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189" documentId="8_{BCECFDFE-FA91-4061-9E34-DA6D25024CEC}" xr6:coauthVersionLast="47" xr6:coauthVersionMax="47" xr10:uidLastSave="{52B604E5-413F-4DDB-A4A5-57C7608F4CCA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Consolidado!$A$1:$AU$6863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42" i="32" l="1"/>
  <c r="AN1442" i="32"/>
  <c r="AO1442" i="32"/>
  <c r="AP1442" i="32"/>
  <c r="AU1442" i="32"/>
  <c r="AM1443" i="32"/>
  <c r="AN1443" i="32"/>
  <c r="AO1443" i="32"/>
  <c r="AP1443" i="32"/>
  <c r="AU1443" i="32"/>
  <c r="AM1444" i="32"/>
  <c r="AN1444" i="32"/>
  <c r="AO1444" i="32"/>
  <c r="AP1444" i="32"/>
  <c r="AU1444" i="32"/>
  <c r="AM1445" i="32"/>
  <c r="AN1445" i="32"/>
  <c r="AO1445" i="32"/>
  <c r="AP1445" i="32"/>
  <c r="AU1445" i="32"/>
  <c r="AM1446" i="32"/>
  <c r="AN1446" i="32"/>
  <c r="AO1446" i="32"/>
  <c r="AP1446" i="32"/>
  <c r="AU1446" i="32"/>
  <c r="AM1447" i="32"/>
  <c r="AN1447" i="32"/>
  <c r="AO1447" i="32"/>
  <c r="AP1447" i="32"/>
  <c r="AU1447" i="32"/>
  <c r="AM1448" i="32"/>
  <c r="AN1448" i="32"/>
  <c r="AO1448" i="32"/>
  <c r="AP1448" i="32"/>
  <c r="AU1448" i="32"/>
  <c r="AM1449" i="32"/>
  <c r="AN1449" i="32"/>
  <c r="AO1449" i="32"/>
  <c r="AP1449" i="32"/>
  <c r="AU1449" i="32"/>
  <c r="AM1450" i="32"/>
  <c r="AN1450" i="32"/>
  <c r="AO1450" i="32"/>
  <c r="AP1450" i="32"/>
  <c r="AU1450" i="32"/>
  <c r="AM1451" i="32"/>
  <c r="AN1451" i="32"/>
  <c r="AO1451" i="32"/>
  <c r="AP1451" i="32"/>
  <c r="AU1451" i="32"/>
  <c r="AM1452" i="32"/>
  <c r="AN1452" i="32"/>
  <c r="AO1452" i="32"/>
  <c r="AP1452" i="32"/>
  <c r="AU1452" i="32"/>
  <c r="AM1453" i="32"/>
  <c r="AN1453" i="32"/>
  <c r="AO1453" i="32"/>
  <c r="AP1453" i="32"/>
  <c r="AU1453" i="32"/>
  <c r="AM1454" i="32"/>
  <c r="AN1454" i="32"/>
  <c r="AO1454" i="32"/>
  <c r="AP1454" i="32"/>
  <c r="AU1454" i="32"/>
  <c r="AM1455" i="32"/>
  <c r="AN1455" i="32"/>
  <c r="AO1455" i="32"/>
  <c r="AP1455" i="32"/>
  <c r="AU1455" i="32"/>
  <c r="AM1456" i="32"/>
  <c r="AN1456" i="32"/>
  <c r="AO1456" i="32"/>
  <c r="AP1456" i="32"/>
  <c r="AU1456" i="32"/>
  <c r="AM1457" i="32"/>
  <c r="AN1457" i="32"/>
  <c r="AO1457" i="32"/>
  <c r="AP1457" i="32"/>
  <c r="AU1457" i="32"/>
  <c r="AM1458" i="32"/>
  <c r="AN1458" i="32"/>
  <c r="AO1458" i="32"/>
  <c r="AP1458" i="32"/>
  <c r="AU1458" i="32"/>
  <c r="AM1459" i="32"/>
  <c r="AN1459" i="32"/>
  <c r="AO1459" i="32"/>
  <c r="AP1459" i="32"/>
  <c r="AU1459" i="32"/>
  <c r="AM1460" i="32"/>
  <c r="AN1460" i="32"/>
  <c r="AO1460" i="32"/>
  <c r="AP1460" i="32"/>
  <c r="AU1460" i="32"/>
  <c r="AM1461" i="32"/>
  <c r="AN1461" i="32"/>
  <c r="AO1461" i="32"/>
  <c r="AP1461" i="32"/>
  <c r="AU1461" i="32"/>
  <c r="AM1462" i="32"/>
  <c r="AN1462" i="32"/>
  <c r="AO1462" i="32"/>
  <c r="AP1462" i="32"/>
  <c r="AU1462" i="32"/>
  <c r="AM1463" i="32"/>
  <c r="AN1463" i="32"/>
  <c r="AO1463" i="32"/>
  <c r="AP1463" i="32"/>
  <c r="AU1463" i="32"/>
  <c r="AM1464" i="32"/>
  <c r="AN1464" i="32"/>
  <c r="AO1464" i="32"/>
  <c r="AP1464" i="32"/>
  <c r="AU1464" i="32"/>
  <c r="AM1465" i="32"/>
  <c r="AN1465" i="32"/>
  <c r="AO1465" i="32"/>
  <c r="AP1465" i="32"/>
  <c r="AU1465" i="32"/>
  <c r="AM1466" i="32"/>
  <c r="AN1466" i="32"/>
  <c r="AO1466" i="32"/>
  <c r="AP1466" i="32"/>
  <c r="AU1466" i="32"/>
  <c r="AM1467" i="32"/>
  <c r="AN1467" i="32"/>
  <c r="AO1467" i="32"/>
  <c r="AP1467" i="32"/>
  <c r="AU1467" i="32"/>
  <c r="AM1468" i="32"/>
  <c r="AN1468" i="32"/>
  <c r="AO1468" i="32"/>
  <c r="AP1468" i="32"/>
  <c r="AU1468" i="32"/>
  <c r="AM1469" i="32"/>
  <c r="AN1469" i="32"/>
  <c r="AO1469" i="32"/>
  <c r="AP1469" i="32"/>
  <c r="AU1469" i="32"/>
  <c r="AM1470" i="32"/>
  <c r="AN1470" i="32"/>
  <c r="AO1470" i="32"/>
  <c r="AP1470" i="32"/>
  <c r="AU1470" i="32"/>
  <c r="AM1471" i="32"/>
  <c r="AN1471" i="32"/>
  <c r="AO1471" i="32"/>
  <c r="AP1471" i="32"/>
  <c r="AU1471" i="32"/>
  <c r="AM1472" i="32"/>
  <c r="AN1472" i="32"/>
  <c r="AO1472" i="32"/>
  <c r="AP1472" i="32"/>
  <c r="AU1472" i="32"/>
  <c r="AM1473" i="32"/>
  <c r="AN1473" i="32"/>
  <c r="AO1473" i="32"/>
  <c r="AP1473" i="32"/>
  <c r="AU1473" i="32"/>
  <c r="AM1474" i="32"/>
  <c r="AN1474" i="32"/>
  <c r="AO1474" i="32"/>
  <c r="AP1474" i="32"/>
  <c r="AU1474" i="32"/>
  <c r="AM1475" i="32"/>
  <c r="AN1475" i="32"/>
  <c r="AO1475" i="32"/>
  <c r="AP1475" i="32"/>
  <c r="AU1475" i="32"/>
  <c r="AM1476" i="32"/>
  <c r="AN1476" i="32"/>
  <c r="AO1476" i="32"/>
  <c r="AP1476" i="32"/>
  <c r="AU1476" i="32"/>
  <c r="AM1477" i="32"/>
  <c r="AN1477" i="32"/>
  <c r="AO1477" i="32"/>
  <c r="AP1477" i="32"/>
  <c r="AU1477" i="32"/>
  <c r="AM1478" i="32"/>
  <c r="AN1478" i="32"/>
  <c r="AO1478" i="32"/>
  <c r="AP1478" i="32"/>
  <c r="AU1478" i="32"/>
  <c r="AM1479" i="32"/>
  <c r="AN1479" i="32"/>
  <c r="AO1479" i="32"/>
  <c r="AP1479" i="32"/>
  <c r="AU1479" i="32"/>
  <c r="AM1480" i="32"/>
  <c r="AN1480" i="32"/>
  <c r="AO1480" i="32"/>
  <c r="AP1480" i="32"/>
  <c r="AU1480" i="32"/>
  <c r="AM1481" i="32"/>
  <c r="AN1481" i="32"/>
  <c r="AO1481" i="32"/>
  <c r="AP1481" i="32"/>
  <c r="AU1481" i="32"/>
  <c r="AM1482" i="32"/>
  <c r="AN1482" i="32"/>
  <c r="AO1482" i="32"/>
  <c r="AP1482" i="32"/>
  <c r="AU1482" i="32"/>
  <c r="AM1483" i="32"/>
  <c r="AN1483" i="32"/>
  <c r="AO1483" i="32"/>
  <c r="AP1483" i="32"/>
  <c r="AU1483" i="32"/>
  <c r="AM1484" i="32"/>
  <c r="AN1484" i="32"/>
  <c r="AO1484" i="32"/>
  <c r="AP1484" i="32"/>
  <c r="AU1484" i="32"/>
  <c r="AM1485" i="32"/>
  <c r="AN1485" i="32"/>
  <c r="AO1485" i="32"/>
  <c r="AP1485" i="32"/>
  <c r="AU1485" i="32"/>
  <c r="AM1486" i="32"/>
  <c r="AN1486" i="32"/>
  <c r="AO1486" i="32"/>
  <c r="AP1486" i="32"/>
  <c r="AU1486" i="32"/>
  <c r="AM1487" i="32"/>
  <c r="AN1487" i="32"/>
  <c r="AO1487" i="32"/>
  <c r="AP1487" i="32"/>
  <c r="AU1487" i="32"/>
  <c r="AM1488" i="32"/>
  <c r="AN1488" i="32"/>
  <c r="AO1488" i="32"/>
  <c r="AP1488" i="32"/>
  <c r="AU1488" i="32"/>
  <c r="AM1489" i="32"/>
  <c r="AN1489" i="32"/>
  <c r="AO1489" i="32"/>
  <c r="AP1489" i="32"/>
  <c r="AU1489" i="32"/>
  <c r="AM1490" i="32"/>
  <c r="AN1490" i="32"/>
  <c r="AO1490" i="32"/>
  <c r="AP1490" i="32"/>
  <c r="AU1490" i="32"/>
  <c r="AM1491" i="32"/>
  <c r="AN1491" i="32"/>
  <c r="AO1491" i="32"/>
  <c r="AP1491" i="32"/>
  <c r="AU1491" i="32"/>
  <c r="AM1492" i="32"/>
  <c r="AN1492" i="32"/>
  <c r="AO1492" i="32"/>
  <c r="AP1492" i="32"/>
  <c r="AU1492" i="32"/>
  <c r="AM1493" i="32"/>
  <c r="AN1493" i="32"/>
  <c r="AO1493" i="32"/>
  <c r="AP1493" i="32"/>
  <c r="AU1493" i="32"/>
  <c r="AM1494" i="32"/>
  <c r="AN1494" i="32"/>
  <c r="AO1494" i="32"/>
  <c r="AP1494" i="32"/>
  <c r="AU1494" i="32"/>
  <c r="AM1495" i="32"/>
  <c r="AN1495" i="32"/>
  <c r="AO1495" i="32"/>
  <c r="AP1495" i="32"/>
  <c r="AU1495" i="32"/>
  <c r="AM1496" i="32"/>
  <c r="AN1496" i="32"/>
  <c r="AO1496" i="32"/>
  <c r="AP1496" i="32"/>
  <c r="AU1496" i="32"/>
  <c r="AM1497" i="32"/>
  <c r="AN1497" i="32"/>
  <c r="AO1497" i="32"/>
  <c r="AP1497" i="32"/>
  <c r="AU1497" i="32"/>
  <c r="AM1498" i="32"/>
  <c r="AN1498" i="32"/>
  <c r="AO1498" i="32"/>
  <c r="AP1498" i="32"/>
  <c r="AU1498" i="32"/>
  <c r="AM1499" i="32"/>
  <c r="AN1499" i="32"/>
  <c r="AO1499" i="32"/>
  <c r="AP1499" i="32"/>
  <c r="AU1499" i="32"/>
  <c r="AM1500" i="32"/>
  <c r="AN1500" i="32"/>
  <c r="AO1500" i="32"/>
  <c r="AP1500" i="32"/>
  <c r="AU1500" i="32"/>
  <c r="AM1501" i="32"/>
  <c r="AN1501" i="32"/>
  <c r="AO1501" i="32"/>
  <c r="AP1501" i="32"/>
  <c r="AU1501" i="32"/>
  <c r="AM1502" i="32"/>
  <c r="AN1502" i="32"/>
  <c r="AO1502" i="32"/>
  <c r="AP1502" i="32"/>
  <c r="AU1502" i="32"/>
  <c r="AM1503" i="32"/>
  <c r="AN1503" i="32"/>
  <c r="AO1503" i="32"/>
  <c r="AP1503" i="32"/>
  <c r="AU1503" i="32"/>
  <c r="AM1504" i="32"/>
  <c r="AN1504" i="32"/>
  <c r="AO1504" i="32"/>
  <c r="AP1504" i="32"/>
  <c r="AU1504" i="32"/>
  <c r="AM1505" i="32"/>
  <c r="AN1505" i="32"/>
  <c r="AO1505" i="32"/>
  <c r="AP1505" i="32"/>
  <c r="AU1505" i="32"/>
  <c r="AM1506" i="32"/>
  <c r="AN1506" i="32"/>
  <c r="AO1506" i="32"/>
  <c r="AP1506" i="32"/>
  <c r="AU1506" i="32"/>
  <c r="AM1507" i="32"/>
  <c r="AN1507" i="32"/>
  <c r="AO1507" i="32"/>
  <c r="AP1507" i="32"/>
  <c r="AU1507" i="32"/>
  <c r="AM1508" i="32"/>
  <c r="AN1508" i="32"/>
  <c r="AO1508" i="32"/>
  <c r="AP1508" i="32"/>
  <c r="AU1508" i="32"/>
  <c r="AM1509" i="32"/>
  <c r="AN1509" i="32"/>
  <c r="AO1509" i="32"/>
  <c r="AP1509" i="32"/>
  <c r="AU1509" i="32"/>
  <c r="AM1510" i="32"/>
  <c r="AN1510" i="32"/>
  <c r="AO1510" i="32"/>
  <c r="AP1510" i="32"/>
  <c r="AU1510" i="32"/>
  <c r="AM1511" i="32"/>
  <c r="AN1511" i="32"/>
  <c r="AO1511" i="32"/>
  <c r="AP1511" i="32"/>
  <c r="AU1511" i="32"/>
  <c r="AM1512" i="32"/>
  <c r="AN1512" i="32"/>
  <c r="AO1512" i="32"/>
  <c r="AP1512" i="32"/>
  <c r="AU1512" i="32"/>
  <c r="AM1513" i="32"/>
  <c r="AN1513" i="32"/>
  <c r="AO1513" i="32"/>
  <c r="AP1513" i="32"/>
  <c r="AU1513" i="32"/>
  <c r="AM1514" i="32"/>
  <c r="AN1514" i="32"/>
  <c r="AO1514" i="32"/>
  <c r="AP1514" i="32"/>
  <c r="AU1514" i="32"/>
  <c r="AM1515" i="32"/>
  <c r="AN1515" i="32"/>
  <c r="AO1515" i="32"/>
  <c r="AP1515" i="32"/>
  <c r="AU1515" i="32"/>
  <c r="AM1516" i="32"/>
  <c r="AN1516" i="32"/>
  <c r="AO1516" i="32"/>
  <c r="AP1516" i="32"/>
  <c r="AU1516" i="32"/>
  <c r="AM1517" i="32"/>
  <c r="AN1517" i="32"/>
  <c r="AO1517" i="32"/>
  <c r="AP1517" i="32"/>
  <c r="AU1517" i="32"/>
  <c r="AM1518" i="32"/>
  <c r="AN1518" i="32"/>
  <c r="AO1518" i="32"/>
  <c r="AP1518" i="32"/>
  <c r="AU1518" i="32"/>
  <c r="AM1519" i="32"/>
  <c r="AN1519" i="32"/>
  <c r="AO1519" i="32"/>
  <c r="AP1519" i="32"/>
  <c r="AU1519" i="32"/>
  <c r="AM1520" i="32"/>
  <c r="AN1520" i="32"/>
  <c r="AO1520" i="32"/>
  <c r="AP1520" i="32"/>
  <c r="AU1520" i="32"/>
  <c r="AM1521" i="32"/>
  <c r="AN1521" i="32"/>
  <c r="AO1521" i="32"/>
  <c r="AP1521" i="32"/>
  <c r="AU1521" i="32"/>
  <c r="AM1522" i="32"/>
  <c r="AN1522" i="32"/>
  <c r="AO1522" i="32"/>
  <c r="AP1522" i="32"/>
  <c r="AU1522" i="32"/>
  <c r="AM1523" i="32"/>
  <c r="AN1523" i="32"/>
  <c r="AO1523" i="32"/>
  <c r="AP1523" i="32"/>
  <c r="AU1523" i="32"/>
  <c r="AM1524" i="32"/>
  <c r="AN1524" i="32"/>
  <c r="AO1524" i="32"/>
  <c r="AP1524" i="32"/>
  <c r="AU1524" i="32"/>
  <c r="AM1525" i="32"/>
  <c r="AN1525" i="32"/>
  <c r="AO1525" i="32"/>
  <c r="AP1525" i="32"/>
  <c r="AU1525" i="32"/>
  <c r="AM1526" i="32"/>
  <c r="AN1526" i="32"/>
  <c r="AO1526" i="32"/>
  <c r="AP1526" i="32"/>
  <c r="AU1526" i="32"/>
  <c r="AM1527" i="32"/>
  <c r="AN1527" i="32"/>
  <c r="AO1527" i="32"/>
  <c r="AP1527" i="32"/>
  <c r="AU1527" i="32"/>
  <c r="AM1528" i="32"/>
  <c r="AN1528" i="32"/>
  <c r="AO1528" i="32"/>
  <c r="AP1528" i="32"/>
  <c r="AU1528" i="32"/>
  <c r="AM1529" i="32"/>
  <c r="AN1529" i="32"/>
  <c r="AO1529" i="32"/>
  <c r="AP1529" i="32"/>
  <c r="AU1529" i="32"/>
  <c r="AM1530" i="32"/>
  <c r="AN1530" i="32"/>
  <c r="AO1530" i="32"/>
  <c r="AP1530" i="32"/>
  <c r="AU1530" i="32"/>
  <c r="AM1531" i="32"/>
  <c r="AN1531" i="32"/>
  <c r="AO1531" i="32"/>
  <c r="AP1531" i="32"/>
  <c r="AU1531" i="32"/>
  <c r="AM1532" i="32"/>
  <c r="AN1532" i="32"/>
  <c r="AO1532" i="32"/>
  <c r="AP1532" i="32"/>
  <c r="AU1532" i="32"/>
  <c r="AM1533" i="32"/>
  <c r="AN1533" i="32"/>
  <c r="AO1533" i="32"/>
  <c r="AP1533" i="32"/>
  <c r="AU1533" i="32"/>
  <c r="AM1534" i="32"/>
  <c r="AN1534" i="32"/>
  <c r="AO1534" i="32"/>
  <c r="AP1534" i="32"/>
  <c r="AU1534" i="32"/>
  <c r="AM1535" i="32"/>
  <c r="AN1535" i="32"/>
  <c r="AO1535" i="32"/>
  <c r="AP1535" i="32"/>
  <c r="AU1535" i="32"/>
  <c r="AM1536" i="32"/>
  <c r="AN1536" i="32"/>
  <c r="AO1536" i="32"/>
  <c r="AP1536" i="32"/>
  <c r="AU1536" i="32"/>
  <c r="AM1537" i="32"/>
  <c r="AN1537" i="32"/>
  <c r="AO1537" i="32"/>
  <c r="AP1537" i="32"/>
  <c r="AU1537" i="32"/>
  <c r="AM1538" i="32"/>
  <c r="AN1538" i="32"/>
  <c r="AO1538" i="32"/>
  <c r="AP1538" i="32"/>
  <c r="AU1538" i="32"/>
  <c r="AM1539" i="32"/>
  <c r="AN1539" i="32"/>
  <c r="AO1539" i="32"/>
  <c r="AP1539" i="32"/>
  <c r="AU1539" i="32"/>
  <c r="AM1540" i="32"/>
  <c r="AN1540" i="32"/>
  <c r="AO1540" i="32"/>
  <c r="AP1540" i="32"/>
  <c r="AU1540" i="32"/>
  <c r="AM1541" i="32"/>
  <c r="AN1541" i="32"/>
  <c r="AO1541" i="32"/>
  <c r="AP1541" i="32"/>
  <c r="AU1541" i="32"/>
  <c r="AM1542" i="32"/>
  <c r="AN1542" i="32"/>
  <c r="AO1542" i="32"/>
  <c r="AP1542" i="32"/>
  <c r="AU1542" i="32"/>
  <c r="AM1543" i="32"/>
  <c r="AN1543" i="32"/>
  <c r="AO1543" i="32"/>
  <c r="AP1543" i="32"/>
  <c r="AU1543" i="32"/>
  <c r="AM1544" i="32"/>
  <c r="AN1544" i="32"/>
  <c r="AO1544" i="32"/>
  <c r="AP1544" i="32"/>
  <c r="AU1544" i="32"/>
  <c r="AM1545" i="32"/>
  <c r="AN1545" i="32"/>
  <c r="AO1545" i="32"/>
  <c r="AP1545" i="32"/>
  <c r="AU1545" i="32"/>
  <c r="AM1546" i="32"/>
  <c r="AN1546" i="32"/>
  <c r="AO1546" i="32"/>
  <c r="AP1546" i="32"/>
  <c r="AU1546" i="32"/>
  <c r="AM1547" i="32"/>
  <c r="AN1547" i="32"/>
  <c r="AO1547" i="32"/>
  <c r="AP1547" i="32"/>
  <c r="AU1547" i="32"/>
  <c r="AM1548" i="32"/>
  <c r="AN1548" i="32"/>
  <c r="AO1548" i="32"/>
  <c r="AP1548" i="32"/>
  <c r="AU1548" i="32"/>
  <c r="AM1549" i="32"/>
  <c r="AN1549" i="32"/>
  <c r="AO1549" i="32"/>
  <c r="AP1549" i="32"/>
  <c r="AU1549" i="32"/>
  <c r="AM1550" i="32"/>
  <c r="AN1550" i="32"/>
  <c r="AO1550" i="32"/>
  <c r="AP1550" i="32"/>
  <c r="AU1550" i="32"/>
  <c r="AM1551" i="32"/>
  <c r="AN1551" i="32"/>
  <c r="AO1551" i="32"/>
  <c r="AP1551" i="32"/>
  <c r="AU1551" i="32"/>
  <c r="AM1552" i="32"/>
  <c r="AN1552" i="32"/>
  <c r="AO1552" i="32"/>
  <c r="AP1552" i="32"/>
  <c r="AU1552" i="32"/>
  <c r="AM1553" i="32"/>
  <c r="AN1553" i="32"/>
  <c r="AO1553" i="32"/>
  <c r="AP1553" i="32"/>
  <c r="AU1553" i="32"/>
  <c r="AM1554" i="32"/>
  <c r="AN1554" i="32"/>
  <c r="AO1554" i="32"/>
  <c r="AP1554" i="32"/>
  <c r="AU1554" i="32"/>
  <c r="AM1555" i="32"/>
  <c r="AN1555" i="32"/>
  <c r="AO1555" i="32"/>
  <c r="AP1555" i="32"/>
  <c r="AU1555" i="32"/>
  <c r="AM1556" i="32"/>
  <c r="AN1556" i="32"/>
  <c r="AO1556" i="32"/>
  <c r="AP1556" i="32"/>
  <c r="AU1556" i="32"/>
  <c r="AM1557" i="32"/>
  <c r="AN1557" i="32"/>
  <c r="AO1557" i="32"/>
  <c r="AP1557" i="32"/>
  <c r="AU1557" i="32"/>
  <c r="AM1558" i="32"/>
  <c r="AN1558" i="32"/>
  <c r="AO1558" i="32"/>
  <c r="AP1558" i="32"/>
  <c r="AU1558" i="32"/>
  <c r="AM1559" i="32"/>
  <c r="AN1559" i="32"/>
  <c r="AO1559" i="32"/>
  <c r="AP1559" i="32"/>
  <c r="AU1559" i="32"/>
  <c r="AM1560" i="32"/>
  <c r="AN1560" i="32"/>
  <c r="AO1560" i="32"/>
  <c r="AP1560" i="32"/>
  <c r="AU1560" i="32"/>
  <c r="AM1561" i="32"/>
  <c r="AN1561" i="32"/>
  <c r="AO1561" i="32"/>
  <c r="AP1561" i="32"/>
  <c r="AU1561" i="32"/>
  <c r="AM1562" i="32"/>
  <c r="AN1562" i="32"/>
  <c r="AO1562" i="32"/>
  <c r="AP1562" i="32"/>
  <c r="AU1562" i="32"/>
  <c r="AM1563" i="32"/>
  <c r="AN1563" i="32"/>
  <c r="AO1563" i="32"/>
  <c r="AP1563" i="32"/>
  <c r="AU1563" i="32"/>
  <c r="AM1564" i="32"/>
  <c r="AN1564" i="32"/>
  <c r="AO1564" i="32"/>
  <c r="AP1564" i="32"/>
  <c r="AU1564" i="32"/>
  <c r="AM1565" i="32"/>
  <c r="AN1565" i="32"/>
  <c r="AO1565" i="32"/>
  <c r="AP1565" i="32"/>
  <c r="AU1565" i="32"/>
  <c r="AM1566" i="32"/>
  <c r="AN1566" i="32"/>
  <c r="AO1566" i="32"/>
  <c r="AP1566" i="32"/>
  <c r="AU1566" i="32"/>
  <c r="AM1567" i="32"/>
  <c r="AN1567" i="32"/>
  <c r="AO1567" i="32"/>
  <c r="AP1567" i="32"/>
  <c r="AU1567" i="32"/>
  <c r="AM1568" i="32"/>
  <c r="AN1568" i="32"/>
  <c r="AO1568" i="32"/>
  <c r="AP1568" i="32"/>
  <c r="AU1568" i="32"/>
  <c r="AM1569" i="32"/>
  <c r="AN1569" i="32"/>
  <c r="AO1569" i="32"/>
  <c r="AP1569" i="32"/>
  <c r="AU1569" i="32"/>
  <c r="AM1570" i="32"/>
  <c r="AN1570" i="32"/>
  <c r="AO1570" i="32"/>
  <c r="AP1570" i="32"/>
  <c r="AU1570" i="32"/>
  <c r="AM1571" i="32"/>
  <c r="AN1571" i="32"/>
  <c r="AO1571" i="32"/>
  <c r="AP1571" i="32"/>
  <c r="AU1571" i="32"/>
  <c r="AM1572" i="32"/>
  <c r="AN1572" i="32"/>
  <c r="AO1572" i="32"/>
  <c r="AP1572" i="32"/>
  <c r="AU1572" i="32"/>
  <c r="AM1573" i="32"/>
  <c r="AN1573" i="32"/>
  <c r="AO1573" i="32"/>
  <c r="AP1573" i="32"/>
  <c r="AU1573" i="32"/>
  <c r="AM1574" i="32"/>
  <c r="AN1574" i="32"/>
  <c r="AO1574" i="32"/>
  <c r="AP1574" i="32"/>
  <c r="AU1574" i="32"/>
  <c r="AM1575" i="32"/>
  <c r="AN1575" i="32"/>
  <c r="AO1575" i="32"/>
  <c r="AP1575" i="32"/>
  <c r="AU1575" i="32"/>
  <c r="AM1576" i="32"/>
  <c r="AN1576" i="32"/>
  <c r="AO1576" i="32"/>
  <c r="AP1576" i="32"/>
  <c r="AU1576" i="32"/>
  <c r="AM1577" i="32"/>
  <c r="AN1577" i="32"/>
  <c r="AO1577" i="32"/>
  <c r="AP1577" i="32"/>
  <c r="AU1577" i="32"/>
  <c r="AM1578" i="32"/>
  <c r="AN1578" i="32"/>
  <c r="AO1578" i="32"/>
  <c r="AP1578" i="32"/>
  <c r="AU1578" i="32"/>
  <c r="AM1579" i="32"/>
  <c r="AN1579" i="32"/>
  <c r="AO1579" i="32"/>
  <c r="AP1579" i="32"/>
  <c r="AU1579" i="32"/>
  <c r="AM1580" i="32"/>
  <c r="AN1580" i="32"/>
  <c r="AO1580" i="32"/>
  <c r="AP1580" i="32"/>
  <c r="AU1580" i="32"/>
  <c r="AM1581" i="32"/>
  <c r="AN1581" i="32"/>
  <c r="AO1581" i="32"/>
  <c r="AP1581" i="32"/>
  <c r="AU1581" i="32"/>
  <c r="AM1582" i="32"/>
  <c r="AN1582" i="32"/>
  <c r="AO1582" i="32"/>
  <c r="AP1582" i="32"/>
  <c r="AU1582" i="32"/>
  <c r="AM1583" i="32"/>
  <c r="AN1583" i="32"/>
  <c r="AO1583" i="32"/>
  <c r="AP1583" i="32"/>
  <c r="AU1583" i="32"/>
  <c r="AM1584" i="32"/>
  <c r="AN1584" i="32"/>
  <c r="AO1584" i="32"/>
  <c r="AP1584" i="32"/>
  <c r="AU1584" i="32"/>
  <c r="AM1585" i="32"/>
  <c r="AN1585" i="32"/>
  <c r="AO1585" i="32"/>
  <c r="AP1585" i="32"/>
  <c r="AU1585" i="32"/>
  <c r="AM1586" i="32"/>
  <c r="AN1586" i="32"/>
  <c r="AO1586" i="32"/>
  <c r="AP1586" i="32"/>
  <c r="AU1586" i="32"/>
  <c r="AM1587" i="32"/>
  <c r="AN1587" i="32"/>
  <c r="AO1587" i="32"/>
  <c r="AP1587" i="32"/>
  <c r="AU1587" i="32"/>
  <c r="AM1588" i="32"/>
  <c r="AN1588" i="32"/>
  <c r="AO1588" i="32"/>
  <c r="AP1588" i="32"/>
  <c r="AU1588" i="32"/>
  <c r="AM1589" i="32"/>
  <c r="AN1589" i="32"/>
  <c r="AO1589" i="32"/>
  <c r="AP1589" i="32"/>
  <c r="AU1589" i="32"/>
  <c r="AM1590" i="32"/>
  <c r="AN1590" i="32"/>
  <c r="AO1590" i="32"/>
  <c r="AP1590" i="32"/>
  <c r="AU1590" i="32"/>
  <c r="AM1591" i="32"/>
  <c r="AN1591" i="32"/>
  <c r="AO1591" i="32"/>
  <c r="AP1591" i="32"/>
  <c r="AU1591" i="32"/>
  <c r="AM1592" i="32"/>
  <c r="AN1592" i="32"/>
  <c r="AO1592" i="32"/>
  <c r="AP1592" i="32"/>
  <c r="AU1592" i="32"/>
  <c r="AM1593" i="32"/>
  <c r="AN1593" i="32"/>
  <c r="AO1593" i="32"/>
  <c r="AP1593" i="32"/>
  <c r="AU1593" i="32"/>
  <c r="AM1594" i="32"/>
  <c r="AN1594" i="32"/>
  <c r="AO1594" i="32"/>
  <c r="AP1594" i="32"/>
  <c r="AU1594" i="32"/>
  <c r="AM1595" i="32"/>
  <c r="AN1595" i="32"/>
  <c r="AO1595" i="32"/>
  <c r="AP1595" i="32"/>
  <c r="AU1595" i="32"/>
  <c r="AM1596" i="32"/>
  <c r="AN1596" i="32"/>
  <c r="AO1596" i="32"/>
  <c r="AP1596" i="32"/>
  <c r="AU1596" i="32"/>
  <c r="AM1597" i="32"/>
  <c r="AN1597" i="32"/>
  <c r="AO1597" i="32"/>
  <c r="AP1597" i="32"/>
  <c r="AU1597" i="32"/>
  <c r="AM1598" i="32"/>
  <c r="AN1598" i="32"/>
  <c r="AO1598" i="32"/>
  <c r="AP1598" i="32"/>
  <c r="AU1598" i="32"/>
  <c r="AM1599" i="32"/>
  <c r="AN1599" i="32"/>
  <c r="AO1599" i="32"/>
  <c r="AP1599" i="32"/>
  <c r="AU1599" i="32"/>
  <c r="AM1600" i="32"/>
  <c r="AN1600" i="32"/>
  <c r="AO1600" i="32"/>
  <c r="AP1600" i="32"/>
  <c r="AU1600" i="32"/>
  <c r="AM1601" i="32"/>
  <c r="AN1601" i="32"/>
  <c r="AO1601" i="32"/>
  <c r="AP1601" i="32"/>
  <c r="AU1601" i="32"/>
  <c r="AM1602" i="32"/>
  <c r="AN1602" i="32"/>
  <c r="AO1602" i="32"/>
  <c r="AP1602" i="32"/>
  <c r="AU1602" i="32"/>
  <c r="AM1603" i="32"/>
  <c r="AN1603" i="32"/>
  <c r="AO1603" i="32"/>
  <c r="AP1603" i="32"/>
  <c r="AU1603" i="32"/>
  <c r="AM1604" i="32"/>
  <c r="AN1604" i="32"/>
  <c r="AO1604" i="32"/>
  <c r="AP1604" i="32"/>
  <c r="AU1604" i="32"/>
  <c r="AM1605" i="32"/>
  <c r="AN1605" i="32"/>
  <c r="AO1605" i="32"/>
  <c r="AP1605" i="32"/>
  <c r="AU1605" i="32"/>
  <c r="AM1606" i="32"/>
  <c r="AN1606" i="32"/>
  <c r="AO1606" i="32"/>
  <c r="AP1606" i="32"/>
  <c r="AU1606" i="32"/>
  <c r="AM1607" i="32"/>
  <c r="AN1607" i="32"/>
  <c r="AO1607" i="32"/>
  <c r="AP1607" i="32"/>
  <c r="AU1607" i="32"/>
  <c r="AM1608" i="32"/>
  <c r="AN1608" i="32"/>
  <c r="AO1608" i="32"/>
  <c r="AP1608" i="32"/>
  <c r="AU1608" i="32"/>
  <c r="AM1609" i="32"/>
  <c r="AN1609" i="32"/>
  <c r="AO1609" i="32"/>
  <c r="AP1609" i="32"/>
  <c r="AU1609" i="32"/>
  <c r="AM1610" i="32"/>
  <c r="AN1610" i="32"/>
  <c r="AO1610" i="32"/>
  <c r="AP1610" i="32"/>
  <c r="AU1610" i="32"/>
  <c r="AM1611" i="32"/>
  <c r="AN1611" i="32"/>
  <c r="AO1611" i="32"/>
  <c r="AP1611" i="32"/>
  <c r="AU1611" i="32"/>
  <c r="AM1612" i="32"/>
  <c r="AN1612" i="32"/>
  <c r="AO1612" i="32"/>
  <c r="AP1612" i="32"/>
  <c r="AU1612" i="32"/>
  <c r="AM1613" i="32"/>
  <c r="AN1613" i="32"/>
  <c r="AO1613" i="32"/>
  <c r="AP1613" i="32"/>
  <c r="AU1613" i="32"/>
  <c r="AM1614" i="32"/>
  <c r="AN1614" i="32"/>
  <c r="AO1614" i="32"/>
  <c r="AP1614" i="32"/>
  <c r="AU1614" i="32"/>
  <c r="AM1615" i="32"/>
  <c r="AN1615" i="32"/>
  <c r="AO1615" i="32"/>
  <c r="AP1615" i="32"/>
  <c r="AU1615" i="32"/>
  <c r="AM1616" i="32"/>
  <c r="AN1616" i="32"/>
  <c r="AO1616" i="32"/>
  <c r="AP1616" i="32"/>
  <c r="AU1616" i="32"/>
  <c r="AM1617" i="32"/>
  <c r="AN1617" i="32"/>
  <c r="AO1617" i="32"/>
  <c r="AP1617" i="32"/>
  <c r="AU1617" i="32"/>
  <c r="AM1618" i="32"/>
  <c r="AN1618" i="32"/>
  <c r="AO1618" i="32"/>
  <c r="AP1618" i="32"/>
  <c r="AU1618" i="32"/>
  <c r="AM1619" i="32"/>
  <c r="AN1619" i="32"/>
  <c r="AO1619" i="32"/>
  <c r="AP1619" i="32"/>
  <c r="AU1619" i="32"/>
  <c r="AM1620" i="32"/>
  <c r="AN1620" i="32"/>
  <c r="AO1620" i="32"/>
  <c r="AP1620" i="32"/>
  <c r="AU1620" i="32"/>
  <c r="AM1621" i="32"/>
  <c r="AN1621" i="32"/>
  <c r="AO1621" i="32"/>
  <c r="AP1621" i="32"/>
  <c r="AU1621" i="32"/>
  <c r="AM1622" i="32"/>
  <c r="AN1622" i="32"/>
  <c r="AO1622" i="32"/>
  <c r="AP1622" i="32"/>
  <c r="AU1622" i="32"/>
  <c r="AM1623" i="32"/>
  <c r="AN1623" i="32"/>
  <c r="AO1623" i="32"/>
  <c r="AP1623" i="32"/>
  <c r="AU1623" i="32"/>
  <c r="AM1624" i="32"/>
  <c r="AN1624" i="32"/>
  <c r="AO1624" i="32"/>
  <c r="AP1624" i="32"/>
  <c r="AU1624" i="32"/>
  <c r="AM1625" i="32"/>
  <c r="AN1625" i="32"/>
  <c r="AO1625" i="32"/>
  <c r="AP1625" i="32"/>
  <c r="AU1625" i="32"/>
  <c r="AM1626" i="32"/>
  <c r="AN1626" i="32"/>
  <c r="AO1626" i="32"/>
  <c r="AP1626" i="32"/>
  <c r="AU1626" i="32"/>
  <c r="AM1627" i="32"/>
  <c r="AN1627" i="32"/>
  <c r="AO1627" i="32"/>
  <c r="AP1627" i="32"/>
  <c r="AU1627" i="32"/>
  <c r="AM1628" i="32"/>
  <c r="AN1628" i="32"/>
  <c r="AO1628" i="32"/>
  <c r="AP1628" i="32"/>
  <c r="AU1628" i="32"/>
  <c r="AM1629" i="32"/>
  <c r="AN1629" i="32"/>
  <c r="AO1629" i="32"/>
  <c r="AP1629" i="32"/>
  <c r="AU1629" i="32"/>
  <c r="AM1630" i="32"/>
  <c r="AN1630" i="32"/>
  <c r="AO1630" i="32"/>
  <c r="AP1630" i="32"/>
  <c r="AU1630" i="32"/>
  <c r="AM1631" i="32"/>
  <c r="AN1631" i="32"/>
  <c r="AO1631" i="32"/>
  <c r="AP1631" i="32"/>
  <c r="AU1631" i="32"/>
  <c r="AM1632" i="32"/>
  <c r="AN1632" i="32"/>
  <c r="AO1632" i="32"/>
  <c r="AP1632" i="32"/>
  <c r="AU1632" i="32"/>
  <c r="AM1633" i="32"/>
  <c r="AN1633" i="32"/>
  <c r="AO1633" i="32"/>
  <c r="AP1633" i="32"/>
  <c r="AU1633" i="32"/>
  <c r="AM1634" i="32"/>
  <c r="AN1634" i="32"/>
  <c r="AO1634" i="32"/>
  <c r="AP1634" i="32"/>
  <c r="AU1634" i="32"/>
  <c r="AM1635" i="32"/>
  <c r="AN1635" i="32"/>
  <c r="AO1635" i="32"/>
  <c r="AP1635" i="32"/>
  <c r="AU1635" i="32"/>
  <c r="AM1636" i="32"/>
  <c r="AN1636" i="32"/>
  <c r="AO1636" i="32"/>
  <c r="AP1636" i="32"/>
  <c r="AU1636" i="32"/>
  <c r="AM1637" i="32"/>
  <c r="AN1637" i="32"/>
  <c r="AO1637" i="32"/>
  <c r="AP1637" i="32"/>
  <c r="AU1637" i="32"/>
  <c r="AM1638" i="32"/>
  <c r="AN1638" i="32"/>
  <c r="AO1638" i="32"/>
  <c r="AP1638" i="32"/>
  <c r="AU1638" i="32"/>
  <c r="AM1639" i="32"/>
  <c r="AN1639" i="32"/>
  <c r="AO1639" i="32"/>
  <c r="AP1639" i="32"/>
  <c r="AU1639" i="32"/>
  <c r="AM1640" i="32"/>
  <c r="AN1640" i="32"/>
  <c r="AO1640" i="32"/>
  <c r="AP1640" i="32"/>
  <c r="AU1640" i="32"/>
  <c r="AM1641" i="32"/>
  <c r="AN1641" i="32"/>
  <c r="AO1641" i="32"/>
  <c r="AP1641" i="32"/>
  <c r="AU1641" i="32"/>
  <c r="AM1642" i="32"/>
  <c r="AN1642" i="32"/>
  <c r="AO1642" i="32"/>
  <c r="AP1642" i="32"/>
  <c r="AU1642" i="32"/>
  <c r="AM1643" i="32"/>
  <c r="AN1643" i="32"/>
  <c r="AO1643" i="32"/>
  <c r="AP1643" i="32"/>
  <c r="AU1643" i="32"/>
  <c r="AM1644" i="32"/>
  <c r="AN1644" i="32"/>
  <c r="AO1644" i="32"/>
  <c r="AP1644" i="32"/>
  <c r="AU1644" i="32"/>
  <c r="AM1645" i="32"/>
  <c r="AN1645" i="32"/>
  <c r="AO1645" i="32"/>
  <c r="AP1645" i="32"/>
  <c r="AU1645" i="32"/>
  <c r="AM1646" i="32"/>
  <c r="AN1646" i="32"/>
  <c r="AO1646" i="32"/>
  <c r="AP1646" i="32"/>
  <c r="AU1646" i="32"/>
  <c r="AM1647" i="32"/>
  <c r="AN1647" i="32"/>
  <c r="AO1647" i="32"/>
  <c r="AP1647" i="32"/>
  <c r="AU1647" i="32"/>
  <c r="AM1648" i="32"/>
  <c r="AN1648" i="32"/>
  <c r="AO1648" i="32"/>
  <c r="AP1648" i="32"/>
  <c r="AU1648" i="32"/>
  <c r="AM1649" i="32"/>
  <c r="AN1649" i="32"/>
  <c r="AO1649" i="32"/>
  <c r="AP1649" i="32"/>
  <c r="AU1649" i="32"/>
  <c r="AM1650" i="32"/>
  <c r="AN1650" i="32"/>
  <c r="AO1650" i="32"/>
  <c r="AP1650" i="32"/>
  <c r="AU1650" i="32"/>
  <c r="AM1651" i="32"/>
  <c r="AN1651" i="32"/>
  <c r="AO1651" i="32"/>
  <c r="AP1651" i="32"/>
  <c r="AU1651" i="32"/>
  <c r="AM1652" i="32"/>
  <c r="AN1652" i="32"/>
  <c r="AO1652" i="32"/>
  <c r="AP1652" i="32"/>
  <c r="AU1652" i="32"/>
  <c r="AM1653" i="32"/>
  <c r="AN1653" i="32"/>
  <c r="AO1653" i="32"/>
  <c r="AP1653" i="32"/>
  <c r="AU1653" i="32"/>
  <c r="AM1654" i="32"/>
  <c r="AN1654" i="32"/>
  <c r="AO1654" i="32"/>
  <c r="AP1654" i="32"/>
  <c r="AU1654" i="32"/>
  <c r="AM1655" i="32"/>
  <c r="AN1655" i="32"/>
  <c r="AO1655" i="32"/>
  <c r="AP1655" i="32"/>
  <c r="AU1655" i="32"/>
  <c r="AM1656" i="32"/>
  <c r="AN1656" i="32"/>
  <c r="AO1656" i="32"/>
  <c r="AP1656" i="32"/>
  <c r="AU1656" i="32"/>
  <c r="AM1657" i="32"/>
  <c r="AN1657" i="32"/>
  <c r="AO1657" i="32"/>
  <c r="AP1657" i="32"/>
  <c r="AU1657" i="32"/>
  <c r="AM1658" i="32"/>
  <c r="AN1658" i="32"/>
  <c r="AO1658" i="32"/>
  <c r="AP1658" i="32"/>
  <c r="AU1658" i="32"/>
  <c r="AM1659" i="32"/>
  <c r="AN1659" i="32"/>
  <c r="AO1659" i="32"/>
  <c r="AP1659" i="32"/>
  <c r="AU1659" i="32"/>
  <c r="AM1660" i="32"/>
  <c r="AN1660" i="32"/>
  <c r="AO1660" i="32"/>
  <c r="AP1660" i="32"/>
  <c r="AU1660" i="32"/>
  <c r="AM1661" i="32"/>
  <c r="AN1661" i="32"/>
  <c r="AO1661" i="32"/>
  <c r="AP1661" i="32"/>
  <c r="AU1661" i="32"/>
  <c r="AM1662" i="32"/>
  <c r="AN1662" i="32"/>
  <c r="AO1662" i="32"/>
  <c r="AP1662" i="32"/>
  <c r="AU1662" i="32"/>
  <c r="AM1663" i="32"/>
  <c r="AN1663" i="32"/>
  <c r="AO1663" i="32"/>
  <c r="AP1663" i="32"/>
  <c r="AU1663" i="32"/>
  <c r="AM1664" i="32"/>
  <c r="AN1664" i="32"/>
  <c r="AO1664" i="32"/>
  <c r="AP1664" i="32"/>
  <c r="AU1664" i="32"/>
  <c r="AM1665" i="32"/>
  <c r="AN1665" i="32"/>
  <c r="AO1665" i="32"/>
  <c r="AP1665" i="32"/>
  <c r="AU1665" i="32"/>
  <c r="AM1666" i="32"/>
  <c r="AN1666" i="32"/>
  <c r="AO1666" i="32"/>
  <c r="AP1666" i="32"/>
  <c r="AU1666" i="32"/>
  <c r="AM1667" i="32"/>
  <c r="AN1667" i="32"/>
  <c r="AO1667" i="32"/>
  <c r="AP1667" i="32"/>
  <c r="AU1667" i="32"/>
  <c r="AM1668" i="32"/>
  <c r="AN1668" i="32"/>
  <c r="AO1668" i="32"/>
  <c r="AP1668" i="32"/>
  <c r="AU1668" i="32"/>
  <c r="AM1669" i="32"/>
  <c r="AN1669" i="32"/>
  <c r="AO1669" i="32"/>
  <c r="AP1669" i="32"/>
  <c r="AU1669" i="32"/>
  <c r="AM1670" i="32"/>
  <c r="AN1670" i="32"/>
  <c r="AO1670" i="32"/>
  <c r="AP1670" i="32"/>
  <c r="AU1670" i="32"/>
  <c r="AM1671" i="32"/>
  <c r="AN1671" i="32"/>
  <c r="AO1671" i="32"/>
  <c r="AP1671" i="32"/>
  <c r="AU1671" i="32"/>
  <c r="AM1672" i="32"/>
  <c r="AN1672" i="32"/>
  <c r="AO1672" i="32"/>
  <c r="AP1672" i="32"/>
  <c r="AU1672" i="32"/>
  <c r="AM1673" i="32"/>
  <c r="AN1673" i="32"/>
  <c r="AO1673" i="32"/>
  <c r="AP1673" i="32"/>
  <c r="AU1673" i="32"/>
  <c r="AM1674" i="32"/>
  <c r="AN1674" i="32"/>
  <c r="AO1674" i="32"/>
  <c r="AP1674" i="32"/>
  <c r="AU1674" i="32"/>
  <c r="AM1675" i="32"/>
  <c r="AN1675" i="32"/>
  <c r="AO1675" i="32"/>
  <c r="AP1675" i="32"/>
  <c r="AU1675" i="32"/>
  <c r="AM1676" i="32"/>
  <c r="AN1676" i="32"/>
  <c r="AO1676" i="32"/>
  <c r="AP1676" i="32"/>
  <c r="AU1676" i="32"/>
  <c r="AM1677" i="32"/>
  <c r="AN1677" i="32"/>
  <c r="AO1677" i="32"/>
  <c r="AP1677" i="32"/>
  <c r="AU1677" i="32"/>
  <c r="AM1678" i="32"/>
  <c r="AN1678" i="32"/>
  <c r="AO1678" i="32"/>
  <c r="AP1678" i="32"/>
  <c r="AU1678" i="32"/>
  <c r="AM1679" i="32"/>
  <c r="AN1679" i="32"/>
  <c r="AO1679" i="32"/>
  <c r="AP1679" i="32"/>
  <c r="AU1679" i="32"/>
  <c r="AM1680" i="32"/>
  <c r="AN1680" i="32"/>
  <c r="AO1680" i="32"/>
  <c r="AP1680" i="32"/>
  <c r="AU1680" i="32"/>
  <c r="AM1681" i="32"/>
  <c r="AN1681" i="32"/>
  <c r="AO1681" i="32"/>
  <c r="AP1681" i="32"/>
  <c r="AU1681" i="32"/>
  <c r="AM1682" i="32"/>
  <c r="AN1682" i="32"/>
  <c r="AO1682" i="32"/>
  <c r="AP1682" i="32"/>
  <c r="AU1682" i="32"/>
  <c r="AM1683" i="32"/>
  <c r="AN1683" i="32"/>
  <c r="AO1683" i="32"/>
  <c r="AP1683" i="32"/>
  <c r="AU1683" i="32"/>
  <c r="AM1684" i="32"/>
  <c r="AN1684" i="32"/>
  <c r="AO1684" i="32"/>
  <c r="AP1684" i="32"/>
  <c r="AU1684" i="32"/>
  <c r="AM1685" i="32"/>
  <c r="AN1685" i="32"/>
  <c r="AO1685" i="32"/>
  <c r="AP1685" i="32"/>
  <c r="AU1685" i="32"/>
  <c r="AM1686" i="32"/>
  <c r="AN1686" i="32"/>
  <c r="AO1686" i="32"/>
  <c r="AP1686" i="32"/>
  <c r="AU1686" i="32"/>
  <c r="AM1687" i="32"/>
  <c r="AN1687" i="32"/>
  <c r="AO1687" i="32"/>
  <c r="AP1687" i="32"/>
  <c r="AU1687" i="32"/>
  <c r="AM1688" i="32"/>
  <c r="AN1688" i="32"/>
  <c r="AO1688" i="32"/>
  <c r="AP1688" i="32"/>
  <c r="AU1688" i="32"/>
  <c r="AM1689" i="32"/>
  <c r="AN1689" i="32"/>
  <c r="AO1689" i="32"/>
  <c r="AP1689" i="32"/>
  <c r="AU1689" i="32"/>
  <c r="AM1690" i="32"/>
  <c r="AN1690" i="32"/>
  <c r="AO1690" i="32"/>
  <c r="AP1690" i="32"/>
  <c r="AU1690" i="32"/>
  <c r="AM1691" i="32"/>
  <c r="AN1691" i="32"/>
  <c r="AO1691" i="32"/>
  <c r="AP1691" i="32"/>
  <c r="AU1691" i="32"/>
  <c r="AM1692" i="32"/>
  <c r="AN1692" i="32"/>
  <c r="AO1692" i="32"/>
  <c r="AP1692" i="32"/>
  <c r="AU1692" i="32"/>
  <c r="AM1693" i="32"/>
  <c r="AN1693" i="32"/>
  <c r="AO1693" i="32"/>
  <c r="AP1693" i="32"/>
  <c r="AU1693" i="32"/>
  <c r="AM1694" i="32"/>
  <c r="AN1694" i="32"/>
  <c r="AO1694" i="32"/>
  <c r="AP1694" i="32"/>
  <c r="AU1694" i="32"/>
  <c r="AM1695" i="32"/>
  <c r="AN1695" i="32"/>
  <c r="AO1695" i="32"/>
  <c r="AP1695" i="32"/>
  <c r="AU1695" i="32"/>
  <c r="AM1696" i="32"/>
  <c r="AN1696" i="32"/>
  <c r="AO1696" i="32"/>
  <c r="AP1696" i="32"/>
  <c r="AU1696" i="32"/>
  <c r="AM1697" i="32"/>
  <c r="AN1697" i="32"/>
  <c r="AO1697" i="32"/>
  <c r="AP1697" i="32"/>
  <c r="AU1697" i="32"/>
  <c r="AM1698" i="32"/>
  <c r="AN1698" i="32"/>
  <c r="AO1698" i="32"/>
  <c r="AP1698" i="32"/>
  <c r="AU1698" i="32"/>
  <c r="AM1699" i="32"/>
  <c r="AN1699" i="32"/>
  <c r="AO1699" i="32"/>
  <c r="AP1699" i="32"/>
  <c r="AU1699" i="32"/>
  <c r="AM1700" i="32"/>
  <c r="AN1700" i="32"/>
  <c r="AO1700" i="32"/>
  <c r="AP1700" i="32"/>
  <c r="AU1700" i="32"/>
  <c r="AM1701" i="32"/>
  <c r="AN1701" i="32"/>
  <c r="AO1701" i="32"/>
  <c r="AP1701" i="32"/>
  <c r="AU1701" i="32"/>
  <c r="AM1702" i="32"/>
  <c r="AN1702" i="32"/>
  <c r="AO1702" i="32"/>
  <c r="AP1702" i="32"/>
  <c r="AU1702" i="32"/>
  <c r="AM1703" i="32"/>
  <c r="AN1703" i="32"/>
  <c r="AO1703" i="32"/>
  <c r="AP1703" i="32"/>
  <c r="AU1703" i="32"/>
  <c r="AM1704" i="32"/>
  <c r="AN1704" i="32"/>
  <c r="AO1704" i="32"/>
  <c r="AP1704" i="32"/>
  <c r="AU1704" i="32"/>
  <c r="AM1705" i="32"/>
  <c r="AN1705" i="32"/>
  <c r="AO1705" i="32"/>
  <c r="AP1705" i="32"/>
  <c r="AU1705" i="32"/>
  <c r="AM1706" i="32"/>
  <c r="AN1706" i="32"/>
  <c r="AO1706" i="32"/>
  <c r="AP1706" i="32"/>
  <c r="AU1706" i="32"/>
  <c r="AM1707" i="32"/>
  <c r="AN1707" i="32"/>
  <c r="AO1707" i="32"/>
  <c r="AP1707" i="32"/>
  <c r="AU1707" i="32"/>
  <c r="AM1708" i="32"/>
  <c r="AN1708" i="32"/>
  <c r="AO1708" i="32"/>
  <c r="AP1708" i="32"/>
  <c r="AU1708" i="32"/>
  <c r="AM1709" i="32"/>
  <c r="AN1709" i="32"/>
  <c r="AO1709" i="32"/>
  <c r="AP1709" i="32"/>
  <c r="AU1709" i="32"/>
  <c r="AM1710" i="32"/>
  <c r="AN1710" i="32"/>
  <c r="AO1710" i="32"/>
  <c r="AP1710" i="32"/>
  <c r="AU1710" i="32"/>
  <c r="AM1711" i="32"/>
  <c r="AN1711" i="32"/>
  <c r="AO1711" i="32"/>
  <c r="AP1711" i="32"/>
  <c r="AU1711" i="32"/>
  <c r="AM1712" i="32"/>
  <c r="AN1712" i="32"/>
  <c r="AO1712" i="32"/>
  <c r="AP1712" i="32"/>
  <c r="AU1712" i="32"/>
  <c r="AM1713" i="32"/>
  <c r="AN1713" i="32"/>
  <c r="AO1713" i="32"/>
  <c r="AP1713" i="32"/>
  <c r="AU1713" i="32"/>
  <c r="AM1714" i="32"/>
  <c r="AN1714" i="32"/>
  <c r="AO1714" i="32"/>
  <c r="AP1714" i="32"/>
  <c r="AU1714" i="32"/>
  <c r="AM1715" i="32"/>
  <c r="AN1715" i="32"/>
  <c r="AO1715" i="32"/>
  <c r="AP1715" i="32"/>
  <c r="AU1715" i="32"/>
  <c r="AM1716" i="32"/>
  <c r="AN1716" i="32"/>
  <c r="AO1716" i="32"/>
  <c r="AP1716" i="32"/>
  <c r="AU1716" i="32"/>
  <c r="AM1717" i="32"/>
  <c r="AN1717" i="32"/>
  <c r="AO1717" i="32"/>
  <c r="AP1717" i="32"/>
  <c r="AU1717" i="32"/>
  <c r="AM1718" i="32"/>
  <c r="AN1718" i="32"/>
  <c r="AO1718" i="32"/>
  <c r="AP1718" i="32"/>
  <c r="AU1718" i="32"/>
  <c r="AM1719" i="32"/>
  <c r="AN1719" i="32"/>
  <c r="AO1719" i="32"/>
  <c r="AP1719" i="32"/>
  <c r="AU1719" i="32"/>
  <c r="AM1720" i="32"/>
  <c r="AN1720" i="32"/>
  <c r="AO1720" i="32"/>
  <c r="AP1720" i="32"/>
  <c r="AU1720" i="32"/>
  <c r="AM1721" i="32"/>
  <c r="AN1721" i="32"/>
  <c r="AO1721" i="32"/>
  <c r="AP1721" i="32"/>
  <c r="AU1721" i="32"/>
  <c r="AM1722" i="32"/>
  <c r="AN1722" i="32"/>
  <c r="AO1722" i="32"/>
  <c r="AP1722" i="32"/>
  <c r="AU1722" i="32"/>
  <c r="AM1723" i="32"/>
  <c r="AN1723" i="32"/>
  <c r="AO1723" i="32"/>
  <c r="AP1723" i="32"/>
  <c r="AU1723" i="32"/>
  <c r="AM1724" i="32"/>
  <c r="AN1724" i="32"/>
  <c r="AO1724" i="32"/>
  <c r="AP1724" i="32"/>
  <c r="AU1724" i="32"/>
  <c r="AM1725" i="32"/>
  <c r="AN1725" i="32"/>
  <c r="AO1725" i="32"/>
  <c r="AP1725" i="32"/>
  <c r="AU1725" i="32"/>
  <c r="AM1726" i="32"/>
  <c r="AN1726" i="32"/>
  <c r="AO1726" i="32"/>
  <c r="AP1726" i="32"/>
  <c r="AU1726" i="32"/>
  <c r="AM1727" i="32"/>
  <c r="AN1727" i="32"/>
  <c r="AO1727" i="32"/>
  <c r="AP1727" i="32"/>
  <c r="AU1727" i="32"/>
  <c r="AM1728" i="32"/>
  <c r="AN1728" i="32"/>
  <c r="AO1728" i="32"/>
  <c r="AP1728" i="32"/>
  <c r="AU1728" i="32"/>
  <c r="AM1729" i="32"/>
  <c r="AN1729" i="32"/>
  <c r="AO1729" i="32"/>
  <c r="AP1729" i="32"/>
  <c r="AU1729" i="32"/>
  <c r="AM1730" i="32"/>
  <c r="AN1730" i="32"/>
  <c r="AO1730" i="32"/>
  <c r="AP1730" i="32"/>
  <c r="AU1730" i="32"/>
  <c r="AM1731" i="32"/>
  <c r="AN1731" i="32"/>
  <c r="AO1731" i="32"/>
  <c r="AP1731" i="32"/>
  <c r="AU1731" i="32"/>
  <c r="AM1732" i="32"/>
  <c r="AN1732" i="32"/>
  <c r="AO1732" i="32"/>
  <c r="AP1732" i="32"/>
  <c r="AU1732" i="32"/>
  <c r="AM1733" i="32"/>
  <c r="AN1733" i="32"/>
  <c r="AO1733" i="32"/>
  <c r="AP1733" i="32"/>
  <c r="AU1733" i="32"/>
  <c r="AM1734" i="32"/>
  <c r="AN1734" i="32"/>
  <c r="AO1734" i="32"/>
  <c r="AP1734" i="32"/>
  <c r="AU1734" i="32"/>
  <c r="AM1735" i="32"/>
  <c r="AN1735" i="32"/>
  <c r="AO1735" i="32"/>
  <c r="AP1735" i="32"/>
  <c r="AU1735" i="32"/>
  <c r="AM1736" i="32"/>
  <c r="AN1736" i="32"/>
  <c r="AO1736" i="32"/>
  <c r="AP1736" i="32"/>
  <c r="AU1736" i="32"/>
  <c r="AM1737" i="32"/>
  <c r="AN1737" i="32"/>
  <c r="AO1737" i="32"/>
  <c r="AP1737" i="32"/>
  <c r="AU1737" i="32"/>
  <c r="AM1738" i="32"/>
  <c r="AN1738" i="32"/>
  <c r="AO1738" i="32"/>
  <c r="AP1738" i="32"/>
  <c r="AU1738" i="32"/>
  <c r="AM1739" i="32"/>
  <c r="AN1739" i="32"/>
  <c r="AO1739" i="32"/>
  <c r="AP1739" i="32"/>
  <c r="AU1739" i="32"/>
  <c r="AM1740" i="32"/>
  <c r="AN1740" i="32"/>
  <c r="AO1740" i="32"/>
  <c r="AP1740" i="32"/>
  <c r="AU1740" i="32"/>
  <c r="AM1741" i="32"/>
  <c r="AN1741" i="32"/>
  <c r="AO1741" i="32"/>
  <c r="AP1741" i="32"/>
  <c r="AU1741" i="32"/>
  <c r="AM1742" i="32"/>
  <c r="AN1742" i="32"/>
  <c r="AO1742" i="32"/>
  <c r="AP1742" i="32"/>
  <c r="AU1742" i="32"/>
  <c r="AM1743" i="32"/>
  <c r="AN1743" i="32"/>
  <c r="AO1743" i="32"/>
  <c r="AP1743" i="32"/>
  <c r="AU1743" i="32"/>
  <c r="AM1744" i="32"/>
  <c r="AN1744" i="32"/>
  <c r="AO1744" i="32"/>
  <c r="AP1744" i="32"/>
  <c r="AU1744" i="32"/>
  <c r="AM1745" i="32"/>
  <c r="AN1745" i="32"/>
  <c r="AO1745" i="32"/>
  <c r="AP1745" i="32"/>
  <c r="AU1745" i="32"/>
  <c r="AM1746" i="32"/>
  <c r="AN1746" i="32"/>
  <c r="AO1746" i="32"/>
  <c r="AP1746" i="32"/>
  <c r="AU1746" i="32"/>
  <c r="AM1747" i="32"/>
  <c r="AN1747" i="32"/>
  <c r="AO1747" i="32"/>
  <c r="AP1747" i="32"/>
  <c r="AU1747" i="32"/>
  <c r="AM1748" i="32"/>
  <c r="AN1748" i="32"/>
  <c r="AO1748" i="32"/>
  <c r="AP1748" i="32"/>
  <c r="AU1748" i="32"/>
  <c r="AM1749" i="32"/>
  <c r="AN1749" i="32"/>
  <c r="AO1749" i="32"/>
  <c r="AP1749" i="32"/>
  <c r="AU1749" i="32"/>
  <c r="AM1750" i="32"/>
  <c r="AN1750" i="32"/>
  <c r="AO1750" i="32"/>
  <c r="AP1750" i="32"/>
  <c r="AU1750" i="32"/>
  <c r="AM1751" i="32"/>
  <c r="AN1751" i="32"/>
  <c r="AO1751" i="32"/>
  <c r="AP1751" i="32"/>
  <c r="AU1751" i="32"/>
  <c r="AM1752" i="32"/>
  <c r="AN1752" i="32"/>
  <c r="AO1752" i="32"/>
  <c r="AP1752" i="32"/>
  <c r="AU1752" i="32"/>
  <c r="AM1753" i="32"/>
  <c r="AN1753" i="32"/>
  <c r="AO1753" i="32"/>
  <c r="AP1753" i="32"/>
  <c r="AU1753" i="32"/>
  <c r="AM1754" i="32"/>
  <c r="AN1754" i="32"/>
  <c r="AO1754" i="32"/>
  <c r="AP1754" i="32"/>
  <c r="AU1754" i="32"/>
  <c r="AM1755" i="32"/>
  <c r="AN1755" i="32"/>
  <c r="AO1755" i="32"/>
  <c r="AP1755" i="32"/>
  <c r="AU1755" i="32"/>
  <c r="AM1756" i="32"/>
  <c r="AN1756" i="32"/>
  <c r="AO1756" i="32"/>
  <c r="AP1756" i="32"/>
  <c r="AU1756" i="32"/>
  <c r="AM1757" i="32"/>
  <c r="AN1757" i="32"/>
  <c r="AO1757" i="32"/>
  <c r="AP1757" i="32"/>
  <c r="AU1757" i="32"/>
  <c r="AM1758" i="32"/>
  <c r="AN1758" i="32"/>
  <c r="AO1758" i="32"/>
  <c r="AP1758" i="32"/>
  <c r="AU1758" i="32"/>
  <c r="AM1759" i="32"/>
  <c r="AN1759" i="32"/>
  <c r="AO1759" i="32"/>
  <c r="AP1759" i="32"/>
  <c r="AU1759" i="32"/>
  <c r="AM1760" i="32"/>
  <c r="AN1760" i="32"/>
  <c r="AO1760" i="32"/>
  <c r="AP1760" i="32"/>
  <c r="AU1760" i="32"/>
  <c r="AM1761" i="32"/>
  <c r="AN1761" i="32"/>
  <c r="AO1761" i="32"/>
  <c r="AP1761" i="32"/>
  <c r="AU1761" i="32"/>
  <c r="AM1762" i="32"/>
  <c r="AN1762" i="32"/>
  <c r="AO1762" i="32"/>
  <c r="AP1762" i="32"/>
  <c r="AU1762" i="32"/>
  <c r="AM1763" i="32"/>
  <c r="AN1763" i="32"/>
  <c r="AO1763" i="32"/>
  <c r="AP1763" i="32"/>
  <c r="AU1763" i="32"/>
  <c r="AM1764" i="32"/>
  <c r="AN1764" i="32"/>
  <c r="AO1764" i="32"/>
  <c r="AP1764" i="32"/>
  <c r="AU1764" i="32"/>
  <c r="AM1765" i="32"/>
  <c r="AN1765" i="32"/>
  <c r="AO1765" i="32"/>
  <c r="AP1765" i="32"/>
  <c r="AU1765" i="32"/>
  <c r="AM1766" i="32"/>
  <c r="AN1766" i="32"/>
  <c r="AO1766" i="32"/>
  <c r="AP1766" i="32"/>
  <c r="AU1766" i="32"/>
  <c r="AM1767" i="32"/>
  <c r="AN1767" i="32"/>
  <c r="AO1767" i="32"/>
  <c r="AP1767" i="32"/>
  <c r="AU1767" i="32"/>
  <c r="AM1768" i="32"/>
  <c r="AN1768" i="32"/>
  <c r="AO1768" i="32"/>
  <c r="AP1768" i="32"/>
  <c r="AU1768" i="32"/>
  <c r="AM1769" i="32"/>
  <c r="AN1769" i="32"/>
  <c r="AO1769" i="32"/>
  <c r="AP1769" i="32"/>
  <c r="AU1769" i="32"/>
  <c r="AM1770" i="32"/>
  <c r="AN1770" i="32"/>
  <c r="AO1770" i="32"/>
  <c r="AP1770" i="32"/>
  <c r="AU1770" i="32"/>
  <c r="AM1771" i="32"/>
  <c r="AN1771" i="32"/>
  <c r="AO1771" i="32"/>
  <c r="AP1771" i="32"/>
  <c r="AU1771" i="32"/>
  <c r="AM1772" i="32"/>
  <c r="AN1772" i="32"/>
  <c r="AO1772" i="32"/>
  <c r="AP1772" i="32"/>
  <c r="AU1772" i="32"/>
  <c r="AM1773" i="32"/>
  <c r="AN1773" i="32"/>
  <c r="AO1773" i="32"/>
  <c r="AP1773" i="32"/>
  <c r="AU1773" i="32"/>
  <c r="AM1774" i="32"/>
  <c r="AN1774" i="32"/>
  <c r="AO1774" i="32"/>
  <c r="AP1774" i="32"/>
  <c r="AU1774" i="32"/>
  <c r="AM1775" i="32"/>
  <c r="AN1775" i="32"/>
  <c r="AO1775" i="32"/>
  <c r="AP1775" i="32"/>
  <c r="AU1775" i="32"/>
  <c r="AM1776" i="32"/>
  <c r="AN1776" i="32"/>
  <c r="AO1776" i="32"/>
  <c r="AP1776" i="32"/>
  <c r="AU1776" i="32"/>
  <c r="AM1777" i="32"/>
  <c r="AN1777" i="32"/>
  <c r="AO1777" i="32"/>
  <c r="AP1777" i="32"/>
  <c r="AU1777" i="32"/>
  <c r="AM1778" i="32"/>
  <c r="AN1778" i="32"/>
  <c r="AO1778" i="32"/>
  <c r="AP1778" i="32"/>
  <c r="AU1778" i="32"/>
  <c r="AM1779" i="32"/>
  <c r="AN1779" i="32"/>
  <c r="AO1779" i="32"/>
  <c r="AP1779" i="32"/>
  <c r="AU1779" i="32"/>
  <c r="AM1780" i="32"/>
  <c r="AN1780" i="32"/>
  <c r="AO1780" i="32"/>
  <c r="AP1780" i="32"/>
  <c r="AU1780" i="32"/>
  <c r="AM1781" i="32"/>
  <c r="AN1781" i="32"/>
  <c r="AO1781" i="32"/>
  <c r="AP1781" i="32"/>
  <c r="AU1781" i="32"/>
  <c r="AM1782" i="32"/>
  <c r="AN1782" i="32"/>
  <c r="AO1782" i="32"/>
  <c r="AP1782" i="32"/>
  <c r="AU1782" i="32"/>
  <c r="AM1783" i="32"/>
  <c r="AN1783" i="32"/>
  <c r="AO1783" i="32"/>
  <c r="AP1783" i="32"/>
  <c r="AU1783" i="32"/>
  <c r="AM1784" i="32"/>
  <c r="AN1784" i="32"/>
  <c r="AO1784" i="32"/>
  <c r="AP1784" i="32"/>
  <c r="AU1784" i="32"/>
  <c r="AM1785" i="32"/>
  <c r="AN1785" i="32"/>
  <c r="AO1785" i="32"/>
  <c r="AP1785" i="32"/>
  <c r="AU1785" i="32"/>
  <c r="AM1786" i="32"/>
  <c r="AN1786" i="32"/>
  <c r="AO1786" i="32"/>
  <c r="AP1786" i="32"/>
  <c r="AU1786" i="32"/>
  <c r="AM1787" i="32"/>
  <c r="AN1787" i="32"/>
  <c r="AO1787" i="32"/>
  <c r="AP1787" i="32"/>
  <c r="AU1787" i="32"/>
  <c r="AM1788" i="32"/>
  <c r="AN1788" i="32"/>
  <c r="AO1788" i="32"/>
  <c r="AP1788" i="32"/>
  <c r="AU1788" i="32"/>
  <c r="AM1789" i="32"/>
  <c r="AN1789" i="32"/>
  <c r="AO1789" i="32"/>
  <c r="AP1789" i="32"/>
  <c r="AU1789" i="32"/>
  <c r="AM1790" i="32"/>
  <c r="AN1790" i="32"/>
  <c r="AO1790" i="32"/>
  <c r="AP1790" i="32"/>
  <c r="AU1790" i="32"/>
  <c r="AM1791" i="32"/>
  <c r="AN1791" i="32"/>
  <c r="AO1791" i="32"/>
  <c r="AP1791" i="32"/>
  <c r="AU1791" i="32"/>
  <c r="AM1792" i="32"/>
  <c r="AN1792" i="32"/>
  <c r="AO1792" i="32"/>
  <c r="AP1792" i="32"/>
  <c r="AU1792" i="32"/>
  <c r="AM1793" i="32"/>
  <c r="AN1793" i="32"/>
  <c r="AO1793" i="32"/>
  <c r="AP1793" i="32"/>
  <c r="AU1793" i="32"/>
  <c r="AM1794" i="32"/>
  <c r="AN1794" i="32"/>
  <c r="AO1794" i="32"/>
  <c r="AP1794" i="32"/>
  <c r="AU1794" i="32"/>
  <c r="AM1795" i="32"/>
  <c r="AN1795" i="32"/>
  <c r="AO1795" i="32"/>
  <c r="AP1795" i="32"/>
  <c r="AU1795" i="32"/>
  <c r="AM1796" i="32"/>
  <c r="AN1796" i="32"/>
  <c r="AO1796" i="32"/>
  <c r="AP1796" i="32"/>
  <c r="AU1796" i="32"/>
  <c r="AM1797" i="32"/>
  <c r="AN1797" i="32"/>
  <c r="AO1797" i="32"/>
  <c r="AP1797" i="32"/>
  <c r="AU1797" i="32"/>
  <c r="AM1798" i="32"/>
  <c r="AN1798" i="32"/>
  <c r="AO1798" i="32"/>
  <c r="AP1798" i="32"/>
  <c r="AU1798" i="32"/>
  <c r="AM1799" i="32"/>
  <c r="AN1799" i="32"/>
  <c r="AO1799" i="32"/>
  <c r="AP1799" i="32"/>
  <c r="AU1799" i="32"/>
  <c r="AM1800" i="32"/>
  <c r="AN1800" i="32"/>
  <c r="AO1800" i="32"/>
  <c r="AP1800" i="32"/>
  <c r="AU1800" i="32"/>
  <c r="AM1801" i="32"/>
  <c r="AN1801" i="32"/>
  <c r="AO1801" i="32"/>
  <c r="AP1801" i="32"/>
  <c r="AU1801" i="32"/>
  <c r="AM1802" i="32"/>
  <c r="AN1802" i="32"/>
  <c r="AO1802" i="32"/>
  <c r="AP1802" i="32"/>
  <c r="AU1802" i="32"/>
  <c r="AM1803" i="32"/>
  <c r="AN1803" i="32"/>
  <c r="AO1803" i="32"/>
  <c r="AP1803" i="32"/>
  <c r="AU1803" i="32"/>
  <c r="AM1804" i="32"/>
  <c r="AN1804" i="32"/>
  <c r="AO1804" i="32"/>
  <c r="AP1804" i="32"/>
  <c r="AU1804" i="32"/>
  <c r="AM1805" i="32"/>
  <c r="AN1805" i="32"/>
  <c r="AO1805" i="32"/>
  <c r="AP1805" i="32"/>
  <c r="AU1805" i="32"/>
  <c r="AM1806" i="32"/>
  <c r="AN1806" i="32"/>
  <c r="AO1806" i="32"/>
  <c r="AP1806" i="32"/>
  <c r="AU1806" i="32"/>
  <c r="AM1807" i="32"/>
  <c r="AN1807" i="32"/>
  <c r="AO1807" i="32"/>
  <c r="AP1807" i="32"/>
  <c r="AU1807" i="32"/>
  <c r="AM1808" i="32"/>
  <c r="AN1808" i="32"/>
  <c r="AO1808" i="32"/>
  <c r="AP1808" i="32"/>
  <c r="AU1808" i="32"/>
  <c r="AM1809" i="32"/>
  <c r="AN1809" i="32"/>
  <c r="AO1809" i="32"/>
  <c r="AP1809" i="32"/>
  <c r="AU1809" i="32"/>
  <c r="AM1810" i="32"/>
  <c r="AN1810" i="32"/>
  <c r="AO1810" i="32"/>
  <c r="AP1810" i="32"/>
  <c r="AU1810" i="32"/>
  <c r="AM1811" i="32"/>
  <c r="AN1811" i="32"/>
  <c r="AO1811" i="32"/>
  <c r="AP1811" i="32"/>
  <c r="AU1811" i="32"/>
  <c r="AM1812" i="32"/>
  <c r="AN1812" i="32"/>
  <c r="AO1812" i="32"/>
  <c r="AP1812" i="32"/>
  <c r="AU1812" i="32"/>
  <c r="AM1813" i="32"/>
  <c r="AN1813" i="32"/>
  <c r="AO1813" i="32"/>
  <c r="AP1813" i="32"/>
  <c r="AU1813" i="32"/>
  <c r="AM1814" i="32"/>
  <c r="AN1814" i="32"/>
  <c r="AO1814" i="32"/>
  <c r="AP1814" i="32"/>
  <c r="AU1814" i="32"/>
  <c r="AM1815" i="32"/>
  <c r="AN1815" i="32"/>
  <c r="AO1815" i="32"/>
  <c r="AP1815" i="32"/>
  <c r="AU1815" i="32"/>
  <c r="AM1816" i="32"/>
  <c r="AN1816" i="32"/>
  <c r="AO1816" i="32"/>
  <c r="AP1816" i="32"/>
  <c r="AU1816" i="32"/>
  <c r="AM1817" i="32"/>
  <c r="AN1817" i="32"/>
  <c r="AO1817" i="32"/>
  <c r="AP1817" i="32"/>
  <c r="AU1817" i="32"/>
  <c r="AM1818" i="32"/>
  <c r="AN1818" i="32"/>
  <c r="AO1818" i="32"/>
  <c r="AP1818" i="32"/>
  <c r="AU1818" i="32"/>
  <c r="AM1819" i="32"/>
  <c r="AN1819" i="32"/>
  <c r="AO1819" i="32"/>
  <c r="AP1819" i="32"/>
  <c r="AU1819" i="32"/>
  <c r="AM1820" i="32"/>
  <c r="AN1820" i="32"/>
  <c r="AO1820" i="32"/>
  <c r="AP1820" i="32"/>
  <c r="AU1820" i="32"/>
  <c r="AM1821" i="32"/>
  <c r="AN1821" i="32"/>
  <c r="AO1821" i="32"/>
  <c r="AP1821" i="32"/>
  <c r="AU1821" i="32"/>
  <c r="AM1822" i="32"/>
  <c r="AN1822" i="32"/>
  <c r="AO1822" i="32"/>
  <c r="AP1822" i="32"/>
  <c r="AU1822" i="32"/>
  <c r="AM1823" i="32"/>
  <c r="AN1823" i="32"/>
  <c r="AO1823" i="32"/>
  <c r="AP1823" i="32"/>
  <c r="AU1823" i="32"/>
  <c r="AM1824" i="32"/>
  <c r="AN1824" i="32"/>
  <c r="AO1824" i="32"/>
  <c r="AP1824" i="32"/>
  <c r="AU1824" i="32"/>
  <c r="AM1825" i="32"/>
  <c r="AN1825" i="32"/>
  <c r="AO1825" i="32"/>
  <c r="AP1825" i="32"/>
  <c r="AU1825" i="32"/>
  <c r="AM1826" i="32"/>
  <c r="AN1826" i="32"/>
  <c r="AO1826" i="32"/>
  <c r="AP1826" i="32"/>
  <c r="AU1826" i="32"/>
  <c r="AM1827" i="32"/>
  <c r="AN1827" i="32"/>
  <c r="AO1827" i="32"/>
  <c r="AP1827" i="32"/>
  <c r="AU1827" i="32"/>
  <c r="AM1828" i="32"/>
  <c r="AN1828" i="32"/>
  <c r="AO1828" i="32"/>
  <c r="AP1828" i="32"/>
  <c r="AU1828" i="32"/>
  <c r="AM1829" i="32"/>
  <c r="AN1829" i="32"/>
  <c r="AO1829" i="32"/>
  <c r="AP1829" i="32"/>
  <c r="AU1829" i="32"/>
  <c r="AM1830" i="32"/>
  <c r="AN1830" i="32"/>
  <c r="AO1830" i="32"/>
  <c r="AP1830" i="32"/>
  <c r="AU1830" i="32"/>
  <c r="AM1831" i="32"/>
  <c r="AN1831" i="32"/>
  <c r="AO1831" i="32"/>
  <c r="AP1831" i="32"/>
  <c r="AU1831" i="32"/>
  <c r="AM1832" i="32"/>
  <c r="AN1832" i="32"/>
  <c r="AO1832" i="32"/>
  <c r="AP1832" i="32"/>
  <c r="AU1832" i="32"/>
  <c r="AM1833" i="32"/>
  <c r="AN1833" i="32"/>
  <c r="AO1833" i="32"/>
  <c r="AP1833" i="32"/>
  <c r="AU1833" i="32"/>
  <c r="AM1834" i="32"/>
  <c r="AN1834" i="32"/>
  <c r="AO1834" i="32"/>
  <c r="AP1834" i="32"/>
  <c r="AU1834" i="32"/>
  <c r="AM1835" i="32"/>
  <c r="AN1835" i="32"/>
  <c r="AO1835" i="32"/>
  <c r="AP1835" i="32"/>
  <c r="AU1835" i="32"/>
  <c r="AM1836" i="32"/>
  <c r="AN1836" i="32"/>
  <c r="AO1836" i="32"/>
  <c r="AP1836" i="32"/>
  <c r="AU1836" i="32"/>
  <c r="AM1837" i="32"/>
  <c r="AN1837" i="32"/>
  <c r="AO1837" i="32"/>
  <c r="AP1837" i="32"/>
  <c r="AU1837" i="32"/>
  <c r="AM1838" i="32"/>
  <c r="AN1838" i="32"/>
  <c r="AO1838" i="32"/>
  <c r="AP1838" i="32"/>
  <c r="AU1838" i="32"/>
  <c r="AM1839" i="32"/>
  <c r="AN1839" i="32"/>
  <c r="AO1839" i="32"/>
  <c r="AP1839" i="32"/>
  <c r="AU1839" i="32"/>
  <c r="AM1840" i="32"/>
  <c r="AN1840" i="32"/>
  <c r="AO1840" i="32"/>
  <c r="AP1840" i="32"/>
  <c r="AU1840" i="32"/>
  <c r="AM1841" i="32"/>
  <c r="AN1841" i="32"/>
  <c r="AO1841" i="32"/>
  <c r="AP1841" i="32"/>
  <c r="AU1841" i="32"/>
  <c r="AM1842" i="32"/>
  <c r="AN1842" i="32"/>
  <c r="AO1842" i="32"/>
  <c r="AP1842" i="32"/>
  <c r="AU1842" i="32"/>
  <c r="AM1843" i="32"/>
  <c r="AN1843" i="32"/>
  <c r="AO1843" i="32"/>
  <c r="AP1843" i="32"/>
  <c r="AU1843" i="32"/>
  <c r="AM1844" i="32"/>
  <c r="AN1844" i="32"/>
  <c r="AO1844" i="32"/>
  <c r="AP1844" i="32"/>
  <c r="AU1844" i="32"/>
  <c r="AM1845" i="32"/>
  <c r="AN1845" i="32"/>
  <c r="AO1845" i="32"/>
  <c r="AP1845" i="32"/>
  <c r="AU1845" i="32"/>
  <c r="AM1846" i="32"/>
  <c r="AN1846" i="32"/>
  <c r="AO1846" i="32"/>
  <c r="AP1846" i="32"/>
  <c r="AU1846" i="32"/>
  <c r="AM1847" i="32"/>
  <c r="AN1847" i="32"/>
  <c r="AO1847" i="32"/>
  <c r="AP1847" i="32"/>
  <c r="AU1847" i="32"/>
  <c r="AM1848" i="32"/>
  <c r="AN1848" i="32"/>
  <c r="AO1848" i="32"/>
  <c r="AP1848" i="32"/>
  <c r="AU1848" i="32"/>
  <c r="AM1849" i="32"/>
  <c r="AN1849" i="32"/>
  <c r="AO1849" i="32"/>
  <c r="AP1849" i="32"/>
  <c r="AU1849" i="32"/>
  <c r="AM1850" i="32"/>
  <c r="AN1850" i="32"/>
  <c r="AO1850" i="32"/>
  <c r="AP1850" i="32"/>
  <c r="AU1850" i="32"/>
  <c r="AM1851" i="32"/>
  <c r="AN1851" i="32"/>
  <c r="AO1851" i="32"/>
  <c r="AP1851" i="32"/>
  <c r="AU1851" i="32"/>
  <c r="AM1852" i="32"/>
  <c r="AN1852" i="32"/>
  <c r="AO1852" i="32"/>
  <c r="AP1852" i="32"/>
  <c r="AU1852" i="32"/>
  <c r="AM1853" i="32"/>
  <c r="AN1853" i="32"/>
  <c r="AO1853" i="32"/>
  <c r="AP1853" i="32"/>
  <c r="AU1853" i="32"/>
  <c r="AM1854" i="32"/>
  <c r="AN1854" i="32"/>
  <c r="AO1854" i="32"/>
  <c r="AP1854" i="32"/>
  <c r="AU1854" i="32"/>
  <c r="AM1855" i="32"/>
  <c r="AN1855" i="32"/>
  <c r="AO1855" i="32"/>
  <c r="AP1855" i="32"/>
  <c r="AU1855" i="32"/>
  <c r="AM1856" i="32"/>
  <c r="AN1856" i="32"/>
  <c r="AO1856" i="32"/>
  <c r="AP1856" i="32"/>
  <c r="AU1856" i="32"/>
  <c r="AM1857" i="32"/>
  <c r="AN1857" i="32"/>
  <c r="AO1857" i="32"/>
  <c r="AP1857" i="32"/>
  <c r="AU1857" i="32"/>
  <c r="AM1858" i="32"/>
  <c r="AN1858" i="32"/>
  <c r="AO1858" i="32"/>
  <c r="AP1858" i="32"/>
  <c r="AU1858" i="32"/>
  <c r="AM1859" i="32"/>
  <c r="AN1859" i="32"/>
  <c r="AO1859" i="32"/>
  <c r="AP1859" i="32"/>
  <c r="AU1859" i="32"/>
  <c r="AM1860" i="32"/>
  <c r="AN1860" i="32"/>
  <c r="AO1860" i="32"/>
  <c r="AP1860" i="32"/>
  <c r="AU1860" i="32"/>
  <c r="AM1861" i="32"/>
  <c r="AN1861" i="32"/>
  <c r="AO1861" i="32"/>
  <c r="AP1861" i="32"/>
  <c r="AU1861" i="32"/>
  <c r="AM1862" i="32"/>
  <c r="AN1862" i="32"/>
  <c r="AO1862" i="32"/>
  <c r="AP1862" i="32"/>
  <c r="AU1862" i="32"/>
  <c r="AM1863" i="32"/>
  <c r="AN1863" i="32"/>
  <c r="AO1863" i="32"/>
  <c r="AP1863" i="32"/>
  <c r="AU1863" i="32"/>
  <c r="AM1864" i="32"/>
  <c r="AN1864" i="32"/>
  <c r="AO1864" i="32"/>
  <c r="AP1864" i="32"/>
  <c r="AU1864" i="32"/>
  <c r="AM1865" i="32"/>
  <c r="AN1865" i="32"/>
  <c r="AO1865" i="32"/>
  <c r="AP1865" i="32"/>
  <c r="AU1865" i="32"/>
  <c r="AM1866" i="32"/>
  <c r="AN1866" i="32"/>
  <c r="AO1866" i="32"/>
  <c r="AP1866" i="32"/>
  <c r="AU1866" i="32"/>
  <c r="AM1867" i="32"/>
  <c r="AN1867" i="32"/>
  <c r="AO1867" i="32"/>
  <c r="AP1867" i="32"/>
  <c r="AU1867" i="32"/>
  <c r="AM1868" i="32"/>
  <c r="AN1868" i="32"/>
  <c r="AO1868" i="32"/>
  <c r="AP1868" i="32"/>
  <c r="AU1868" i="32"/>
  <c r="AM1869" i="32"/>
  <c r="AN1869" i="32"/>
  <c r="AO1869" i="32"/>
  <c r="AP1869" i="32"/>
  <c r="AU1869" i="32"/>
  <c r="AM1870" i="32"/>
  <c r="AN1870" i="32"/>
  <c r="AO1870" i="32"/>
  <c r="AP1870" i="32"/>
  <c r="AU1870" i="32"/>
  <c r="AM1871" i="32"/>
  <c r="AN1871" i="32"/>
  <c r="AO1871" i="32"/>
  <c r="AP1871" i="32"/>
  <c r="AU1871" i="32"/>
  <c r="AM1872" i="32"/>
  <c r="AN1872" i="32"/>
  <c r="AO1872" i="32"/>
  <c r="AP1872" i="32"/>
  <c r="AU1872" i="32"/>
  <c r="AM1873" i="32"/>
  <c r="AN1873" i="32"/>
  <c r="AO1873" i="32"/>
  <c r="AP1873" i="32"/>
  <c r="AU1873" i="32"/>
  <c r="AM1874" i="32"/>
  <c r="AN1874" i="32"/>
  <c r="AO1874" i="32"/>
  <c r="AP1874" i="32"/>
  <c r="AU1874" i="32"/>
  <c r="AM1875" i="32"/>
  <c r="AN1875" i="32"/>
  <c r="AO1875" i="32"/>
  <c r="AP1875" i="32"/>
  <c r="AU1875" i="32"/>
  <c r="AM1876" i="32"/>
  <c r="AN1876" i="32"/>
  <c r="AO1876" i="32"/>
  <c r="AP1876" i="32"/>
  <c r="AU1876" i="32"/>
  <c r="AM1877" i="32"/>
  <c r="AN1877" i="32"/>
  <c r="AO1877" i="32"/>
  <c r="AP1877" i="32"/>
  <c r="AU1877" i="32"/>
  <c r="AM1878" i="32"/>
  <c r="AN1878" i="32"/>
  <c r="AO1878" i="32"/>
  <c r="AP1878" i="32"/>
  <c r="AU1878" i="32"/>
  <c r="AM1879" i="32"/>
  <c r="AN1879" i="32"/>
  <c r="AO1879" i="32"/>
  <c r="AP1879" i="32"/>
  <c r="AU1879" i="32"/>
  <c r="AM1880" i="32"/>
  <c r="AN1880" i="32"/>
  <c r="AO1880" i="32"/>
  <c r="AP1880" i="32"/>
  <c r="AU1880" i="32"/>
  <c r="AM1881" i="32"/>
  <c r="AN1881" i="32"/>
  <c r="AO1881" i="32"/>
  <c r="AP1881" i="32"/>
  <c r="AU1881" i="32"/>
  <c r="AM1882" i="32"/>
  <c r="AN1882" i="32"/>
  <c r="AO1882" i="32"/>
  <c r="AP1882" i="32"/>
  <c r="AU1882" i="32"/>
  <c r="AM1883" i="32"/>
  <c r="AN1883" i="32"/>
  <c r="AO1883" i="32"/>
  <c r="AP1883" i="32"/>
  <c r="AU1883" i="32"/>
  <c r="AM1884" i="32"/>
  <c r="AN1884" i="32"/>
  <c r="AO1884" i="32"/>
  <c r="AP1884" i="32"/>
  <c r="AU1884" i="32"/>
  <c r="AM1885" i="32"/>
  <c r="AN1885" i="32"/>
  <c r="AO1885" i="32"/>
  <c r="AP1885" i="32"/>
  <c r="AU1885" i="32"/>
  <c r="AM1886" i="32"/>
  <c r="AN1886" i="32"/>
  <c r="AO1886" i="32"/>
  <c r="AP1886" i="32"/>
  <c r="AU1886" i="32"/>
  <c r="AM1887" i="32"/>
  <c r="AN1887" i="32"/>
  <c r="AO1887" i="32"/>
  <c r="AP1887" i="32"/>
  <c r="AU1887" i="32"/>
  <c r="AM1888" i="32"/>
  <c r="AN1888" i="32"/>
  <c r="AO1888" i="32"/>
  <c r="AP1888" i="32"/>
  <c r="AU1888" i="32"/>
  <c r="AM1889" i="32"/>
  <c r="AN1889" i="32"/>
  <c r="AO1889" i="32"/>
  <c r="AP1889" i="32"/>
  <c r="AU1889" i="32"/>
  <c r="AM1890" i="32"/>
  <c r="AN1890" i="32"/>
  <c r="AO1890" i="32"/>
  <c r="AP1890" i="32"/>
  <c r="AU1890" i="32"/>
  <c r="AM1891" i="32"/>
  <c r="AN1891" i="32"/>
  <c r="AO1891" i="32"/>
  <c r="AP1891" i="32"/>
  <c r="AU1891" i="32"/>
  <c r="AM1892" i="32"/>
  <c r="AN1892" i="32"/>
  <c r="AO1892" i="32"/>
  <c r="AP1892" i="32"/>
  <c r="AU1892" i="32"/>
  <c r="AM1893" i="32"/>
  <c r="AN1893" i="32"/>
  <c r="AO1893" i="32"/>
  <c r="AP1893" i="32"/>
  <c r="AU1893" i="32"/>
  <c r="AM1894" i="32"/>
  <c r="AN1894" i="32"/>
  <c r="AO1894" i="32"/>
  <c r="AP1894" i="32"/>
  <c r="AU1894" i="32"/>
  <c r="AM1895" i="32"/>
  <c r="AN1895" i="32"/>
  <c r="AO1895" i="32"/>
  <c r="AP1895" i="32"/>
  <c r="AU1895" i="32"/>
  <c r="AM1896" i="32"/>
  <c r="AN1896" i="32"/>
  <c r="AO1896" i="32"/>
  <c r="AP1896" i="32"/>
  <c r="AU1896" i="32"/>
  <c r="AM1897" i="32"/>
  <c r="AN1897" i="32"/>
  <c r="AO1897" i="32"/>
  <c r="AP1897" i="32"/>
  <c r="AU1897" i="32"/>
  <c r="AM1898" i="32"/>
  <c r="AN1898" i="32"/>
  <c r="AO1898" i="32"/>
  <c r="AP1898" i="32"/>
  <c r="AU1898" i="32"/>
  <c r="AM1899" i="32"/>
  <c r="AN1899" i="32"/>
  <c r="AO1899" i="32"/>
  <c r="AP1899" i="32"/>
  <c r="AU1899" i="32"/>
  <c r="AM1900" i="32"/>
  <c r="AN1900" i="32"/>
  <c r="AO1900" i="32"/>
  <c r="AP1900" i="32"/>
  <c r="AU1900" i="32"/>
  <c r="AM1901" i="32"/>
  <c r="AN1901" i="32"/>
  <c r="AO1901" i="32"/>
  <c r="AP1901" i="32"/>
  <c r="AU1901" i="32"/>
  <c r="AM1902" i="32"/>
  <c r="AN1902" i="32"/>
  <c r="AO1902" i="32"/>
  <c r="AP1902" i="32"/>
  <c r="AU1902" i="32"/>
  <c r="AM1903" i="32"/>
  <c r="AN1903" i="32"/>
  <c r="AO1903" i="32"/>
  <c r="AP1903" i="32"/>
  <c r="AU1903" i="32"/>
  <c r="AM1904" i="32"/>
  <c r="AN1904" i="32"/>
  <c r="AO1904" i="32"/>
  <c r="AP1904" i="32"/>
  <c r="AU1904" i="32"/>
  <c r="AM1905" i="32"/>
  <c r="AN1905" i="32"/>
  <c r="AO1905" i="32"/>
  <c r="AP1905" i="32"/>
  <c r="AU1905" i="32"/>
  <c r="AM1906" i="32"/>
  <c r="AN1906" i="32"/>
  <c r="AO1906" i="32"/>
  <c r="AP1906" i="32"/>
  <c r="AU1906" i="32"/>
  <c r="AM1907" i="32"/>
  <c r="AN1907" i="32"/>
  <c r="AO1907" i="32"/>
  <c r="AP1907" i="32"/>
  <c r="AU1907" i="32"/>
  <c r="AM1908" i="32"/>
  <c r="AN1908" i="32"/>
  <c r="AO1908" i="32"/>
  <c r="AP1908" i="32"/>
  <c r="AU1908" i="32"/>
  <c r="AM1909" i="32"/>
  <c r="AN1909" i="32"/>
  <c r="AO1909" i="32"/>
  <c r="AP1909" i="32"/>
  <c r="AU1909" i="32"/>
  <c r="AM1910" i="32"/>
  <c r="AN1910" i="32"/>
  <c r="AO1910" i="32"/>
  <c r="AP1910" i="32"/>
  <c r="AU1910" i="32"/>
  <c r="AM1911" i="32"/>
  <c r="AN1911" i="32"/>
  <c r="AO1911" i="32"/>
  <c r="AP1911" i="32"/>
  <c r="AU1911" i="32"/>
  <c r="AM1912" i="32"/>
  <c r="AN1912" i="32"/>
  <c r="AO1912" i="32"/>
  <c r="AP1912" i="32"/>
  <c r="AU1912" i="32"/>
  <c r="AM1913" i="32"/>
  <c r="AN1913" i="32"/>
  <c r="AO1913" i="32"/>
  <c r="AP1913" i="32"/>
  <c r="AU1913" i="32"/>
  <c r="AM1914" i="32"/>
  <c r="AN1914" i="32"/>
  <c r="AO1914" i="32"/>
  <c r="AP1914" i="32"/>
  <c r="AU1914" i="32"/>
  <c r="AM1915" i="32"/>
  <c r="AN1915" i="32"/>
  <c r="AO1915" i="32"/>
  <c r="AP1915" i="32"/>
  <c r="AU1915" i="32"/>
  <c r="AM1916" i="32"/>
  <c r="AN1916" i="32"/>
  <c r="AO1916" i="32"/>
  <c r="AP1916" i="32"/>
  <c r="AU1916" i="32"/>
  <c r="AM1917" i="32"/>
  <c r="AN1917" i="32"/>
  <c r="AO1917" i="32"/>
  <c r="AP1917" i="32"/>
  <c r="AU1917" i="32"/>
  <c r="AM1918" i="32"/>
  <c r="AN1918" i="32"/>
  <c r="AO1918" i="32"/>
  <c r="AP1918" i="32"/>
  <c r="AU1918" i="32"/>
  <c r="AM1919" i="32"/>
  <c r="AN1919" i="32"/>
  <c r="AO1919" i="32"/>
  <c r="AP1919" i="32"/>
  <c r="AU1919" i="32"/>
  <c r="AM1920" i="32"/>
  <c r="AN1920" i="32"/>
  <c r="AO1920" i="32"/>
  <c r="AP1920" i="32"/>
  <c r="AU1920" i="32"/>
  <c r="AM1921" i="32"/>
  <c r="AN1921" i="32"/>
  <c r="AO1921" i="32"/>
  <c r="AP1921" i="32"/>
  <c r="AU1921" i="32"/>
  <c r="AM1922" i="32"/>
  <c r="AN1922" i="32"/>
  <c r="AO1922" i="32"/>
  <c r="AP1922" i="32"/>
  <c r="AU1922" i="32"/>
  <c r="AM1923" i="32"/>
  <c r="AN1923" i="32"/>
  <c r="AO1923" i="32"/>
  <c r="AP1923" i="32"/>
  <c r="AU1923" i="32"/>
  <c r="AM1924" i="32"/>
  <c r="AN1924" i="32"/>
  <c r="AO1924" i="32"/>
  <c r="AP1924" i="32"/>
  <c r="AU1924" i="32"/>
  <c r="AM1925" i="32"/>
  <c r="AN1925" i="32"/>
  <c r="AO1925" i="32"/>
  <c r="AP1925" i="32"/>
  <c r="AU1925" i="32"/>
  <c r="AM1926" i="32"/>
  <c r="AN1926" i="32"/>
  <c r="AO1926" i="32"/>
  <c r="AP1926" i="32"/>
  <c r="AU1926" i="32"/>
  <c r="AM1927" i="32"/>
  <c r="AN1927" i="32"/>
  <c r="AO1927" i="32"/>
  <c r="AP1927" i="32"/>
  <c r="AU1927" i="32"/>
  <c r="AM1928" i="32"/>
  <c r="AN1928" i="32"/>
  <c r="AO1928" i="32"/>
  <c r="AP1928" i="32"/>
  <c r="AU1928" i="32"/>
  <c r="AM1929" i="32"/>
  <c r="AN1929" i="32"/>
  <c r="AO1929" i="32"/>
  <c r="AP1929" i="32"/>
  <c r="AU1929" i="32"/>
  <c r="AM1930" i="32"/>
  <c r="AN1930" i="32"/>
  <c r="AO1930" i="32"/>
  <c r="AP1930" i="32"/>
  <c r="AU1930" i="32"/>
  <c r="AM1931" i="32"/>
  <c r="AN1931" i="32"/>
  <c r="AO1931" i="32"/>
  <c r="AP1931" i="32"/>
  <c r="AU1931" i="32"/>
  <c r="AM1932" i="32"/>
  <c r="AN1932" i="32"/>
  <c r="AO1932" i="32"/>
  <c r="AP1932" i="32"/>
  <c r="AU1932" i="32"/>
  <c r="AM1933" i="32"/>
  <c r="AN1933" i="32"/>
  <c r="AO1933" i="32"/>
  <c r="AP1933" i="32"/>
  <c r="AU1933" i="32"/>
  <c r="AM1934" i="32"/>
  <c r="AN1934" i="32"/>
  <c r="AO1934" i="32"/>
  <c r="AP1934" i="32"/>
  <c r="AU1934" i="32"/>
  <c r="AM1935" i="32"/>
  <c r="AN1935" i="32"/>
  <c r="AO1935" i="32"/>
  <c r="AP1935" i="32"/>
  <c r="AU1935" i="32"/>
  <c r="AM1936" i="32"/>
  <c r="AN1936" i="32"/>
  <c r="AO1936" i="32"/>
  <c r="AP1936" i="32"/>
  <c r="AU1936" i="32"/>
  <c r="AM1937" i="32"/>
  <c r="AN1937" i="32"/>
  <c r="AO1937" i="32"/>
  <c r="AP1937" i="32"/>
  <c r="AU1937" i="32"/>
  <c r="AM1938" i="32"/>
  <c r="AN1938" i="32"/>
  <c r="AO1938" i="32"/>
  <c r="AP1938" i="32"/>
  <c r="AU1938" i="32"/>
  <c r="AM1939" i="32"/>
  <c r="AN1939" i="32"/>
  <c r="AO1939" i="32"/>
  <c r="AP1939" i="32"/>
  <c r="AU1939" i="32"/>
  <c r="AM1940" i="32"/>
  <c r="AN1940" i="32"/>
  <c r="AO1940" i="32"/>
  <c r="AP1940" i="32"/>
  <c r="AU1940" i="32"/>
  <c r="AM1941" i="32"/>
  <c r="AN1941" i="32"/>
  <c r="AO1941" i="32"/>
  <c r="AP1941" i="32"/>
  <c r="AU1941" i="32"/>
  <c r="AM1942" i="32"/>
  <c r="AN1942" i="32"/>
  <c r="AO1942" i="32"/>
  <c r="AP1942" i="32"/>
  <c r="AU1942" i="32"/>
  <c r="AM1943" i="32"/>
  <c r="AN1943" i="32"/>
  <c r="AO1943" i="32"/>
  <c r="AP1943" i="32"/>
  <c r="AU1943" i="32"/>
  <c r="AM1944" i="32"/>
  <c r="AN1944" i="32"/>
  <c r="AO1944" i="32"/>
  <c r="AP1944" i="32"/>
  <c r="AU1944" i="32"/>
  <c r="AM1945" i="32"/>
  <c r="AN1945" i="32"/>
  <c r="AO1945" i="32"/>
  <c r="AP1945" i="32"/>
  <c r="AU1945" i="32"/>
  <c r="AM1946" i="32"/>
  <c r="AN1946" i="32"/>
  <c r="AO1946" i="32"/>
  <c r="AP1946" i="32"/>
  <c r="AU1946" i="32"/>
  <c r="AM1947" i="32"/>
  <c r="AN1947" i="32"/>
  <c r="AO1947" i="32"/>
  <c r="AP1947" i="32"/>
  <c r="AU1947" i="32"/>
  <c r="AM1948" i="32"/>
  <c r="AN1948" i="32"/>
  <c r="AO1948" i="32"/>
  <c r="AP1948" i="32"/>
  <c r="AU1948" i="32"/>
  <c r="AM1949" i="32"/>
  <c r="AN1949" i="32"/>
  <c r="AO1949" i="32"/>
  <c r="AP1949" i="32"/>
  <c r="AU1949" i="32"/>
  <c r="AM1950" i="32"/>
  <c r="AN1950" i="32"/>
  <c r="AO1950" i="32"/>
  <c r="AP1950" i="32"/>
  <c r="AU1950" i="32"/>
  <c r="AM1951" i="32"/>
  <c r="AN1951" i="32"/>
  <c r="AO1951" i="32"/>
  <c r="AP1951" i="32"/>
  <c r="AU1951" i="32"/>
  <c r="AM1952" i="32"/>
  <c r="AN1952" i="32"/>
  <c r="AO1952" i="32"/>
  <c r="AP1952" i="32"/>
  <c r="AU1952" i="32"/>
  <c r="AM1953" i="32"/>
  <c r="AN1953" i="32"/>
  <c r="AO1953" i="32"/>
  <c r="AP1953" i="32"/>
  <c r="AU1953" i="32"/>
  <c r="AM1954" i="32"/>
  <c r="AN1954" i="32"/>
  <c r="AO1954" i="32"/>
  <c r="AP1954" i="32"/>
  <c r="AU1954" i="32"/>
  <c r="AM1955" i="32"/>
  <c r="AN1955" i="32"/>
  <c r="AO1955" i="32"/>
  <c r="AP1955" i="32"/>
  <c r="AU1955" i="32"/>
  <c r="AM1956" i="32"/>
  <c r="AN1956" i="32"/>
  <c r="AO1956" i="32"/>
  <c r="AP1956" i="32"/>
  <c r="AU1956" i="32"/>
  <c r="AM1957" i="32"/>
  <c r="AN1957" i="32"/>
  <c r="AO1957" i="32"/>
  <c r="AP1957" i="32"/>
  <c r="AU1957" i="32"/>
  <c r="AM1958" i="32"/>
  <c r="AN1958" i="32"/>
  <c r="AO1958" i="32"/>
  <c r="AP1958" i="32"/>
  <c r="AU1958" i="32"/>
  <c r="AM1959" i="32"/>
  <c r="AN1959" i="32"/>
  <c r="AO1959" i="32"/>
  <c r="AP1959" i="32"/>
  <c r="AU1959" i="32"/>
  <c r="AM1960" i="32"/>
  <c r="AN1960" i="32"/>
  <c r="AO1960" i="32"/>
  <c r="AP1960" i="32"/>
  <c r="AU1960" i="32"/>
  <c r="AM1961" i="32"/>
  <c r="AN1961" i="32"/>
  <c r="AO1961" i="32"/>
  <c r="AP1961" i="32"/>
  <c r="AU1961" i="32"/>
  <c r="AM1962" i="32"/>
  <c r="AN1962" i="32"/>
  <c r="AO1962" i="32"/>
  <c r="AP1962" i="32"/>
  <c r="AU1962" i="32"/>
  <c r="AM1963" i="32"/>
  <c r="AN1963" i="32"/>
  <c r="AO1963" i="32"/>
  <c r="AP1963" i="32"/>
  <c r="AU1963" i="32"/>
  <c r="AM1964" i="32"/>
  <c r="AN1964" i="32"/>
  <c r="AO1964" i="32"/>
  <c r="AP1964" i="32"/>
  <c r="AU1964" i="32"/>
  <c r="AM1965" i="32"/>
  <c r="AN1965" i="32"/>
  <c r="AO1965" i="32"/>
  <c r="AP1965" i="32"/>
  <c r="AU1965" i="32"/>
  <c r="AM1966" i="32"/>
  <c r="AN1966" i="32"/>
  <c r="AO1966" i="32"/>
  <c r="AP1966" i="32"/>
  <c r="AU1966" i="32"/>
  <c r="AM1967" i="32"/>
  <c r="AN1967" i="32"/>
  <c r="AO1967" i="32"/>
  <c r="AP1967" i="32"/>
  <c r="AU1967" i="32"/>
  <c r="AM1968" i="32"/>
  <c r="AN1968" i="32"/>
  <c r="AO1968" i="32"/>
  <c r="AP1968" i="32"/>
  <c r="AU1968" i="32"/>
  <c r="AM1969" i="32"/>
  <c r="AN1969" i="32"/>
  <c r="AO1969" i="32"/>
  <c r="AP1969" i="32"/>
  <c r="AU1969" i="32"/>
  <c r="AM1970" i="32"/>
  <c r="AN1970" i="32"/>
  <c r="AO1970" i="32"/>
  <c r="AP1970" i="32"/>
  <c r="AU1970" i="32"/>
  <c r="AM1971" i="32"/>
  <c r="AN1971" i="32"/>
  <c r="AO1971" i="32"/>
  <c r="AP1971" i="32"/>
  <c r="AU1971" i="32"/>
  <c r="AM1972" i="32"/>
  <c r="AN1972" i="32"/>
  <c r="AO1972" i="32"/>
  <c r="AP1972" i="32"/>
  <c r="AU1972" i="32"/>
  <c r="AM1973" i="32"/>
  <c r="AN1973" i="32"/>
  <c r="AO1973" i="32"/>
  <c r="AP1973" i="32"/>
  <c r="AU1973" i="32"/>
  <c r="AM1974" i="32"/>
  <c r="AN1974" i="32"/>
  <c r="AO1974" i="32"/>
  <c r="AP1974" i="32"/>
  <c r="AU1974" i="32"/>
  <c r="AM1975" i="32"/>
  <c r="AN1975" i="32"/>
  <c r="AO1975" i="32"/>
  <c r="AP1975" i="32"/>
  <c r="AU1975" i="32"/>
  <c r="AM1976" i="32"/>
  <c r="AN1976" i="32"/>
  <c r="AO1976" i="32"/>
  <c r="AP1976" i="32"/>
  <c r="AU1976" i="32"/>
  <c r="AM1977" i="32"/>
  <c r="AN1977" i="32"/>
  <c r="AO1977" i="32"/>
  <c r="AP1977" i="32"/>
  <c r="AU1977" i="32"/>
  <c r="AM1978" i="32"/>
  <c r="AN1978" i="32"/>
  <c r="AO1978" i="32"/>
  <c r="AP1978" i="32"/>
  <c r="AU1978" i="32"/>
  <c r="AM1979" i="32"/>
  <c r="AN1979" i="32"/>
  <c r="AO1979" i="32"/>
  <c r="AP1979" i="32"/>
  <c r="AU1979" i="32"/>
  <c r="AM1980" i="32"/>
  <c r="AN1980" i="32"/>
  <c r="AO1980" i="32"/>
  <c r="AP1980" i="32"/>
  <c r="AU1980" i="32"/>
  <c r="AM1981" i="32"/>
  <c r="AN1981" i="32"/>
  <c r="AO1981" i="32"/>
  <c r="AP1981" i="32"/>
  <c r="AU1981" i="32"/>
  <c r="AM1982" i="32"/>
  <c r="AN1982" i="32"/>
  <c r="AO1982" i="32"/>
  <c r="AP1982" i="32"/>
  <c r="AU1982" i="32"/>
  <c r="AM1983" i="32"/>
  <c r="AN1983" i="32"/>
  <c r="AO1983" i="32"/>
  <c r="AP1983" i="32"/>
  <c r="AU1983" i="32"/>
  <c r="AM1984" i="32"/>
  <c r="AN1984" i="32"/>
  <c r="AO1984" i="32"/>
  <c r="AP1984" i="32"/>
  <c r="AU1984" i="32"/>
  <c r="AM1985" i="32"/>
  <c r="AN1985" i="32"/>
  <c r="AO1985" i="32"/>
  <c r="AP1985" i="32"/>
  <c r="AU1985" i="32"/>
  <c r="AM1986" i="32"/>
  <c r="AN1986" i="32"/>
  <c r="AO1986" i="32"/>
  <c r="AP1986" i="32"/>
  <c r="AU1986" i="32"/>
  <c r="AM1987" i="32"/>
  <c r="AN1987" i="32"/>
  <c r="AO1987" i="32"/>
  <c r="AP1987" i="32"/>
  <c r="AU1987" i="32"/>
  <c r="AM1988" i="32"/>
  <c r="AN1988" i="32"/>
  <c r="AO1988" i="32"/>
  <c r="AP1988" i="32"/>
  <c r="AU1988" i="32"/>
  <c r="AM1989" i="32"/>
  <c r="AN1989" i="32"/>
  <c r="AO1989" i="32"/>
  <c r="AP1989" i="32"/>
  <c r="AU1989" i="32"/>
  <c r="AM1990" i="32"/>
  <c r="AN1990" i="32"/>
  <c r="AO1990" i="32"/>
  <c r="AP1990" i="32"/>
  <c r="AU1990" i="32"/>
  <c r="AM1991" i="32"/>
  <c r="AN1991" i="32"/>
  <c r="AO1991" i="32"/>
  <c r="AP1991" i="32"/>
  <c r="AU1991" i="32"/>
  <c r="AM1992" i="32"/>
  <c r="AN1992" i="32"/>
  <c r="AO1992" i="32"/>
  <c r="AP1992" i="32"/>
  <c r="AU1992" i="32"/>
  <c r="AM1993" i="32"/>
  <c r="AN1993" i="32"/>
  <c r="AO1993" i="32"/>
  <c r="AP1993" i="32"/>
  <c r="AU1993" i="32"/>
  <c r="AM1994" i="32"/>
  <c r="AN1994" i="32"/>
  <c r="AO1994" i="32"/>
  <c r="AP1994" i="32"/>
  <c r="AU1994" i="32"/>
  <c r="AM1995" i="32"/>
  <c r="AN1995" i="32"/>
  <c r="AO1995" i="32"/>
  <c r="AP1995" i="32"/>
  <c r="AU1995" i="32"/>
  <c r="AM1996" i="32"/>
  <c r="AN1996" i="32"/>
  <c r="AO1996" i="32"/>
  <c r="AP1996" i="32"/>
  <c r="AU1996" i="32"/>
  <c r="AM1997" i="32"/>
  <c r="AN1997" i="32"/>
  <c r="AO1997" i="32"/>
  <c r="AP1997" i="32"/>
  <c r="AU1997" i="32"/>
  <c r="AM1998" i="32"/>
  <c r="AN1998" i="32"/>
  <c r="AO1998" i="32"/>
  <c r="AP1998" i="32"/>
  <c r="AU1998" i="32"/>
  <c r="AM1999" i="32"/>
  <c r="AN1999" i="32"/>
  <c r="AO1999" i="32"/>
  <c r="AP1999" i="32"/>
  <c r="AU1999" i="32"/>
  <c r="AM2000" i="32"/>
  <c r="AN2000" i="32"/>
  <c r="AO2000" i="32"/>
  <c r="AP2000" i="32"/>
  <c r="AU2000" i="32"/>
  <c r="AM2001" i="32"/>
  <c r="AN2001" i="32"/>
  <c r="AO2001" i="32"/>
  <c r="AP2001" i="32"/>
  <c r="AU2001" i="32"/>
  <c r="AM2002" i="32"/>
  <c r="AN2002" i="32"/>
  <c r="AO2002" i="32"/>
  <c r="AP2002" i="32"/>
  <c r="AU2002" i="32"/>
  <c r="AM2003" i="32"/>
  <c r="AN2003" i="32"/>
  <c r="AO2003" i="32"/>
  <c r="AP2003" i="32"/>
  <c r="AU2003" i="32"/>
  <c r="AM2004" i="32"/>
  <c r="AN2004" i="32"/>
  <c r="AO2004" i="32"/>
  <c r="AP2004" i="32"/>
  <c r="AU2004" i="32"/>
  <c r="AM2005" i="32"/>
  <c r="AN2005" i="32"/>
  <c r="AO2005" i="32"/>
  <c r="AP2005" i="32"/>
  <c r="AU2005" i="32"/>
  <c r="AM2006" i="32"/>
  <c r="AN2006" i="32"/>
  <c r="AO2006" i="32"/>
  <c r="AP2006" i="32"/>
  <c r="AU2006" i="32"/>
  <c r="AM2007" i="32"/>
  <c r="AN2007" i="32"/>
  <c r="AO2007" i="32"/>
  <c r="AP2007" i="32"/>
  <c r="AU2007" i="32"/>
  <c r="AM2008" i="32"/>
  <c r="AN2008" i="32"/>
  <c r="AO2008" i="32"/>
  <c r="AP2008" i="32"/>
  <c r="AU2008" i="32"/>
  <c r="AM2009" i="32"/>
  <c r="AN2009" i="32"/>
  <c r="AO2009" i="32"/>
  <c r="AP2009" i="32"/>
  <c r="AU2009" i="32"/>
  <c r="AM2010" i="32"/>
  <c r="AN2010" i="32"/>
  <c r="AO2010" i="32"/>
  <c r="AP2010" i="32"/>
  <c r="AU2010" i="32"/>
  <c r="AM2011" i="32"/>
  <c r="AN2011" i="32"/>
  <c r="AO2011" i="32"/>
  <c r="AP2011" i="32"/>
  <c r="AU2011" i="32"/>
  <c r="AM2012" i="32"/>
  <c r="AN2012" i="32"/>
  <c r="AO2012" i="32"/>
  <c r="AP2012" i="32"/>
  <c r="AU2012" i="32"/>
  <c r="AM2013" i="32"/>
  <c r="AN2013" i="32"/>
  <c r="AO2013" i="32"/>
  <c r="AP2013" i="32"/>
  <c r="AU2013" i="32"/>
  <c r="AM2014" i="32"/>
  <c r="AN2014" i="32"/>
  <c r="AO2014" i="32"/>
  <c r="AP2014" i="32"/>
  <c r="AU2014" i="32"/>
  <c r="AM2015" i="32"/>
  <c r="AN2015" i="32"/>
  <c r="AO2015" i="32"/>
  <c r="AP2015" i="32"/>
  <c r="AU2015" i="32"/>
  <c r="AM2016" i="32"/>
  <c r="AN2016" i="32"/>
  <c r="AO2016" i="32"/>
  <c r="AP2016" i="32"/>
  <c r="AU2016" i="32"/>
  <c r="AM2017" i="32"/>
  <c r="AN2017" i="32"/>
  <c r="AO2017" i="32"/>
  <c r="AP2017" i="32"/>
  <c r="AU2017" i="32"/>
  <c r="AM2018" i="32"/>
  <c r="AN2018" i="32"/>
  <c r="AO2018" i="32"/>
  <c r="AP2018" i="32"/>
  <c r="AU2018" i="32"/>
  <c r="AM2019" i="32"/>
  <c r="AN2019" i="32"/>
  <c r="AO2019" i="32"/>
  <c r="AP2019" i="32"/>
  <c r="AU2019" i="32"/>
  <c r="AM2020" i="32"/>
  <c r="AN2020" i="32"/>
  <c r="AO2020" i="32"/>
  <c r="AP2020" i="32"/>
  <c r="AU2020" i="32"/>
  <c r="AM2021" i="32"/>
  <c r="AN2021" i="32"/>
  <c r="AO2021" i="32"/>
  <c r="AP2021" i="32"/>
  <c r="AU2021" i="32"/>
  <c r="AM2022" i="32"/>
  <c r="AN2022" i="32"/>
  <c r="AO2022" i="32"/>
  <c r="AP2022" i="32"/>
  <c r="AU2022" i="32"/>
  <c r="AM2023" i="32"/>
  <c r="AN2023" i="32"/>
  <c r="AO2023" i="32"/>
  <c r="AP2023" i="32"/>
  <c r="AU2023" i="32"/>
  <c r="AM2024" i="32"/>
  <c r="AN2024" i="32"/>
  <c r="AO2024" i="32"/>
  <c r="AP2024" i="32"/>
  <c r="AU2024" i="32"/>
  <c r="AM2025" i="32"/>
  <c r="AN2025" i="32"/>
  <c r="AO2025" i="32"/>
  <c r="AP2025" i="32"/>
  <c r="AU2025" i="32"/>
  <c r="AM2026" i="32"/>
  <c r="AN2026" i="32"/>
  <c r="AO2026" i="32"/>
  <c r="AP2026" i="32"/>
  <c r="AU2026" i="32"/>
  <c r="AM2027" i="32"/>
  <c r="AN2027" i="32"/>
  <c r="AO2027" i="32"/>
  <c r="AP2027" i="32"/>
  <c r="AU2027" i="32"/>
  <c r="AM2028" i="32"/>
  <c r="AN2028" i="32"/>
  <c r="AO2028" i="32"/>
  <c r="AP2028" i="32"/>
  <c r="AU2028" i="32"/>
  <c r="AM2029" i="32"/>
  <c r="AN2029" i="32"/>
  <c r="AO2029" i="32"/>
  <c r="AP2029" i="32"/>
  <c r="AU2029" i="32"/>
  <c r="AM2030" i="32"/>
  <c r="AN2030" i="32"/>
  <c r="AO2030" i="32"/>
  <c r="AP2030" i="32"/>
  <c r="AU2030" i="32"/>
  <c r="AM2031" i="32"/>
  <c r="AN2031" i="32"/>
  <c r="AO2031" i="32"/>
  <c r="AP2031" i="32"/>
  <c r="AU2031" i="32"/>
  <c r="AM2032" i="32"/>
  <c r="AN2032" i="32"/>
  <c r="AO2032" i="32"/>
  <c r="AP2032" i="32"/>
  <c r="AU2032" i="32"/>
  <c r="AM2033" i="32"/>
  <c r="AN2033" i="32"/>
  <c r="AO2033" i="32"/>
  <c r="AP2033" i="32"/>
  <c r="AU2033" i="32"/>
  <c r="AM2034" i="32"/>
  <c r="AN2034" i="32"/>
  <c r="AO2034" i="32"/>
  <c r="AP2034" i="32"/>
  <c r="AU2034" i="32"/>
  <c r="AM2035" i="32"/>
  <c r="AN2035" i="32"/>
  <c r="AO2035" i="32"/>
  <c r="AP2035" i="32"/>
  <c r="AU2035" i="32"/>
  <c r="AM2036" i="32"/>
  <c r="AN2036" i="32"/>
  <c r="AO2036" i="32"/>
  <c r="AP2036" i="32"/>
  <c r="AU2036" i="32"/>
  <c r="AM2037" i="32"/>
  <c r="AN2037" i="32"/>
  <c r="AO2037" i="32"/>
  <c r="AP2037" i="32"/>
  <c r="AU2037" i="32"/>
  <c r="AM2038" i="32"/>
  <c r="AN2038" i="32"/>
  <c r="AO2038" i="32"/>
  <c r="AP2038" i="32"/>
  <c r="AU2038" i="32"/>
  <c r="AM2039" i="32"/>
  <c r="AN2039" i="32"/>
  <c r="AO2039" i="32"/>
  <c r="AP2039" i="32"/>
  <c r="AU2039" i="32"/>
  <c r="AM2040" i="32"/>
  <c r="AN2040" i="32"/>
  <c r="AO2040" i="32"/>
  <c r="AP2040" i="32"/>
  <c r="AU2040" i="32"/>
  <c r="AM2041" i="32"/>
  <c r="AN2041" i="32"/>
  <c r="AO2041" i="32"/>
  <c r="AP2041" i="32"/>
  <c r="AU2041" i="32"/>
  <c r="AM2042" i="32"/>
  <c r="AN2042" i="32"/>
  <c r="AO2042" i="32"/>
  <c r="AP2042" i="32"/>
  <c r="AU2042" i="32"/>
  <c r="AM2043" i="32"/>
  <c r="AN2043" i="32"/>
  <c r="AO2043" i="32"/>
  <c r="AP2043" i="32"/>
  <c r="AU2043" i="32"/>
  <c r="AM2044" i="32"/>
  <c r="AN2044" i="32"/>
  <c r="AO2044" i="32"/>
  <c r="AP2044" i="32"/>
  <c r="AU2044" i="32"/>
  <c r="AM2045" i="32"/>
  <c r="AN2045" i="32"/>
  <c r="AO2045" i="32"/>
  <c r="AP2045" i="32"/>
  <c r="AU2045" i="32"/>
  <c r="AM2046" i="32"/>
  <c r="AN2046" i="32"/>
  <c r="AO2046" i="32"/>
  <c r="AP2046" i="32"/>
  <c r="AU2046" i="32"/>
  <c r="AM2047" i="32"/>
  <c r="AN2047" i="32"/>
  <c r="AO2047" i="32"/>
  <c r="AP2047" i="32"/>
  <c r="AU2047" i="32"/>
  <c r="AM2048" i="32"/>
  <c r="AN2048" i="32"/>
  <c r="AO2048" i="32"/>
  <c r="AP2048" i="32"/>
  <c r="AU2048" i="32"/>
  <c r="AM2049" i="32"/>
  <c r="AN2049" i="32"/>
  <c r="AO2049" i="32"/>
  <c r="AP2049" i="32"/>
  <c r="AU2049" i="32"/>
  <c r="AM2050" i="32"/>
  <c r="AN2050" i="32"/>
  <c r="AO2050" i="32"/>
  <c r="AP2050" i="32"/>
  <c r="AU2050" i="32"/>
  <c r="AM2051" i="32"/>
  <c r="AN2051" i="32"/>
  <c r="AO2051" i="32"/>
  <c r="AP2051" i="32"/>
  <c r="AU2051" i="32"/>
  <c r="AM2052" i="32"/>
  <c r="AN2052" i="32"/>
  <c r="AO2052" i="32"/>
  <c r="AP2052" i="32"/>
  <c r="AU2052" i="32"/>
  <c r="AM2053" i="32"/>
  <c r="AN2053" i="32"/>
  <c r="AO2053" i="32"/>
  <c r="AP2053" i="32"/>
  <c r="AU2053" i="32"/>
  <c r="AM2054" i="32"/>
  <c r="AN2054" i="32"/>
  <c r="AO2054" i="32"/>
  <c r="AP2054" i="32"/>
  <c r="AU2054" i="32"/>
  <c r="AM2055" i="32"/>
  <c r="AN2055" i="32"/>
  <c r="AO2055" i="32"/>
  <c r="AP2055" i="32"/>
  <c r="AU2055" i="32"/>
  <c r="AM2056" i="32"/>
  <c r="AN2056" i="32"/>
  <c r="AO2056" i="32"/>
  <c r="AP2056" i="32"/>
  <c r="AU2056" i="32"/>
  <c r="AM2057" i="32"/>
  <c r="AN2057" i="32"/>
  <c r="AO2057" i="32"/>
  <c r="AP2057" i="32"/>
  <c r="AU2057" i="32"/>
  <c r="AM2058" i="32"/>
  <c r="AN2058" i="32"/>
  <c r="AO2058" i="32"/>
  <c r="AP2058" i="32"/>
  <c r="AU2058" i="32"/>
  <c r="AM2059" i="32"/>
  <c r="AN2059" i="32"/>
  <c r="AO2059" i="32"/>
  <c r="AP2059" i="32"/>
  <c r="AU2059" i="32"/>
  <c r="AM2060" i="32"/>
  <c r="AN2060" i="32"/>
  <c r="AO2060" i="32"/>
  <c r="AP2060" i="32"/>
  <c r="AU2060" i="32"/>
  <c r="AM2061" i="32"/>
  <c r="AN2061" i="32"/>
  <c r="AO2061" i="32"/>
  <c r="AP2061" i="32"/>
  <c r="AU2061" i="32"/>
  <c r="AM2062" i="32"/>
  <c r="AN2062" i="32"/>
  <c r="AO2062" i="32"/>
  <c r="AP2062" i="32"/>
  <c r="AU2062" i="32"/>
  <c r="AM2063" i="32"/>
  <c r="AN2063" i="32"/>
  <c r="AO2063" i="32"/>
  <c r="AP2063" i="32"/>
  <c r="AU2063" i="32"/>
  <c r="AM2064" i="32"/>
  <c r="AN2064" i="32"/>
  <c r="AO2064" i="32"/>
  <c r="AP2064" i="32"/>
  <c r="AU2064" i="32"/>
  <c r="AM2065" i="32"/>
  <c r="AN2065" i="32"/>
  <c r="AO2065" i="32"/>
  <c r="AP2065" i="32"/>
  <c r="AU2065" i="32"/>
  <c r="AM2066" i="32"/>
  <c r="AN2066" i="32"/>
  <c r="AO2066" i="32"/>
  <c r="AP2066" i="32"/>
  <c r="AU2066" i="32"/>
  <c r="AM2067" i="32"/>
  <c r="AN2067" i="32"/>
  <c r="AO2067" i="32"/>
  <c r="AP2067" i="32"/>
  <c r="AU2067" i="32"/>
  <c r="AM2068" i="32"/>
  <c r="AN2068" i="32"/>
  <c r="AO2068" i="32"/>
  <c r="AP2068" i="32"/>
  <c r="AU2068" i="32"/>
  <c r="AM2069" i="32"/>
  <c r="AN2069" i="32"/>
  <c r="AO2069" i="32"/>
  <c r="AP2069" i="32"/>
  <c r="AU2069" i="32"/>
  <c r="AM2070" i="32"/>
  <c r="AN2070" i="32"/>
  <c r="AO2070" i="32"/>
  <c r="AP2070" i="32"/>
  <c r="AU2070" i="32"/>
  <c r="AM2071" i="32"/>
  <c r="AN2071" i="32"/>
  <c r="AO2071" i="32"/>
  <c r="AP2071" i="32"/>
  <c r="AU2071" i="32"/>
  <c r="AM2072" i="32"/>
  <c r="AN2072" i="32"/>
  <c r="AO2072" i="32"/>
  <c r="AP2072" i="32"/>
  <c r="AU2072" i="32"/>
  <c r="AM2073" i="32"/>
  <c r="AN2073" i="32"/>
  <c r="AO2073" i="32"/>
  <c r="AP2073" i="32"/>
  <c r="AU2073" i="32"/>
  <c r="AM2074" i="32"/>
  <c r="AN2074" i="32"/>
  <c r="AO2074" i="32"/>
  <c r="AP2074" i="32"/>
  <c r="AU2074" i="32"/>
  <c r="AM2075" i="32"/>
  <c r="AN2075" i="32"/>
  <c r="AO2075" i="32"/>
  <c r="AP2075" i="32"/>
  <c r="AU2075" i="32"/>
  <c r="AM2076" i="32"/>
  <c r="AN2076" i="32"/>
  <c r="AO2076" i="32"/>
  <c r="AP2076" i="32"/>
  <c r="AU2076" i="32"/>
  <c r="AM2077" i="32"/>
  <c r="AN2077" i="32"/>
  <c r="AO2077" i="32"/>
  <c r="AP2077" i="32"/>
  <c r="AU2077" i="32"/>
  <c r="AM2078" i="32"/>
  <c r="AN2078" i="32"/>
  <c r="AO2078" i="32"/>
  <c r="AP2078" i="32"/>
  <c r="AU2078" i="32"/>
  <c r="AM2079" i="32"/>
  <c r="AN2079" i="32"/>
  <c r="AO2079" i="32"/>
  <c r="AP2079" i="32"/>
  <c r="AU2079" i="32"/>
  <c r="AM2080" i="32"/>
  <c r="AN2080" i="32"/>
  <c r="AO2080" i="32"/>
  <c r="AP2080" i="32"/>
  <c r="AU2080" i="32"/>
  <c r="AM2081" i="32"/>
  <c r="AN2081" i="32"/>
  <c r="AO2081" i="32"/>
  <c r="AP2081" i="32"/>
  <c r="AU2081" i="32"/>
  <c r="AM2082" i="32"/>
  <c r="AN2082" i="32"/>
  <c r="AO2082" i="32"/>
  <c r="AP2082" i="32"/>
  <c r="AU2082" i="32"/>
  <c r="AM2083" i="32"/>
  <c r="AN2083" i="32"/>
  <c r="AO2083" i="32"/>
  <c r="AP2083" i="32"/>
  <c r="AU2083" i="32"/>
  <c r="AM2084" i="32"/>
  <c r="AN2084" i="32"/>
  <c r="AO2084" i="32"/>
  <c r="AP2084" i="32"/>
  <c r="AU2084" i="32"/>
  <c r="AM2085" i="32"/>
  <c r="AN2085" i="32"/>
  <c r="AO2085" i="32"/>
  <c r="AP2085" i="32"/>
  <c r="AU2085" i="32"/>
  <c r="AM2086" i="32"/>
  <c r="AN2086" i="32"/>
  <c r="AO2086" i="32"/>
  <c r="AP2086" i="32"/>
  <c r="AU2086" i="32"/>
  <c r="AM2087" i="32"/>
  <c r="AN2087" i="32"/>
  <c r="AO2087" i="32"/>
  <c r="AP2087" i="32"/>
  <c r="AU2087" i="32"/>
  <c r="AM2088" i="32"/>
  <c r="AN2088" i="32"/>
  <c r="AO2088" i="32"/>
  <c r="AP2088" i="32"/>
  <c r="AU2088" i="32"/>
  <c r="AM2089" i="32"/>
  <c r="AN2089" i="32"/>
  <c r="AO2089" i="32"/>
  <c r="AP2089" i="32"/>
  <c r="AU2089" i="32"/>
  <c r="AM2090" i="32"/>
  <c r="AN2090" i="32"/>
  <c r="AO2090" i="32"/>
  <c r="AP2090" i="32"/>
  <c r="AU2090" i="32"/>
  <c r="AM2091" i="32"/>
  <c r="AN2091" i="32"/>
  <c r="AO2091" i="32"/>
  <c r="AP2091" i="32"/>
  <c r="AU2091" i="32"/>
  <c r="AM2092" i="32"/>
  <c r="AN2092" i="32"/>
  <c r="AO2092" i="32"/>
  <c r="AP2092" i="32"/>
  <c r="AU2092" i="32"/>
  <c r="AM2093" i="32"/>
  <c r="AN2093" i="32"/>
  <c r="AO2093" i="32"/>
  <c r="AP2093" i="32"/>
  <c r="AU2093" i="32"/>
  <c r="AM2094" i="32"/>
  <c r="AN2094" i="32"/>
  <c r="AO2094" i="32"/>
  <c r="AP2094" i="32"/>
  <c r="AU2094" i="32"/>
  <c r="AM2095" i="32"/>
  <c r="AN2095" i="32"/>
  <c r="AO2095" i="32"/>
  <c r="AP2095" i="32"/>
  <c r="AU2095" i="32"/>
  <c r="AM2096" i="32"/>
  <c r="AN2096" i="32"/>
  <c r="AO2096" i="32"/>
  <c r="AP2096" i="32"/>
  <c r="AU2096" i="32"/>
  <c r="AM2097" i="32"/>
  <c r="AN2097" i="32"/>
  <c r="AO2097" i="32"/>
  <c r="AP2097" i="32"/>
  <c r="AU2097" i="32"/>
  <c r="AM2098" i="32"/>
  <c r="AN2098" i="32"/>
  <c r="AO2098" i="32"/>
  <c r="AP2098" i="32"/>
  <c r="AU2098" i="32"/>
  <c r="AM2099" i="32"/>
  <c r="AN2099" i="32"/>
  <c r="AO2099" i="32"/>
  <c r="AP2099" i="32"/>
  <c r="AU2099" i="32"/>
  <c r="AM2100" i="32"/>
  <c r="AN2100" i="32"/>
  <c r="AO2100" i="32"/>
  <c r="AP2100" i="32"/>
  <c r="AU2100" i="32"/>
  <c r="AM2101" i="32"/>
  <c r="AN2101" i="32"/>
  <c r="AO2101" i="32"/>
  <c r="AP2101" i="32"/>
  <c r="AU2101" i="32"/>
  <c r="AM2102" i="32"/>
  <c r="AN2102" i="32"/>
  <c r="AO2102" i="32"/>
  <c r="AP2102" i="32"/>
  <c r="AU2102" i="32"/>
  <c r="AM2103" i="32"/>
  <c r="AN2103" i="32"/>
  <c r="AO2103" i="32"/>
  <c r="AP2103" i="32"/>
  <c r="AU2103" i="32"/>
  <c r="AM2104" i="32"/>
  <c r="AN2104" i="32"/>
  <c r="AO2104" i="32"/>
  <c r="AP2104" i="32"/>
  <c r="AU2104" i="32"/>
  <c r="AM2105" i="32"/>
  <c r="AN2105" i="32"/>
  <c r="AO2105" i="32"/>
  <c r="AP2105" i="32"/>
  <c r="AU2105" i="32"/>
  <c r="AM2106" i="32"/>
  <c r="AN2106" i="32"/>
  <c r="AO2106" i="32"/>
  <c r="AP2106" i="32"/>
  <c r="AU2106" i="32"/>
  <c r="AM2107" i="32"/>
  <c r="AN2107" i="32"/>
  <c r="AO2107" i="32"/>
  <c r="AP2107" i="32"/>
  <c r="AU2107" i="32"/>
  <c r="AM2108" i="32"/>
  <c r="AN2108" i="32"/>
  <c r="AO2108" i="32"/>
  <c r="AP2108" i="32"/>
  <c r="AU2108" i="32"/>
  <c r="AM2109" i="32"/>
  <c r="AN2109" i="32"/>
  <c r="AO2109" i="32"/>
  <c r="AP2109" i="32"/>
  <c r="AU2109" i="32"/>
  <c r="AM2110" i="32"/>
  <c r="AN2110" i="32"/>
  <c r="AO2110" i="32"/>
  <c r="AP2110" i="32"/>
  <c r="AU2110" i="32"/>
  <c r="AM2111" i="32"/>
  <c r="AN2111" i="32"/>
  <c r="AO2111" i="32"/>
  <c r="AP2111" i="32"/>
  <c r="AU2111" i="32"/>
  <c r="AM2112" i="32"/>
  <c r="AN2112" i="32"/>
  <c r="AO2112" i="32"/>
  <c r="AP2112" i="32"/>
  <c r="AU2112" i="32"/>
  <c r="AM2113" i="32"/>
  <c r="AN2113" i="32"/>
  <c r="AO2113" i="32"/>
  <c r="AP2113" i="32"/>
  <c r="AU2113" i="32"/>
  <c r="AM2114" i="32"/>
  <c r="AN2114" i="32"/>
  <c r="AO2114" i="32"/>
  <c r="AP2114" i="32"/>
  <c r="AU2114" i="32"/>
  <c r="AM2115" i="32"/>
  <c r="AN2115" i="32"/>
  <c r="AO2115" i="32"/>
  <c r="AP2115" i="32"/>
  <c r="AU2115" i="32"/>
  <c r="AM2116" i="32"/>
  <c r="AN2116" i="32"/>
  <c r="AO2116" i="32"/>
  <c r="AP2116" i="32"/>
  <c r="AU2116" i="32"/>
  <c r="AM2117" i="32"/>
  <c r="AN2117" i="32"/>
  <c r="AO2117" i="32"/>
  <c r="AP2117" i="32"/>
  <c r="AU2117" i="32"/>
  <c r="AM2118" i="32"/>
  <c r="AN2118" i="32"/>
  <c r="AO2118" i="32"/>
  <c r="AP2118" i="32"/>
  <c r="AU2118" i="32"/>
  <c r="AM2119" i="32"/>
  <c r="AN2119" i="32"/>
  <c r="AO2119" i="32"/>
  <c r="AP2119" i="32"/>
  <c r="AU2119" i="32"/>
  <c r="AM2120" i="32"/>
  <c r="AN2120" i="32"/>
  <c r="AO2120" i="32"/>
  <c r="AP2120" i="32"/>
  <c r="AU2120" i="32"/>
  <c r="AM2121" i="32"/>
  <c r="AN2121" i="32"/>
  <c r="AO2121" i="32"/>
  <c r="AP2121" i="32"/>
  <c r="AU2121" i="32"/>
  <c r="AM2122" i="32"/>
  <c r="AN2122" i="32"/>
  <c r="AO2122" i="32"/>
  <c r="AP2122" i="32"/>
  <c r="AU2122" i="32"/>
  <c r="AM2123" i="32"/>
  <c r="AN2123" i="32"/>
  <c r="AO2123" i="32"/>
  <c r="AP2123" i="32"/>
  <c r="AU2123" i="32"/>
  <c r="AM2124" i="32"/>
  <c r="AN2124" i="32"/>
  <c r="AO2124" i="32"/>
  <c r="AP2124" i="32"/>
  <c r="AU2124" i="32"/>
  <c r="AM2125" i="32"/>
  <c r="AN2125" i="32"/>
  <c r="AO2125" i="32"/>
  <c r="AP2125" i="32"/>
  <c r="AU2125" i="32"/>
  <c r="AM2126" i="32"/>
  <c r="AN2126" i="32"/>
  <c r="AO2126" i="32"/>
  <c r="AP2126" i="32"/>
  <c r="AU2126" i="32"/>
  <c r="AM2127" i="32"/>
  <c r="AN2127" i="32"/>
  <c r="AO2127" i="32"/>
  <c r="AP2127" i="32"/>
  <c r="AU2127" i="32"/>
  <c r="AM2128" i="32"/>
  <c r="AN2128" i="32"/>
  <c r="AO2128" i="32"/>
  <c r="AP2128" i="32"/>
  <c r="AU2128" i="32"/>
  <c r="AM2129" i="32"/>
  <c r="AN2129" i="32"/>
  <c r="AO2129" i="32"/>
  <c r="AP2129" i="32"/>
  <c r="AU2129" i="32"/>
  <c r="AM2130" i="32"/>
  <c r="AN2130" i="32"/>
  <c r="AO2130" i="32"/>
  <c r="AP2130" i="32"/>
  <c r="AU2130" i="32"/>
  <c r="AM2131" i="32"/>
  <c r="AN2131" i="32"/>
  <c r="AO2131" i="32"/>
  <c r="AP2131" i="32"/>
  <c r="AU2131" i="32"/>
  <c r="AM2132" i="32"/>
  <c r="AN2132" i="32"/>
  <c r="AO2132" i="32"/>
  <c r="AP2132" i="32"/>
  <c r="AU2132" i="32"/>
  <c r="AM2133" i="32"/>
  <c r="AN2133" i="32"/>
  <c r="AO2133" i="32"/>
  <c r="AP2133" i="32"/>
  <c r="AU2133" i="32"/>
  <c r="AM2134" i="32"/>
  <c r="AN2134" i="32"/>
  <c r="AO2134" i="32"/>
  <c r="AP2134" i="32"/>
  <c r="AU2134" i="32"/>
  <c r="AM2135" i="32"/>
  <c r="AN2135" i="32"/>
  <c r="AO2135" i="32"/>
  <c r="AP2135" i="32"/>
  <c r="AU2135" i="32"/>
  <c r="AM2136" i="32"/>
  <c r="AN2136" i="32"/>
  <c r="AO2136" i="32"/>
  <c r="AP2136" i="32"/>
  <c r="AU2136" i="32"/>
  <c r="AM2137" i="32"/>
  <c r="AN2137" i="32"/>
  <c r="AO2137" i="32"/>
  <c r="AP2137" i="32"/>
  <c r="AU2137" i="32"/>
  <c r="AM2138" i="32"/>
  <c r="AN2138" i="32"/>
  <c r="AO2138" i="32"/>
  <c r="AP2138" i="32"/>
  <c r="AU2138" i="32"/>
  <c r="AM2139" i="32"/>
  <c r="AN2139" i="32"/>
  <c r="AO2139" i="32"/>
  <c r="AP2139" i="32"/>
  <c r="AU2139" i="32"/>
  <c r="AM2140" i="32"/>
  <c r="AN2140" i="32"/>
  <c r="AO2140" i="32"/>
  <c r="AP2140" i="32"/>
  <c r="AU2140" i="32"/>
  <c r="AM2141" i="32"/>
  <c r="AN2141" i="32"/>
  <c r="AO2141" i="32"/>
  <c r="AP2141" i="32"/>
  <c r="AU2141" i="32"/>
  <c r="AM2142" i="32"/>
  <c r="AN2142" i="32"/>
  <c r="AO2142" i="32"/>
  <c r="AP2142" i="32"/>
  <c r="AU2142" i="32"/>
  <c r="AM2143" i="32"/>
  <c r="AN2143" i="32"/>
  <c r="AO2143" i="32"/>
  <c r="AP2143" i="32"/>
  <c r="AU2143" i="32"/>
  <c r="AM2144" i="32"/>
  <c r="AN2144" i="32"/>
  <c r="AO2144" i="32"/>
  <c r="AP2144" i="32"/>
  <c r="AU2144" i="32"/>
  <c r="AM2145" i="32"/>
  <c r="AN2145" i="32"/>
  <c r="AO2145" i="32"/>
  <c r="AP2145" i="32"/>
  <c r="AU2145" i="32"/>
  <c r="AM2146" i="32"/>
  <c r="AN2146" i="32"/>
  <c r="AO2146" i="32"/>
  <c r="AP2146" i="32"/>
  <c r="AU2146" i="32"/>
  <c r="AM2147" i="32"/>
  <c r="AN2147" i="32"/>
  <c r="AO2147" i="32"/>
  <c r="AP2147" i="32"/>
  <c r="AU2147" i="32"/>
  <c r="AM2148" i="32"/>
  <c r="AN2148" i="32"/>
  <c r="AO2148" i="32"/>
  <c r="AP2148" i="32"/>
  <c r="AU2148" i="32"/>
  <c r="AM2149" i="32"/>
  <c r="AN2149" i="32"/>
  <c r="AO2149" i="32"/>
  <c r="AP2149" i="32"/>
  <c r="AU2149" i="32"/>
  <c r="AM2150" i="32"/>
  <c r="AN2150" i="32"/>
  <c r="AO2150" i="32"/>
  <c r="AP2150" i="32"/>
  <c r="AU2150" i="32"/>
  <c r="AM2151" i="32"/>
  <c r="AN2151" i="32"/>
  <c r="AO2151" i="32"/>
  <c r="AP2151" i="32"/>
  <c r="AU2151" i="32"/>
  <c r="AM2152" i="32"/>
  <c r="AN2152" i="32"/>
  <c r="AO2152" i="32"/>
  <c r="AP2152" i="32"/>
  <c r="AU2152" i="32"/>
  <c r="AM2153" i="32"/>
  <c r="AN2153" i="32"/>
  <c r="AO2153" i="32"/>
  <c r="AP2153" i="32"/>
  <c r="AU2153" i="32"/>
  <c r="AM2154" i="32"/>
  <c r="AN2154" i="32"/>
  <c r="AO2154" i="32"/>
  <c r="AP2154" i="32"/>
  <c r="AU2154" i="32"/>
  <c r="AM2155" i="32"/>
  <c r="AN2155" i="32"/>
  <c r="AO2155" i="32"/>
  <c r="AP2155" i="32"/>
  <c r="AU2155" i="32"/>
  <c r="AM2156" i="32"/>
  <c r="AN2156" i="32"/>
  <c r="AO2156" i="32"/>
  <c r="AP2156" i="32"/>
  <c r="AU2156" i="32"/>
  <c r="AM2157" i="32"/>
  <c r="AN2157" i="32"/>
  <c r="AO2157" i="32"/>
  <c r="AP2157" i="32"/>
  <c r="AU2157" i="32"/>
  <c r="AM2158" i="32"/>
  <c r="AN2158" i="32"/>
  <c r="AO2158" i="32"/>
  <c r="AP2158" i="32"/>
  <c r="AU2158" i="32"/>
  <c r="AM2159" i="32"/>
  <c r="AN2159" i="32"/>
  <c r="AO2159" i="32"/>
  <c r="AP2159" i="32"/>
  <c r="AU2159" i="32"/>
  <c r="AM2160" i="32"/>
  <c r="AN2160" i="32"/>
  <c r="AO2160" i="32"/>
  <c r="AP2160" i="32"/>
  <c r="AU2160" i="32"/>
  <c r="AM2161" i="32"/>
  <c r="AN2161" i="32"/>
  <c r="AO2161" i="32"/>
  <c r="AP2161" i="32"/>
  <c r="AU2161" i="32"/>
  <c r="AM2162" i="32"/>
  <c r="AN2162" i="32"/>
  <c r="AO2162" i="32"/>
  <c r="AP2162" i="32"/>
  <c r="AU2162" i="32"/>
  <c r="AM2163" i="32"/>
  <c r="AN2163" i="32"/>
  <c r="AO2163" i="32"/>
  <c r="AP2163" i="32"/>
  <c r="AU2163" i="32"/>
  <c r="AM2164" i="32"/>
  <c r="AN2164" i="32"/>
  <c r="AO2164" i="32"/>
  <c r="AP2164" i="32"/>
  <c r="AU2164" i="32"/>
  <c r="AM2165" i="32"/>
  <c r="AN2165" i="32"/>
  <c r="AO2165" i="32"/>
  <c r="AP2165" i="32"/>
  <c r="AU2165" i="32"/>
  <c r="AM2166" i="32"/>
  <c r="AN2166" i="32"/>
  <c r="AO2166" i="32"/>
  <c r="AP2166" i="32"/>
  <c r="AU2166" i="32"/>
  <c r="AM2167" i="32"/>
  <c r="AN2167" i="32"/>
  <c r="AO2167" i="32"/>
  <c r="AP2167" i="32"/>
  <c r="AU2167" i="32"/>
  <c r="AM2168" i="32"/>
  <c r="AN2168" i="32"/>
  <c r="AO2168" i="32"/>
  <c r="AP2168" i="32"/>
  <c r="AU2168" i="32"/>
  <c r="AM2169" i="32"/>
  <c r="AN2169" i="32"/>
  <c r="AO2169" i="32"/>
  <c r="AP2169" i="32"/>
  <c r="AU2169" i="32"/>
  <c r="AM2170" i="32"/>
  <c r="AN2170" i="32"/>
  <c r="AO2170" i="32"/>
  <c r="AP2170" i="32"/>
  <c r="AU2170" i="32"/>
  <c r="AM2171" i="32"/>
  <c r="AN2171" i="32"/>
  <c r="AO2171" i="32"/>
  <c r="AP2171" i="32"/>
  <c r="AU2171" i="32"/>
  <c r="AM2172" i="32"/>
  <c r="AN2172" i="32"/>
  <c r="AO2172" i="32"/>
  <c r="AP2172" i="32"/>
  <c r="AU2172" i="32"/>
  <c r="AM2173" i="32"/>
  <c r="AN2173" i="32"/>
  <c r="AO2173" i="32"/>
  <c r="AP2173" i="32"/>
  <c r="AU2173" i="32"/>
  <c r="AM2174" i="32"/>
  <c r="AN2174" i="32"/>
  <c r="AO2174" i="32"/>
  <c r="AP2174" i="32"/>
  <c r="AU2174" i="32"/>
  <c r="AM2175" i="32"/>
  <c r="AN2175" i="32"/>
  <c r="AO2175" i="32"/>
  <c r="AP2175" i="32"/>
  <c r="AU2175" i="32"/>
  <c r="AM2176" i="32"/>
  <c r="AN2176" i="32"/>
  <c r="AO2176" i="32"/>
  <c r="AP2176" i="32"/>
  <c r="AU2176" i="32"/>
  <c r="AM2177" i="32"/>
  <c r="AN2177" i="32"/>
  <c r="AO2177" i="32"/>
  <c r="AP2177" i="32"/>
  <c r="AU2177" i="32"/>
  <c r="AM2178" i="32"/>
  <c r="AN2178" i="32"/>
  <c r="AO2178" i="32"/>
  <c r="AP2178" i="32"/>
  <c r="AU2178" i="32"/>
  <c r="AM2179" i="32"/>
  <c r="AN2179" i="32"/>
  <c r="AO2179" i="32"/>
  <c r="AP2179" i="32"/>
  <c r="AU2179" i="32"/>
  <c r="AM2180" i="32"/>
  <c r="AN2180" i="32"/>
  <c r="AO2180" i="32"/>
  <c r="AP2180" i="32"/>
  <c r="AU2180" i="32"/>
  <c r="AM2181" i="32"/>
  <c r="AN2181" i="32"/>
  <c r="AO2181" i="32"/>
  <c r="AP2181" i="32"/>
  <c r="AU2181" i="32"/>
  <c r="AM2182" i="32"/>
  <c r="AN2182" i="32"/>
  <c r="AO2182" i="32"/>
  <c r="AP2182" i="32"/>
  <c r="AU2182" i="32"/>
  <c r="AM2183" i="32"/>
  <c r="AN2183" i="32"/>
  <c r="AO2183" i="32"/>
  <c r="AP2183" i="32"/>
  <c r="AU2183" i="32"/>
  <c r="AM2184" i="32"/>
  <c r="AN2184" i="32"/>
  <c r="AO2184" i="32"/>
  <c r="AP2184" i="32"/>
  <c r="AU2184" i="32"/>
  <c r="AM2185" i="32"/>
  <c r="AN2185" i="32"/>
  <c r="AO2185" i="32"/>
  <c r="AP2185" i="32"/>
  <c r="AU2185" i="32"/>
  <c r="AM2186" i="32"/>
  <c r="AN2186" i="32"/>
  <c r="AO2186" i="32"/>
  <c r="AP2186" i="32"/>
  <c r="AU2186" i="32"/>
  <c r="AM2187" i="32"/>
  <c r="AN2187" i="32"/>
  <c r="AO2187" i="32"/>
  <c r="AP2187" i="32"/>
  <c r="AU2187" i="32"/>
  <c r="AM2188" i="32"/>
  <c r="AN2188" i="32"/>
  <c r="AO2188" i="32"/>
  <c r="AP2188" i="32"/>
  <c r="AU2188" i="32"/>
  <c r="AM2189" i="32"/>
  <c r="AN2189" i="32"/>
  <c r="AO2189" i="32"/>
  <c r="AP2189" i="32"/>
  <c r="AU2189" i="32"/>
  <c r="AM2190" i="32"/>
  <c r="AN2190" i="32"/>
  <c r="AO2190" i="32"/>
  <c r="AP2190" i="32"/>
  <c r="AU2190" i="32"/>
  <c r="AM2191" i="32"/>
  <c r="AN2191" i="32"/>
  <c r="AO2191" i="32"/>
  <c r="AP2191" i="32"/>
  <c r="AU2191" i="32"/>
  <c r="AM2192" i="32"/>
  <c r="AN2192" i="32"/>
  <c r="AO2192" i="32"/>
  <c r="AP2192" i="32"/>
  <c r="AU2192" i="32"/>
  <c r="AM2193" i="32"/>
  <c r="AN2193" i="32"/>
  <c r="AO2193" i="32"/>
  <c r="AP2193" i="32"/>
  <c r="AU2193" i="32"/>
  <c r="AM2194" i="32"/>
  <c r="AN2194" i="32"/>
  <c r="AO2194" i="32"/>
  <c r="AP2194" i="32"/>
  <c r="AU2194" i="32"/>
  <c r="AM2195" i="32"/>
  <c r="AN2195" i="32"/>
  <c r="AO2195" i="32"/>
  <c r="AP2195" i="32"/>
  <c r="AU2195" i="32"/>
  <c r="AM2196" i="32"/>
  <c r="AN2196" i="32"/>
  <c r="AO2196" i="32"/>
  <c r="AP2196" i="32"/>
  <c r="AU2196" i="32"/>
  <c r="AM2197" i="32"/>
  <c r="AN2197" i="32"/>
  <c r="AO2197" i="32"/>
  <c r="AP2197" i="32"/>
  <c r="AU2197" i="32"/>
  <c r="AM2198" i="32"/>
  <c r="AN2198" i="32"/>
  <c r="AO2198" i="32"/>
  <c r="AP2198" i="32"/>
  <c r="AU2198" i="32"/>
  <c r="AM2199" i="32"/>
  <c r="AN2199" i="32"/>
  <c r="AO2199" i="32"/>
  <c r="AP2199" i="32"/>
  <c r="AU2199" i="32"/>
  <c r="AM2200" i="32"/>
  <c r="AN2200" i="32"/>
  <c r="AO2200" i="32"/>
  <c r="AP2200" i="32"/>
  <c r="AU2200" i="32"/>
  <c r="AM2201" i="32"/>
  <c r="AN2201" i="32"/>
  <c r="AO2201" i="32"/>
  <c r="AP2201" i="32"/>
  <c r="AU2201" i="32"/>
  <c r="AM2202" i="32"/>
  <c r="AN2202" i="32"/>
  <c r="AO2202" i="32"/>
  <c r="AP2202" i="32"/>
  <c r="AU2202" i="32"/>
  <c r="AM2203" i="32"/>
  <c r="AN2203" i="32"/>
  <c r="AO2203" i="32"/>
  <c r="AP2203" i="32"/>
  <c r="AU2203" i="32"/>
  <c r="AM2204" i="32"/>
  <c r="AN2204" i="32"/>
  <c r="AO2204" i="32"/>
  <c r="AP2204" i="32"/>
  <c r="AU2204" i="32"/>
  <c r="AM2205" i="32"/>
  <c r="AN2205" i="32"/>
  <c r="AO2205" i="32"/>
  <c r="AP2205" i="32"/>
  <c r="AU2205" i="32"/>
  <c r="AM2206" i="32"/>
  <c r="AN2206" i="32"/>
  <c r="AO2206" i="32"/>
  <c r="AP2206" i="32"/>
  <c r="AU2206" i="32"/>
  <c r="AM2207" i="32"/>
  <c r="AN2207" i="32"/>
  <c r="AO2207" i="32"/>
  <c r="AP2207" i="32"/>
  <c r="AU2207" i="32"/>
  <c r="AM2208" i="32"/>
  <c r="AN2208" i="32"/>
  <c r="AO2208" i="32"/>
  <c r="AP2208" i="32"/>
  <c r="AU2208" i="32"/>
  <c r="AM2209" i="32"/>
  <c r="AN2209" i="32"/>
  <c r="AO2209" i="32"/>
  <c r="AP2209" i="32"/>
  <c r="AU2209" i="32"/>
  <c r="AM2210" i="32"/>
  <c r="AN2210" i="32"/>
  <c r="AO2210" i="32"/>
  <c r="AP2210" i="32"/>
  <c r="AU2210" i="32"/>
  <c r="AM2211" i="32"/>
  <c r="AN2211" i="32"/>
  <c r="AO2211" i="32"/>
  <c r="AP2211" i="32"/>
  <c r="AU2211" i="32"/>
  <c r="AM2212" i="32"/>
  <c r="AN2212" i="32"/>
  <c r="AO2212" i="32"/>
  <c r="AP2212" i="32"/>
  <c r="AU2212" i="32"/>
  <c r="AM2213" i="32"/>
  <c r="AN2213" i="32"/>
  <c r="AO2213" i="32"/>
  <c r="AP2213" i="32"/>
  <c r="AU2213" i="32"/>
  <c r="AM2214" i="32"/>
  <c r="AN2214" i="32"/>
  <c r="AO2214" i="32"/>
  <c r="AP2214" i="32"/>
  <c r="AU2214" i="32"/>
  <c r="AM2215" i="32"/>
  <c r="AN2215" i="32"/>
  <c r="AO2215" i="32"/>
  <c r="AP2215" i="32"/>
  <c r="AU2215" i="32"/>
  <c r="AM2216" i="32"/>
  <c r="AN2216" i="32"/>
  <c r="AO2216" i="32"/>
  <c r="AP2216" i="32"/>
  <c r="AU2216" i="32"/>
  <c r="AM2217" i="32"/>
  <c r="AN2217" i="32"/>
  <c r="AO2217" i="32"/>
  <c r="AP2217" i="32"/>
  <c r="AU2217" i="32"/>
  <c r="AM2218" i="32"/>
  <c r="AN2218" i="32"/>
  <c r="AO2218" i="32"/>
  <c r="AP2218" i="32"/>
  <c r="AU2218" i="32"/>
  <c r="AM2219" i="32"/>
  <c r="AN2219" i="32"/>
  <c r="AO2219" i="32"/>
  <c r="AP2219" i="32"/>
  <c r="AU2219" i="32"/>
  <c r="AM2220" i="32"/>
  <c r="AN2220" i="32"/>
  <c r="AO2220" i="32"/>
  <c r="AP2220" i="32"/>
  <c r="AU2220" i="32"/>
  <c r="AM2221" i="32"/>
  <c r="AN2221" i="32"/>
  <c r="AO2221" i="32"/>
  <c r="AP2221" i="32"/>
  <c r="AU2221" i="32"/>
  <c r="AM2222" i="32"/>
  <c r="AN2222" i="32"/>
  <c r="AO2222" i="32"/>
  <c r="AP2222" i="32"/>
  <c r="AU2222" i="32"/>
  <c r="AM2223" i="32"/>
  <c r="AN2223" i="32"/>
  <c r="AO2223" i="32"/>
  <c r="AP2223" i="32"/>
  <c r="AU2223" i="32"/>
  <c r="AM2224" i="32"/>
  <c r="AN2224" i="32"/>
  <c r="AO2224" i="32"/>
  <c r="AP2224" i="32"/>
  <c r="AU2224" i="32"/>
  <c r="AM2225" i="32"/>
  <c r="AN2225" i="32"/>
  <c r="AO2225" i="32"/>
  <c r="AP2225" i="32"/>
  <c r="AU2225" i="32"/>
  <c r="AM2226" i="32"/>
  <c r="AN2226" i="32"/>
  <c r="AO2226" i="32"/>
  <c r="AP2226" i="32"/>
  <c r="AU2226" i="32"/>
  <c r="AM2227" i="32"/>
  <c r="AN2227" i="32"/>
  <c r="AO2227" i="32"/>
  <c r="AP2227" i="32"/>
  <c r="AU2227" i="32"/>
  <c r="AM2228" i="32"/>
  <c r="AN2228" i="32"/>
  <c r="AO2228" i="32"/>
  <c r="AP2228" i="32"/>
  <c r="AU2228" i="32"/>
  <c r="AM2229" i="32"/>
  <c r="AN2229" i="32"/>
  <c r="AO2229" i="32"/>
  <c r="AP2229" i="32"/>
  <c r="AU2229" i="32"/>
  <c r="AM2230" i="32"/>
  <c r="AN2230" i="32"/>
  <c r="AO2230" i="32"/>
  <c r="AP2230" i="32"/>
  <c r="AU2230" i="32"/>
  <c r="AM2231" i="32"/>
  <c r="AN2231" i="32"/>
  <c r="AO2231" i="32"/>
  <c r="AP2231" i="32"/>
  <c r="AU2231" i="32"/>
  <c r="AM2232" i="32"/>
  <c r="AN2232" i="32"/>
  <c r="AO2232" i="32"/>
  <c r="AP2232" i="32"/>
  <c r="AU2232" i="32"/>
  <c r="AM2233" i="32"/>
  <c r="AN2233" i="32"/>
  <c r="AO2233" i="32"/>
  <c r="AP2233" i="32"/>
  <c r="AU2233" i="32"/>
  <c r="AM2234" i="32"/>
  <c r="AN2234" i="32"/>
  <c r="AO2234" i="32"/>
  <c r="AP2234" i="32"/>
  <c r="AU2234" i="32"/>
  <c r="AM2235" i="32"/>
  <c r="AN2235" i="32"/>
  <c r="AO2235" i="32"/>
  <c r="AP2235" i="32"/>
  <c r="AU2235" i="32"/>
  <c r="AM2236" i="32"/>
  <c r="AN2236" i="32"/>
  <c r="AO2236" i="32"/>
  <c r="AP2236" i="32"/>
  <c r="AU2236" i="32"/>
  <c r="AM2237" i="32"/>
  <c r="AN2237" i="32"/>
  <c r="AO2237" i="32"/>
  <c r="AP2237" i="32"/>
  <c r="AU2237" i="32"/>
  <c r="AM2238" i="32"/>
  <c r="AN2238" i="32"/>
  <c r="AO2238" i="32"/>
  <c r="AP2238" i="32"/>
  <c r="AU2238" i="32"/>
  <c r="AM2239" i="32"/>
  <c r="AN2239" i="32"/>
  <c r="AO2239" i="32"/>
  <c r="AP2239" i="32"/>
  <c r="AU2239" i="32"/>
  <c r="AM2240" i="32"/>
  <c r="AN2240" i="32"/>
  <c r="AO2240" i="32"/>
  <c r="AP2240" i="32"/>
  <c r="AU2240" i="32"/>
  <c r="AM2241" i="32"/>
  <c r="AN2241" i="32"/>
  <c r="AO2241" i="32"/>
  <c r="AP2241" i="32"/>
  <c r="AU2241" i="32"/>
  <c r="AM2242" i="32"/>
  <c r="AN2242" i="32"/>
  <c r="AO2242" i="32"/>
  <c r="AP2242" i="32"/>
  <c r="AU2242" i="32"/>
  <c r="AM2243" i="32"/>
  <c r="AN2243" i="32"/>
  <c r="AO2243" i="32"/>
  <c r="AP2243" i="32"/>
  <c r="AU2243" i="32"/>
  <c r="AM2244" i="32"/>
  <c r="AN2244" i="32"/>
  <c r="AO2244" i="32"/>
  <c r="AP2244" i="32"/>
  <c r="AU2244" i="32"/>
  <c r="AM2245" i="32"/>
  <c r="AN2245" i="32"/>
  <c r="AO2245" i="32"/>
  <c r="AP2245" i="32"/>
  <c r="AU2245" i="32"/>
  <c r="AM2246" i="32"/>
  <c r="AN2246" i="32"/>
  <c r="AO2246" i="32"/>
  <c r="AP2246" i="32"/>
  <c r="AU2246" i="32"/>
  <c r="AM2247" i="32"/>
  <c r="AN2247" i="32"/>
  <c r="AO2247" i="32"/>
  <c r="AP2247" i="32"/>
  <c r="AU2247" i="32"/>
  <c r="AM2248" i="32"/>
  <c r="AN2248" i="32"/>
  <c r="AO2248" i="32"/>
  <c r="AP2248" i="32"/>
  <c r="AU2248" i="32"/>
  <c r="AM2249" i="32"/>
  <c r="AN2249" i="32"/>
  <c r="AO2249" i="32"/>
  <c r="AP2249" i="32"/>
  <c r="AU2249" i="32"/>
  <c r="AM2250" i="32"/>
  <c r="AN2250" i="32"/>
  <c r="AO2250" i="32"/>
  <c r="AP2250" i="32"/>
  <c r="AU2250" i="32"/>
  <c r="AM2251" i="32"/>
  <c r="AN2251" i="32"/>
  <c r="AO2251" i="32"/>
  <c r="AP2251" i="32"/>
  <c r="AU2251" i="32"/>
  <c r="AM2252" i="32"/>
  <c r="AN2252" i="32"/>
  <c r="AO2252" i="32"/>
  <c r="AP2252" i="32"/>
  <c r="AU2252" i="32"/>
  <c r="AM2253" i="32"/>
  <c r="AN2253" i="32"/>
  <c r="AO2253" i="32"/>
  <c r="AP2253" i="32"/>
  <c r="AU2253" i="32"/>
  <c r="AM2254" i="32"/>
  <c r="AN2254" i="32"/>
  <c r="AO2254" i="32"/>
  <c r="AP2254" i="32"/>
  <c r="AU2254" i="32"/>
  <c r="AM2255" i="32"/>
  <c r="AN2255" i="32"/>
  <c r="AO2255" i="32"/>
  <c r="AP2255" i="32"/>
  <c r="AU2255" i="32"/>
  <c r="AM2256" i="32"/>
  <c r="AN2256" i="32"/>
  <c r="AO2256" i="32"/>
  <c r="AP2256" i="32"/>
  <c r="AU2256" i="32"/>
  <c r="AM2257" i="32"/>
  <c r="AN2257" i="32"/>
  <c r="AO2257" i="32"/>
  <c r="AP2257" i="32"/>
  <c r="AU2257" i="32"/>
  <c r="AM2258" i="32"/>
  <c r="AN2258" i="32"/>
  <c r="AO2258" i="32"/>
  <c r="AP2258" i="32"/>
  <c r="AU2258" i="32"/>
  <c r="AM2259" i="32"/>
  <c r="AN2259" i="32"/>
  <c r="AO2259" i="32"/>
  <c r="AP2259" i="32"/>
  <c r="AU2259" i="32"/>
  <c r="AM2260" i="32"/>
  <c r="AN2260" i="32"/>
  <c r="AO2260" i="32"/>
  <c r="AP2260" i="32"/>
  <c r="AU2260" i="32"/>
  <c r="AM2261" i="32"/>
  <c r="AN2261" i="32"/>
  <c r="AO2261" i="32"/>
  <c r="AP2261" i="32"/>
  <c r="AU2261" i="32"/>
  <c r="AM2262" i="32"/>
  <c r="AN2262" i="32"/>
  <c r="AO2262" i="32"/>
  <c r="AP2262" i="32"/>
  <c r="AU2262" i="32"/>
  <c r="AM2263" i="32"/>
  <c r="AN2263" i="32"/>
  <c r="AO2263" i="32"/>
  <c r="AP2263" i="32"/>
  <c r="AU2263" i="32"/>
  <c r="AM2264" i="32"/>
  <c r="AN2264" i="32"/>
  <c r="AO2264" i="32"/>
  <c r="AP2264" i="32"/>
  <c r="AU2264" i="32"/>
  <c r="AM2265" i="32"/>
  <c r="AN2265" i="32"/>
  <c r="AO2265" i="32"/>
  <c r="AP2265" i="32"/>
  <c r="AU2265" i="32"/>
  <c r="AM2266" i="32"/>
  <c r="AN2266" i="32"/>
  <c r="AO2266" i="32"/>
  <c r="AP2266" i="32"/>
  <c r="AU2266" i="32"/>
  <c r="AM2267" i="32"/>
  <c r="AN2267" i="32"/>
  <c r="AO2267" i="32"/>
  <c r="AP2267" i="32"/>
  <c r="AU2267" i="32"/>
  <c r="AM2268" i="32"/>
  <c r="AN2268" i="32"/>
  <c r="AO2268" i="32"/>
  <c r="AP2268" i="32"/>
  <c r="AU2268" i="32"/>
  <c r="AM2269" i="32"/>
  <c r="AN2269" i="32"/>
  <c r="AO2269" i="32"/>
  <c r="AP2269" i="32"/>
  <c r="AU2269" i="32"/>
  <c r="AM2270" i="32"/>
  <c r="AN2270" i="32"/>
  <c r="AO2270" i="32"/>
  <c r="AP2270" i="32"/>
  <c r="AU2270" i="32"/>
  <c r="AM2271" i="32"/>
  <c r="AN2271" i="32"/>
  <c r="AO2271" i="32"/>
  <c r="AP2271" i="32"/>
  <c r="AU2271" i="32"/>
  <c r="AM2272" i="32"/>
  <c r="AN2272" i="32"/>
  <c r="AO2272" i="32"/>
  <c r="AP2272" i="32"/>
  <c r="AU2272" i="32"/>
  <c r="AM2273" i="32"/>
  <c r="AN2273" i="32"/>
  <c r="AO2273" i="32"/>
  <c r="AP2273" i="32"/>
  <c r="AU2273" i="32"/>
  <c r="AM2274" i="32"/>
  <c r="AN2274" i="32"/>
  <c r="AO2274" i="32"/>
  <c r="AP2274" i="32"/>
  <c r="AU2274" i="32"/>
  <c r="AM2275" i="32"/>
  <c r="AN2275" i="32"/>
  <c r="AO2275" i="32"/>
  <c r="AP2275" i="32"/>
  <c r="AU2275" i="32"/>
  <c r="AM2276" i="32"/>
  <c r="AN2276" i="32"/>
  <c r="AO2276" i="32"/>
  <c r="AP2276" i="32"/>
  <c r="AU2276" i="32"/>
  <c r="AM2277" i="32"/>
  <c r="AN2277" i="32"/>
  <c r="AO2277" i="32"/>
  <c r="AP2277" i="32"/>
  <c r="AU2277" i="32"/>
  <c r="AM2278" i="32"/>
  <c r="AN2278" i="32"/>
  <c r="AO2278" i="32"/>
  <c r="AP2278" i="32"/>
  <c r="AU2278" i="32"/>
  <c r="AM2279" i="32"/>
  <c r="AN2279" i="32"/>
  <c r="AO2279" i="32"/>
  <c r="AP2279" i="32"/>
  <c r="AU2279" i="32"/>
  <c r="AM2280" i="32"/>
  <c r="AN2280" i="32"/>
  <c r="AO2280" i="32"/>
  <c r="AP2280" i="32"/>
  <c r="AU2280" i="32"/>
  <c r="AM2281" i="32"/>
  <c r="AN2281" i="32"/>
  <c r="AO2281" i="32"/>
  <c r="AP2281" i="32"/>
  <c r="AU2281" i="32"/>
  <c r="AM2282" i="32"/>
  <c r="AN2282" i="32"/>
  <c r="AO2282" i="32"/>
  <c r="AP2282" i="32"/>
  <c r="AU2282" i="32"/>
  <c r="AM2283" i="32"/>
  <c r="AN2283" i="32"/>
  <c r="AO2283" i="32"/>
  <c r="AP2283" i="32"/>
  <c r="AU2283" i="32"/>
  <c r="AM2284" i="32"/>
  <c r="AN2284" i="32"/>
  <c r="AO2284" i="32"/>
  <c r="AP2284" i="32"/>
  <c r="AU2284" i="32"/>
  <c r="AM2285" i="32"/>
  <c r="AN2285" i="32"/>
  <c r="AO2285" i="32"/>
  <c r="AP2285" i="32"/>
  <c r="AU2285" i="32"/>
  <c r="AM2286" i="32"/>
  <c r="AN2286" i="32"/>
  <c r="AO2286" i="32"/>
  <c r="AP2286" i="32"/>
  <c r="AU2286" i="32"/>
  <c r="AM2287" i="32"/>
  <c r="AN2287" i="32"/>
  <c r="AO2287" i="32"/>
  <c r="AP2287" i="32"/>
  <c r="AU2287" i="32"/>
  <c r="AM2288" i="32"/>
  <c r="AN2288" i="32"/>
  <c r="AO2288" i="32"/>
  <c r="AP2288" i="32"/>
  <c r="AU2288" i="32"/>
  <c r="AM2289" i="32"/>
  <c r="AN2289" i="32"/>
  <c r="AO2289" i="32"/>
  <c r="AP2289" i="32"/>
  <c r="AU2289" i="32"/>
  <c r="AM2290" i="32"/>
  <c r="AN2290" i="32"/>
  <c r="AO2290" i="32"/>
  <c r="AP2290" i="32"/>
  <c r="AU2290" i="32"/>
  <c r="AM2291" i="32"/>
  <c r="AN2291" i="32"/>
  <c r="AO2291" i="32"/>
  <c r="AP2291" i="32"/>
  <c r="AU2291" i="32"/>
  <c r="AM2292" i="32"/>
  <c r="AN2292" i="32"/>
  <c r="AO2292" i="32"/>
  <c r="AP2292" i="32"/>
  <c r="AU2292" i="32"/>
  <c r="AM2293" i="32"/>
  <c r="AN2293" i="32"/>
  <c r="AO2293" i="32"/>
  <c r="AP2293" i="32"/>
  <c r="AU2293" i="32"/>
  <c r="AM2294" i="32"/>
  <c r="AN2294" i="32"/>
  <c r="AO2294" i="32"/>
  <c r="AP2294" i="32"/>
  <c r="AU2294" i="32"/>
  <c r="AM2295" i="32"/>
  <c r="AN2295" i="32"/>
  <c r="AO2295" i="32"/>
  <c r="AP2295" i="32"/>
  <c r="AU2295" i="32"/>
  <c r="AM2296" i="32"/>
  <c r="AN2296" i="32"/>
  <c r="AO2296" i="32"/>
  <c r="AP2296" i="32"/>
  <c r="AU2296" i="32"/>
  <c r="AM2297" i="32"/>
  <c r="AN2297" i="32"/>
  <c r="AO2297" i="32"/>
  <c r="AP2297" i="32"/>
  <c r="AU2297" i="32"/>
  <c r="AM2298" i="32"/>
  <c r="AN2298" i="32"/>
  <c r="AO2298" i="32"/>
  <c r="AP2298" i="32"/>
  <c r="AU2298" i="32"/>
  <c r="AM2299" i="32"/>
  <c r="AN2299" i="32"/>
  <c r="AO2299" i="32"/>
  <c r="AP2299" i="32"/>
  <c r="AU2299" i="32"/>
  <c r="AM2300" i="32"/>
  <c r="AN2300" i="32"/>
  <c r="AO2300" i="32"/>
  <c r="AP2300" i="32"/>
  <c r="AU2300" i="32"/>
  <c r="AM2301" i="32"/>
  <c r="AN2301" i="32"/>
  <c r="AO2301" i="32"/>
  <c r="AP2301" i="32"/>
  <c r="AU2301" i="32"/>
  <c r="AM2302" i="32"/>
  <c r="AN2302" i="32"/>
  <c r="AO2302" i="32"/>
  <c r="AP2302" i="32"/>
  <c r="AU2302" i="32"/>
  <c r="AM2303" i="32"/>
  <c r="AN2303" i="32"/>
  <c r="AO2303" i="32"/>
  <c r="AP2303" i="32"/>
  <c r="AU2303" i="32"/>
  <c r="AM2304" i="32"/>
  <c r="AN2304" i="32"/>
  <c r="AO2304" i="32"/>
  <c r="AP2304" i="32"/>
  <c r="AU2304" i="32"/>
  <c r="AM2305" i="32"/>
  <c r="AN2305" i="32"/>
  <c r="AO2305" i="32"/>
  <c r="AP2305" i="32"/>
  <c r="AU2305" i="32"/>
  <c r="AM2306" i="32"/>
  <c r="AN2306" i="32"/>
  <c r="AO2306" i="32"/>
  <c r="AP2306" i="32"/>
  <c r="AU2306" i="32"/>
  <c r="AM2307" i="32"/>
  <c r="AN2307" i="32"/>
  <c r="AO2307" i="32"/>
  <c r="AP2307" i="32"/>
  <c r="AU2307" i="32"/>
  <c r="AM2308" i="32"/>
  <c r="AN2308" i="32"/>
  <c r="AO2308" i="32"/>
  <c r="AP2308" i="32"/>
  <c r="AU2308" i="32"/>
  <c r="AM2309" i="32"/>
  <c r="AN2309" i="32"/>
  <c r="AO2309" i="32"/>
  <c r="AP2309" i="32"/>
  <c r="AU2309" i="32"/>
  <c r="AM2310" i="32"/>
  <c r="AN2310" i="32"/>
  <c r="AO2310" i="32"/>
  <c r="AP2310" i="32"/>
  <c r="AU2310" i="32"/>
  <c r="AM2311" i="32"/>
  <c r="AN2311" i="32"/>
  <c r="AO2311" i="32"/>
  <c r="AP2311" i="32"/>
  <c r="AU2311" i="32"/>
  <c r="AM2312" i="32"/>
  <c r="AN2312" i="32"/>
  <c r="AO2312" i="32"/>
  <c r="AP2312" i="32"/>
  <c r="AU2312" i="32"/>
  <c r="AM2313" i="32"/>
  <c r="AN2313" i="32"/>
  <c r="AO2313" i="32"/>
  <c r="AP2313" i="32"/>
  <c r="AU2313" i="32"/>
  <c r="AM2314" i="32"/>
  <c r="AN2314" i="32"/>
  <c r="AO2314" i="32"/>
  <c r="AP2314" i="32"/>
  <c r="AU2314" i="32"/>
  <c r="AM2315" i="32"/>
  <c r="AN2315" i="32"/>
  <c r="AO2315" i="32"/>
  <c r="AP2315" i="32"/>
  <c r="AU2315" i="32"/>
  <c r="AM2316" i="32"/>
  <c r="AN2316" i="32"/>
  <c r="AO2316" i="32"/>
  <c r="AP2316" i="32"/>
  <c r="AU2316" i="32"/>
  <c r="AM2317" i="32"/>
  <c r="AN2317" i="32"/>
  <c r="AO2317" i="32"/>
  <c r="AP2317" i="32"/>
  <c r="AU2317" i="32"/>
  <c r="AM2318" i="32"/>
  <c r="AN2318" i="32"/>
  <c r="AO2318" i="32"/>
  <c r="AP2318" i="32"/>
  <c r="AU2318" i="32"/>
  <c r="AM2319" i="32"/>
  <c r="AN2319" i="32"/>
  <c r="AO2319" i="32"/>
  <c r="AP2319" i="32"/>
  <c r="AU2319" i="32"/>
  <c r="AM2320" i="32"/>
  <c r="AN2320" i="32"/>
  <c r="AO2320" i="32"/>
  <c r="AP2320" i="32"/>
  <c r="AU2320" i="32"/>
  <c r="AM2321" i="32"/>
  <c r="AN2321" i="32"/>
  <c r="AO2321" i="32"/>
  <c r="AP2321" i="32"/>
  <c r="AU2321" i="32"/>
  <c r="AM2322" i="32"/>
  <c r="AN2322" i="32"/>
  <c r="AO2322" i="32"/>
  <c r="AP2322" i="32"/>
  <c r="AU2322" i="32"/>
  <c r="AM2323" i="32"/>
  <c r="AN2323" i="32"/>
  <c r="AO2323" i="32"/>
  <c r="AP2323" i="32"/>
  <c r="AU2323" i="32"/>
  <c r="AM2324" i="32"/>
  <c r="AN2324" i="32"/>
  <c r="AO2324" i="32"/>
  <c r="AP2324" i="32"/>
  <c r="AU2324" i="32"/>
  <c r="AM2325" i="32"/>
  <c r="AN2325" i="32"/>
  <c r="AO2325" i="32"/>
  <c r="AP2325" i="32"/>
  <c r="AU2325" i="32"/>
  <c r="AM2326" i="32"/>
  <c r="AN2326" i="32"/>
  <c r="AO2326" i="32"/>
  <c r="AP2326" i="32"/>
  <c r="AU2326" i="32"/>
  <c r="AM2327" i="32"/>
  <c r="AN2327" i="32"/>
  <c r="AO2327" i="32"/>
  <c r="AP2327" i="32"/>
  <c r="AU2327" i="32"/>
  <c r="AM2328" i="32"/>
  <c r="AN2328" i="32"/>
  <c r="AO2328" i="32"/>
  <c r="AP2328" i="32"/>
  <c r="AU2328" i="32"/>
  <c r="AM2329" i="32"/>
  <c r="AN2329" i="32"/>
  <c r="AO2329" i="32"/>
  <c r="AP2329" i="32"/>
  <c r="AU2329" i="32"/>
  <c r="AM2330" i="32"/>
  <c r="AN2330" i="32"/>
  <c r="AO2330" i="32"/>
  <c r="AP2330" i="32"/>
  <c r="AU2330" i="32"/>
  <c r="AM2331" i="32"/>
  <c r="AN2331" i="32"/>
  <c r="AO2331" i="32"/>
  <c r="AP2331" i="32"/>
  <c r="AU2331" i="32"/>
  <c r="AM2332" i="32"/>
  <c r="AN2332" i="32"/>
  <c r="AO2332" i="32"/>
  <c r="AP2332" i="32"/>
  <c r="AU2332" i="32"/>
  <c r="AM2333" i="32"/>
  <c r="AN2333" i="32"/>
  <c r="AO2333" i="32"/>
  <c r="AP2333" i="32"/>
  <c r="AU2333" i="32"/>
  <c r="AM2334" i="32"/>
  <c r="AN2334" i="32"/>
  <c r="AO2334" i="32"/>
  <c r="AP2334" i="32"/>
  <c r="AU2334" i="32"/>
  <c r="AM2335" i="32"/>
  <c r="AN2335" i="32"/>
  <c r="AO2335" i="32"/>
  <c r="AP2335" i="32"/>
  <c r="AU2335" i="32"/>
  <c r="AM2336" i="32"/>
  <c r="AN2336" i="32"/>
  <c r="AO2336" i="32"/>
  <c r="AP2336" i="32"/>
  <c r="AU2336" i="32"/>
  <c r="AM2337" i="32"/>
  <c r="AN2337" i="32"/>
  <c r="AO2337" i="32"/>
  <c r="AP2337" i="32"/>
  <c r="AU2337" i="32"/>
  <c r="AM2338" i="32"/>
  <c r="AN2338" i="32"/>
  <c r="AO2338" i="32"/>
  <c r="AP2338" i="32"/>
  <c r="AU2338" i="32"/>
  <c r="AM2339" i="32"/>
  <c r="AN2339" i="32"/>
  <c r="AO2339" i="32"/>
  <c r="AP2339" i="32"/>
  <c r="AU2339" i="32"/>
  <c r="AM2340" i="32"/>
  <c r="AN2340" i="32"/>
  <c r="AO2340" i="32"/>
  <c r="AP2340" i="32"/>
  <c r="AU2340" i="32"/>
  <c r="AM2341" i="32"/>
  <c r="AN2341" i="32"/>
  <c r="AO2341" i="32"/>
  <c r="AP2341" i="32"/>
  <c r="AU2341" i="32"/>
  <c r="AM2342" i="32"/>
  <c r="AN2342" i="32"/>
  <c r="AO2342" i="32"/>
  <c r="AP2342" i="32"/>
  <c r="AU2342" i="32"/>
  <c r="AM2343" i="32"/>
  <c r="AN2343" i="32"/>
  <c r="AO2343" i="32"/>
  <c r="AP2343" i="32"/>
  <c r="AU2343" i="32"/>
  <c r="AM2344" i="32"/>
  <c r="AN2344" i="32"/>
  <c r="AO2344" i="32"/>
  <c r="AP2344" i="32"/>
  <c r="AU2344" i="32"/>
  <c r="AM2345" i="32"/>
  <c r="AN2345" i="32"/>
  <c r="AO2345" i="32"/>
  <c r="AP2345" i="32"/>
  <c r="AU2345" i="32"/>
  <c r="AM2346" i="32"/>
  <c r="AN2346" i="32"/>
  <c r="AO2346" i="32"/>
  <c r="AP2346" i="32"/>
  <c r="AU2346" i="32"/>
  <c r="AM2347" i="32"/>
  <c r="AN2347" i="32"/>
  <c r="AO2347" i="32"/>
  <c r="AP2347" i="32"/>
  <c r="AU2347" i="32"/>
  <c r="AM2348" i="32"/>
  <c r="AN2348" i="32"/>
  <c r="AO2348" i="32"/>
  <c r="AP2348" i="32"/>
  <c r="AU2348" i="32"/>
  <c r="AM2349" i="32"/>
  <c r="AN2349" i="32"/>
  <c r="AO2349" i="32"/>
  <c r="AP2349" i="32"/>
  <c r="AU2349" i="32"/>
  <c r="AM2350" i="32"/>
  <c r="AN2350" i="32"/>
  <c r="AO2350" i="32"/>
  <c r="AP2350" i="32"/>
  <c r="AU2350" i="32"/>
  <c r="AM2351" i="32"/>
  <c r="AN2351" i="32"/>
  <c r="AO2351" i="32"/>
  <c r="AP2351" i="32"/>
  <c r="AU2351" i="32"/>
  <c r="AM2352" i="32"/>
  <c r="AN2352" i="32"/>
  <c r="AO2352" i="32"/>
  <c r="AP2352" i="32"/>
  <c r="AU2352" i="32"/>
  <c r="AM2353" i="32"/>
  <c r="AN2353" i="32"/>
  <c r="AO2353" i="32"/>
  <c r="AP2353" i="32"/>
  <c r="AU2353" i="32"/>
  <c r="AM2354" i="32"/>
  <c r="AN2354" i="32"/>
  <c r="AO2354" i="32"/>
  <c r="AP2354" i="32"/>
  <c r="AU2354" i="32"/>
  <c r="AM2355" i="32"/>
  <c r="AN2355" i="32"/>
  <c r="AO2355" i="32"/>
  <c r="AP2355" i="32"/>
  <c r="AU2355" i="32"/>
  <c r="AM2356" i="32"/>
  <c r="AN2356" i="32"/>
  <c r="AO2356" i="32"/>
  <c r="AP2356" i="32"/>
  <c r="AU2356" i="32"/>
  <c r="AM2357" i="32"/>
  <c r="AN2357" i="32"/>
  <c r="AO2357" i="32"/>
  <c r="AP2357" i="32"/>
  <c r="AU2357" i="32"/>
  <c r="AM2358" i="32"/>
  <c r="AN2358" i="32"/>
  <c r="AO2358" i="32"/>
  <c r="AP2358" i="32"/>
  <c r="AU2358" i="32"/>
  <c r="AM2359" i="32"/>
  <c r="AN2359" i="32"/>
  <c r="AO2359" i="32"/>
  <c r="AP2359" i="32"/>
  <c r="AU2359" i="32"/>
  <c r="AM2360" i="32"/>
  <c r="AN2360" i="32"/>
  <c r="AO2360" i="32"/>
  <c r="AP2360" i="32"/>
  <c r="AU2360" i="32"/>
  <c r="AM2361" i="32"/>
  <c r="AN2361" i="32"/>
  <c r="AO2361" i="32"/>
  <c r="AP2361" i="32"/>
  <c r="AU2361" i="32"/>
  <c r="AM2362" i="32"/>
  <c r="AN2362" i="32"/>
  <c r="AO2362" i="32"/>
  <c r="AP2362" i="32"/>
  <c r="AU2362" i="32"/>
  <c r="AM2363" i="32"/>
  <c r="AN2363" i="32"/>
  <c r="AO2363" i="32"/>
  <c r="AP2363" i="32"/>
  <c r="AU2363" i="32"/>
  <c r="AM2364" i="32"/>
  <c r="AN2364" i="32"/>
  <c r="AO2364" i="32"/>
  <c r="AP2364" i="32"/>
  <c r="AU2364" i="32"/>
  <c r="AM2365" i="32"/>
  <c r="AN2365" i="32"/>
  <c r="AO2365" i="32"/>
  <c r="AP2365" i="32"/>
  <c r="AU2365" i="32"/>
  <c r="AM2366" i="32"/>
  <c r="AN2366" i="32"/>
  <c r="AO2366" i="32"/>
  <c r="AP2366" i="32"/>
  <c r="AU2366" i="32"/>
  <c r="AM2367" i="32"/>
  <c r="AN2367" i="32"/>
  <c r="AO2367" i="32"/>
  <c r="AP2367" i="32"/>
  <c r="AU2367" i="32"/>
  <c r="AM2368" i="32"/>
  <c r="AN2368" i="32"/>
  <c r="AO2368" i="32"/>
  <c r="AP2368" i="32"/>
  <c r="AU2368" i="32"/>
  <c r="AM2369" i="32"/>
  <c r="AN2369" i="32"/>
  <c r="AO2369" i="32"/>
  <c r="AP2369" i="32"/>
  <c r="AU2369" i="32"/>
  <c r="AM2370" i="32"/>
  <c r="AN2370" i="32"/>
  <c r="AO2370" i="32"/>
  <c r="AP2370" i="32"/>
  <c r="AU2370" i="32"/>
  <c r="AM2371" i="32"/>
  <c r="AN2371" i="32"/>
  <c r="AO2371" i="32"/>
  <c r="AP2371" i="32"/>
  <c r="AU2371" i="32"/>
  <c r="AM2372" i="32"/>
  <c r="AN2372" i="32"/>
  <c r="AO2372" i="32"/>
  <c r="AP2372" i="32"/>
  <c r="AU2372" i="32"/>
  <c r="AM2373" i="32"/>
  <c r="AN2373" i="32"/>
  <c r="AO2373" i="32"/>
  <c r="AP2373" i="32"/>
  <c r="AU2373" i="32"/>
  <c r="AM2374" i="32"/>
  <c r="AN2374" i="32"/>
  <c r="AO2374" i="32"/>
  <c r="AP2374" i="32"/>
  <c r="AU2374" i="32"/>
  <c r="AM2375" i="32"/>
  <c r="AN2375" i="32"/>
  <c r="AO2375" i="32"/>
  <c r="AP2375" i="32"/>
  <c r="AU2375" i="32"/>
  <c r="AM2376" i="32"/>
  <c r="AN2376" i="32"/>
  <c r="AO2376" i="32"/>
  <c r="AP2376" i="32"/>
  <c r="AU2376" i="32"/>
  <c r="AM2377" i="32"/>
  <c r="AN2377" i="32"/>
  <c r="AO2377" i="32"/>
  <c r="AP2377" i="32"/>
  <c r="AU2377" i="32"/>
  <c r="AM2378" i="32"/>
  <c r="AN2378" i="32"/>
  <c r="AO2378" i="32"/>
  <c r="AP2378" i="32"/>
  <c r="AU2378" i="32"/>
  <c r="AM2379" i="32"/>
  <c r="AN2379" i="32"/>
  <c r="AO2379" i="32"/>
  <c r="AP2379" i="32"/>
  <c r="AU2379" i="32"/>
  <c r="AM2380" i="32"/>
  <c r="AN2380" i="32"/>
  <c r="AO2380" i="32"/>
  <c r="AP2380" i="32"/>
  <c r="AU2380" i="32"/>
  <c r="AM2381" i="32"/>
  <c r="AN2381" i="32"/>
  <c r="AO2381" i="32"/>
  <c r="AP2381" i="32"/>
  <c r="AU2381" i="32"/>
  <c r="AM2382" i="32"/>
  <c r="AN2382" i="32"/>
  <c r="AO2382" i="32"/>
  <c r="AP2382" i="32"/>
  <c r="AU2382" i="32"/>
  <c r="AM2383" i="32"/>
  <c r="AN2383" i="32"/>
  <c r="AO2383" i="32"/>
  <c r="AP2383" i="32"/>
  <c r="AU2383" i="32"/>
  <c r="AM2384" i="32"/>
  <c r="AN2384" i="32"/>
  <c r="AO2384" i="32"/>
  <c r="AP2384" i="32"/>
  <c r="AU2384" i="32"/>
  <c r="AM2385" i="32"/>
  <c r="AN2385" i="32"/>
  <c r="AO2385" i="32"/>
  <c r="AP2385" i="32"/>
  <c r="AU2385" i="32"/>
  <c r="AM2386" i="32"/>
  <c r="AN2386" i="32"/>
  <c r="AO2386" i="32"/>
  <c r="AP2386" i="32"/>
  <c r="AU2386" i="32"/>
  <c r="AM2387" i="32"/>
  <c r="AN2387" i="32"/>
  <c r="AO2387" i="32"/>
  <c r="AP2387" i="32"/>
  <c r="AU2387" i="32"/>
  <c r="AM2388" i="32"/>
  <c r="AN2388" i="32"/>
  <c r="AO2388" i="32"/>
  <c r="AP2388" i="32"/>
  <c r="AU2388" i="32"/>
  <c r="AM2389" i="32"/>
  <c r="AN2389" i="32"/>
  <c r="AO2389" i="32"/>
  <c r="AP2389" i="32"/>
  <c r="AU2389" i="32"/>
  <c r="AM2390" i="32"/>
  <c r="AN2390" i="32"/>
  <c r="AO2390" i="32"/>
  <c r="AP2390" i="32"/>
  <c r="AU2390" i="32"/>
  <c r="AM2391" i="32"/>
  <c r="AN2391" i="32"/>
  <c r="AO2391" i="32"/>
  <c r="AP2391" i="32"/>
  <c r="AU2391" i="32"/>
  <c r="AM2392" i="32"/>
  <c r="AN2392" i="32"/>
  <c r="AO2392" i="32"/>
  <c r="AP2392" i="32"/>
  <c r="AU2392" i="32"/>
  <c r="AM2393" i="32"/>
  <c r="AN2393" i="32"/>
  <c r="AO2393" i="32"/>
  <c r="AP2393" i="32"/>
  <c r="AU2393" i="32"/>
  <c r="AM2394" i="32"/>
  <c r="AN2394" i="32"/>
  <c r="AO2394" i="32"/>
  <c r="AP2394" i="32"/>
  <c r="AU2394" i="32"/>
  <c r="AM2395" i="32"/>
  <c r="AN2395" i="32"/>
  <c r="AO2395" i="32"/>
  <c r="AP2395" i="32"/>
  <c r="AU2395" i="32"/>
  <c r="AM2396" i="32"/>
  <c r="AN2396" i="32"/>
  <c r="AO2396" i="32"/>
  <c r="AP2396" i="32"/>
  <c r="AU2396" i="32"/>
  <c r="AM2397" i="32"/>
  <c r="AN2397" i="32"/>
  <c r="AO2397" i="32"/>
  <c r="AP2397" i="32"/>
  <c r="AU2397" i="32"/>
  <c r="AM2398" i="32"/>
  <c r="AN2398" i="32"/>
  <c r="AO2398" i="32"/>
  <c r="AP2398" i="32"/>
  <c r="AU2398" i="32"/>
  <c r="AM2399" i="32"/>
  <c r="AN2399" i="32"/>
  <c r="AO2399" i="32"/>
  <c r="AP2399" i="32"/>
  <c r="AU2399" i="32"/>
  <c r="AM2400" i="32"/>
  <c r="AN2400" i="32"/>
  <c r="AO2400" i="32"/>
  <c r="AP2400" i="32"/>
  <c r="AU2400" i="32"/>
  <c r="AM2401" i="32"/>
  <c r="AN2401" i="32"/>
  <c r="AO2401" i="32"/>
  <c r="AP2401" i="32"/>
  <c r="AU2401" i="32"/>
  <c r="AM2402" i="32"/>
  <c r="AN2402" i="32"/>
  <c r="AO2402" i="32"/>
  <c r="AP2402" i="32"/>
  <c r="AU2402" i="32"/>
  <c r="AM2403" i="32"/>
  <c r="AN2403" i="32"/>
  <c r="AO2403" i="32"/>
  <c r="AP2403" i="32"/>
  <c r="AU2403" i="32"/>
  <c r="AM2404" i="32"/>
  <c r="AN2404" i="32"/>
  <c r="AO2404" i="32"/>
  <c r="AP2404" i="32"/>
  <c r="AU2404" i="32"/>
  <c r="AM2405" i="32"/>
  <c r="AN2405" i="32"/>
  <c r="AO2405" i="32"/>
  <c r="AP2405" i="32"/>
  <c r="AU2405" i="32"/>
  <c r="AM2406" i="32"/>
  <c r="AN2406" i="32"/>
  <c r="AO2406" i="32"/>
  <c r="AP2406" i="32"/>
  <c r="AU2406" i="32"/>
  <c r="AM2407" i="32"/>
  <c r="AN2407" i="32"/>
  <c r="AO2407" i="32"/>
  <c r="AP2407" i="32"/>
  <c r="AU2407" i="32"/>
  <c r="AM2408" i="32"/>
  <c r="AN2408" i="32"/>
  <c r="AO2408" i="32"/>
  <c r="AP2408" i="32"/>
  <c r="AU2408" i="32"/>
  <c r="AM2409" i="32"/>
  <c r="AN2409" i="32"/>
  <c r="AO2409" i="32"/>
  <c r="AP2409" i="32"/>
  <c r="AU2409" i="32"/>
  <c r="AM2410" i="32"/>
  <c r="AN2410" i="32"/>
  <c r="AO2410" i="32"/>
  <c r="AP2410" i="32"/>
  <c r="AU2410" i="32"/>
  <c r="AM2411" i="32"/>
  <c r="AN2411" i="32"/>
  <c r="AO2411" i="32"/>
  <c r="AP2411" i="32"/>
  <c r="AU2411" i="32"/>
  <c r="AM2412" i="32"/>
  <c r="AN2412" i="32"/>
  <c r="AO2412" i="32"/>
  <c r="AP2412" i="32"/>
  <c r="AU2412" i="32"/>
  <c r="AM2413" i="32"/>
  <c r="AN2413" i="32"/>
  <c r="AO2413" i="32"/>
  <c r="AP2413" i="32"/>
  <c r="AU2413" i="32"/>
  <c r="AM2414" i="32"/>
  <c r="AN2414" i="32"/>
  <c r="AO2414" i="32"/>
  <c r="AP2414" i="32"/>
  <c r="AU2414" i="32"/>
  <c r="AM2415" i="32"/>
  <c r="AN2415" i="32"/>
  <c r="AO2415" i="32"/>
  <c r="AP2415" i="32"/>
  <c r="AU2415" i="32"/>
  <c r="AM2416" i="32"/>
  <c r="AN2416" i="32"/>
  <c r="AO2416" i="32"/>
  <c r="AP2416" i="32"/>
  <c r="AU2416" i="32"/>
  <c r="AM2417" i="32"/>
  <c r="AN2417" i="32"/>
  <c r="AO2417" i="32"/>
  <c r="AP2417" i="32"/>
  <c r="AU2417" i="32"/>
  <c r="AM2418" i="32"/>
  <c r="AN2418" i="32"/>
  <c r="AO2418" i="32"/>
  <c r="AP2418" i="32"/>
  <c r="AU2418" i="32"/>
  <c r="AM2419" i="32"/>
  <c r="AN2419" i="32"/>
  <c r="AO2419" i="32"/>
  <c r="AP2419" i="32"/>
  <c r="AU2419" i="32"/>
  <c r="AM2420" i="32"/>
  <c r="AN2420" i="32"/>
  <c r="AO2420" i="32"/>
  <c r="AP2420" i="32"/>
  <c r="AU2420" i="32"/>
  <c r="AM2421" i="32"/>
  <c r="AN2421" i="32"/>
  <c r="AO2421" i="32"/>
  <c r="AP2421" i="32"/>
  <c r="AU2421" i="32"/>
  <c r="AM2422" i="32"/>
  <c r="AN2422" i="32"/>
  <c r="AO2422" i="32"/>
  <c r="AP2422" i="32"/>
  <c r="AU2422" i="32"/>
  <c r="AM2423" i="32"/>
  <c r="AN2423" i="32"/>
  <c r="AO2423" i="32"/>
  <c r="AP2423" i="32"/>
  <c r="AU2423" i="32"/>
  <c r="AM2424" i="32"/>
  <c r="AN2424" i="32"/>
  <c r="AO2424" i="32"/>
  <c r="AP2424" i="32"/>
  <c r="AU2424" i="32"/>
  <c r="AM2425" i="32"/>
  <c r="AN2425" i="32"/>
  <c r="AO2425" i="32"/>
  <c r="AP2425" i="32"/>
  <c r="AU2425" i="32"/>
  <c r="AM2426" i="32"/>
  <c r="AN2426" i="32"/>
  <c r="AO2426" i="32"/>
  <c r="AP2426" i="32"/>
  <c r="AU2426" i="32"/>
  <c r="AM2427" i="32"/>
  <c r="AN2427" i="32"/>
  <c r="AO2427" i="32"/>
  <c r="AP2427" i="32"/>
  <c r="AU2427" i="32"/>
  <c r="AM2428" i="32"/>
  <c r="AN2428" i="32"/>
  <c r="AO2428" i="32"/>
  <c r="AP2428" i="32"/>
  <c r="AU2428" i="32"/>
  <c r="AM2429" i="32"/>
  <c r="AN2429" i="32"/>
  <c r="AO2429" i="32"/>
  <c r="AP2429" i="32"/>
  <c r="AU2429" i="32"/>
  <c r="AM2430" i="32"/>
  <c r="AN2430" i="32"/>
  <c r="AO2430" i="32"/>
  <c r="AP2430" i="32"/>
  <c r="AU2430" i="32"/>
  <c r="AM2431" i="32"/>
  <c r="AN2431" i="32"/>
  <c r="AO2431" i="32"/>
  <c r="AP2431" i="32"/>
  <c r="AU2431" i="32"/>
  <c r="AM2432" i="32"/>
  <c r="AN2432" i="32"/>
  <c r="AO2432" i="32"/>
  <c r="AP2432" i="32"/>
  <c r="AU2432" i="32"/>
  <c r="AM2433" i="32"/>
  <c r="AN2433" i="32"/>
  <c r="AO2433" i="32"/>
  <c r="AP2433" i="32"/>
  <c r="AU2433" i="32"/>
  <c r="AM2434" i="32"/>
  <c r="AN2434" i="32"/>
  <c r="AO2434" i="32"/>
  <c r="AP2434" i="32"/>
  <c r="AU2434" i="32"/>
  <c r="AM2435" i="32"/>
  <c r="AN2435" i="32"/>
  <c r="AO2435" i="32"/>
  <c r="AP2435" i="32"/>
  <c r="AU2435" i="32"/>
  <c r="AM2436" i="32"/>
  <c r="AN2436" i="32"/>
  <c r="AO2436" i="32"/>
  <c r="AP2436" i="32"/>
  <c r="AU2436" i="32"/>
  <c r="AM2437" i="32"/>
  <c r="AN2437" i="32"/>
  <c r="AO2437" i="32"/>
  <c r="AP2437" i="32"/>
  <c r="AU2437" i="32"/>
  <c r="AM2438" i="32"/>
  <c r="AN2438" i="32"/>
  <c r="AO2438" i="32"/>
  <c r="AP2438" i="32"/>
  <c r="AU2438" i="32"/>
  <c r="AM2439" i="32"/>
  <c r="AN2439" i="32"/>
  <c r="AO2439" i="32"/>
  <c r="AP2439" i="32"/>
  <c r="AU2439" i="32"/>
  <c r="AM2440" i="32"/>
  <c r="AN2440" i="32"/>
  <c r="AO2440" i="32"/>
  <c r="AP2440" i="32"/>
  <c r="AU2440" i="32"/>
  <c r="AM2441" i="32"/>
  <c r="AN2441" i="32"/>
  <c r="AO2441" i="32"/>
  <c r="AP2441" i="32"/>
  <c r="AU2441" i="32"/>
  <c r="AM2442" i="32"/>
  <c r="AN2442" i="32"/>
  <c r="AO2442" i="32"/>
  <c r="AP2442" i="32"/>
  <c r="AU2442" i="32"/>
  <c r="AM2443" i="32"/>
  <c r="AN2443" i="32"/>
  <c r="AO2443" i="32"/>
  <c r="AP2443" i="32"/>
  <c r="AU2443" i="32"/>
  <c r="AM2444" i="32"/>
  <c r="AN2444" i="32"/>
  <c r="AO2444" i="32"/>
  <c r="AP2444" i="32"/>
  <c r="AU2444" i="32"/>
  <c r="AM2445" i="32"/>
  <c r="AN2445" i="32"/>
  <c r="AO2445" i="32"/>
  <c r="AP2445" i="32"/>
  <c r="AU2445" i="32"/>
  <c r="AM2446" i="32"/>
  <c r="AN2446" i="32"/>
  <c r="AO2446" i="32"/>
  <c r="AP2446" i="32"/>
  <c r="AU2446" i="32"/>
  <c r="AM2447" i="32"/>
  <c r="AN2447" i="32"/>
  <c r="AO2447" i="32"/>
  <c r="AP2447" i="32"/>
  <c r="AU2447" i="32"/>
  <c r="AM2448" i="32"/>
  <c r="AN2448" i="32"/>
  <c r="AO2448" i="32"/>
  <c r="AP2448" i="32"/>
  <c r="AU2448" i="32"/>
  <c r="AM2449" i="32"/>
  <c r="AN2449" i="32"/>
  <c r="AO2449" i="32"/>
  <c r="AP2449" i="32"/>
  <c r="AU2449" i="32"/>
  <c r="AM2450" i="32"/>
  <c r="AN2450" i="32"/>
  <c r="AO2450" i="32"/>
  <c r="AP2450" i="32"/>
  <c r="AU2450" i="32"/>
  <c r="AM2451" i="32"/>
  <c r="AN2451" i="32"/>
  <c r="AO2451" i="32"/>
  <c r="AP2451" i="32"/>
  <c r="AU2451" i="32"/>
  <c r="AM2452" i="32"/>
  <c r="AN2452" i="32"/>
  <c r="AO2452" i="32"/>
  <c r="AP2452" i="32"/>
  <c r="AU2452" i="32"/>
  <c r="AM2453" i="32"/>
  <c r="AN2453" i="32"/>
  <c r="AO2453" i="32"/>
  <c r="AP2453" i="32"/>
  <c r="AU2453" i="32"/>
  <c r="AM2454" i="32"/>
  <c r="AN2454" i="32"/>
  <c r="AO2454" i="32"/>
  <c r="AP2454" i="32"/>
  <c r="AU2454" i="32"/>
  <c r="AM2455" i="32"/>
  <c r="AN2455" i="32"/>
  <c r="AO2455" i="32"/>
  <c r="AP2455" i="32"/>
  <c r="AU2455" i="32"/>
  <c r="AM2456" i="32"/>
  <c r="AN2456" i="32"/>
  <c r="AO2456" i="32"/>
  <c r="AP2456" i="32"/>
  <c r="AU2456" i="32"/>
  <c r="AM2457" i="32"/>
  <c r="AN2457" i="32"/>
  <c r="AO2457" i="32"/>
  <c r="AP2457" i="32"/>
  <c r="AU2457" i="32"/>
  <c r="AM2458" i="32"/>
  <c r="AN2458" i="32"/>
  <c r="AO2458" i="32"/>
  <c r="AP2458" i="32"/>
  <c r="AU2458" i="32"/>
  <c r="AM2459" i="32"/>
  <c r="AN2459" i="32"/>
  <c r="AO2459" i="32"/>
  <c r="AP2459" i="32"/>
  <c r="AU2459" i="32"/>
  <c r="AM2460" i="32"/>
  <c r="AN2460" i="32"/>
  <c r="AO2460" i="32"/>
  <c r="AP2460" i="32"/>
  <c r="AU2460" i="32"/>
  <c r="AM2461" i="32"/>
  <c r="AN2461" i="32"/>
  <c r="AO2461" i="32"/>
  <c r="AP2461" i="32"/>
  <c r="AU2461" i="32"/>
  <c r="AM2462" i="32"/>
  <c r="AN2462" i="32"/>
  <c r="AO2462" i="32"/>
  <c r="AP2462" i="32"/>
  <c r="AU2462" i="32"/>
  <c r="AM2463" i="32"/>
  <c r="AN2463" i="32"/>
  <c r="AO2463" i="32"/>
  <c r="AP2463" i="32"/>
  <c r="AU2463" i="32"/>
  <c r="AM2464" i="32"/>
  <c r="AN2464" i="32"/>
  <c r="AO2464" i="32"/>
  <c r="AP2464" i="32"/>
  <c r="AU2464" i="32"/>
  <c r="AM2465" i="32"/>
  <c r="AN2465" i="32"/>
  <c r="AO2465" i="32"/>
  <c r="AP2465" i="32"/>
  <c r="AU2465" i="32"/>
  <c r="AM2466" i="32"/>
  <c r="AN2466" i="32"/>
  <c r="AO2466" i="32"/>
  <c r="AP2466" i="32"/>
  <c r="AU2466" i="32"/>
  <c r="AM2467" i="32"/>
  <c r="AN2467" i="32"/>
  <c r="AO2467" i="32"/>
  <c r="AP2467" i="32"/>
  <c r="AU2467" i="32"/>
  <c r="AM2468" i="32"/>
  <c r="AN2468" i="32"/>
  <c r="AO2468" i="32"/>
  <c r="AP2468" i="32"/>
  <c r="AU2468" i="32"/>
  <c r="AM2469" i="32"/>
  <c r="AN2469" i="32"/>
  <c r="AO2469" i="32"/>
  <c r="AP2469" i="32"/>
  <c r="AU2469" i="32"/>
  <c r="AM2470" i="32"/>
  <c r="AN2470" i="32"/>
  <c r="AO2470" i="32"/>
  <c r="AP2470" i="32"/>
  <c r="AU2470" i="32"/>
  <c r="AM2471" i="32"/>
  <c r="AN2471" i="32"/>
  <c r="AO2471" i="32"/>
  <c r="AP2471" i="32"/>
  <c r="AU2471" i="32"/>
  <c r="AM2472" i="32"/>
  <c r="AN2472" i="32"/>
  <c r="AO2472" i="32"/>
  <c r="AP2472" i="32"/>
  <c r="AU2472" i="32"/>
  <c r="AM2473" i="32"/>
  <c r="AN2473" i="32"/>
  <c r="AO2473" i="32"/>
  <c r="AP2473" i="32"/>
  <c r="AU2473" i="32"/>
  <c r="AM2474" i="32"/>
  <c r="AN2474" i="32"/>
  <c r="AO2474" i="32"/>
  <c r="AP2474" i="32"/>
  <c r="AU2474" i="32"/>
  <c r="AM2475" i="32"/>
  <c r="AN2475" i="32"/>
  <c r="AO2475" i="32"/>
  <c r="AP2475" i="32"/>
  <c r="AU2475" i="32"/>
  <c r="AM2476" i="32"/>
  <c r="AN2476" i="32"/>
  <c r="AO2476" i="32"/>
  <c r="AP2476" i="32"/>
  <c r="AU2476" i="32"/>
  <c r="AM2477" i="32"/>
  <c r="AN2477" i="32"/>
  <c r="AO2477" i="32"/>
  <c r="AP2477" i="32"/>
  <c r="AU2477" i="32"/>
  <c r="AM2478" i="32"/>
  <c r="AN2478" i="32"/>
  <c r="AO2478" i="32"/>
  <c r="AP2478" i="32"/>
  <c r="AU2478" i="32"/>
  <c r="AM2479" i="32"/>
  <c r="AN2479" i="32"/>
  <c r="AO2479" i="32"/>
  <c r="AP2479" i="32"/>
  <c r="AU2479" i="32"/>
  <c r="AM2480" i="32"/>
  <c r="AN2480" i="32"/>
  <c r="AO2480" i="32"/>
  <c r="AP2480" i="32"/>
  <c r="AU2480" i="32"/>
  <c r="AM2481" i="32"/>
  <c r="AN2481" i="32"/>
  <c r="AO2481" i="32"/>
  <c r="AP2481" i="32"/>
  <c r="AU2481" i="32"/>
  <c r="AM2482" i="32"/>
  <c r="AN2482" i="32"/>
  <c r="AO2482" i="32"/>
  <c r="AP2482" i="32"/>
  <c r="AU2482" i="32"/>
  <c r="AM2483" i="32"/>
  <c r="AN2483" i="32"/>
  <c r="AO2483" i="32"/>
  <c r="AP2483" i="32"/>
  <c r="AU2483" i="32"/>
  <c r="AM2484" i="32"/>
  <c r="AN2484" i="32"/>
  <c r="AO2484" i="32"/>
  <c r="AP2484" i="32"/>
  <c r="AU2484" i="32"/>
  <c r="AM2485" i="32"/>
  <c r="AN2485" i="32"/>
  <c r="AO2485" i="32"/>
  <c r="AP2485" i="32"/>
  <c r="AU2485" i="32"/>
  <c r="AM2486" i="32"/>
  <c r="AN2486" i="32"/>
  <c r="AO2486" i="32"/>
  <c r="AP2486" i="32"/>
  <c r="AU2486" i="32"/>
  <c r="AM2487" i="32"/>
  <c r="AN2487" i="32"/>
  <c r="AO2487" i="32"/>
  <c r="AP2487" i="32"/>
  <c r="AU2487" i="32"/>
  <c r="AM2488" i="32"/>
  <c r="AN2488" i="32"/>
  <c r="AO2488" i="32"/>
  <c r="AP2488" i="32"/>
  <c r="AU2488" i="32"/>
  <c r="AM2489" i="32"/>
  <c r="AN2489" i="32"/>
  <c r="AO2489" i="32"/>
  <c r="AP2489" i="32"/>
  <c r="AU2489" i="32"/>
  <c r="AM2490" i="32"/>
  <c r="AN2490" i="32"/>
  <c r="AO2490" i="32"/>
  <c r="AP2490" i="32"/>
  <c r="AU2490" i="32"/>
  <c r="AM2491" i="32"/>
  <c r="AN2491" i="32"/>
  <c r="AO2491" i="32"/>
  <c r="AP2491" i="32"/>
  <c r="AU2491" i="32"/>
  <c r="AM2492" i="32"/>
  <c r="AN2492" i="32"/>
  <c r="AO2492" i="32"/>
  <c r="AP2492" i="32"/>
  <c r="AU2492" i="32"/>
  <c r="AM2493" i="32"/>
  <c r="AN2493" i="32"/>
  <c r="AO2493" i="32"/>
  <c r="AP2493" i="32"/>
  <c r="AU2493" i="32"/>
  <c r="AM2494" i="32"/>
  <c r="AN2494" i="32"/>
  <c r="AO2494" i="32"/>
  <c r="AP2494" i="32"/>
  <c r="AU2494" i="32"/>
  <c r="AM2495" i="32"/>
  <c r="AN2495" i="32"/>
  <c r="AO2495" i="32"/>
  <c r="AP2495" i="32"/>
  <c r="AU2495" i="32"/>
  <c r="AM2496" i="32"/>
  <c r="AN2496" i="32"/>
  <c r="AO2496" i="32"/>
  <c r="AP2496" i="32"/>
  <c r="AU2496" i="32"/>
  <c r="AM2497" i="32"/>
  <c r="AN2497" i="32"/>
  <c r="AO2497" i="32"/>
  <c r="AP2497" i="32"/>
  <c r="AU2497" i="32"/>
  <c r="AM2498" i="32"/>
  <c r="AN2498" i="32"/>
  <c r="AO2498" i="32"/>
  <c r="AP2498" i="32"/>
  <c r="AU2498" i="32"/>
  <c r="AM2499" i="32"/>
  <c r="AN2499" i="32"/>
  <c r="AO2499" i="32"/>
  <c r="AP2499" i="32"/>
  <c r="AU2499" i="32"/>
  <c r="AM2500" i="32"/>
  <c r="AN2500" i="32"/>
  <c r="AO2500" i="32"/>
  <c r="AP2500" i="32"/>
  <c r="AU2500" i="32"/>
  <c r="AM2501" i="32"/>
  <c r="AN2501" i="32"/>
  <c r="AO2501" i="32"/>
  <c r="AP2501" i="32"/>
  <c r="AU2501" i="32"/>
  <c r="AM2502" i="32"/>
  <c r="AN2502" i="32"/>
  <c r="AO2502" i="32"/>
  <c r="AP2502" i="32"/>
  <c r="AU2502" i="32"/>
  <c r="AM2503" i="32"/>
  <c r="AN2503" i="32"/>
  <c r="AO2503" i="32"/>
  <c r="AP2503" i="32"/>
  <c r="AU2503" i="32"/>
  <c r="AM2504" i="32"/>
  <c r="AN2504" i="32"/>
  <c r="AO2504" i="32"/>
  <c r="AP2504" i="32"/>
  <c r="AU2504" i="32"/>
  <c r="AM2505" i="32"/>
  <c r="AN2505" i="32"/>
  <c r="AO2505" i="32"/>
  <c r="AP2505" i="32"/>
  <c r="AU2505" i="32"/>
  <c r="AM2506" i="32"/>
  <c r="AN2506" i="32"/>
  <c r="AO2506" i="32"/>
  <c r="AP2506" i="32"/>
  <c r="AU2506" i="32"/>
  <c r="AM2507" i="32"/>
  <c r="AN2507" i="32"/>
  <c r="AO2507" i="32"/>
  <c r="AP2507" i="32"/>
  <c r="AU2507" i="32"/>
  <c r="AM2508" i="32"/>
  <c r="AN2508" i="32"/>
  <c r="AO2508" i="32"/>
  <c r="AP2508" i="32"/>
  <c r="AU2508" i="32"/>
  <c r="AM2509" i="32"/>
  <c r="AN2509" i="32"/>
  <c r="AO2509" i="32"/>
  <c r="AP2509" i="32"/>
  <c r="AU2509" i="32"/>
  <c r="AM2510" i="32"/>
  <c r="AN2510" i="32"/>
  <c r="AO2510" i="32"/>
  <c r="AP2510" i="32"/>
  <c r="AU2510" i="32"/>
  <c r="AM2511" i="32"/>
  <c r="AN2511" i="32"/>
  <c r="AO2511" i="32"/>
  <c r="AP2511" i="32"/>
  <c r="AU2511" i="32"/>
  <c r="AM2512" i="32"/>
  <c r="AN2512" i="32"/>
  <c r="AO2512" i="32"/>
  <c r="AP2512" i="32"/>
  <c r="AU2512" i="32"/>
  <c r="AM2513" i="32"/>
  <c r="AN2513" i="32"/>
  <c r="AO2513" i="32"/>
  <c r="AP2513" i="32"/>
  <c r="AU2513" i="32"/>
  <c r="AM2514" i="32"/>
  <c r="AN2514" i="32"/>
  <c r="AO2514" i="32"/>
  <c r="AP2514" i="32"/>
  <c r="AU2514" i="32"/>
  <c r="AM2515" i="32"/>
  <c r="AN2515" i="32"/>
  <c r="AO2515" i="32"/>
  <c r="AP2515" i="32"/>
  <c r="AU2515" i="32"/>
  <c r="AM2516" i="32"/>
  <c r="AN2516" i="32"/>
  <c r="AO2516" i="32"/>
  <c r="AP2516" i="32"/>
  <c r="AU2516" i="32"/>
  <c r="AM2517" i="32"/>
  <c r="AN2517" i="32"/>
  <c r="AO2517" i="32"/>
  <c r="AP2517" i="32"/>
  <c r="AU2517" i="32"/>
  <c r="AM2518" i="32"/>
  <c r="AN2518" i="32"/>
  <c r="AO2518" i="32"/>
  <c r="AP2518" i="32"/>
  <c r="AU2518" i="32"/>
  <c r="AM2519" i="32"/>
  <c r="AN2519" i="32"/>
  <c r="AO2519" i="32"/>
  <c r="AP2519" i="32"/>
  <c r="AU2519" i="32"/>
  <c r="AM2520" i="32"/>
  <c r="AN2520" i="32"/>
  <c r="AO2520" i="32"/>
  <c r="AP2520" i="32"/>
  <c r="AU2520" i="32"/>
  <c r="AM2521" i="32"/>
  <c r="AN2521" i="32"/>
  <c r="AO2521" i="32"/>
  <c r="AP2521" i="32"/>
  <c r="AU2521" i="32"/>
  <c r="AM2522" i="32"/>
  <c r="AN2522" i="32"/>
  <c r="AO2522" i="32"/>
  <c r="AP2522" i="32"/>
  <c r="AU2522" i="32"/>
  <c r="AM2523" i="32"/>
  <c r="AN2523" i="32"/>
  <c r="AO2523" i="32"/>
  <c r="AP2523" i="32"/>
  <c r="AU2523" i="32"/>
  <c r="AM2524" i="32"/>
  <c r="AN2524" i="32"/>
  <c r="AO2524" i="32"/>
  <c r="AP2524" i="32"/>
  <c r="AU2524" i="32"/>
  <c r="AM2525" i="32"/>
  <c r="AN2525" i="32"/>
  <c r="AO2525" i="32"/>
  <c r="AP2525" i="32"/>
  <c r="AU2525" i="32"/>
  <c r="AM2526" i="32"/>
  <c r="AN2526" i="32"/>
  <c r="AO2526" i="32"/>
  <c r="AP2526" i="32"/>
  <c r="AU2526" i="32"/>
  <c r="AM2527" i="32"/>
  <c r="AN2527" i="32"/>
  <c r="AO2527" i="32"/>
  <c r="AP2527" i="32"/>
  <c r="AU2527" i="32"/>
  <c r="AM2528" i="32"/>
  <c r="AN2528" i="32"/>
  <c r="AO2528" i="32"/>
  <c r="AP2528" i="32"/>
  <c r="AU2528" i="32"/>
  <c r="AM2529" i="32"/>
  <c r="AN2529" i="32"/>
  <c r="AO2529" i="32"/>
  <c r="AP2529" i="32"/>
  <c r="AU2529" i="32"/>
  <c r="AM2530" i="32"/>
  <c r="AN2530" i="32"/>
  <c r="AO2530" i="32"/>
  <c r="AP2530" i="32"/>
  <c r="AU2530" i="32"/>
  <c r="AM2531" i="32"/>
  <c r="AN2531" i="32"/>
  <c r="AO2531" i="32"/>
  <c r="AP2531" i="32"/>
  <c r="AU2531" i="32"/>
  <c r="AM2532" i="32"/>
  <c r="AN2532" i="32"/>
  <c r="AO2532" i="32"/>
  <c r="AP2532" i="32"/>
  <c r="AU2532" i="32"/>
  <c r="AM2533" i="32"/>
  <c r="AN2533" i="32"/>
  <c r="AO2533" i="32"/>
  <c r="AP2533" i="32"/>
  <c r="AU2533" i="32"/>
  <c r="AM2534" i="32"/>
  <c r="AN2534" i="32"/>
  <c r="AO2534" i="32"/>
  <c r="AP2534" i="32"/>
  <c r="AU2534" i="32"/>
  <c r="AM2535" i="32"/>
  <c r="AN2535" i="32"/>
  <c r="AO2535" i="32"/>
  <c r="AP2535" i="32"/>
  <c r="AU2535" i="32"/>
  <c r="AM2536" i="32"/>
  <c r="AN2536" i="32"/>
  <c r="AO2536" i="32"/>
  <c r="AP2536" i="32"/>
  <c r="AU2536" i="32"/>
  <c r="AM2537" i="32"/>
  <c r="AN2537" i="32"/>
  <c r="AO2537" i="32"/>
  <c r="AP2537" i="32"/>
  <c r="AU2537" i="32"/>
  <c r="AM2538" i="32"/>
  <c r="AN2538" i="32"/>
  <c r="AO2538" i="32"/>
  <c r="AP2538" i="32"/>
  <c r="AU2538" i="32"/>
  <c r="AM2539" i="32"/>
  <c r="AN2539" i="32"/>
  <c r="AO2539" i="32"/>
  <c r="AP2539" i="32"/>
  <c r="AU2539" i="32"/>
  <c r="AM2540" i="32"/>
  <c r="AN2540" i="32"/>
  <c r="AO2540" i="32"/>
  <c r="AP2540" i="32"/>
  <c r="AU2540" i="32"/>
  <c r="AM2541" i="32"/>
  <c r="AN2541" i="32"/>
  <c r="AO2541" i="32"/>
  <c r="AP2541" i="32"/>
  <c r="AU2541" i="32"/>
  <c r="AM2542" i="32"/>
  <c r="AN2542" i="32"/>
  <c r="AO2542" i="32"/>
  <c r="AP2542" i="32"/>
  <c r="AU2542" i="32"/>
  <c r="AM2543" i="32"/>
  <c r="AN2543" i="32"/>
  <c r="AO2543" i="32"/>
  <c r="AP2543" i="32"/>
  <c r="AU2543" i="32"/>
  <c r="AM2544" i="32"/>
  <c r="AN2544" i="32"/>
  <c r="AO2544" i="32"/>
  <c r="AP2544" i="32"/>
  <c r="AU2544" i="32"/>
  <c r="AM2545" i="32"/>
  <c r="AN2545" i="32"/>
  <c r="AO2545" i="32"/>
  <c r="AP2545" i="32"/>
  <c r="AU2545" i="32"/>
  <c r="AM2546" i="32"/>
  <c r="AN2546" i="32"/>
  <c r="AO2546" i="32"/>
  <c r="AP2546" i="32"/>
  <c r="AU2546" i="32"/>
  <c r="AM2547" i="32"/>
  <c r="AN2547" i="32"/>
  <c r="AO2547" i="32"/>
  <c r="AP2547" i="32"/>
  <c r="AU2547" i="32"/>
  <c r="AM2548" i="32"/>
  <c r="AN2548" i="32"/>
  <c r="AO2548" i="32"/>
  <c r="AP2548" i="32"/>
  <c r="AU2548" i="32"/>
  <c r="AM2549" i="32"/>
  <c r="AN2549" i="32"/>
  <c r="AO2549" i="32"/>
  <c r="AP2549" i="32"/>
  <c r="AU2549" i="32"/>
  <c r="AM2550" i="32"/>
  <c r="AN2550" i="32"/>
  <c r="AO2550" i="32"/>
  <c r="AP2550" i="32"/>
  <c r="AU2550" i="32"/>
  <c r="AM2551" i="32"/>
  <c r="AN2551" i="32"/>
  <c r="AO2551" i="32"/>
  <c r="AP2551" i="32"/>
  <c r="AU2551" i="32"/>
  <c r="AM2552" i="32"/>
  <c r="AN2552" i="32"/>
  <c r="AO2552" i="32"/>
  <c r="AP2552" i="32"/>
  <c r="AU2552" i="32"/>
  <c r="AM2553" i="32"/>
  <c r="AN2553" i="32"/>
  <c r="AO2553" i="32"/>
  <c r="AP2553" i="32"/>
  <c r="AU2553" i="32"/>
  <c r="AM2554" i="32"/>
  <c r="AN2554" i="32"/>
  <c r="AO2554" i="32"/>
  <c r="AP2554" i="32"/>
  <c r="AU2554" i="32"/>
  <c r="AM2555" i="32"/>
  <c r="AN2555" i="32"/>
  <c r="AO2555" i="32"/>
  <c r="AP2555" i="32"/>
  <c r="AU2555" i="32"/>
  <c r="AM2556" i="32"/>
  <c r="AN2556" i="32"/>
  <c r="AO2556" i="32"/>
  <c r="AP2556" i="32"/>
  <c r="AU2556" i="32"/>
  <c r="AM2557" i="32"/>
  <c r="AN2557" i="32"/>
  <c r="AO2557" i="32"/>
  <c r="AP2557" i="32"/>
  <c r="AU2557" i="32"/>
  <c r="AM2558" i="32"/>
  <c r="AN2558" i="32"/>
  <c r="AO2558" i="32"/>
  <c r="AP2558" i="32"/>
  <c r="AU2558" i="32"/>
  <c r="AM2559" i="32"/>
  <c r="AN2559" i="32"/>
  <c r="AO2559" i="32"/>
  <c r="AP2559" i="32"/>
  <c r="AU2559" i="32"/>
  <c r="AM2560" i="32"/>
  <c r="AN2560" i="32"/>
  <c r="AO2560" i="32"/>
  <c r="AP2560" i="32"/>
  <c r="AU2560" i="32"/>
  <c r="AM2561" i="32"/>
  <c r="AN2561" i="32"/>
  <c r="AO2561" i="32"/>
  <c r="AP2561" i="32"/>
  <c r="AU2561" i="32"/>
  <c r="AM2562" i="32"/>
  <c r="AN2562" i="32"/>
  <c r="AO2562" i="32"/>
  <c r="AP2562" i="32"/>
  <c r="AU2562" i="32"/>
  <c r="AM2563" i="32"/>
  <c r="AN2563" i="32"/>
  <c r="AO2563" i="32"/>
  <c r="AP2563" i="32"/>
  <c r="AU2563" i="32"/>
  <c r="AM2564" i="32"/>
  <c r="AN2564" i="32"/>
  <c r="AO2564" i="32"/>
  <c r="AP2564" i="32"/>
  <c r="AU2564" i="32"/>
  <c r="AM2565" i="32"/>
  <c r="AN2565" i="32"/>
  <c r="AO2565" i="32"/>
  <c r="AP2565" i="32"/>
  <c r="AU2565" i="32"/>
  <c r="AM2566" i="32"/>
  <c r="AN2566" i="32"/>
  <c r="AO2566" i="32"/>
  <c r="AP2566" i="32"/>
  <c r="AU2566" i="32"/>
  <c r="AM2567" i="32"/>
  <c r="AN2567" i="32"/>
  <c r="AO2567" i="32"/>
  <c r="AP2567" i="32"/>
  <c r="AU2567" i="32"/>
  <c r="AM2568" i="32"/>
  <c r="AN2568" i="32"/>
  <c r="AO2568" i="32"/>
  <c r="AP2568" i="32"/>
  <c r="AU2568" i="32"/>
  <c r="AM2569" i="32"/>
  <c r="AN2569" i="32"/>
  <c r="AO2569" i="32"/>
  <c r="AP2569" i="32"/>
  <c r="AU2569" i="32"/>
  <c r="AM2570" i="32"/>
  <c r="AN2570" i="32"/>
  <c r="AO2570" i="32"/>
  <c r="AP2570" i="32"/>
  <c r="AU2570" i="32"/>
  <c r="AM2571" i="32"/>
  <c r="AN2571" i="32"/>
  <c r="AO2571" i="32"/>
  <c r="AP2571" i="32"/>
  <c r="AU2571" i="32"/>
  <c r="AM2572" i="32"/>
  <c r="AN2572" i="32"/>
  <c r="AO2572" i="32"/>
  <c r="AP2572" i="32"/>
  <c r="AU2572" i="32"/>
  <c r="AM2573" i="32"/>
  <c r="AN2573" i="32"/>
  <c r="AO2573" i="32"/>
  <c r="AP2573" i="32"/>
  <c r="AU2573" i="32"/>
  <c r="AM2574" i="32"/>
  <c r="AN2574" i="32"/>
  <c r="AO2574" i="32"/>
  <c r="AP2574" i="32"/>
  <c r="AU2574" i="32"/>
  <c r="AM2575" i="32"/>
  <c r="AN2575" i="32"/>
  <c r="AO2575" i="32"/>
  <c r="AP2575" i="32"/>
  <c r="AU2575" i="32"/>
  <c r="AM2576" i="32"/>
  <c r="AN2576" i="32"/>
  <c r="AO2576" i="32"/>
  <c r="AP2576" i="32"/>
  <c r="AU2576" i="32"/>
  <c r="AM2577" i="32"/>
  <c r="AN2577" i="32"/>
  <c r="AO2577" i="32"/>
  <c r="AP2577" i="32"/>
  <c r="AU2577" i="32"/>
  <c r="AM2578" i="32"/>
  <c r="AN2578" i="32"/>
  <c r="AO2578" i="32"/>
  <c r="AP2578" i="32"/>
  <c r="AU2578" i="32"/>
  <c r="AM2579" i="32"/>
  <c r="AN2579" i="32"/>
  <c r="AO2579" i="32"/>
  <c r="AP2579" i="32"/>
  <c r="AU2579" i="32"/>
  <c r="AM2580" i="32"/>
  <c r="AN2580" i="32"/>
  <c r="AO2580" i="32"/>
  <c r="AP2580" i="32"/>
  <c r="AU2580" i="32"/>
  <c r="AM2581" i="32"/>
  <c r="AN2581" i="32"/>
  <c r="AO2581" i="32"/>
  <c r="AP2581" i="32"/>
  <c r="AU2581" i="32"/>
  <c r="AM2582" i="32"/>
  <c r="AN2582" i="32"/>
  <c r="AO2582" i="32"/>
  <c r="AP2582" i="32"/>
  <c r="AU2582" i="32"/>
  <c r="AM2583" i="32"/>
  <c r="AN2583" i="32"/>
  <c r="AO2583" i="32"/>
  <c r="AP2583" i="32"/>
  <c r="AU2583" i="32"/>
  <c r="AM2584" i="32"/>
  <c r="AN2584" i="32"/>
  <c r="AO2584" i="32"/>
  <c r="AP2584" i="32"/>
  <c r="AU2584" i="32"/>
  <c r="AM2585" i="32"/>
  <c r="AN2585" i="32"/>
  <c r="AO2585" i="32"/>
  <c r="AP2585" i="32"/>
  <c r="AU2585" i="32"/>
  <c r="AM2586" i="32"/>
  <c r="AN2586" i="32"/>
  <c r="AO2586" i="32"/>
  <c r="AP2586" i="32"/>
  <c r="AU2586" i="32"/>
  <c r="AM2587" i="32"/>
  <c r="AN2587" i="32"/>
  <c r="AO2587" i="32"/>
  <c r="AP2587" i="32"/>
  <c r="AU2587" i="32"/>
  <c r="AM2588" i="32"/>
  <c r="AN2588" i="32"/>
  <c r="AO2588" i="32"/>
  <c r="AP2588" i="32"/>
  <c r="AU2588" i="32"/>
  <c r="AM2589" i="32"/>
  <c r="AN2589" i="32"/>
  <c r="AO2589" i="32"/>
  <c r="AP2589" i="32"/>
  <c r="AU2589" i="32"/>
  <c r="AM2590" i="32"/>
  <c r="AN2590" i="32"/>
  <c r="AO2590" i="32"/>
  <c r="AP2590" i="32"/>
  <c r="AU2590" i="32"/>
  <c r="AM2591" i="32"/>
  <c r="AN2591" i="32"/>
  <c r="AO2591" i="32"/>
  <c r="AP2591" i="32"/>
  <c r="AU2591" i="32"/>
  <c r="AM2592" i="32"/>
  <c r="AN2592" i="32"/>
  <c r="AO2592" i="32"/>
  <c r="AP2592" i="32"/>
  <c r="AU2592" i="32"/>
  <c r="AM2593" i="32"/>
  <c r="AN2593" i="32"/>
  <c r="AO2593" i="32"/>
  <c r="AP2593" i="32"/>
  <c r="AU2593" i="32"/>
  <c r="AM2594" i="32"/>
  <c r="AN2594" i="32"/>
  <c r="AO2594" i="32"/>
  <c r="AP2594" i="32"/>
  <c r="AU2594" i="32"/>
  <c r="AM2595" i="32"/>
  <c r="AN2595" i="32"/>
  <c r="AO2595" i="32"/>
  <c r="AP2595" i="32"/>
  <c r="AU2595" i="32"/>
  <c r="AM2596" i="32"/>
  <c r="AN2596" i="32"/>
  <c r="AO2596" i="32"/>
  <c r="AP2596" i="32"/>
  <c r="AU2596" i="32"/>
  <c r="AM2597" i="32"/>
  <c r="AN2597" i="32"/>
  <c r="AO2597" i="32"/>
  <c r="AP2597" i="32"/>
  <c r="AU2597" i="32"/>
  <c r="AM2598" i="32"/>
  <c r="AN2598" i="32"/>
  <c r="AO2598" i="32"/>
  <c r="AP2598" i="32"/>
  <c r="AU2598" i="32"/>
  <c r="AM2599" i="32"/>
  <c r="AN2599" i="32"/>
  <c r="AO2599" i="32"/>
  <c r="AP2599" i="32"/>
  <c r="AU2599" i="32"/>
  <c r="AM2600" i="32"/>
  <c r="AN2600" i="32"/>
  <c r="AO2600" i="32"/>
  <c r="AP2600" i="32"/>
  <c r="AU2600" i="32"/>
  <c r="AM2601" i="32"/>
  <c r="AN2601" i="32"/>
  <c r="AO2601" i="32"/>
  <c r="AP2601" i="32"/>
  <c r="AU2601" i="32"/>
  <c r="AM2602" i="32"/>
  <c r="AN2602" i="32"/>
  <c r="AO2602" i="32"/>
  <c r="AP2602" i="32"/>
  <c r="AU2602" i="32"/>
  <c r="AM2603" i="32"/>
  <c r="AN2603" i="32"/>
  <c r="AO2603" i="32"/>
  <c r="AP2603" i="32"/>
  <c r="AU2603" i="32"/>
  <c r="AM2604" i="32"/>
  <c r="AN2604" i="32"/>
  <c r="AO2604" i="32"/>
  <c r="AP2604" i="32"/>
  <c r="AU2604" i="32"/>
  <c r="AM2605" i="32"/>
  <c r="AN2605" i="32"/>
  <c r="AO2605" i="32"/>
  <c r="AP2605" i="32"/>
  <c r="AU2605" i="32"/>
  <c r="AM2606" i="32"/>
  <c r="AN2606" i="32"/>
  <c r="AO2606" i="32"/>
  <c r="AP2606" i="32"/>
  <c r="AU2606" i="32"/>
  <c r="AM2607" i="32"/>
  <c r="AN2607" i="32"/>
  <c r="AO2607" i="32"/>
  <c r="AP2607" i="32"/>
  <c r="AU2607" i="32"/>
  <c r="AM2608" i="32"/>
  <c r="AN2608" i="32"/>
  <c r="AO2608" i="32"/>
  <c r="AP2608" i="32"/>
  <c r="AU2608" i="32"/>
  <c r="AM2609" i="32"/>
  <c r="AN2609" i="32"/>
  <c r="AO2609" i="32"/>
  <c r="AP2609" i="32"/>
  <c r="AU2609" i="32"/>
  <c r="AM2610" i="32"/>
  <c r="AN2610" i="32"/>
  <c r="AO2610" i="32"/>
  <c r="AP2610" i="32"/>
  <c r="AU2610" i="32"/>
  <c r="AM2611" i="32"/>
  <c r="AN2611" i="32"/>
  <c r="AO2611" i="32"/>
  <c r="AP2611" i="32"/>
  <c r="AU2611" i="32"/>
  <c r="AM2612" i="32"/>
  <c r="AN2612" i="32"/>
  <c r="AO2612" i="32"/>
  <c r="AP2612" i="32"/>
  <c r="AU2612" i="32"/>
  <c r="AM2613" i="32"/>
  <c r="AN2613" i="32"/>
  <c r="AO2613" i="32"/>
  <c r="AP2613" i="32"/>
  <c r="AU2613" i="32"/>
  <c r="AM2614" i="32"/>
  <c r="AN2614" i="32"/>
  <c r="AO2614" i="32"/>
  <c r="AP2614" i="32"/>
  <c r="AU2614" i="32"/>
  <c r="AM2615" i="32"/>
  <c r="AN2615" i="32"/>
  <c r="AO2615" i="32"/>
  <c r="AP2615" i="32"/>
  <c r="AU2615" i="32"/>
  <c r="AM2616" i="32"/>
  <c r="AN2616" i="32"/>
  <c r="AO2616" i="32"/>
  <c r="AP2616" i="32"/>
  <c r="AU2616" i="32"/>
  <c r="AM2617" i="32"/>
  <c r="AN2617" i="32"/>
  <c r="AO2617" i="32"/>
  <c r="AP2617" i="32"/>
  <c r="AU2617" i="32"/>
  <c r="AM2618" i="32"/>
  <c r="AN2618" i="32"/>
  <c r="AO2618" i="32"/>
  <c r="AP2618" i="32"/>
  <c r="AU2618" i="32"/>
  <c r="AM2619" i="32"/>
  <c r="AN2619" i="32"/>
  <c r="AO2619" i="32"/>
  <c r="AP2619" i="32"/>
  <c r="AU2619" i="32"/>
  <c r="AM2620" i="32"/>
  <c r="AN2620" i="32"/>
  <c r="AO2620" i="32"/>
  <c r="AP2620" i="32"/>
  <c r="AU2620" i="32"/>
  <c r="AM2621" i="32"/>
  <c r="AN2621" i="32"/>
  <c r="AO2621" i="32"/>
  <c r="AP2621" i="32"/>
  <c r="AU2621" i="32"/>
  <c r="AM2622" i="32"/>
  <c r="AN2622" i="32"/>
  <c r="AO2622" i="32"/>
  <c r="AP2622" i="32"/>
  <c r="AU2622" i="32"/>
  <c r="AM2623" i="32"/>
  <c r="AN2623" i="32"/>
  <c r="AO2623" i="32"/>
  <c r="AP2623" i="32"/>
  <c r="AU2623" i="32"/>
  <c r="AM2624" i="32"/>
  <c r="AN2624" i="32"/>
  <c r="AO2624" i="32"/>
  <c r="AP2624" i="32"/>
  <c r="AU2624" i="32"/>
  <c r="AM2625" i="32"/>
  <c r="AN2625" i="32"/>
  <c r="AO2625" i="32"/>
  <c r="AP2625" i="32"/>
  <c r="AU2625" i="32"/>
  <c r="AM2626" i="32"/>
  <c r="AN2626" i="32"/>
  <c r="AO2626" i="32"/>
  <c r="AP2626" i="32"/>
  <c r="AU2626" i="32"/>
  <c r="AM2627" i="32"/>
  <c r="AN2627" i="32"/>
  <c r="AO2627" i="32"/>
  <c r="AP2627" i="32"/>
  <c r="AU2627" i="32"/>
  <c r="AM2628" i="32"/>
  <c r="AN2628" i="32"/>
  <c r="AO2628" i="32"/>
  <c r="AP2628" i="32"/>
  <c r="AU2628" i="32"/>
  <c r="AM2629" i="32"/>
  <c r="AN2629" i="32"/>
  <c r="AO2629" i="32"/>
  <c r="AP2629" i="32"/>
  <c r="AU2629" i="32"/>
  <c r="AM2630" i="32"/>
  <c r="AN2630" i="32"/>
  <c r="AO2630" i="32"/>
  <c r="AP2630" i="32"/>
  <c r="AU2630" i="32"/>
  <c r="AM2631" i="32"/>
  <c r="AN2631" i="32"/>
  <c r="AO2631" i="32"/>
  <c r="AP2631" i="32"/>
  <c r="AU2631" i="32"/>
  <c r="AM2632" i="32"/>
  <c r="AN2632" i="32"/>
  <c r="AO2632" i="32"/>
  <c r="AP2632" i="32"/>
  <c r="AU2632" i="32"/>
  <c r="AM2633" i="32"/>
  <c r="AN2633" i="32"/>
  <c r="AO2633" i="32"/>
  <c r="AP2633" i="32"/>
  <c r="AU2633" i="32"/>
  <c r="AM2634" i="32"/>
  <c r="AN2634" i="32"/>
  <c r="AO2634" i="32"/>
  <c r="AP2634" i="32"/>
  <c r="AU2634" i="32"/>
  <c r="AM2635" i="32"/>
  <c r="AN2635" i="32"/>
  <c r="AO2635" i="32"/>
  <c r="AP2635" i="32"/>
  <c r="AU2635" i="32"/>
  <c r="AM2636" i="32"/>
  <c r="AN2636" i="32"/>
  <c r="AO2636" i="32"/>
  <c r="AP2636" i="32"/>
  <c r="AU2636" i="32"/>
  <c r="AM2637" i="32"/>
  <c r="AN2637" i="32"/>
  <c r="AO2637" i="32"/>
  <c r="AP2637" i="32"/>
  <c r="AU2637" i="32"/>
  <c r="AM2638" i="32"/>
  <c r="AN2638" i="32"/>
  <c r="AO2638" i="32"/>
  <c r="AP2638" i="32"/>
  <c r="AU2638" i="32"/>
  <c r="AM2639" i="32"/>
  <c r="AN2639" i="32"/>
  <c r="AO2639" i="32"/>
  <c r="AP2639" i="32"/>
  <c r="AU2639" i="32"/>
  <c r="AM2640" i="32"/>
  <c r="AN2640" i="32"/>
  <c r="AO2640" i="32"/>
  <c r="AP2640" i="32"/>
  <c r="AU2640" i="32"/>
  <c r="AM2641" i="32"/>
  <c r="AN2641" i="32"/>
  <c r="AO2641" i="32"/>
  <c r="AP2641" i="32"/>
  <c r="AU2641" i="32"/>
  <c r="AM2642" i="32"/>
  <c r="AN2642" i="32"/>
  <c r="AO2642" i="32"/>
  <c r="AP2642" i="32"/>
  <c r="AU2642" i="32"/>
  <c r="AM2643" i="32"/>
  <c r="AN2643" i="32"/>
  <c r="AO2643" i="32"/>
  <c r="AP2643" i="32"/>
  <c r="AU2643" i="32"/>
  <c r="AM2644" i="32"/>
  <c r="AN2644" i="32"/>
  <c r="AO2644" i="32"/>
  <c r="AP2644" i="32"/>
  <c r="AU2644" i="32"/>
  <c r="AM2645" i="32"/>
  <c r="AN2645" i="32"/>
  <c r="AO2645" i="32"/>
  <c r="AP2645" i="32"/>
  <c r="AU2645" i="32"/>
  <c r="AM2646" i="32"/>
  <c r="AN2646" i="32"/>
  <c r="AO2646" i="32"/>
  <c r="AP2646" i="32"/>
  <c r="AU2646" i="32"/>
  <c r="AM2647" i="32"/>
  <c r="AN2647" i="32"/>
  <c r="AO2647" i="32"/>
  <c r="AP2647" i="32"/>
  <c r="AU2647" i="32"/>
  <c r="AM2648" i="32"/>
  <c r="AN2648" i="32"/>
  <c r="AO2648" i="32"/>
  <c r="AP2648" i="32"/>
  <c r="AU2648" i="32"/>
  <c r="AM2649" i="32"/>
  <c r="AN2649" i="32"/>
  <c r="AO2649" i="32"/>
  <c r="AP2649" i="32"/>
  <c r="AU2649" i="32"/>
  <c r="AM2650" i="32"/>
  <c r="AN2650" i="32"/>
  <c r="AO2650" i="32"/>
  <c r="AP2650" i="32"/>
  <c r="AU2650" i="32"/>
  <c r="AM2651" i="32"/>
  <c r="AN2651" i="32"/>
  <c r="AO2651" i="32"/>
  <c r="AP2651" i="32"/>
  <c r="AU2651" i="32"/>
  <c r="AM2652" i="32"/>
  <c r="AN2652" i="32"/>
  <c r="AO2652" i="32"/>
  <c r="AP2652" i="32"/>
  <c r="AU2652" i="32"/>
  <c r="AM2653" i="32"/>
  <c r="AN2653" i="32"/>
  <c r="AO2653" i="32"/>
  <c r="AP2653" i="32"/>
  <c r="AU2653" i="32"/>
  <c r="AM2654" i="32"/>
  <c r="AN2654" i="32"/>
  <c r="AO2654" i="32"/>
  <c r="AP2654" i="32"/>
  <c r="AU2654" i="32"/>
  <c r="AM2655" i="32"/>
  <c r="AN2655" i="32"/>
  <c r="AO2655" i="32"/>
  <c r="AP2655" i="32"/>
  <c r="AU2655" i="32"/>
  <c r="AM2656" i="32"/>
  <c r="AN2656" i="32"/>
  <c r="AO2656" i="32"/>
  <c r="AP2656" i="32"/>
  <c r="AU2656" i="32"/>
  <c r="AM2657" i="32"/>
  <c r="AN2657" i="32"/>
  <c r="AO2657" i="32"/>
  <c r="AP2657" i="32"/>
  <c r="AU2657" i="32"/>
  <c r="AM2658" i="32"/>
  <c r="AN2658" i="32"/>
  <c r="AO2658" i="32"/>
  <c r="AP2658" i="32"/>
  <c r="AU2658" i="32"/>
  <c r="AM2659" i="32"/>
  <c r="AN2659" i="32"/>
  <c r="AO2659" i="32"/>
  <c r="AP2659" i="32"/>
  <c r="AU2659" i="32"/>
  <c r="AM2660" i="32"/>
  <c r="AN2660" i="32"/>
  <c r="AO2660" i="32"/>
  <c r="AP2660" i="32"/>
  <c r="AU2660" i="32"/>
  <c r="AM2661" i="32"/>
  <c r="AN2661" i="32"/>
  <c r="AO2661" i="32"/>
  <c r="AP2661" i="32"/>
  <c r="AU2661" i="32"/>
  <c r="AM2662" i="32"/>
  <c r="AN2662" i="32"/>
  <c r="AO2662" i="32"/>
  <c r="AP2662" i="32"/>
  <c r="AU2662" i="32"/>
  <c r="AM2663" i="32"/>
  <c r="AN2663" i="32"/>
  <c r="AO2663" i="32"/>
  <c r="AP2663" i="32"/>
  <c r="AU2663" i="32"/>
  <c r="AM2664" i="32"/>
  <c r="AN2664" i="32"/>
  <c r="AO2664" i="32"/>
  <c r="AP2664" i="32"/>
  <c r="AU2664" i="32"/>
  <c r="AM2665" i="32"/>
  <c r="AN2665" i="32"/>
  <c r="AO2665" i="32"/>
  <c r="AP2665" i="32"/>
  <c r="AU2665" i="32"/>
  <c r="AM2666" i="32"/>
  <c r="AN2666" i="32"/>
  <c r="AO2666" i="32"/>
  <c r="AP2666" i="32"/>
  <c r="AU2666" i="32"/>
  <c r="AM2667" i="32"/>
  <c r="AN2667" i="32"/>
  <c r="AO2667" i="32"/>
  <c r="AP2667" i="32"/>
  <c r="AU2667" i="32"/>
  <c r="AM2668" i="32"/>
  <c r="AN2668" i="32"/>
  <c r="AO2668" i="32"/>
  <c r="AP2668" i="32"/>
  <c r="AU2668" i="32"/>
  <c r="AM2669" i="32"/>
  <c r="AN2669" i="32"/>
  <c r="AO2669" i="32"/>
  <c r="AP2669" i="32"/>
  <c r="AU2669" i="32"/>
  <c r="AM2670" i="32"/>
  <c r="AN2670" i="32"/>
  <c r="AO2670" i="32"/>
  <c r="AP2670" i="32"/>
  <c r="AU2670" i="32"/>
  <c r="AM2671" i="32"/>
  <c r="AN2671" i="32"/>
  <c r="AO2671" i="32"/>
  <c r="AP2671" i="32"/>
  <c r="AU2671" i="32"/>
  <c r="AM2672" i="32"/>
  <c r="AN2672" i="32"/>
  <c r="AO2672" i="32"/>
  <c r="AP2672" i="32"/>
  <c r="AU2672" i="32"/>
  <c r="AM2673" i="32"/>
  <c r="AN2673" i="32"/>
  <c r="AO2673" i="32"/>
  <c r="AP2673" i="32"/>
  <c r="AU2673" i="32"/>
  <c r="AM2674" i="32"/>
  <c r="AN2674" i="32"/>
  <c r="AO2674" i="32"/>
  <c r="AP2674" i="32"/>
  <c r="AU2674" i="32"/>
  <c r="AM2675" i="32"/>
  <c r="AN2675" i="32"/>
  <c r="AO2675" i="32"/>
  <c r="AP2675" i="32"/>
  <c r="AU2675" i="32"/>
  <c r="AM2676" i="32"/>
  <c r="AN2676" i="32"/>
  <c r="AO2676" i="32"/>
  <c r="AP2676" i="32"/>
  <c r="AU2676" i="32"/>
  <c r="AM2677" i="32"/>
  <c r="AN2677" i="32"/>
  <c r="AO2677" i="32"/>
  <c r="AP2677" i="32"/>
  <c r="AU2677" i="32"/>
  <c r="AM2678" i="32"/>
  <c r="AN2678" i="32"/>
  <c r="AO2678" i="32"/>
  <c r="AP2678" i="32"/>
  <c r="AU2678" i="32"/>
  <c r="AM2679" i="32"/>
  <c r="AN2679" i="32"/>
  <c r="AO2679" i="32"/>
  <c r="AP2679" i="32"/>
  <c r="AU2679" i="32"/>
  <c r="AM2680" i="32"/>
  <c r="AN2680" i="32"/>
  <c r="AO2680" i="32"/>
  <c r="AP2680" i="32"/>
  <c r="AU2680" i="32"/>
  <c r="AM2681" i="32"/>
  <c r="AN2681" i="32"/>
  <c r="AO2681" i="32"/>
  <c r="AP2681" i="32"/>
  <c r="AU2681" i="32"/>
  <c r="AM2682" i="32"/>
  <c r="AN2682" i="32"/>
  <c r="AO2682" i="32"/>
  <c r="AP2682" i="32"/>
  <c r="AU2682" i="32"/>
  <c r="AM2683" i="32"/>
  <c r="AN2683" i="32"/>
  <c r="AO2683" i="32"/>
  <c r="AP2683" i="32"/>
  <c r="AU2683" i="32"/>
  <c r="AM2684" i="32"/>
  <c r="AN2684" i="32"/>
  <c r="AO2684" i="32"/>
  <c r="AP2684" i="32"/>
  <c r="AU2684" i="32"/>
  <c r="AM2685" i="32"/>
  <c r="AN2685" i="32"/>
  <c r="AO2685" i="32"/>
  <c r="AP2685" i="32"/>
  <c r="AU2685" i="32"/>
  <c r="AM2686" i="32"/>
  <c r="AN2686" i="32"/>
  <c r="AO2686" i="32"/>
  <c r="AP2686" i="32"/>
  <c r="AU2686" i="32"/>
  <c r="AM2687" i="32"/>
  <c r="AN2687" i="32"/>
  <c r="AO2687" i="32"/>
  <c r="AP2687" i="32"/>
  <c r="AU2687" i="32"/>
  <c r="AM2688" i="32"/>
  <c r="AN2688" i="32"/>
  <c r="AO2688" i="32"/>
  <c r="AP2688" i="32"/>
  <c r="AU2688" i="32"/>
  <c r="AM2689" i="32"/>
  <c r="AN2689" i="32"/>
  <c r="AO2689" i="32"/>
  <c r="AP2689" i="32"/>
  <c r="AU2689" i="32"/>
  <c r="AM2690" i="32"/>
  <c r="AN2690" i="32"/>
  <c r="AO2690" i="32"/>
  <c r="AP2690" i="32"/>
  <c r="AU2690" i="32"/>
  <c r="AM2691" i="32"/>
  <c r="AN2691" i="32"/>
  <c r="AO2691" i="32"/>
  <c r="AP2691" i="32"/>
  <c r="AU2691" i="32"/>
  <c r="AM2692" i="32"/>
  <c r="AN2692" i="32"/>
  <c r="AO2692" i="32"/>
  <c r="AP2692" i="32"/>
  <c r="AU2692" i="32"/>
  <c r="AM2693" i="32"/>
  <c r="AN2693" i="32"/>
  <c r="AO2693" i="32"/>
  <c r="AP2693" i="32"/>
  <c r="AU2693" i="32"/>
  <c r="AM2694" i="32"/>
  <c r="AN2694" i="32"/>
  <c r="AO2694" i="32"/>
  <c r="AP2694" i="32"/>
  <c r="AU2694" i="32"/>
  <c r="AM2695" i="32"/>
  <c r="AN2695" i="32"/>
  <c r="AO2695" i="32"/>
  <c r="AP2695" i="32"/>
  <c r="AU2695" i="32"/>
  <c r="AM2696" i="32"/>
  <c r="AN2696" i="32"/>
  <c r="AO2696" i="32"/>
  <c r="AP2696" i="32"/>
  <c r="AU2696" i="32"/>
  <c r="AM2697" i="32"/>
  <c r="AN2697" i="32"/>
  <c r="AO2697" i="32"/>
  <c r="AP2697" i="32"/>
  <c r="AU2697" i="32"/>
  <c r="AM2698" i="32"/>
  <c r="AN2698" i="32"/>
  <c r="AO2698" i="32"/>
  <c r="AP2698" i="32"/>
  <c r="AU2698" i="32"/>
  <c r="AM2699" i="32"/>
  <c r="AN2699" i="32"/>
  <c r="AO2699" i="32"/>
  <c r="AP2699" i="32"/>
  <c r="AU2699" i="32"/>
  <c r="AM2700" i="32"/>
  <c r="AN2700" i="32"/>
  <c r="AO2700" i="32"/>
  <c r="AP2700" i="32"/>
  <c r="AU2700" i="32"/>
  <c r="AM2701" i="32"/>
  <c r="AN2701" i="32"/>
  <c r="AO2701" i="32"/>
  <c r="AP2701" i="32"/>
  <c r="AU2701" i="32"/>
  <c r="AM2702" i="32"/>
  <c r="AN2702" i="32"/>
  <c r="AO2702" i="32"/>
  <c r="AP2702" i="32"/>
  <c r="AU2702" i="32"/>
  <c r="AM2703" i="32"/>
  <c r="AN2703" i="32"/>
  <c r="AO2703" i="32"/>
  <c r="AP2703" i="32"/>
  <c r="AU2703" i="32"/>
  <c r="AM2704" i="32"/>
  <c r="AN2704" i="32"/>
  <c r="AO2704" i="32"/>
  <c r="AP2704" i="32"/>
  <c r="AU2704" i="32"/>
  <c r="AM2705" i="32"/>
  <c r="AN2705" i="32"/>
  <c r="AO2705" i="32"/>
  <c r="AP2705" i="32"/>
  <c r="AU2705" i="32"/>
  <c r="AM2706" i="32"/>
  <c r="AN2706" i="32"/>
  <c r="AO2706" i="32"/>
  <c r="AP2706" i="32"/>
  <c r="AU2706" i="32"/>
  <c r="AM2707" i="32"/>
  <c r="AN2707" i="32"/>
  <c r="AO2707" i="32"/>
  <c r="AP2707" i="32"/>
  <c r="AU2707" i="32"/>
  <c r="AM2708" i="32"/>
  <c r="AN2708" i="32"/>
  <c r="AO2708" i="32"/>
  <c r="AP2708" i="32"/>
  <c r="AU2708" i="32"/>
  <c r="AM2709" i="32"/>
  <c r="AN2709" i="32"/>
  <c r="AO2709" i="32"/>
  <c r="AP2709" i="32"/>
  <c r="AU2709" i="32"/>
  <c r="AM2710" i="32"/>
  <c r="AN2710" i="32"/>
  <c r="AO2710" i="32"/>
  <c r="AP2710" i="32"/>
  <c r="AU2710" i="32"/>
  <c r="AM2711" i="32"/>
  <c r="AN2711" i="32"/>
  <c r="AO2711" i="32"/>
  <c r="AP2711" i="32"/>
  <c r="AU2711" i="32"/>
  <c r="AM2712" i="32"/>
  <c r="AN2712" i="32"/>
  <c r="AO2712" i="32"/>
  <c r="AP2712" i="32"/>
  <c r="AU2712" i="32"/>
  <c r="AM2713" i="32"/>
  <c r="AN2713" i="32"/>
  <c r="AO2713" i="32"/>
  <c r="AP2713" i="32"/>
  <c r="AU2713" i="32"/>
  <c r="AM2714" i="32"/>
  <c r="AN2714" i="32"/>
  <c r="AO2714" i="32"/>
  <c r="AP2714" i="32"/>
  <c r="AU2714" i="32"/>
  <c r="AM2715" i="32"/>
  <c r="AN2715" i="32"/>
  <c r="AO2715" i="32"/>
  <c r="AP2715" i="32"/>
  <c r="AU2715" i="32"/>
  <c r="AM2716" i="32"/>
  <c r="AN2716" i="32"/>
  <c r="AO2716" i="32"/>
  <c r="AP2716" i="32"/>
  <c r="AU2716" i="32"/>
  <c r="AM2717" i="32"/>
  <c r="AN2717" i="32"/>
  <c r="AO2717" i="32"/>
  <c r="AP2717" i="32"/>
  <c r="AU2717" i="32"/>
  <c r="AM2718" i="32"/>
  <c r="AN2718" i="32"/>
  <c r="AO2718" i="32"/>
  <c r="AP2718" i="32"/>
  <c r="AU2718" i="32"/>
  <c r="AM2719" i="32"/>
  <c r="AN2719" i="32"/>
  <c r="AO2719" i="32"/>
  <c r="AP2719" i="32"/>
  <c r="AU2719" i="32"/>
  <c r="AM2720" i="32"/>
  <c r="AN2720" i="32"/>
  <c r="AO2720" i="32"/>
  <c r="AP2720" i="32"/>
  <c r="AU2720" i="32"/>
  <c r="AM2721" i="32"/>
  <c r="AN2721" i="32"/>
  <c r="AO2721" i="32"/>
  <c r="AP2721" i="32"/>
  <c r="AU2721" i="32"/>
  <c r="AM2722" i="32"/>
  <c r="AN2722" i="32"/>
  <c r="AO2722" i="32"/>
  <c r="AP2722" i="32"/>
  <c r="AU2722" i="32"/>
  <c r="AM2723" i="32"/>
  <c r="AN2723" i="32"/>
  <c r="AO2723" i="32"/>
  <c r="AP2723" i="32"/>
  <c r="AU2723" i="32"/>
  <c r="AM2724" i="32"/>
  <c r="AN2724" i="32"/>
  <c r="AO2724" i="32"/>
  <c r="AP2724" i="32"/>
  <c r="AU2724" i="32"/>
  <c r="AM2725" i="32"/>
  <c r="AN2725" i="32"/>
  <c r="AO2725" i="32"/>
  <c r="AP2725" i="32"/>
  <c r="AU2725" i="32"/>
  <c r="AM2726" i="32"/>
  <c r="AN2726" i="32"/>
  <c r="AO2726" i="32"/>
  <c r="AP2726" i="32"/>
  <c r="AU2726" i="32"/>
  <c r="AM2727" i="32"/>
  <c r="AN2727" i="32"/>
  <c r="AO2727" i="32"/>
  <c r="AP2727" i="32"/>
  <c r="AU2727" i="32"/>
  <c r="AM2728" i="32"/>
  <c r="AN2728" i="32"/>
  <c r="AO2728" i="32"/>
  <c r="AP2728" i="32"/>
  <c r="AU2728" i="32"/>
  <c r="AM2729" i="32"/>
  <c r="AN2729" i="32"/>
  <c r="AO2729" i="32"/>
  <c r="AP2729" i="32"/>
  <c r="AU2729" i="32"/>
  <c r="AM2730" i="32"/>
  <c r="AN2730" i="32"/>
  <c r="AO2730" i="32"/>
  <c r="AP2730" i="32"/>
  <c r="AU2730" i="32"/>
  <c r="AM2731" i="32"/>
  <c r="AN2731" i="32"/>
  <c r="AO2731" i="32"/>
  <c r="AP2731" i="32"/>
  <c r="AU2731" i="32"/>
  <c r="AM2732" i="32"/>
  <c r="AN2732" i="32"/>
  <c r="AO2732" i="32"/>
  <c r="AP2732" i="32"/>
  <c r="AU2732" i="32"/>
  <c r="AM2733" i="32"/>
  <c r="AN2733" i="32"/>
  <c r="AO2733" i="32"/>
  <c r="AP2733" i="32"/>
  <c r="AU2733" i="32"/>
  <c r="AM2734" i="32"/>
  <c r="AN2734" i="32"/>
  <c r="AO2734" i="32"/>
  <c r="AP2734" i="32"/>
  <c r="AU2734" i="32"/>
  <c r="AM2735" i="32"/>
  <c r="AN2735" i="32"/>
  <c r="AO2735" i="32"/>
  <c r="AP2735" i="32"/>
  <c r="AU2735" i="32"/>
  <c r="AM2736" i="32"/>
  <c r="AN2736" i="32"/>
  <c r="AO2736" i="32"/>
  <c r="AP2736" i="32"/>
  <c r="AU2736" i="32"/>
  <c r="AM2737" i="32"/>
  <c r="AN2737" i="32"/>
  <c r="AO2737" i="32"/>
  <c r="AP2737" i="32"/>
  <c r="AU2737" i="32"/>
  <c r="AM2738" i="32"/>
  <c r="AN2738" i="32"/>
  <c r="AO2738" i="32"/>
  <c r="AP2738" i="32"/>
  <c r="AU2738" i="32"/>
  <c r="AM2739" i="32"/>
  <c r="AN2739" i="32"/>
  <c r="AO2739" i="32"/>
  <c r="AP2739" i="32"/>
  <c r="AU2739" i="32"/>
  <c r="AM2740" i="32"/>
  <c r="AN2740" i="32"/>
  <c r="AO2740" i="32"/>
  <c r="AP2740" i="32"/>
  <c r="AU2740" i="32"/>
  <c r="AM2741" i="32"/>
  <c r="AN2741" i="32"/>
  <c r="AO2741" i="32"/>
  <c r="AP2741" i="32"/>
  <c r="AU2741" i="32"/>
  <c r="AM2742" i="32"/>
  <c r="AN2742" i="32"/>
  <c r="AO2742" i="32"/>
  <c r="AP2742" i="32"/>
  <c r="AU2742" i="32"/>
  <c r="AM2743" i="32"/>
  <c r="AN2743" i="32"/>
  <c r="AO2743" i="32"/>
  <c r="AP2743" i="32"/>
  <c r="AU2743" i="32"/>
  <c r="AM2744" i="32"/>
  <c r="AN2744" i="32"/>
  <c r="AO2744" i="32"/>
  <c r="AP2744" i="32"/>
  <c r="AU2744" i="32"/>
  <c r="AM2745" i="32"/>
  <c r="AN2745" i="32"/>
  <c r="AO2745" i="32"/>
  <c r="AP2745" i="32"/>
  <c r="AU2745" i="32"/>
  <c r="AM2746" i="32"/>
  <c r="AN2746" i="32"/>
  <c r="AO2746" i="32"/>
  <c r="AP2746" i="32"/>
  <c r="AU2746" i="32"/>
  <c r="AM2747" i="32"/>
  <c r="AN2747" i="32"/>
  <c r="AO2747" i="32"/>
  <c r="AP2747" i="32"/>
  <c r="AU2747" i="32"/>
  <c r="AM2748" i="32"/>
  <c r="AN2748" i="32"/>
  <c r="AO2748" i="32"/>
  <c r="AP2748" i="32"/>
  <c r="AU2748" i="32"/>
  <c r="AM2749" i="32"/>
  <c r="AN2749" i="32"/>
  <c r="AO2749" i="32"/>
  <c r="AP2749" i="32"/>
  <c r="AU2749" i="32"/>
  <c r="AM2750" i="32"/>
  <c r="AN2750" i="32"/>
  <c r="AO2750" i="32"/>
  <c r="AP2750" i="32"/>
  <c r="AU2750" i="32"/>
  <c r="AM2751" i="32"/>
  <c r="AN2751" i="32"/>
  <c r="AO2751" i="32"/>
  <c r="AP2751" i="32"/>
  <c r="AU2751" i="32"/>
  <c r="AM2752" i="32"/>
  <c r="AN2752" i="32"/>
  <c r="AO2752" i="32"/>
  <c r="AP2752" i="32"/>
  <c r="AU2752" i="32"/>
  <c r="AM2753" i="32"/>
  <c r="AN2753" i="32"/>
  <c r="AO2753" i="32"/>
  <c r="AP2753" i="32"/>
  <c r="AU2753" i="32"/>
  <c r="AM2754" i="32"/>
  <c r="AN2754" i="32"/>
  <c r="AO2754" i="32"/>
  <c r="AP2754" i="32"/>
  <c r="AU2754" i="32"/>
  <c r="AM2755" i="32"/>
  <c r="AN2755" i="32"/>
  <c r="AO2755" i="32"/>
  <c r="AP2755" i="32"/>
  <c r="AU2755" i="32"/>
  <c r="AM2756" i="32"/>
  <c r="AN2756" i="32"/>
  <c r="AO2756" i="32"/>
  <c r="AP2756" i="32"/>
  <c r="AU2756" i="32"/>
  <c r="AM2757" i="32"/>
  <c r="AN2757" i="32"/>
  <c r="AO2757" i="32"/>
  <c r="AP2757" i="32"/>
  <c r="AU2757" i="32"/>
  <c r="AM2758" i="32"/>
  <c r="AN2758" i="32"/>
  <c r="AO2758" i="32"/>
  <c r="AP2758" i="32"/>
  <c r="AU2758" i="32"/>
  <c r="AM2759" i="32"/>
  <c r="AN2759" i="32"/>
  <c r="AO2759" i="32"/>
  <c r="AP2759" i="32"/>
  <c r="AU2759" i="32"/>
  <c r="AM2760" i="32"/>
  <c r="AN2760" i="32"/>
  <c r="AO2760" i="32"/>
  <c r="AP2760" i="32"/>
  <c r="AU2760" i="32"/>
  <c r="AM2761" i="32"/>
  <c r="AN2761" i="32"/>
  <c r="AO2761" i="32"/>
  <c r="AP2761" i="32"/>
  <c r="AU2761" i="32"/>
  <c r="AM2762" i="32"/>
  <c r="AN2762" i="32"/>
  <c r="AO2762" i="32"/>
  <c r="AP2762" i="32"/>
  <c r="AU2762" i="32"/>
  <c r="AM2763" i="32"/>
  <c r="AN2763" i="32"/>
  <c r="AO2763" i="32"/>
  <c r="AP2763" i="32"/>
  <c r="AU2763" i="32"/>
  <c r="AM2764" i="32"/>
  <c r="AN2764" i="32"/>
  <c r="AO2764" i="32"/>
  <c r="AP2764" i="32"/>
  <c r="AU2764" i="32"/>
  <c r="AM2765" i="32"/>
  <c r="AN2765" i="32"/>
  <c r="AO2765" i="32"/>
  <c r="AP2765" i="32"/>
  <c r="AU2765" i="32"/>
  <c r="AM2766" i="32"/>
  <c r="AN2766" i="32"/>
  <c r="AO2766" i="32"/>
  <c r="AP2766" i="32"/>
  <c r="AU2766" i="32"/>
  <c r="AM2767" i="32"/>
  <c r="AN2767" i="32"/>
  <c r="AO2767" i="32"/>
  <c r="AP2767" i="32"/>
  <c r="AU2767" i="32"/>
  <c r="AM2768" i="32"/>
  <c r="AN2768" i="32"/>
  <c r="AO2768" i="32"/>
  <c r="AP2768" i="32"/>
  <c r="AU2768" i="32"/>
  <c r="AM2769" i="32"/>
  <c r="AN2769" i="32"/>
  <c r="AO2769" i="32"/>
  <c r="AP2769" i="32"/>
  <c r="AU2769" i="32"/>
  <c r="AM2770" i="32"/>
  <c r="AN2770" i="32"/>
  <c r="AO2770" i="32"/>
  <c r="AP2770" i="32"/>
  <c r="AU2770" i="32"/>
  <c r="AM2771" i="32"/>
  <c r="AN2771" i="32"/>
  <c r="AO2771" i="32"/>
  <c r="AP2771" i="32"/>
  <c r="AU2771" i="32"/>
  <c r="AM2772" i="32"/>
  <c r="AN2772" i="32"/>
  <c r="AO2772" i="32"/>
  <c r="AP2772" i="32"/>
  <c r="AU2772" i="32"/>
  <c r="AM2773" i="32"/>
  <c r="AN2773" i="32"/>
  <c r="AO2773" i="32"/>
  <c r="AP2773" i="32"/>
  <c r="AU2773" i="32"/>
  <c r="AM2774" i="32"/>
  <c r="AN2774" i="32"/>
  <c r="AO2774" i="32"/>
  <c r="AP2774" i="32"/>
  <c r="AU2774" i="32"/>
  <c r="AM2775" i="32"/>
  <c r="AN2775" i="32"/>
  <c r="AO2775" i="32"/>
  <c r="AP2775" i="32"/>
  <c r="AU2775" i="32"/>
  <c r="AM2776" i="32"/>
  <c r="AN2776" i="32"/>
  <c r="AO2776" i="32"/>
  <c r="AP2776" i="32"/>
  <c r="AU2776" i="32"/>
  <c r="AM2777" i="32"/>
  <c r="AN2777" i="32"/>
  <c r="AO2777" i="32"/>
  <c r="AP2777" i="32"/>
  <c r="AU2777" i="32"/>
  <c r="AM2778" i="32"/>
  <c r="AN2778" i="32"/>
  <c r="AO2778" i="32"/>
  <c r="AP2778" i="32"/>
  <c r="AU2778" i="32"/>
  <c r="AM2779" i="32"/>
  <c r="AN2779" i="32"/>
  <c r="AO2779" i="32"/>
  <c r="AP2779" i="32"/>
  <c r="AU2779" i="32"/>
  <c r="AM2780" i="32"/>
  <c r="AN2780" i="32"/>
  <c r="AO2780" i="32"/>
  <c r="AP2780" i="32"/>
  <c r="AU2780" i="32"/>
  <c r="AM2781" i="32"/>
  <c r="AN2781" i="32"/>
  <c r="AO2781" i="32"/>
  <c r="AP2781" i="32"/>
  <c r="AU2781" i="32"/>
  <c r="AM2782" i="32"/>
  <c r="AN2782" i="32"/>
  <c r="AO2782" i="32"/>
  <c r="AP2782" i="32"/>
  <c r="AU2782" i="32"/>
  <c r="AM2783" i="32"/>
  <c r="AN2783" i="32"/>
  <c r="AO2783" i="32"/>
  <c r="AP2783" i="32"/>
  <c r="AU2783" i="32"/>
  <c r="AM2784" i="32"/>
  <c r="AN2784" i="32"/>
  <c r="AO2784" i="32"/>
  <c r="AP2784" i="32"/>
  <c r="AU2784" i="32"/>
  <c r="AM2785" i="32"/>
  <c r="AN2785" i="32"/>
  <c r="AO2785" i="32"/>
  <c r="AP2785" i="32"/>
  <c r="AU2785" i="32"/>
  <c r="AM2786" i="32"/>
  <c r="AN2786" i="32"/>
  <c r="AO2786" i="32"/>
  <c r="AP2786" i="32"/>
  <c r="AU2786" i="32"/>
  <c r="AM2787" i="32"/>
  <c r="AN2787" i="32"/>
  <c r="AO2787" i="32"/>
  <c r="AP2787" i="32"/>
  <c r="AU2787" i="32"/>
  <c r="AM2788" i="32"/>
  <c r="AN2788" i="32"/>
  <c r="AO2788" i="32"/>
  <c r="AP2788" i="32"/>
  <c r="AU2788" i="32"/>
  <c r="AM2789" i="32"/>
  <c r="AN2789" i="32"/>
  <c r="AO2789" i="32"/>
  <c r="AP2789" i="32"/>
  <c r="AU2789" i="32"/>
  <c r="AM2790" i="32"/>
  <c r="AN2790" i="32"/>
  <c r="AO2790" i="32"/>
  <c r="AP2790" i="32"/>
  <c r="AU2790" i="32"/>
  <c r="AM2791" i="32"/>
  <c r="AN2791" i="32"/>
  <c r="AO2791" i="32"/>
  <c r="AP2791" i="32"/>
  <c r="AU2791" i="32"/>
  <c r="AM2792" i="32"/>
  <c r="AN2792" i="32"/>
  <c r="AO2792" i="32"/>
  <c r="AP2792" i="32"/>
  <c r="AU2792" i="32"/>
  <c r="AM2793" i="32"/>
  <c r="AN2793" i="32"/>
  <c r="AO2793" i="32"/>
  <c r="AP2793" i="32"/>
  <c r="AU2793" i="32"/>
  <c r="AM2794" i="32"/>
  <c r="AN2794" i="32"/>
  <c r="AO2794" i="32"/>
  <c r="AP2794" i="32"/>
  <c r="AU2794" i="32"/>
  <c r="AM2795" i="32"/>
  <c r="AN2795" i="32"/>
  <c r="AO2795" i="32"/>
  <c r="AP2795" i="32"/>
  <c r="AU2795" i="32"/>
  <c r="AM2796" i="32"/>
  <c r="AN2796" i="32"/>
  <c r="AO2796" i="32"/>
  <c r="AP2796" i="32"/>
  <c r="AU2796" i="32"/>
  <c r="AM2797" i="32"/>
  <c r="AN2797" i="32"/>
  <c r="AO2797" i="32"/>
  <c r="AP2797" i="32"/>
  <c r="AU2797" i="32"/>
  <c r="AM2798" i="32"/>
  <c r="AN2798" i="32"/>
  <c r="AO2798" i="32"/>
  <c r="AP2798" i="32"/>
  <c r="AU2798" i="32"/>
  <c r="AM2799" i="32"/>
  <c r="AN2799" i="32"/>
  <c r="AO2799" i="32"/>
  <c r="AP2799" i="32"/>
  <c r="AU2799" i="32"/>
  <c r="AM2800" i="32"/>
  <c r="AN2800" i="32"/>
  <c r="AO2800" i="32"/>
  <c r="AP2800" i="32"/>
  <c r="AU2800" i="32"/>
  <c r="AM2801" i="32"/>
  <c r="AN2801" i="32"/>
  <c r="AO2801" i="32"/>
  <c r="AP2801" i="32"/>
  <c r="AU2801" i="32"/>
  <c r="AM2802" i="32"/>
  <c r="AN2802" i="32"/>
  <c r="AO2802" i="32"/>
  <c r="AP2802" i="32"/>
  <c r="AU2802" i="32"/>
  <c r="AM2803" i="32"/>
  <c r="AN2803" i="32"/>
  <c r="AO2803" i="32"/>
  <c r="AP2803" i="32"/>
  <c r="AU2803" i="32"/>
  <c r="AM2804" i="32"/>
  <c r="AN2804" i="32"/>
  <c r="AO2804" i="32"/>
  <c r="AP2804" i="32"/>
  <c r="AU2804" i="32"/>
  <c r="AM2805" i="32"/>
  <c r="AN2805" i="32"/>
  <c r="AO2805" i="32"/>
  <c r="AP2805" i="32"/>
  <c r="AU2805" i="32"/>
  <c r="AM2806" i="32"/>
  <c r="AN2806" i="32"/>
  <c r="AO2806" i="32"/>
  <c r="AP2806" i="32"/>
  <c r="AU2806" i="32"/>
  <c r="AM2807" i="32"/>
  <c r="AN2807" i="32"/>
  <c r="AO2807" i="32"/>
  <c r="AP2807" i="32"/>
  <c r="AU2807" i="32"/>
  <c r="AM2808" i="32"/>
  <c r="AN2808" i="32"/>
  <c r="AO2808" i="32"/>
  <c r="AP2808" i="32"/>
  <c r="AU2808" i="32"/>
  <c r="AM2809" i="32"/>
  <c r="AN2809" i="32"/>
  <c r="AO2809" i="32"/>
  <c r="AP2809" i="32"/>
  <c r="AU2809" i="32"/>
  <c r="AM2810" i="32"/>
  <c r="AN2810" i="32"/>
  <c r="AO2810" i="32"/>
  <c r="AP2810" i="32"/>
  <c r="AU2810" i="32"/>
  <c r="AM2811" i="32"/>
  <c r="AN2811" i="32"/>
  <c r="AO2811" i="32"/>
  <c r="AP2811" i="32"/>
  <c r="AU2811" i="32"/>
  <c r="AM2812" i="32"/>
  <c r="AN2812" i="32"/>
  <c r="AO2812" i="32"/>
  <c r="AP2812" i="32"/>
  <c r="AU2812" i="32"/>
  <c r="AM2813" i="32"/>
  <c r="AN2813" i="32"/>
  <c r="AO2813" i="32"/>
  <c r="AP2813" i="32"/>
  <c r="AU2813" i="32"/>
  <c r="AM2814" i="32"/>
  <c r="AN2814" i="32"/>
  <c r="AO2814" i="32"/>
  <c r="AP2814" i="32"/>
  <c r="AU2814" i="32"/>
  <c r="AM2815" i="32"/>
  <c r="AN2815" i="32"/>
  <c r="AO2815" i="32"/>
  <c r="AP2815" i="32"/>
  <c r="AU2815" i="32"/>
  <c r="AM2816" i="32"/>
  <c r="AN2816" i="32"/>
  <c r="AO2816" i="32"/>
  <c r="AP2816" i="32"/>
  <c r="AU2816" i="32"/>
  <c r="AM2817" i="32"/>
  <c r="AN2817" i="32"/>
  <c r="AO2817" i="32"/>
  <c r="AP2817" i="32"/>
  <c r="AU2817" i="32"/>
  <c r="AM2818" i="32"/>
  <c r="AN2818" i="32"/>
  <c r="AO2818" i="32"/>
  <c r="AP2818" i="32"/>
  <c r="AU2818" i="32"/>
  <c r="AM2819" i="32"/>
  <c r="AN2819" i="32"/>
  <c r="AO2819" i="32"/>
  <c r="AP2819" i="32"/>
  <c r="AU2819" i="32"/>
  <c r="AM2820" i="32"/>
  <c r="AN2820" i="32"/>
  <c r="AO2820" i="32"/>
  <c r="AP2820" i="32"/>
  <c r="AU2820" i="32"/>
  <c r="AM2821" i="32"/>
  <c r="AN2821" i="32"/>
  <c r="AO2821" i="32"/>
  <c r="AP2821" i="32"/>
  <c r="AU2821" i="32"/>
  <c r="AM2822" i="32"/>
  <c r="AN2822" i="32"/>
  <c r="AO2822" i="32"/>
  <c r="AP2822" i="32"/>
  <c r="AU2822" i="32"/>
  <c r="AM2823" i="32"/>
  <c r="AN2823" i="32"/>
  <c r="AO2823" i="32"/>
  <c r="AP2823" i="32"/>
  <c r="AU2823" i="32"/>
  <c r="AM2824" i="32"/>
  <c r="AN2824" i="32"/>
  <c r="AO2824" i="32"/>
  <c r="AP2824" i="32"/>
  <c r="AU2824" i="32"/>
  <c r="AM2825" i="32"/>
  <c r="AN2825" i="32"/>
  <c r="AO2825" i="32"/>
  <c r="AP2825" i="32"/>
  <c r="AU2825" i="32"/>
  <c r="AM2826" i="32"/>
  <c r="AN2826" i="32"/>
  <c r="AO2826" i="32"/>
  <c r="AP2826" i="32"/>
  <c r="AU2826" i="32"/>
  <c r="AM2827" i="32"/>
  <c r="AN2827" i="32"/>
  <c r="AO2827" i="32"/>
  <c r="AP2827" i="32"/>
  <c r="AU2827" i="32"/>
  <c r="AM2828" i="32"/>
  <c r="AN2828" i="32"/>
  <c r="AO2828" i="32"/>
  <c r="AP2828" i="32"/>
  <c r="AU2828" i="32"/>
  <c r="AM2829" i="32"/>
  <c r="AN2829" i="32"/>
  <c r="AO2829" i="32"/>
  <c r="AP2829" i="32"/>
  <c r="AU2829" i="32"/>
  <c r="AM2830" i="32"/>
  <c r="AN2830" i="32"/>
  <c r="AO2830" i="32"/>
  <c r="AP2830" i="32"/>
  <c r="AU2830" i="32"/>
  <c r="AM2831" i="32"/>
  <c r="AN2831" i="32"/>
  <c r="AO2831" i="32"/>
  <c r="AP2831" i="32"/>
  <c r="AU2831" i="32"/>
  <c r="AM2832" i="32"/>
  <c r="AN2832" i="32"/>
  <c r="AO2832" i="32"/>
  <c r="AP2832" i="32"/>
  <c r="AU2832" i="32"/>
  <c r="AM2833" i="32"/>
  <c r="AN2833" i="32"/>
  <c r="AO2833" i="32"/>
  <c r="AP2833" i="32"/>
  <c r="AU2833" i="32"/>
  <c r="AM2834" i="32"/>
  <c r="AN2834" i="32"/>
  <c r="AO2834" i="32"/>
  <c r="AP2834" i="32"/>
  <c r="AU2834" i="32"/>
  <c r="AM2835" i="32"/>
  <c r="AN2835" i="32"/>
  <c r="AO2835" i="32"/>
  <c r="AP2835" i="32"/>
  <c r="AU2835" i="32"/>
  <c r="AM2836" i="32"/>
  <c r="AN2836" i="32"/>
  <c r="AO2836" i="32"/>
  <c r="AP2836" i="32"/>
  <c r="AU2836" i="32"/>
  <c r="AM2837" i="32"/>
  <c r="AN2837" i="32"/>
  <c r="AO2837" i="32"/>
  <c r="AP2837" i="32"/>
  <c r="AU2837" i="32"/>
  <c r="AM2838" i="32"/>
  <c r="AN2838" i="32"/>
  <c r="AO2838" i="32"/>
  <c r="AP2838" i="32"/>
  <c r="AU2838" i="32"/>
  <c r="AM2839" i="32"/>
  <c r="AN2839" i="32"/>
  <c r="AO2839" i="32"/>
  <c r="AP2839" i="32"/>
  <c r="AU2839" i="32"/>
  <c r="AM2840" i="32"/>
  <c r="AN2840" i="32"/>
  <c r="AO2840" i="32"/>
  <c r="AP2840" i="32"/>
  <c r="AU2840" i="32"/>
  <c r="AM2841" i="32"/>
  <c r="AN2841" i="32"/>
  <c r="AO2841" i="32"/>
  <c r="AP2841" i="32"/>
  <c r="AU2841" i="32"/>
  <c r="AM2842" i="32"/>
  <c r="AN2842" i="32"/>
  <c r="AO2842" i="32"/>
  <c r="AP2842" i="32"/>
  <c r="AU2842" i="32"/>
  <c r="AM2843" i="32"/>
  <c r="AN2843" i="32"/>
  <c r="AO2843" i="32"/>
  <c r="AP2843" i="32"/>
  <c r="AU2843" i="32"/>
  <c r="AM2844" i="32"/>
  <c r="AN2844" i="32"/>
  <c r="AO2844" i="32"/>
  <c r="AP2844" i="32"/>
  <c r="AU2844" i="32"/>
  <c r="AM2845" i="32"/>
  <c r="AN2845" i="32"/>
  <c r="AO2845" i="32"/>
  <c r="AP2845" i="32"/>
  <c r="AU2845" i="32"/>
  <c r="AM2846" i="32"/>
  <c r="AN2846" i="32"/>
  <c r="AO2846" i="32"/>
  <c r="AP2846" i="32"/>
  <c r="AU2846" i="32"/>
  <c r="AM2847" i="32"/>
  <c r="AN2847" i="32"/>
  <c r="AO2847" i="32"/>
  <c r="AP2847" i="32"/>
  <c r="AU2847" i="32"/>
  <c r="AM2848" i="32"/>
  <c r="AN2848" i="32"/>
  <c r="AO2848" i="32"/>
  <c r="AP2848" i="32"/>
  <c r="AU2848" i="32"/>
  <c r="AM2849" i="32"/>
  <c r="AN2849" i="32"/>
  <c r="AO2849" i="32"/>
  <c r="AP2849" i="32"/>
  <c r="AU2849" i="32"/>
  <c r="AM2850" i="32"/>
  <c r="AN2850" i="32"/>
  <c r="AO2850" i="32"/>
  <c r="AP2850" i="32"/>
  <c r="AU2850" i="32"/>
  <c r="AM2851" i="32"/>
  <c r="AN2851" i="32"/>
  <c r="AO2851" i="32"/>
  <c r="AP2851" i="32"/>
  <c r="AU2851" i="32"/>
  <c r="AM2852" i="32"/>
  <c r="AN2852" i="32"/>
  <c r="AO2852" i="32"/>
  <c r="AP2852" i="32"/>
  <c r="AU2852" i="32"/>
  <c r="AM2853" i="32"/>
  <c r="AN2853" i="32"/>
  <c r="AO2853" i="32"/>
  <c r="AP2853" i="32"/>
  <c r="AU2853" i="32"/>
  <c r="AM2854" i="32"/>
  <c r="AN2854" i="32"/>
  <c r="AO2854" i="32"/>
  <c r="AP2854" i="32"/>
  <c r="AU2854" i="32"/>
  <c r="AM2855" i="32"/>
  <c r="AN2855" i="32"/>
  <c r="AO2855" i="32"/>
  <c r="AP2855" i="32"/>
  <c r="AU2855" i="32"/>
  <c r="AM2856" i="32"/>
  <c r="AN2856" i="32"/>
  <c r="AO2856" i="32"/>
  <c r="AP2856" i="32"/>
  <c r="AU2856" i="32"/>
  <c r="AM2857" i="32"/>
  <c r="AN2857" i="32"/>
  <c r="AO2857" i="32"/>
  <c r="AP2857" i="32"/>
  <c r="AU2857" i="32"/>
  <c r="AM2858" i="32"/>
  <c r="AN2858" i="32"/>
  <c r="AO2858" i="32"/>
  <c r="AP2858" i="32"/>
  <c r="AU2858" i="32"/>
  <c r="AM2859" i="32"/>
  <c r="AN2859" i="32"/>
  <c r="AO2859" i="32"/>
  <c r="AP2859" i="32"/>
  <c r="AU2859" i="32"/>
  <c r="AM2860" i="32"/>
  <c r="AN2860" i="32"/>
  <c r="AO2860" i="32"/>
  <c r="AP2860" i="32"/>
  <c r="AU2860" i="32"/>
  <c r="AM2861" i="32"/>
  <c r="AN2861" i="32"/>
  <c r="AO2861" i="32"/>
  <c r="AP2861" i="32"/>
  <c r="AU2861" i="32"/>
  <c r="AM2862" i="32"/>
  <c r="AN2862" i="32"/>
  <c r="AO2862" i="32"/>
  <c r="AP2862" i="32"/>
  <c r="AU2862" i="32"/>
  <c r="AM2863" i="32"/>
  <c r="AN2863" i="32"/>
  <c r="AO2863" i="32"/>
  <c r="AP2863" i="32"/>
  <c r="AU2863" i="32"/>
  <c r="AM2864" i="32"/>
  <c r="AN2864" i="32"/>
  <c r="AO2864" i="32"/>
  <c r="AP2864" i="32"/>
  <c r="AU2864" i="32"/>
  <c r="AM2865" i="32"/>
  <c r="AN2865" i="32"/>
  <c r="AO2865" i="32"/>
  <c r="AP2865" i="32"/>
  <c r="AU2865" i="32"/>
  <c r="AM2866" i="32"/>
  <c r="AN2866" i="32"/>
  <c r="AO2866" i="32"/>
  <c r="AP2866" i="32"/>
  <c r="AU2866" i="32"/>
  <c r="AM2867" i="32"/>
  <c r="AN2867" i="32"/>
  <c r="AO2867" i="32"/>
  <c r="AP2867" i="32"/>
  <c r="AU2867" i="32"/>
  <c r="AM2868" i="32"/>
  <c r="AN2868" i="32"/>
  <c r="AO2868" i="32"/>
  <c r="AP2868" i="32"/>
  <c r="AU2868" i="32"/>
  <c r="AM2869" i="32"/>
  <c r="AN2869" i="32"/>
  <c r="AO2869" i="32"/>
  <c r="AP2869" i="32"/>
  <c r="AU2869" i="32"/>
  <c r="AM2870" i="32"/>
  <c r="AN2870" i="32"/>
  <c r="AO2870" i="32"/>
  <c r="AP2870" i="32"/>
  <c r="AU2870" i="32"/>
  <c r="AM2871" i="32"/>
  <c r="AN2871" i="32"/>
  <c r="AO2871" i="32"/>
  <c r="AP2871" i="32"/>
  <c r="AU2871" i="32"/>
  <c r="AM2872" i="32"/>
  <c r="AN2872" i="32"/>
  <c r="AO2872" i="32"/>
  <c r="AP2872" i="32"/>
  <c r="AU2872" i="32"/>
  <c r="AM2873" i="32"/>
  <c r="AN2873" i="32"/>
  <c r="AO2873" i="32"/>
  <c r="AP2873" i="32"/>
  <c r="AU2873" i="32"/>
  <c r="AM2874" i="32"/>
  <c r="AN2874" i="32"/>
  <c r="AO2874" i="32"/>
  <c r="AP2874" i="32"/>
  <c r="AU2874" i="32"/>
  <c r="AM2875" i="32"/>
  <c r="AN2875" i="32"/>
  <c r="AO2875" i="32"/>
  <c r="AP2875" i="32"/>
  <c r="AU2875" i="32"/>
  <c r="AM2876" i="32"/>
  <c r="AN2876" i="32"/>
  <c r="AO2876" i="32"/>
  <c r="AP2876" i="32"/>
  <c r="AU2876" i="32"/>
  <c r="AM2877" i="32"/>
  <c r="AN2877" i="32"/>
  <c r="AO2877" i="32"/>
  <c r="AP2877" i="32"/>
  <c r="AU2877" i="32"/>
  <c r="AM2878" i="32"/>
  <c r="AN2878" i="32"/>
  <c r="AO2878" i="32"/>
  <c r="AP2878" i="32"/>
  <c r="AU2878" i="32"/>
  <c r="AM2879" i="32"/>
  <c r="AN2879" i="32"/>
  <c r="AO2879" i="32"/>
  <c r="AP2879" i="32"/>
  <c r="AU2879" i="32"/>
  <c r="AM2880" i="32"/>
  <c r="AN2880" i="32"/>
  <c r="AO2880" i="32"/>
  <c r="AP2880" i="32"/>
  <c r="AU2880" i="32"/>
  <c r="AM2881" i="32"/>
  <c r="AN2881" i="32"/>
  <c r="AO2881" i="32"/>
  <c r="AP2881" i="32"/>
  <c r="AU2881" i="32"/>
  <c r="AM2882" i="32"/>
  <c r="AN2882" i="32"/>
  <c r="AO2882" i="32"/>
  <c r="AP2882" i="32"/>
  <c r="AU2882" i="32"/>
  <c r="AM2883" i="32"/>
  <c r="AN2883" i="32"/>
  <c r="AO2883" i="32"/>
  <c r="AP2883" i="32"/>
  <c r="AU2883" i="32"/>
  <c r="AM2884" i="32"/>
  <c r="AN2884" i="32"/>
  <c r="AO2884" i="32"/>
  <c r="AP2884" i="32"/>
  <c r="AU2884" i="32"/>
  <c r="AM2885" i="32"/>
  <c r="AN2885" i="32"/>
  <c r="AO2885" i="32"/>
  <c r="AP2885" i="32"/>
  <c r="AU2885" i="32"/>
  <c r="AM2886" i="32"/>
  <c r="AN2886" i="32"/>
  <c r="AO2886" i="32"/>
  <c r="AP2886" i="32"/>
  <c r="AU2886" i="32"/>
  <c r="AM2887" i="32"/>
  <c r="AN2887" i="32"/>
  <c r="AO2887" i="32"/>
  <c r="AP2887" i="32"/>
  <c r="AU2887" i="32"/>
  <c r="AM2888" i="32"/>
  <c r="AN2888" i="32"/>
  <c r="AO2888" i="32"/>
  <c r="AP2888" i="32"/>
  <c r="AU2888" i="32"/>
  <c r="AM2889" i="32"/>
  <c r="AN2889" i="32"/>
  <c r="AO2889" i="32"/>
  <c r="AP2889" i="32"/>
  <c r="AU2889" i="32"/>
  <c r="AM2890" i="32"/>
  <c r="AN2890" i="32"/>
  <c r="AO2890" i="32"/>
  <c r="AP2890" i="32"/>
  <c r="AU2890" i="32"/>
  <c r="AM2891" i="32"/>
  <c r="AN2891" i="32"/>
  <c r="AO2891" i="32"/>
  <c r="AP2891" i="32"/>
  <c r="AU2891" i="32"/>
  <c r="AM2892" i="32"/>
  <c r="AN2892" i="32"/>
  <c r="AO2892" i="32"/>
  <c r="AP2892" i="32"/>
  <c r="AU2892" i="32"/>
  <c r="AM2893" i="32"/>
  <c r="AN2893" i="32"/>
  <c r="AO2893" i="32"/>
  <c r="AP2893" i="32"/>
  <c r="AU2893" i="32"/>
  <c r="AM2894" i="32"/>
  <c r="AN2894" i="32"/>
  <c r="AO2894" i="32"/>
  <c r="AP2894" i="32"/>
  <c r="AU2894" i="32"/>
  <c r="AM2895" i="32"/>
  <c r="AN2895" i="32"/>
  <c r="AO2895" i="32"/>
  <c r="AP2895" i="32"/>
  <c r="AU2895" i="32"/>
  <c r="AM2896" i="32"/>
  <c r="AN2896" i="32"/>
  <c r="AO2896" i="32"/>
  <c r="AP2896" i="32"/>
  <c r="AU2896" i="32"/>
  <c r="AM2897" i="32"/>
  <c r="AN2897" i="32"/>
  <c r="AO2897" i="32"/>
  <c r="AP2897" i="32"/>
  <c r="AU2897" i="32"/>
  <c r="AM2898" i="32"/>
  <c r="AN2898" i="32"/>
  <c r="AO2898" i="32"/>
  <c r="AP2898" i="32"/>
  <c r="AU2898" i="32"/>
  <c r="AM2899" i="32"/>
  <c r="AN2899" i="32"/>
  <c r="AO2899" i="32"/>
  <c r="AP2899" i="32"/>
  <c r="AU2899" i="32"/>
  <c r="AM2900" i="32"/>
  <c r="AN2900" i="32"/>
  <c r="AO2900" i="32"/>
  <c r="AP2900" i="32"/>
  <c r="AU2900" i="32"/>
  <c r="AM2901" i="32"/>
  <c r="AN2901" i="32"/>
  <c r="AO2901" i="32"/>
  <c r="AP2901" i="32"/>
  <c r="AU2901" i="32"/>
  <c r="AM2902" i="32"/>
  <c r="AN2902" i="32"/>
  <c r="AO2902" i="32"/>
  <c r="AP2902" i="32"/>
  <c r="AU2902" i="32"/>
  <c r="AM2903" i="32"/>
  <c r="AN2903" i="32"/>
  <c r="AO2903" i="32"/>
  <c r="AP2903" i="32"/>
  <c r="AU2903" i="32"/>
  <c r="AM2904" i="32"/>
  <c r="AN2904" i="32"/>
  <c r="AO2904" i="32"/>
  <c r="AP2904" i="32"/>
  <c r="AU2904" i="32"/>
  <c r="AM2905" i="32"/>
  <c r="AN2905" i="32"/>
  <c r="AO2905" i="32"/>
  <c r="AP2905" i="32"/>
  <c r="AU2905" i="32"/>
  <c r="AM2906" i="32"/>
  <c r="AN2906" i="32"/>
  <c r="AO2906" i="32"/>
  <c r="AP2906" i="32"/>
  <c r="AU2906" i="32"/>
  <c r="AM2907" i="32"/>
  <c r="AN2907" i="32"/>
  <c r="AO2907" i="32"/>
  <c r="AP2907" i="32"/>
  <c r="AU2907" i="32"/>
  <c r="AM2908" i="32"/>
  <c r="AN2908" i="32"/>
  <c r="AO2908" i="32"/>
  <c r="AP2908" i="32"/>
  <c r="AU2908" i="32"/>
  <c r="AM2909" i="32"/>
  <c r="AN2909" i="32"/>
  <c r="AO2909" i="32"/>
  <c r="AP2909" i="32"/>
  <c r="AU2909" i="32"/>
  <c r="AM2910" i="32"/>
  <c r="AN2910" i="32"/>
  <c r="AO2910" i="32"/>
  <c r="AP2910" i="32"/>
  <c r="AU2910" i="32"/>
  <c r="AM2911" i="32"/>
  <c r="AN2911" i="32"/>
  <c r="AO2911" i="32"/>
  <c r="AP2911" i="32"/>
  <c r="AU2911" i="32"/>
  <c r="AM2912" i="32"/>
  <c r="AN2912" i="32"/>
  <c r="AO2912" i="32"/>
  <c r="AP2912" i="32"/>
  <c r="AU2912" i="32"/>
  <c r="AM2913" i="32"/>
  <c r="AN2913" i="32"/>
  <c r="AO2913" i="32"/>
  <c r="AP2913" i="32"/>
  <c r="AU2913" i="32"/>
  <c r="AM2914" i="32"/>
  <c r="AN2914" i="32"/>
  <c r="AO2914" i="32"/>
  <c r="AP2914" i="32"/>
  <c r="AU2914" i="32"/>
  <c r="AM2915" i="32"/>
  <c r="AN2915" i="32"/>
  <c r="AO2915" i="32"/>
  <c r="AP2915" i="32"/>
  <c r="AU2915" i="32"/>
  <c r="AM2916" i="32"/>
  <c r="AN2916" i="32"/>
  <c r="AO2916" i="32"/>
  <c r="AP2916" i="32"/>
  <c r="AU2916" i="32"/>
  <c r="AM2917" i="32"/>
  <c r="AN2917" i="32"/>
  <c r="AO2917" i="32"/>
  <c r="AP2917" i="32"/>
  <c r="AU2917" i="32"/>
  <c r="AM2918" i="32"/>
  <c r="AN2918" i="32"/>
  <c r="AO2918" i="32"/>
  <c r="AP2918" i="32"/>
  <c r="AU2918" i="32"/>
  <c r="AM2919" i="32"/>
  <c r="AN2919" i="32"/>
  <c r="AO2919" i="32"/>
  <c r="AP2919" i="32"/>
  <c r="AU2919" i="32"/>
  <c r="AM2920" i="32"/>
  <c r="AN2920" i="32"/>
  <c r="AO2920" i="32"/>
  <c r="AP2920" i="32"/>
  <c r="AU2920" i="32"/>
  <c r="AM2921" i="32"/>
  <c r="AN2921" i="32"/>
  <c r="AO2921" i="32"/>
  <c r="AP2921" i="32"/>
  <c r="AU2921" i="32"/>
  <c r="AM2922" i="32"/>
  <c r="AN2922" i="32"/>
  <c r="AO2922" i="32"/>
  <c r="AP2922" i="32"/>
  <c r="AU2922" i="32"/>
  <c r="AM2923" i="32"/>
  <c r="AN2923" i="32"/>
  <c r="AO2923" i="32"/>
  <c r="AP2923" i="32"/>
  <c r="AU2923" i="32"/>
  <c r="AM2924" i="32"/>
  <c r="AN2924" i="32"/>
  <c r="AO2924" i="32"/>
  <c r="AP2924" i="32"/>
  <c r="AU2924" i="32"/>
  <c r="AM2925" i="32"/>
  <c r="AN2925" i="32"/>
  <c r="AO2925" i="32"/>
  <c r="AP2925" i="32"/>
  <c r="AU2925" i="32"/>
  <c r="AM2926" i="32"/>
  <c r="AN2926" i="32"/>
  <c r="AO2926" i="32"/>
  <c r="AP2926" i="32"/>
  <c r="AU2926" i="32"/>
  <c r="AM2927" i="32"/>
  <c r="AN2927" i="32"/>
  <c r="AO2927" i="32"/>
  <c r="AP2927" i="32"/>
  <c r="AU2927" i="32"/>
  <c r="AM2928" i="32"/>
  <c r="AN2928" i="32"/>
  <c r="AO2928" i="32"/>
  <c r="AP2928" i="32"/>
  <c r="AU2928" i="32"/>
  <c r="AM2929" i="32"/>
  <c r="AN2929" i="32"/>
  <c r="AO2929" i="32"/>
  <c r="AP2929" i="32"/>
  <c r="AU2929" i="32"/>
  <c r="AM2930" i="32"/>
  <c r="AN2930" i="32"/>
  <c r="AO2930" i="32"/>
  <c r="AP2930" i="32"/>
  <c r="AU2930" i="32"/>
  <c r="AM2931" i="32"/>
  <c r="AN2931" i="32"/>
  <c r="AO2931" i="32"/>
  <c r="AP2931" i="32"/>
  <c r="AU2931" i="32"/>
  <c r="AM2932" i="32"/>
  <c r="AN2932" i="32"/>
  <c r="AO2932" i="32"/>
  <c r="AP2932" i="32"/>
  <c r="AU2932" i="32"/>
  <c r="AM2933" i="32"/>
  <c r="AN2933" i="32"/>
  <c r="AO2933" i="32"/>
  <c r="AP2933" i="32"/>
  <c r="AU2933" i="32"/>
  <c r="AM2934" i="32"/>
  <c r="AN2934" i="32"/>
  <c r="AO2934" i="32"/>
  <c r="AP2934" i="32"/>
  <c r="AU2934" i="32"/>
  <c r="AM2935" i="32"/>
  <c r="AN2935" i="32"/>
  <c r="AO2935" i="32"/>
  <c r="AP2935" i="32"/>
  <c r="AU2935" i="32"/>
  <c r="AM2936" i="32"/>
  <c r="AN2936" i="32"/>
  <c r="AO2936" i="32"/>
  <c r="AP2936" i="32"/>
  <c r="AU2936" i="32"/>
  <c r="AM2937" i="32"/>
  <c r="AN2937" i="32"/>
  <c r="AO2937" i="32"/>
  <c r="AP2937" i="32"/>
  <c r="AU2937" i="32"/>
  <c r="AM2938" i="32"/>
  <c r="AN2938" i="32"/>
  <c r="AO2938" i="32"/>
  <c r="AP2938" i="32"/>
  <c r="AU2938" i="32"/>
  <c r="AM2939" i="32"/>
  <c r="AN2939" i="32"/>
  <c r="AO2939" i="32"/>
  <c r="AP2939" i="32"/>
  <c r="AU2939" i="32"/>
  <c r="AM2940" i="32"/>
  <c r="AN2940" i="32"/>
  <c r="AO2940" i="32"/>
  <c r="AP2940" i="32"/>
  <c r="AU2940" i="32"/>
  <c r="AM2941" i="32"/>
  <c r="AN2941" i="32"/>
  <c r="AO2941" i="32"/>
  <c r="AP2941" i="32"/>
  <c r="AU2941" i="32"/>
  <c r="AM2942" i="32"/>
  <c r="AN2942" i="32"/>
  <c r="AO2942" i="32"/>
  <c r="AP2942" i="32"/>
  <c r="AU2942" i="32"/>
  <c r="AM2943" i="32"/>
  <c r="AN2943" i="32"/>
  <c r="AO2943" i="32"/>
  <c r="AP2943" i="32"/>
  <c r="AU2943" i="32"/>
  <c r="AM2944" i="32"/>
  <c r="AN2944" i="32"/>
  <c r="AO2944" i="32"/>
  <c r="AP2944" i="32"/>
  <c r="AU2944" i="32"/>
  <c r="AM2945" i="32"/>
  <c r="AN2945" i="32"/>
  <c r="AO2945" i="32"/>
  <c r="AP2945" i="32"/>
  <c r="AU2945" i="32"/>
  <c r="AM2946" i="32"/>
  <c r="AN2946" i="32"/>
  <c r="AO2946" i="32"/>
  <c r="AP2946" i="32"/>
  <c r="AU2946" i="32"/>
  <c r="AM2947" i="32"/>
  <c r="AN2947" i="32"/>
  <c r="AO2947" i="32"/>
  <c r="AP2947" i="32"/>
  <c r="AU2947" i="32"/>
  <c r="AM2948" i="32"/>
  <c r="AN2948" i="32"/>
  <c r="AO2948" i="32"/>
  <c r="AP2948" i="32"/>
  <c r="AU2948" i="32"/>
  <c r="AM2949" i="32"/>
  <c r="AN2949" i="32"/>
  <c r="AO2949" i="32"/>
  <c r="AP2949" i="32"/>
  <c r="AU2949" i="32"/>
  <c r="AM2950" i="32"/>
  <c r="AN2950" i="32"/>
  <c r="AO2950" i="32"/>
  <c r="AP2950" i="32"/>
  <c r="AU2950" i="32"/>
  <c r="AM2951" i="32"/>
  <c r="AN2951" i="32"/>
  <c r="AO2951" i="32"/>
  <c r="AP2951" i="32"/>
  <c r="AU2951" i="32"/>
  <c r="AM2952" i="32"/>
  <c r="AN2952" i="32"/>
  <c r="AO2952" i="32"/>
  <c r="AP2952" i="32"/>
  <c r="AU2952" i="32"/>
  <c r="AM2953" i="32"/>
  <c r="AN2953" i="32"/>
  <c r="AO2953" i="32"/>
  <c r="AP2953" i="32"/>
  <c r="AU2953" i="32"/>
  <c r="AM2954" i="32"/>
  <c r="AN2954" i="32"/>
  <c r="AO2954" i="32"/>
  <c r="AP2954" i="32"/>
  <c r="AU2954" i="32"/>
  <c r="AM2955" i="32"/>
  <c r="AN2955" i="32"/>
  <c r="AO2955" i="32"/>
  <c r="AP2955" i="32"/>
  <c r="AU2955" i="32"/>
  <c r="AM2956" i="32"/>
  <c r="AN2956" i="32"/>
  <c r="AO2956" i="32"/>
  <c r="AP2956" i="32"/>
  <c r="AU2956" i="32"/>
  <c r="AM2957" i="32"/>
  <c r="AN2957" i="32"/>
  <c r="AO2957" i="32"/>
  <c r="AP2957" i="32"/>
  <c r="AU2957" i="32"/>
  <c r="AM2958" i="32"/>
  <c r="AN2958" i="32"/>
  <c r="AO2958" i="32"/>
  <c r="AP2958" i="32"/>
  <c r="AU2958" i="32"/>
  <c r="AM2959" i="32"/>
  <c r="AN2959" i="32"/>
  <c r="AO2959" i="32"/>
  <c r="AP2959" i="32"/>
  <c r="AU2959" i="32"/>
  <c r="AM2960" i="32"/>
  <c r="AN2960" i="32"/>
  <c r="AO2960" i="32"/>
  <c r="AP2960" i="32"/>
  <c r="AU2960" i="32"/>
  <c r="AM2961" i="32"/>
  <c r="AN2961" i="32"/>
  <c r="AO2961" i="32"/>
  <c r="AP2961" i="32"/>
  <c r="AU2961" i="32"/>
  <c r="AM2962" i="32"/>
  <c r="AN2962" i="32"/>
  <c r="AO2962" i="32"/>
  <c r="AP2962" i="32"/>
  <c r="AU2962" i="32"/>
  <c r="AM2963" i="32"/>
  <c r="AN2963" i="32"/>
  <c r="AO2963" i="32"/>
  <c r="AP2963" i="32"/>
  <c r="AU2963" i="32"/>
  <c r="AM2964" i="32"/>
  <c r="AN2964" i="32"/>
  <c r="AO2964" i="32"/>
  <c r="AP2964" i="32"/>
  <c r="AU2964" i="32"/>
  <c r="AM2965" i="32"/>
  <c r="AN2965" i="32"/>
  <c r="AO2965" i="32"/>
  <c r="AP2965" i="32"/>
  <c r="AU2965" i="32"/>
  <c r="AM2966" i="32"/>
  <c r="AN2966" i="32"/>
  <c r="AO2966" i="32"/>
  <c r="AP2966" i="32"/>
  <c r="AU2966" i="32"/>
  <c r="AM2967" i="32"/>
  <c r="AN2967" i="32"/>
  <c r="AO2967" i="32"/>
  <c r="AP2967" i="32"/>
  <c r="AU2967" i="32"/>
  <c r="AM2968" i="32"/>
  <c r="AN2968" i="32"/>
  <c r="AO2968" i="32"/>
  <c r="AP2968" i="32"/>
  <c r="AU2968" i="32"/>
  <c r="AM2969" i="32"/>
  <c r="AN2969" i="32"/>
  <c r="AO2969" i="32"/>
  <c r="AP2969" i="32"/>
  <c r="AU2969" i="32"/>
  <c r="AM2970" i="32"/>
  <c r="AN2970" i="32"/>
  <c r="AO2970" i="32"/>
  <c r="AP2970" i="32"/>
  <c r="AU2970" i="32"/>
  <c r="AM2971" i="32"/>
  <c r="AN2971" i="32"/>
  <c r="AO2971" i="32"/>
  <c r="AP2971" i="32"/>
  <c r="AU2971" i="32"/>
  <c r="AM2972" i="32"/>
  <c r="AN2972" i="32"/>
  <c r="AO2972" i="32"/>
  <c r="AP2972" i="32"/>
  <c r="AU2972" i="32"/>
  <c r="AM2973" i="32"/>
  <c r="AN2973" i="32"/>
  <c r="AO2973" i="32"/>
  <c r="AP2973" i="32"/>
  <c r="AU2973" i="32"/>
  <c r="AM2974" i="32"/>
  <c r="AN2974" i="32"/>
  <c r="AO2974" i="32"/>
  <c r="AP2974" i="32"/>
  <c r="AU2974" i="32"/>
  <c r="AM2975" i="32"/>
  <c r="AN2975" i="32"/>
  <c r="AO2975" i="32"/>
  <c r="AP2975" i="32"/>
  <c r="AU2975" i="32"/>
  <c r="AM2976" i="32"/>
  <c r="AN2976" i="32"/>
  <c r="AO2976" i="32"/>
  <c r="AP2976" i="32"/>
  <c r="AU2976" i="32"/>
  <c r="AM2977" i="32"/>
  <c r="AN2977" i="32"/>
  <c r="AO2977" i="32"/>
  <c r="AP2977" i="32"/>
  <c r="AU2977" i="32"/>
  <c r="AM2978" i="32"/>
  <c r="AN2978" i="32"/>
  <c r="AO2978" i="32"/>
  <c r="AP2978" i="32"/>
  <c r="AU2978" i="32"/>
  <c r="AM2979" i="32"/>
  <c r="AN2979" i="32"/>
  <c r="AO2979" i="32"/>
  <c r="AP2979" i="32"/>
  <c r="AU2979" i="32"/>
  <c r="AM2980" i="32"/>
  <c r="AN2980" i="32"/>
  <c r="AO2980" i="32"/>
  <c r="AP2980" i="32"/>
  <c r="AU2980" i="32"/>
  <c r="AM2981" i="32"/>
  <c r="AN2981" i="32"/>
  <c r="AO2981" i="32"/>
  <c r="AP2981" i="32"/>
  <c r="AU2981" i="32"/>
  <c r="AM2982" i="32"/>
  <c r="AN2982" i="32"/>
  <c r="AO2982" i="32"/>
  <c r="AP2982" i="32"/>
  <c r="AU2982" i="32"/>
  <c r="AM2983" i="32"/>
  <c r="AN2983" i="32"/>
  <c r="AO2983" i="32"/>
  <c r="AP2983" i="32"/>
  <c r="AU2983" i="32"/>
  <c r="AM2984" i="32"/>
  <c r="AN2984" i="32"/>
  <c r="AO2984" i="32"/>
  <c r="AP2984" i="32"/>
  <c r="AU2984" i="32"/>
  <c r="AM2985" i="32"/>
  <c r="AN2985" i="32"/>
  <c r="AO2985" i="32"/>
  <c r="AP2985" i="32"/>
  <c r="AU2985" i="32"/>
  <c r="AM2986" i="32"/>
  <c r="AN2986" i="32"/>
  <c r="AO2986" i="32"/>
  <c r="AP2986" i="32"/>
  <c r="AU2986" i="32"/>
  <c r="AM2987" i="32"/>
  <c r="AN2987" i="32"/>
  <c r="AO2987" i="32"/>
  <c r="AP2987" i="32"/>
  <c r="AU2987" i="32"/>
  <c r="AM2988" i="32"/>
  <c r="AN2988" i="32"/>
  <c r="AO2988" i="32"/>
  <c r="AP2988" i="32"/>
  <c r="AU2988" i="32"/>
  <c r="AM1324" i="32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2988" i="32" l="1"/>
  <c r="AR2988" i="32"/>
  <c r="AS2988" i="32"/>
  <c r="AT2988" i="32"/>
  <c r="AQ2987" i="32"/>
  <c r="AR2987" i="32"/>
  <c r="AS2987" i="32"/>
  <c r="AT2987" i="32"/>
  <c r="AQ2986" i="32"/>
  <c r="AR2986" i="32"/>
  <c r="AS2986" i="32"/>
  <c r="AT2986" i="32"/>
  <c r="AQ2985" i="32"/>
  <c r="AR2985" i="32"/>
  <c r="AS2985" i="32"/>
  <c r="AT2985" i="32"/>
  <c r="AQ2984" i="32"/>
  <c r="AR2984" i="32"/>
  <c r="AS2984" i="32"/>
  <c r="AT2984" i="32"/>
  <c r="AQ2983" i="32"/>
  <c r="AR2983" i="32"/>
  <c r="AS2983" i="32"/>
  <c r="AT2983" i="32"/>
  <c r="AQ2982" i="32"/>
  <c r="AR2982" i="32"/>
  <c r="AS2982" i="32"/>
  <c r="AT2982" i="32"/>
  <c r="AQ2981" i="32"/>
  <c r="AR2981" i="32"/>
  <c r="AS2981" i="32"/>
  <c r="AT2981" i="32"/>
  <c r="AQ2980" i="32"/>
  <c r="AR2980" i="32"/>
  <c r="AS2980" i="32"/>
  <c r="AT2980" i="32"/>
  <c r="AQ2979" i="32"/>
  <c r="AR2979" i="32"/>
  <c r="AS2979" i="32"/>
  <c r="AT2979" i="32"/>
  <c r="AQ2978" i="32"/>
  <c r="AR2978" i="32"/>
  <c r="AS2978" i="32"/>
  <c r="AT2978" i="32"/>
  <c r="AQ2977" i="32"/>
  <c r="AR2977" i="32"/>
  <c r="AS2977" i="32"/>
  <c r="AT2977" i="32"/>
  <c r="AQ2976" i="32"/>
  <c r="AR2976" i="32"/>
  <c r="AS2976" i="32"/>
  <c r="AT2976" i="32"/>
  <c r="AQ2975" i="32"/>
  <c r="AR2975" i="32"/>
  <c r="AS2975" i="32"/>
  <c r="AT2975" i="32"/>
  <c r="AQ2974" i="32"/>
  <c r="AR2974" i="32"/>
  <c r="AS2974" i="32"/>
  <c r="AT2974" i="32"/>
  <c r="AQ2973" i="32"/>
  <c r="AR2973" i="32"/>
  <c r="AS2973" i="32"/>
  <c r="AT2973" i="32"/>
  <c r="AQ2972" i="32"/>
  <c r="AR2972" i="32"/>
  <c r="AS2972" i="32"/>
  <c r="AT2972" i="32"/>
  <c r="AQ2971" i="32"/>
  <c r="AR2971" i="32"/>
  <c r="AS2971" i="32"/>
  <c r="AT2971" i="32"/>
  <c r="AQ2970" i="32"/>
  <c r="AR2970" i="32"/>
  <c r="AS2970" i="32"/>
  <c r="AT2970" i="32"/>
  <c r="AQ2969" i="32"/>
  <c r="AR2969" i="32"/>
  <c r="AS2969" i="32"/>
  <c r="AT2969" i="32"/>
  <c r="AQ2968" i="32"/>
  <c r="AR2968" i="32"/>
  <c r="AS2968" i="32"/>
  <c r="AT2968" i="32"/>
  <c r="AQ2967" i="32"/>
  <c r="AR2967" i="32"/>
  <c r="AS2967" i="32"/>
  <c r="AT2967" i="32"/>
  <c r="AQ2966" i="32"/>
  <c r="AR2966" i="32"/>
  <c r="AS2966" i="32"/>
  <c r="AT2966" i="32"/>
  <c r="AQ2965" i="32"/>
  <c r="AR2965" i="32"/>
  <c r="AS2965" i="32"/>
  <c r="AT2965" i="32"/>
  <c r="AQ2964" i="32"/>
  <c r="AR2964" i="32"/>
  <c r="AS2964" i="32"/>
  <c r="AT2964" i="32"/>
  <c r="AQ2963" i="32"/>
  <c r="AR2963" i="32"/>
  <c r="AS2963" i="32"/>
  <c r="AT2963" i="32"/>
  <c r="AQ2962" i="32"/>
  <c r="AR2962" i="32"/>
  <c r="AS2962" i="32"/>
  <c r="AT2962" i="32"/>
  <c r="AQ2961" i="32"/>
  <c r="AR2961" i="32"/>
  <c r="AS2961" i="32"/>
  <c r="AT2961" i="32"/>
  <c r="AQ2960" i="32"/>
  <c r="AR2960" i="32"/>
  <c r="AS2960" i="32"/>
  <c r="AT2960" i="32"/>
  <c r="AQ2959" i="32"/>
  <c r="AR2959" i="32"/>
  <c r="AS2959" i="32"/>
  <c r="AT2959" i="32"/>
  <c r="AQ2958" i="32"/>
  <c r="AR2958" i="32"/>
  <c r="AS2958" i="32"/>
  <c r="AT2958" i="32"/>
  <c r="AQ2957" i="32"/>
  <c r="AR2957" i="32"/>
  <c r="AS2957" i="32"/>
  <c r="AT2957" i="32"/>
  <c r="AQ2956" i="32"/>
  <c r="AR2956" i="32"/>
  <c r="AS2956" i="32"/>
  <c r="AT2956" i="32"/>
  <c r="AQ2955" i="32"/>
  <c r="AR2955" i="32"/>
  <c r="AS2955" i="32"/>
  <c r="AT2955" i="32"/>
  <c r="AQ2954" i="32"/>
  <c r="AR2954" i="32"/>
  <c r="AS2954" i="32"/>
  <c r="AT2954" i="32"/>
  <c r="AQ2953" i="32"/>
  <c r="AR2953" i="32"/>
  <c r="AS2953" i="32"/>
  <c r="AT2953" i="32"/>
  <c r="AQ2952" i="32"/>
  <c r="AR2952" i="32"/>
  <c r="AS2952" i="32"/>
  <c r="AT2952" i="32"/>
  <c r="AQ2951" i="32"/>
  <c r="AR2951" i="32"/>
  <c r="AS2951" i="32"/>
  <c r="AT2951" i="32"/>
  <c r="AQ2950" i="32"/>
  <c r="AR2950" i="32"/>
  <c r="AS2950" i="32"/>
  <c r="AT2950" i="32"/>
  <c r="AQ2949" i="32"/>
  <c r="AR2949" i="32"/>
  <c r="AS2949" i="32"/>
  <c r="AT2949" i="32"/>
  <c r="AQ2948" i="32"/>
  <c r="AR2948" i="32"/>
  <c r="AS2948" i="32"/>
  <c r="AT2948" i="32"/>
  <c r="AQ2947" i="32"/>
  <c r="AR2947" i="32"/>
  <c r="AS2947" i="32"/>
  <c r="AT2947" i="32"/>
  <c r="AQ2946" i="32"/>
  <c r="AR2946" i="32"/>
  <c r="AS2946" i="32"/>
  <c r="AT2946" i="32"/>
  <c r="AQ2945" i="32"/>
  <c r="AR2945" i="32"/>
  <c r="AS2945" i="32"/>
  <c r="AT2945" i="32"/>
  <c r="AQ2944" i="32"/>
  <c r="AR2944" i="32"/>
  <c r="AS2944" i="32"/>
  <c r="AT2944" i="32"/>
  <c r="AQ2943" i="32"/>
  <c r="AR2943" i="32"/>
  <c r="AS2943" i="32"/>
  <c r="AT2943" i="32"/>
  <c r="AQ2942" i="32"/>
  <c r="AR2942" i="32"/>
  <c r="AS2942" i="32"/>
  <c r="AT2942" i="32"/>
  <c r="AQ2941" i="32"/>
  <c r="AR2941" i="32"/>
  <c r="AS2941" i="32"/>
  <c r="AT2941" i="32"/>
  <c r="AQ2940" i="32"/>
  <c r="AR2940" i="32"/>
  <c r="AS2940" i="32"/>
  <c r="AT2940" i="32"/>
  <c r="AQ2939" i="32"/>
  <c r="AR2939" i="32"/>
  <c r="AS2939" i="32"/>
  <c r="AT2939" i="32"/>
  <c r="AQ2938" i="32"/>
  <c r="AR2938" i="32"/>
  <c r="AS2938" i="32"/>
  <c r="AT2938" i="32"/>
  <c r="AQ2937" i="32"/>
  <c r="AR2937" i="32"/>
  <c r="AS2937" i="32"/>
  <c r="AT2937" i="32"/>
  <c r="AQ2936" i="32"/>
  <c r="AR2936" i="32"/>
  <c r="AS2936" i="32"/>
  <c r="AT2936" i="32"/>
  <c r="AQ2935" i="32"/>
  <c r="AR2935" i="32"/>
  <c r="AS2935" i="32"/>
  <c r="AT2935" i="32"/>
  <c r="AQ2934" i="32"/>
  <c r="AR2934" i="32"/>
  <c r="AS2934" i="32"/>
  <c r="AT2934" i="32"/>
  <c r="AQ2933" i="32"/>
  <c r="AR2933" i="32"/>
  <c r="AS2933" i="32"/>
  <c r="AT2933" i="32"/>
  <c r="AQ2932" i="32"/>
  <c r="AR2932" i="32"/>
  <c r="AS2932" i="32"/>
  <c r="AT2932" i="32"/>
  <c r="AQ2931" i="32"/>
  <c r="AR2931" i="32"/>
  <c r="AS2931" i="32"/>
  <c r="AT2931" i="32"/>
  <c r="AQ2930" i="32"/>
  <c r="AR2930" i="32"/>
  <c r="AS2930" i="32"/>
  <c r="AT2930" i="32"/>
  <c r="AQ2929" i="32"/>
  <c r="AR2929" i="32"/>
  <c r="AS2929" i="32"/>
  <c r="AT2929" i="32"/>
  <c r="AQ2928" i="32"/>
  <c r="AR2928" i="32"/>
  <c r="AS2928" i="32"/>
  <c r="AT2928" i="32"/>
  <c r="AQ2927" i="32"/>
  <c r="AR2927" i="32"/>
  <c r="AS2927" i="32"/>
  <c r="AT2927" i="32"/>
  <c r="AQ2926" i="32"/>
  <c r="AR2926" i="32"/>
  <c r="AS2926" i="32"/>
  <c r="AT2926" i="32"/>
  <c r="AQ2925" i="32"/>
  <c r="AR2925" i="32"/>
  <c r="AS2925" i="32"/>
  <c r="AT2925" i="32"/>
  <c r="AQ2924" i="32"/>
  <c r="AR2924" i="32"/>
  <c r="AS2924" i="32"/>
  <c r="AT2924" i="32"/>
  <c r="AQ2923" i="32"/>
  <c r="AR2923" i="32"/>
  <c r="AS2923" i="32"/>
  <c r="AT2923" i="32"/>
  <c r="AQ2922" i="32"/>
  <c r="AR2922" i="32"/>
  <c r="AS2922" i="32"/>
  <c r="AT2922" i="32"/>
  <c r="AQ2921" i="32"/>
  <c r="AR2921" i="32"/>
  <c r="AS2921" i="32"/>
  <c r="AT2921" i="32"/>
  <c r="AQ2920" i="32"/>
  <c r="AR2920" i="32"/>
  <c r="AS2920" i="32"/>
  <c r="AT2920" i="32"/>
  <c r="AQ2919" i="32"/>
  <c r="AR2919" i="32"/>
  <c r="AS2919" i="32"/>
  <c r="AT2919" i="32"/>
  <c r="AQ2918" i="32"/>
  <c r="AR2918" i="32"/>
  <c r="AS2918" i="32"/>
  <c r="AT2918" i="32"/>
  <c r="AQ2917" i="32"/>
  <c r="AR2917" i="32"/>
  <c r="AS2917" i="32"/>
  <c r="AT2917" i="32"/>
  <c r="AQ2916" i="32"/>
  <c r="AR2916" i="32"/>
  <c r="AS2916" i="32"/>
  <c r="AT2916" i="32"/>
  <c r="AQ2915" i="32"/>
  <c r="AR2915" i="32"/>
  <c r="AS2915" i="32"/>
  <c r="AT2915" i="32"/>
  <c r="AQ2914" i="32"/>
  <c r="AR2914" i="32"/>
  <c r="AS2914" i="32"/>
  <c r="AT2914" i="32"/>
  <c r="AQ2913" i="32"/>
  <c r="AR2913" i="32"/>
  <c r="AS2913" i="32"/>
  <c r="AT2913" i="32"/>
  <c r="AQ2912" i="32"/>
  <c r="AR2912" i="32"/>
  <c r="AS2912" i="32"/>
  <c r="AT2912" i="32"/>
  <c r="AQ2911" i="32"/>
  <c r="AR2911" i="32"/>
  <c r="AS2911" i="32"/>
  <c r="AT2911" i="32"/>
  <c r="AQ2910" i="32"/>
  <c r="AR2910" i="32"/>
  <c r="AS2910" i="32"/>
  <c r="AT2910" i="32"/>
  <c r="AQ2909" i="32"/>
  <c r="AR2909" i="32"/>
  <c r="AS2909" i="32"/>
  <c r="AT2909" i="32"/>
  <c r="AQ2908" i="32"/>
  <c r="AR2908" i="32"/>
  <c r="AS2908" i="32"/>
  <c r="AT2908" i="32"/>
  <c r="AQ2907" i="32"/>
  <c r="AR2907" i="32"/>
  <c r="AS2907" i="32"/>
  <c r="AT2907" i="32"/>
  <c r="AQ2906" i="32"/>
  <c r="AR2906" i="32"/>
  <c r="AS2906" i="32"/>
  <c r="AT2906" i="32"/>
  <c r="AQ2905" i="32"/>
  <c r="AR2905" i="32"/>
  <c r="AS2905" i="32"/>
  <c r="AT2905" i="32"/>
  <c r="AQ2904" i="32"/>
  <c r="AR2904" i="32"/>
  <c r="AS2904" i="32"/>
  <c r="AT2904" i="32"/>
  <c r="AQ2903" i="32"/>
  <c r="AR2903" i="32"/>
  <c r="AS2903" i="32"/>
  <c r="AT2903" i="32"/>
  <c r="AQ2902" i="32"/>
  <c r="AR2902" i="32"/>
  <c r="AS2902" i="32"/>
  <c r="AT2902" i="32"/>
  <c r="AQ2901" i="32"/>
  <c r="AR2901" i="32"/>
  <c r="AS2901" i="32"/>
  <c r="AT2901" i="32"/>
  <c r="AQ2900" i="32"/>
  <c r="AR2900" i="32"/>
  <c r="AS2900" i="32"/>
  <c r="AT2900" i="32"/>
  <c r="AQ2899" i="32"/>
  <c r="AR2899" i="32"/>
  <c r="AS2899" i="32"/>
  <c r="AT2899" i="32"/>
  <c r="AQ2898" i="32"/>
  <c r="AR2898" i="32"/>
  <c r="AS2898" i="32"/>
  <c r="AT2898" i="32"/>
  <c r="AQ2897" i="32"/>
  <c r="AR2897" i="32"/>
  <c r="AS2897" i="32"/>
  <c r="AT2897" i="32"/>
  <c r="AQ2896" i="32"/>
  <c r="AR2896" i="32"/>
  <c r="AS2896" i="32"/>
  <c r="AT2896" i="32"/>
  <c r="AQ2895" i="32"/>
  <c r="AR2895" i="32"/>
  <c r="AS2895" i="32"/>
  <c r="AT2895" i="32"/>
  <c r="AQ2894" i="32"/>
  <c r="AR2894" i="32"/>
  <c r="AS2894" i="32"/>
  <c r="AT2894" i="32"/>
  <c r="AQ2893" i="32"/>
  <c r="AR2893" i="32"/>
  <c r="AS2893" i="32"/>
  <c r="AT2893" i="32"/>
  <c r="AQ2892" i="32"/>
  <c r="AR2892" i="32"/>
  <c r="AS2892" i="32"/>
  <c r="AT2892" i="32"/>
  <c r="AQ2891" i="32"/>
  <c r="AR2891" i="32"/>
  <c r="AS2891" i="32"/>
  <c r="AT2891" i="32"/>
  <c r="AQ2890" i="32"/>
  <c r="AR2890" i="32"/>
  <c r="AS2890" i="32"/>
  <c r="AT2890" i="32"/>
  <c r="AQ2889" i="32"/>
  <c r="AR2889" i="32"/>
  <c r="AS2889" i="32"/>
  <c r="AT2889" i="32"/>
  <c r="AQ2888" i="32"/>
  <c r="AR2888" i="32"/>
  <c r="AS2888" i="32"/>
  <c r="AT2888" i="32"/>
  <c r="AQ2887" i="32"/>
  <c r="AR2887" i="32"/>
  <c r="AS2887" i="32"/>
  <c r="AT2887" i="32"/>
  <c r="AQ2886" i="32"/>
  <c r="AR2886" i="32"/>
  <c r="AS2886" i="32"/>
  <c r="AT2886" i="32"/>
  <c r="AQ2885" i="32"/>
  <c r="AR2885" i="32"/>
  <c r="AS2885" i="32"/>
  <c r="AT2885" i="32"/>
  <c r="AQ2884" i="32"/>
  <c r="AR2884" i="32"/>
  <c r="AS2884" i="32"/>
  <c r="AT2884" i="32"/>
  <c r="AQ2883" i="32"/>
  <c r="AR2883" i="32"/>
  <c r="AS2883" i="32"/>
  <c r="AT2883" i="32"/>
  <c r="AQ2882" i="32"/>
  <c r="AR2882" i="32"/>
  <c r="AS2882" i="32"/>
  <c r="AT2882" i="32"/>
  <c r="AQ2881" i="32"/>
  <c r="AR2881" i="32"/>
  <c r="AS2881" i="32"/>
  <c r="AT2881" i="32"/>
  <c r="AQ2880" i="32"/>
  <c r="AR2880" i="32"/>
  <c r="AS2880" i="32"/>
  <c r="AT2880" i="32"/>
  <c r="AQ2879" i="32"/>
  <c r="AR2879" i="32"/>
  <c r="AS2879" i="32"/>
  <c r="AT2879" i="32"/>
  <c r="AQ2878" i="32"/>
  <c r="AR2878" i="32"/>
  <c r="AS2878" i="32"/>
  <c r="AT2878" i="32"/>
  <c r="AQ2877" i="32"/>
  <c r="AR2877" i="32"/>
  <c r="AS2877" i="32"/>
  <c r="AT2877" i="32"/>
  <c r="AQ2876" i="32"/>
  <c r="AR2876" i="32"/>
  <c r="AS2876" i="32"/>
  <c r="AT2876" i="32"/>
  <c r="AQ2875" i="32"/>
  <c r="AR2875" i="32"/>
  <c r="AS2875" i="32"/>
  <c r="AT2875" i="32"/>
  <c r="AQ2874" i="32"/>
  <c r="AR2874" i="32"/>
  <c r="AS2874" i="32"/>
  <c r="AT2874" i="32"/>
  <c r="AQ2873" i="32"/>
  <c r="AR2873" i="32"/>
  <c r="AS2873" i="32"/>
  <c r="AT2873" i="32"/>
  <c r="AQ2872" i="32"/>
  <c r="AR2872" i="32"/>
  <c r="AS2872" i="32"/>
  <c r="AT2872" i="32"/>
  <c r="AQ2871" i="32"/>
  <c r="AR2871" i="32"/>
  <c r="AS2871" i="32"/>
  <c r="AT2871" i="32"/>
  <c r="AQ2870" i="32"/>
  <c r="AR2870" i="32"/>
  <c r="AS2870" i="32"/>
  <c r="AT2870" i="32"/>
  <c r="AQ2869" i="32"/>
  <c r="AR2869" i="32"/>
  <c r="AS2869" i="32"/>
  <c r="AT2869" i="32"/>
  <c r="AQ2868" i="32"/>
  <c r="AR2868" i="32"/>
  <c r="AS2868" i="32"/>
  <c r="AT2868" i="32"/>
  <c r="AQ2867" i="32"/>
  <c r="AR2867" i="32"/>
  <c r="AS2867" i="32"/>
  <c r="AT2867" i="32"/>
  <c r="AQ2866" i="32"/>
  <c r="AR2866" i="32"/>
  <c r="AS2866" i="32"/>
  <c r="AT2866" i="32"/>
  <c r="AQ2865" i="32"/>
  <c r="AR2865" i="32"/>
  <c r="AS2865" i="32"/>
  <c r="AT2865" i="32"/>
  <c r="AQ2864" i="32"/>
  <c r="AR2864" i="32"/>
  <c r="AS2864" i="32"/>
  <c r="AT2864" i="32"/>
  <c r="AQ2863" i="32"/>
  <c r="AR2863" i="32"/>
  <c r="AS2863" i="32"/>
  <c r="AT2863" i="32"/>
  <c r="AQ2862" i="32"/>
  <c r="AR2862" i="32"/>
  <c r="AS2862" i="32"/>
  <c r="AT2862" i="32"/>
  <c r="AQ2861" i="32"/>
  <c r="AR2861" i="32"/>
  <c r="AS2861" i="32"/>
  <c r="AT2861" i="32"/>
  <c r="AQ2860" i="32"/>
  <c r="AR2860" i="32"/>
  <c r="AS2860" i="32"/>
  <c r="AT2860" i="32"/>
  <c r="AQ2859" i="32"/>
  <c r="AR2859" i="32"/>
  <c r="AS2859" i="32"/>
  <c r="AT2859" i="32"/>
  <c r="AQ2858" i="32"/>
  <c r="AR2858" i="32"/>
  <c r="AS2858" i="32"/>
  <c r="AT2858" i="32"/>
  <c r="AQ2857" i="32"/>
  <c r="AR2857" i="32"/>
  <c r="AS2857" i="32"/>
  <c r="AT2857" i="32"/>
  <c r="AQ2856" i="32"/>
  <c r="AR2856" i="32"/>
  <c r="AS2856" i="32"/>
  <c r="AT2856" i="32"/>
  <c r="AQ2855" i="32"/>
  <c r="AR2855" i="32"/>
  <c r="AS2855" i="32"/>
  <c r="AT2855" i="32"/>
  <c r="AQ2854" i="32"/>
  <c r="AR2854" i="32"/>
  <c r="AS2854" i="32"/>
  <c r="AT2854" i="32"/>
  <c r="AQ2853" i="32"/>
  <c r="AR2853" i="32"/>
  <c r="AS2853" i="32"/>
  <c r="AT2853" i="32"/>
  <c r="AQ2852" i="32"/>
  <c r="AR2852" i="32"/>
  <c r="AS2852" i="32"/>
  <c r="AT2852" i="32"/>
  <c r="AQ2851" i="32"/>
  <c r="AR2851" i="32"/>
  <c r="AS2851" i="32"/>
  <c r="AT2851" i="32"/>
  <c r="AQ2850" i="32"/>
  <c r="AR2850" i="32"/>
  <c r="AS2850" i="32"/>
  <c r="AT2850" i="32"/>
  <c r="AQ2849" i="32"/>
  <c r="AR2849" i="32"/>
  <c r="AS2849" i="32"/>
  <c r="AT2849" i="32"/>
  <c r="AQ2848" i="32"/>
  <c r="AR2848" i="32"/>
  <c r="AS2848" i="32"/>
  <c r="AT2848" i="32"/>
  <c r="AQ2847" i="32"/>
  <c r="AR2847" i="32"/>
  <c r="AS2847" i="32"/>
  <c r="AT2847" i="32"/>
  <c r="AQ2846" i="32"/>
  <c r="AR2846" i="32"/>
  <c r="AS2846" i="32"/>
  <c r="AT2846" i="32"/>
  <c r="AQ2845" i="32"/>
  <c r="AR2845" i="32"/>
  <c r="AS2845" i="32"/>
  <c r="AT2845" i="32"/>
  <c r="AQ2844" i="32"/>
  <c r="AR2844" i="32"/>
  <c r="AS2844" i="32"/>
  <c r="AT2844" i="32"/>
  <c r="AQ2843" i="32"/>
  <c r="AR2843" i="32"/>
  <c r="AS2843" i="32"/>
  <c r="AT2843" i="32"/>
  <c r="AQ2842" i="32"/>
  <c r="AR2842" i="32"/>
  <c r="AS2842" i="32"/>
  <c r="AT2842" i="32"/>
  <c r="AQ2841" i="32"/>
  <c r="AR2841" i="32"/>
  <c r="AS2841" i="32"/>
  <c r="AT2841" i="32"/>
  <c r="AQ2840" i="32"/>
  <c r="AR2840" i="32"/>
  <c r="AS2840" i="32"/>
  <c r="AT2840" i="32"/>
  <c r="AQ2839" i="32"/>
  <c r="AR2839" i="32"/>
  <c r="AS2839" i="32"/>
  <c r="AT2839" i="32"/>
  <c r="AQ2838" i="32"/>
  <c r="AR2838" i="32"/>
  <c r="AS2838" i="32"/>
  <c r="AT2838" i="32"/>
  <c r="AQ2837" i="32"/>
  <c r="AR2837" i="32"/>
  <c r="AS2837" i="32"/>
  <c r="AT2837" i="32"/>
  <c r="AQ2836" i="32"/>
  <c r="AR2836" i="32"/>
  <c r="AS2836" i="32"/>
  <c r="AT2836" i="32"/>
  <c r="AQ2835" i="32"/>
  <c r="AR2835" i="32"/>
  <c r="AS2835" i="32"/>
  <c r="AT2835" i="32"/>
  <c r="AQ2834" i="32"/>
  <c r="AR2834" i="32"/>
  <c r="AS2834" i="32"/>
  <c r="AT2834" i="32"/>
  <c r="AQ2833" i="32"/>
  <c r="AR2833" i="32"/>
  <c r="AS2833" i="32"/>
  <c r="AT2833" i="32"/>
  <c r="AQ2832" i="32"/>
  <c r="AR2832" i="32"/>
  <c r="AS2832" i="32"/>
  <c r="AT2832" i="32"/>
  <c r="AQ2831" i="32"/>
  <c r="AR2831" i="32"/>
  <c r="AS2831" i="32"/>
  <c r="AT2831" i="32"/>
  <c r="AQ2830" i="32"/>
  <c r="AR2830" i="32"/>
  <c r="AS2830" i="32"/>
  <c r="AT2830" i="32"/>
  <c r="AQ2829" i="32"/>
  <c r="AR2829" i="32"/>
  <c r="AS2829" i="32"/>
  <c r="AT2829" i="32"/>
  <c r="AQ2828" i="32"/>
  <c r="AR2828" i="32"/>
  <c r="AS2828" i="32"/>
  <c r="AT2828" i="32"/>
  <c r="AQ2827" i="32"/>
  <c r="AR2827" i="32"/>
  <c r="AS2827" i="32"/>
  <c r="AT2827" i="32"/>
  <c r="AQ2826" i="32"/>
  <c r="AR2826" i="32"/>
  <c r="AS2826" i="32"/>
  <c r="AT2826" i="32"/>
  <c r="AQ2825" i="32"/>
  <c r="AR2825" i="32"/>
  <c r="AS2825" i="32"/>
  <c r="AT2825" i="32"/>
  <c r="AQ2824" i="32"/>
  <c r="AR2824" i="32"/>
  <c r="AS2824" i="32"/>
  <c r="AT2824" i="32"/>
  <c r="AQ2823" i="32"/>
  <c r="AR2823" i="32"/>
  <c r="AS2823" i="32"/>
  <c r="AT2823" i="32"/>
  <c r="AQ2822" i="32"/>
  <c r="AR2822" i="32"/>
  <c r="AS2822" i="32"/>
  <c r="AT2822" i="32"/>
  <c r="AQ2821" i="32"/>
  <c r="AR2821" i="32"/>
  <c r="AS2821" i="32"/>
  <c r="AT2821" i="32"/>
  <c r="AQ2820" i="32"/>
  <c r="AR2820" i="32"/>
  <c r="AS2820" i="32"/>
  <c r="AT2820" i="32"/>
  <c r="AQ2819" i="32"/>
  <c r="AR2819" i="32"/>
  <c r="AS2819" i="32"/>
  <c r="AT2819" i="32"/>
  <c r="AQ2818" i="32"/>
  <c r="AR2818" i="32"/>
  <c r="AS2818" i="32"/>
  <c r="AT2818" i="32"/>
  <c r="AQ2817" i="32"/>
  <c r="AR2817" i="32"/>
  <c r="AS2817" i="32"/>
  <c r="AT2817" i="32"/>
  <c r="AQ2816" i="32"/>
  <c r="AR2816" i="32"/>
  <c r="AS2816" i="32"/>
  <c r="AT2816" i="32"/>
  <c r="AQ2815" i="32"/>
  <c r="AR2815" i="32"/>
  <c r="AS2815" i="32"/>
  <c r="AT2815" i="32"/>
  <c r="AQ2814" i="32"/>
  <c r="AR2814" i="32"/>
  <c r="AS2814" i="32"/>
  <c r="AT2814" i="32"/>
  <c r="AQ2813" i="32"/>
  <c r="AR2813" i="32"/>
  <c r="AS2813" i="32"/>
  <c r="AT2813" i="32"/>
  <c r="AQ2812" i="32"/>
  <c r="AR2812" i="32"/>
  <c r="AS2812" i="32"/>
  <c r="AT2812" i="32"/>
  <c r="AQ2811" i="32"/>
  <c r="AR2811" i="32"/>
  <c r="AS2811" i="32"/>
  <c r="AT2811" i="32"/>
  <c r="AQ2810" i="32"/>
  <c r="AR2810" i="32"/>
  <c r="AS2810" i="32"/>
  <c r="AT2810" i="32"/>
  <c r="AQ2809" i="32"/>
  <c r="AR2809" i="32"/>
  <c r="AS2809" i="32"/>
  <c r="AT2809" i="32"/>
  <c r="AQ2808" i="32"/>
  <c r="AR2808" i="32"/>
  <c r="AS2808" i="32"/>
  <c r="AT2808" i="32"/>
  <c r="AQ2807" i="32"/>
  <c r="AR2807" i="32"/>
  <c r="AS2807" i="32"/>
  <c r="AT2807" i="32"/>
  <c r="AQ2806" i="32"/>
  <c r="AR2806" i="32"/>
  <c r="AS2806" i="32"/>
  <c r="AT2806" i="32"/>
  <c r="AQ2805" i="32"/>
  <c r="AR2805" i="32"/>
  <c r="AS2805" i="32"/>
  <c r="AT2805" i="32"/>
  <c r="AQ2804" i="32"/>
  <c r="AR2804" i="32"/>
  <c r="AS2804" i="32"/>
  <c r="AT2804" i="32"/>
  <c r="AQ2803" i="32"/>
  <c r="AR2803" i="32"/>
  <c r="AS2803" i="32"/>
  <c r="AT2803" i="32"/>
  <c r="AQ2802" i="32"/>
  <c r="AR2802" i="32"/>
  <c r="AS2802" i="32"/>
  <c r="AT2802" i="32"/>
  <c r="AQ2801" i="32"/>
  <c r="AR2801" i="32"/>
  <c r="AS2801" i="32"/>
  <c r="AT2801" i="32"/>
  <c r="AQ2800" i="32"/>
  <c r="AR2800" i="32"/>
  <c r="AS2800" i="32"/>
  <c r="AT2800" i="32"/>
  <c r="AQ2799" i="32"/>
  <c r="AR2799" i="32"/>
  <c r="AS2799" i="32"/>
  <c r="AT2799" i="32"/>
  <c r="AQ2798" i="32"/>
  <c r="AR2798" i="32"/>
  <c r="AS2798" i="32"/>
  <c r="AT2798" i="32"/>
  <c r="AQ2797" i="32"/>
  <c r="AR2797" i="32"/>
  <c r="AS2797" i="32"/>
  <c r="AT2797" i="32"/>
  <c r="AQ2796" i="32"/>
  <c r="AR2796" i="32"/>
  <c r="AS2796" i="32"/>
  <c r="AT2796" i="32"/>
  <c r="AQ2795" i="32"/>
  <c r="AR2795" i="32"/>
  <c r="AS2795" i="32"/>
  <c r="AT2795" i="32"/>
  <c r="AQ2794" i="32"/>
  <c r="AR2794" i="32"/>
  <c r="AS2794" i="32"/>
  <c r="AT2794" i="32"/>
  <c r="AQ2793" i="32"/>
  <c r="AR2793" i="32"/>
  <c r="AS2793" i="32"/>
  <c r="AT2793" i="32"/>
  <c r="AQ2792" i="32"/>
  <c r="AR2792" i="32"/>
  <c r="AS2792" i="32"/>
  <c r="AT2792" i="32"/>
  <c r="AQ2791" i="32"/>
  <c r="AR2791" i="32"/>
  <c r="AS2791" i="32"/>
  <c r="AT2791" i="32"/>
  <c r="AQ2790" i="32"/>
  <c r="AR2790" i="32"/>
  <c r="AS2790" i="32"/>
  <c r="AT2790" i="32"/>
  <c r="AQ2789" i="32"/>
  <c r="AR2789" i="32"/>
  <c r="AS2789" i="32"/>
  <c r="AT2789" i="32"/>
  <c r="AQ2788" i="32"/>
  <c r="AR2788" i="32"/>
  <c r="AS2788" i="32"/>
  <c r="AT2788" i="32"/>
  <c r="AQ2787" i="32"/>
  <c r="AR2787" i="32"/>
  <c r="AS2787" i="32"/>
  <c r="AT2787" i="32"/>
  <c r="AQ2786" i="32"/>
  <c r="AR2786" i="32"/>
  <c r="AS2786" i="32"/>
  <c r="AT2786" i="32"/>
  <c r="AQ2785" i="32"/>
  <c r="AR2785" i="32"/>
  <c r="AS2785" i="32"/>
  <c r="AT2785" i="32"/>
  <c r="AQ2784" i="32"/>
  <c r="AR2784" i="32"/>
  <c r="AS2784" i="32"/>
  <c r="AT2784" i="32"/>
  <c r="AQ2783" i="32"/>
  <c r="AR2783" i="32"/>
  <c r="AS2783" i="32"/>
  <c r="AT2783" i="32"/>
  <c r="AQ2782" i="32"/>
  <c r="AR2782" i="32"/>
  <c r="AS2782" i="32"/>
  <c r="AT2782" i="32"/>
  <c r="AQ2781" i="32"/>
  <c r="AR2781" i="32"/>
  <c r="AS2781" i="32"/>
  <c r="AT2781" i="32"/>
  <c r="AQ2780" i="32"/>
  <c r="AR2780" i="32"/>
  <c r="AS2780" i="32"/>
  <c r="AT2780" i="32"/>
  <c r="AQ2779" i="32"/>
  <c r="AR2779" i="32"/>
  <c r="AS2779" i="32"/>
  <c r="AT2779" i="32"/>
  <c r="AQ2778" i="32"/>
  <c r="AR2778" i="32"/>
  <c r="AS2778" i="32"/>
  <c r="AT2778" i="32"/>
  <c r="AQ2777" i="32"/>
  <c r="AR2777" i="32"/>
  <c r="AS2777" i="32"/>
  <c r="AT2777" i="32"/>
  <c r="AQ2776" i="32"/>
  <c r="AR2776" i="32"/>
  <c r="AS2776" i="32"/>
  <c r="AT2776" i="32"/>
  <c r="AQ2775" i="32"/>
  <c r="AR2775" i="32"/>
  <c r="AS2775" i="32"/>
  <c r="AT2775" i="32"/>
  <c r="AQ2774" i="32"/>
  <c r="AR2774" i="32"/>
  <c r="AS2774" i="32"/>
  <c r="AT2774" i="32"/>
  <c r="AQ2773" i="32"/>
  <c r="AR2773" i="32"/>
  <c r="AS2773" i="32"/>
  <c r="AT2773" i="32"/>
  <c r="AQ2772" i="32"/>
  <c r="AR2772" i="32"/>
  <c r="AS2772" i="32"/>
  <c r="AT2772" i="32"/>
  <c r="AQ2771" i="32"/>
  <c r="AR2771" i="32"/>
  <c r="AS2771" i="32"/>
  <c r="AT2771" i="32"/>
  <c r="AQ2770" i="32"/>
  <c r="AR2770" i="32"/>
  <c r="AS2770" i="32"/>
  <c r="AT2770" i="32"/>
  <c r="AQ2769" i="32"/>
  <c r="AR2769" i="32"/>
  <c r="AS2769" i="32"/>
  <c r="AT2769" i="32"/>
  <c r="AQ2768" i="32"/>
  <c r="AR2768" i="32"/>
  <c r="AS2768" i="32"/>
  <c r="AT2768" i="32"/>
  <c r="AQ2767" i="32"/>
  <c r="AR2767" i="32"/>
  <c r="AS2767" i="32"/>
  <c r="AT2767" i="32"/>
  <c r="AQ2766" i="32"/>
  <c r="AR2766" i="32"/>
  <c r="AS2766" i="32"/>
  <c r="AT2766" i="32"/>
  <c r="AQ2765" i="32"/>
  <c r="AR2765" i="32"/>
  <c r="AS2765" i="32"/>
  <c r="AT2765" i="32"/>
  <c r="AQ2764" i="32"/>
  <c r="AR2764" i="32"/>
  <c r="AS2764" i="32"/>
  <c r="AT2764" i="32"/>
  <c r="AQ2763" i="32"/>
  <c r="AR2763" i="32"/>
  <c r="AS2763" i="32"/>
  <c r="AT2763" i="32"/>
  <c r="AQ2762" i="32"/>
  <c r="AR2762" i="32"/>
  <c r="AS2762" i="32"/>
  <c r="AT2762" i="32"/>
  <c r="AQ2761" i="32"/>
  <c r="AR2761" i="32"/>
  <c r="AS2761" i="32"/>
  <c r="AT2761" i="32"/>
  <c r="AQ2760" i="32"/>
  <c r="AR2760" i="32"/>
  <c r="AS2760" i="32"/>
  <c r="AT2760" i="32"/>
  <c r="AQ2759" i="32"/>
  <c r="AR2759" i="32"/>
  <c r="AS2759" i="32"/>
  <c r="AT2759" i="32"/>
  <c r="AQ2758" i="32"/>
  <c r="AR2758" i="32"/>
  <c r="AS2758" i="32"/>
  <c r="AT2758" i="32"/>
  <c r="AQ2757" i="32"/>
  <c r="AR2757" i="32"/>
  <c r="AS2757" i="32"/>
  <c r="AT2757" i="32"/>
  <c r="AQ2756" i="32"/>
  <c r="AR2756" i="32"/>
  <c r="AS2756" i="32"/>
  <c r="AT2756" i="32"/>
  <c r="AQ2755" i="32"/>
  <c r="AR2755" i="32"/>
  <c r="AS2755" i="32"/>
  <c r="AT2755" i="32"/>
  <c r="AQ2754" i="32"/>
  <c r="AR2754" i="32"/>
  <c r="AS2754" i="32"/>
  <c r="AT2754" i="32"/>
  <c r="AQ2753" i="32"/>
  <c r="AR2753" i="32"/>
  <c r="AS2753" i="32"/>
  <c r="AT2753" i="32"/>
  <c r="AQ2752" i="32"/>
  <c r="AR2752" i="32"/>
  <c r="AS2752" i="32"/>
  <c r="AT2752" i="32"/>
  <c r="AQ2751" i="32"/>
  <c r="AR2751" i="32"/>
  <c r="AS2751" i="32"/>
  <c r="AT2751" i="32"/>
  <c r="AQ2750" i="32"/>
  <c r="AR2750" i="32"/>
  <c r="AS2750" i="32"/>
  <c r="AT2750" i="32"/>
  <c r="AQ2749" i="32"/>
  <c r="AR2749" i="32"/>
  <c r="AS2749" i="32"/>
  <c r="AT2749" i="32"/>
  <c r="AQ2748" i="32"/>
  <c r="AR2748" i="32"/>
  <c r="AS2748" i="32"/>
  <c r="AT2748" i="32"/>
  <c r="AQ2747" i="32"/>
  <c r="AR2747" i="32"/>
  <c r="AS2747" i="32"/>
  <c r="AT2747" i="32"/>
  <c r="AQ2746" i="32"/>
  <c r="AR2746" i="32"/>
  <c r="AS2746" i="32"/>
  <c r="AT2746" i="32"/>
  <c r="AQ2745" i="32"/>
  <c r="AR2745" i="32"/>
  <c r="AS2745" i="32"/>
  <c r="AT2745" i="32"/>
  <c r="AQ2744" i="32"/>
  <c r="AR2744" i="32"/>
  <c r="AS2744" i="32"/>
  <c r="AT2744" i="32"/>
  <c r="AQ2743" i="32"/>
  <c r="AR2743" i="32"/>
  <c r="AS2743" i="32"/>
  <c r="AT2743" i="32"/>
  <c r="AQ2742" i="32"/>
  <c r="AR2742" i="32"/>
  <c r="AS2742" i="32"/>
  <c r="AT2742" i="32"/>
  <c r="AQ2741" i="32"/>
  <c r="AR2741" i="32"/>
  <c r="AS2741" i="32"/>
  <c r="AT2741" i="32"/>
  <c r="AQ2740" i="32"/>
  <c r="AR2740" i="32"/>
  <c r="AS2740" i="32"/>
  <c r="AT2740" i="32"/>
  <c r="AQ2739" i="32"/>
  <c r="AR2739" i="32"/>
  <c r="AS2739" i="32"/>
  <c r="AT2739" i="32"/>
  <c r="AQ2738" i="32"/>
  <c r="AR2738" i="32"/>
  <c r="AS2738" i="32"/>
  <c r="AT2738" i="32"/>
  <c r="AQ2737" i="32"/>
  <c r="AR2737" i="32"/>
  <c r="AS2737" i="32"/>
  <c r="AT2737" i="32"/>
  <c r="AQ2736" i="32"/>
  <c r="AR2736" i="32"/>
  <c r="AS2736" i="32"/>
  <c r="AT2736" i="32"/>
  <c r="AQ2735" i="32"/>
  <c r="AR2735" i="32"/>
  <c r="AS2735" i="32"/>
  <c r="AT2735" i="32"/>
  <c r="AQ2734" i="32"/>
  <c r="AR2734" i="32"/>
  <c r="AS2734" i="32"/>
  <c r="AT2734" i="32"/>
  <c r="AQ2733" i="32"/>
  <c r="AR2733" i="32"/>
  <c r="AS2733" i="32"/>
  <c r="AT2733" i="32"/>
  <c r="AQ2732" i="32"/>
  <c r="AR2732" i="32"/>
  <c r="AS2732" i="32"/>
  <c r="AT2732" i="32"/>
  <c r="AQ2731" i="32"/>
  <c r="AR2731" i="32"/>
  <c r="AS2731" i="32"/>
  <c r="AT2731" i="32"/>
  <c r="AQ2730" i="32"/>
  <c r="AR2730" i="32"/>
  <c r="AS2730" i="32"/>
  <c r="AT2730" i="32"/>
  <c r="AQ2729" i="32"/>
  <c r="AR2729" i="32"/>
  <c r="AS2729" i="32"/>
  <c r="AT2729" i="32"/>
  <c r="AQ2728" i="32"/>
  <c r="AR2728" i="32"/>
  <c r="AS2728" i="32"/>
  <c r="AT2728" i="32"/>
  <c r="AQ2727" i="32"/>
  <c r="AR2727" i="32"/>
  <c r="AS2727" i="32"/>
  <c r="AT2727" i="32"/>
  <c r="AQ2726" i="32"/>
  <c r="AR2726" i="32"/>
  <c r="AS2726" i="32"/>
  <c r="AT2726" i="32"/>
  <c r="AQ2725" i="32"/>
  <c r="AR2725" i="32"/>
  <c r="AS2725" i="32"/>
  <c r="AT2725" i="32"/>
  <c r="AQ2724" i="32"/>
  <c r="AR2724" i="32"/>
  <c r="AS2724" i="32"/>
  <c r="AT2724" i="32"/>
  <c r="AQ2723" i="32"/>
  <c r="AR2723" i="32"/>
  <c r="AS2723" i="32"/>
  <c r="AT2723" i="32"/>
  <c r="AQ2722" i="32"/>
  <c r="AR2722" i="32"/>
  <c r="AS2722" i="32"/>
  <c r="AT2722" i="32"/>
  <c r="AQ2721" i="32"/>
  <c r="AR2721" i="32"/>
  <c r="AS2721" i="32"/>
  <c r="AT2721" i="32"/>
  <c r="AQ2720" i="32"/>
  <c r="AR2720" i="32"/>
  <c r="AS2720" i="32"/>
  <c r="AT2720" i="32"/>
  <c r="AQ2719" i="32"/>
  <c r="AR2719" i="32"/>
  <c r="AS2719" i="32"/>
  <c r="AT2719" i="32"/>
  <c r="AQ2718" i="32"/>
  <c r="AR2718" i="32"/>
  <c r="AS2718" i="32"/>
  <c r="AT2718" i="32"/>
  <c r="AQ2717" i="32"/>
  <c r="AR2717" i="32"/>
  <c r="AS2717" i="32"/>
  <c r="AT2717" i="32"/>
  <c r="AQ2716" i="32"/>
  <c r="AR2716" i="32"/>
  <c r="AS2716" i="32"/>
  <c r="AT2716" i="32"/>
  <c r="AQ2715" i="32"/>
  <c r="AR2715" i="32"/>
  <c r="AS2715" i="32"/>
  <c r="AT2715" i="32"/>
  <c r="AQ2714" i="32"/>
  <c r="AR2714" i="32"/>
  <c r="AS2714" i="32"/>
  <c r="AT2714" i="32"/>
  <c r="AQ2713" i="32"/>
  <c r="AR2713" i="32"/>
  <c r="AS2713" i="32"/>
  <c r="AT2713" i="32"/>
  <c r="AQ2712" i="32"/>
  <c r="AR2712" i="32"/>
  <c r="AS2712" i="32"/>
  <c r="AT2712" i="32"/>
  <c r="AQ2711" i="32"/>
  <c r="AR2711" i="32"/>
  <c r="AS2711" i="32"/>
  <c r="AT2711" i="32"/>
  <c r="AQ2710" i="32"/>
  <c r="AR2710" i="32"/>
  <c r="AS2710" i="32"/>
  <c r="AT2710" i="32"/>
  <c r="AQ2709" i="32"/>
  <c r="AR2709" i="32"/>
  <c r="AS2709" i="32"/>
  <c r="AT2709" i="32"/>
  <c r="AQ2708" i="32"/>
  <c r="AR2708" i="32"/>
  <c r="AS2708" i="32"/>
  <c r="AT2708" i="32"/>
  <c r="AQ2707" i="32"/>
  <c r="AR2707" i="32"/>
  <c r="AS2707" i="32"/>
  <c r="AT2707" i="32"/>
  <c r="AQ2706" i="32"/>
  <c r="AR2706" i="32"/>
  <c r="AS2706" i="32"/>
  <c r="AT2706" i="32"/>
  <c r="AQ2705" i="32"/>
  <c r="AR2705" i="32"/>
  <c r="AS2705" i="32"/>
  <c r="AT2705" i="32"/>
  <c r="AQ2704" i="32"/>
  <c r="AR2704" i="32"/>
  <c r="AS2704" i="32"/>
  <c r="AT2704" i="32"/>
  <c r="AQ2703" i="32"/>
  <c r="AR2703" i="32"/>
  <c r="AS2703" i="32"/>
  <c r="AT2703" i="32"/>
  <c r="AQ2702" i="32"/>
  <c r="AR2702" i="32"/>
  <c r="AS2702" i="32"/>
  <c r="AT2702" i="32"/>
  <c r="AQ2701" i="32"/>
  <c r="AR2701" i="32"/>
  <c r="AS2701" i="32"/>
  <c r="AT2701" i="32"/>
  <c r="AQ2700" i="32"/>
  <c r="AR2700" i="32"/>
  <c r="AS2700" i="32"/>
  <c r="AT2700" i="32"/>
  <c r="AQ2699" i="32"/>
  <c r="AR2699" i="32"/>
  <c r="AS2699" i="32"/>
  <c r="AT2699" i="32"/>
  <c r="AQ2698" i="32"/>
  <c r="AR2698" i="32"/>
  <c r="AS2698" i="32"/>
  <c r="AT2698" i="32"/>
  <c r="AQ2697" i="32"/>
  <c r="AR2697" i="32"/>
  <c r="AS2697" i="32"/>
  <c r="AT2697" i="32"/>
  <c r="AQ2696" i="32"/>
  <c r="AR2696" i="32"/>
  <c r="AS2696" i="32"/>
  <c r="AT2696" i="32"/>
  <c r="AQ2695" i="32"/>
  <c r="AR2695" i="32"/>
  <c r="AS2695" i="32"/>
  <c r="AT2695" i="32"/>
  <c r="AQ2694" i="32"/>
  <c r="AR2694" i="32"/>
  <c r="AS2694" i="32"/>
  <c r="AT2694" i="32"/>
  <c r="AQ2693" i="32"/>
  <c r="AR2693" i="32"/>
  <c r="AS2693" i="32"/>
  <c r="AT2693" i="32"/>
  <c r="AQ2692" i="32"/>
  <c r="AR2692" i="32"/>
  <c r="AS2692" i="32"/>
  <c r="AT2692" i="32"/>
  <c r="AQ2691" i="32"/>
  <c r="AR2691" i="32"/>
  <c r="AS2691" i="32"/>
  <c r="AT2691" i="32"/>
  <c r="AQ2690" i="32"/>
  <c r="AR2690" i="32"/>
  <c r="AS2690" i="32"/>
  <c r="AT2690" i="32"/>
  <c r="AQ2689" i="32"/>
  <c r="AR2689" i="32"/>
  <c r="AS2689" i="32"/>
  <c r="AT2689" i="32"/>
  <c r="AQ2688" i="32"/>
  <c r="AR2688" i="32"/>
  <c r="AS2688" i="32"/>
  <c r="AT2688" i="32"/>
  <c r="AQ2687" i="32"/>
  <c r="AR2687" i="32"/>
  <c r="AS2687" i="32"/>
  <c r="AT2687" i="32"/>
  <c r="AQ2686" i="32"/>
  <c r="AR2686" i="32"/>
  <c r="AS2686" i="32"/>
  <c r="AT2686" i="32"/>
  <c r="AQ2685" i="32"/>
  <c r="AR2685" i="32"/>
  <c r="AS2685" i="32"/>
  <c r="AT2685" i="32"/>
  <c r="AQ2684" i="32"/>
  <c r="AR2684" i="32"/>
  <c r="AS2684" i="32"/>
  <c r="AT2684" i="32"/>
  <c r="AQ2683" i="32"/>
  <c r="AR2683" i="32"/>
  <c r="AS2683" i="32"/>
  <c r="AT2683" i="32"/>
  <c r="AQ2682" i="32"/>
  <c r="AR2682" i="32"/>
  <c r="AS2682" i="32"/>
  <c r="AT2682" i="32"/>
  <c r="AQ2681" i="32"/>
  <c r="AR2681" i="32"/>
  <c r="AS2681" i="32"/>
  <c r="AT2681" i="32"/>
  <c r="AQ2680" i="32"/>
  <c r="AR2680" i="32"/>
  <c r="AS2680" i="32"/>
  <c r="AT2680" i="32"/>
  <c r="AQ2679" i="32"/>
  <c r="AR2679" i="32"/>
  <c r="AS2679" i="32"/>
  <c r="AT2679" i="32"/>
  <c r="AQ2678" i="32"/>
  <c r="AR2678" i="32"/>
  <c r="AS2678" i="32"/>
  <c r="AT2678" i="32"/>
  <c r="AQ2677" i="32"/>
  <c r="AR2677" i="32"/>
  <c r="AS2677" i="32"/>
  <c r="AT2677" i="32"/>
  <c r="AQ2676" i="32"/>
  <c r="AR2676" i="32"/>
  <c r="AS2676" i="32"/>
  <c r="AT2676" i="32"/>
  <c r="AQ2675" i="32"/>
  <c r="AR2675" i="32"/>
  <c r="AS2675" i="32"/>
  <c r="AT2675" i="32"/>
  <c r="AQ2674" i="32"/>
  <c r="AR2674" i="32"/>
  <c r="AS2674" i="32"/>
  <c r="AT2674" i="32"/>
  <c r="AQ2673" i="32"/>
  <c r="AR2673" i="32"/>
  <c r="AS2673" i="32"/>
  <c r="AT2673" i="32"/>
  <c r="AQ2672" i="32"/>
  <c r="AR2672" i="32"/>
  <c r="AS2672" i="32"/>
  <c r="AT2672" i="32"/>
  <c r="AQ2671" i="32"/>
  <c r="AR2671" i="32"/>
  <c r="AS2671" i="32"/>
  <c r="AT2671" i="32"/>
  <c r="AQ2670" i="32"/>
  <c r="AR2670" i="32"/>
  <c r="AS2670" i="32"/>
  <c r="AT2670" i="32"/>
  <c r="AQ2669" i="32"/>
  <c r="AR2669" i="32"/>
  <c r="AS2669" i="32"/>
  <c r="AT2669" i="32"/>
  <c r="AQ2668" i="32"/>
  <c r="AR2668" i="32"/>
  <c r="AS2668" i="32"/>
  <c r="AT2668" i="32"/>
  <c r="AQ2667" i="32"/>
  <c r="AR2667" i="32"/>
  <c r="AS2667" i="32"/>
  <c r="AT2667" i="32"/>
  <c r="AQ2666" i="32"/>
  <c r="AR2666" i="32"/>
  <c r="AS2666" i="32"/>
  <c r="AT2666" i="32"/>
  <c r="AQ2665" i="32"/>
  <c r="AR2665" i="32"/>
  <c r="AS2665" i="32"/>
  <c r="AT2665" i="32"/>
  <c r="AQ2664" i="32"/>
  <c r="AR2664" i="32"/>
  <c r="AS2664" i="32"/>
  <c r="AT2664" i="32"/>
  <c r="AQ2663" i="32"/>
  <c r="AR2663" i="32"/>
  <c r="AS2663" i="32"/>
  <c r="AT2663" i="32"/>
  <c r="AQ2662" i="32"/>
  <c r="AR2662" i="32"/>
  <c r="AS2662" i="32"/>
  <c r="AT2662" i="32"/>
  <c r="AQ2661" i="32"/>
  <c r="AR2661" i="32"/>
  <c r="AS2661" i="32"/>
  <c r="AT2661" i="32"/>
  <c r="AQ2660" i="32"/>
  <c r="AR2660" i="32"/>
  <c r="AS2660" i="32"/>
  <c r="AT2660" i="32"/>
  <c r="AQ2659" i="32"/>
  <c r="AR2659" i="32"/>
  <c r="AS2659" i="32"/>
  <c r="AT2659" i="32"/>
  <c r="AQ2658" i="32"/>
  <c r="AR2658" i="32"/>
  <c r="AS2658" i="32"/>
  <c r="AT2658" i="32"/>
  <c r="AQ2657" i="32"/>
  <c r="AR2657" i="32"/>
  <c r="AS2657" i="32"/>
  <c r="AT2657" i="32"/>
  <c r="AQ2656" i="32"/>
  <c r="AR2656" i="32"/>
  <c r="AS2656" i="32"/>
  <c r="AT2656" i="32"/>
  <c r="AQ2655" i="32"/>
  <c r="AR2655" i="32"/>
  <c r="AS2655" i="32"/>
  <c r="AT2655" i="32"/>
  <c r="AQ2654" i="32"/>
  <c r="AR2654" i="32"/>
  <c r="AS2654" i="32"/>
  <c r="AT2654" i="32"/>
  <c r="AQ2653" i="32"/>
  <c r="AR2653" i="32"/>
  <c r="AS2653" i="32"/>
  <c r="AT2653" i="32"/>
  <c r="AQ2652" i="32"/>
  <c r="AR2652" i="32"/>
  <c r="AS2652" i="32"/>
  <c r="AT2652" i="32"/>
  <c r="AQ2651" i="32"/>
  <c r="AR2651" i="32"/>
  <c r="AS2651" i="32"/>
  <c r="AT2651" i="32"/>
  <c r="AQ2650" i="32"/>
  <c r="AR2650" i="32"/>
  <c r="AS2650" i="32"/>
  <c r="AT2650" i="32"/>
  <c r="AQ2649" i="32"/>
  <c r="AR2649" i="32"/>
  <c r="AS2649" i="32"/>
  <c r="AT2649" i="32"/>
  <c r="AQ2648" i="32"/>
  <c r="AR2648" i="32"/>
  <c r="AS2648" i="32"/>
  <c r="AT2648" i="32"/>
  <c r="AQ2647" i="32"/>
  <c r="AR2647" i="32"/>
  <c r="AS2647" i="32"/>
  <c r="AT2647" i="32"/>
  <c r="AQ2646" i="32"/>
  <c r="AR2646" i="32"/>
  <c r="AS2646" i="32"/>
  <c r="AT2646" i="32"/>
  <c r="AQ2645" i="32"/>
  <c r="AR2645" i="32"/>
  <c r="AS2645" i="32"/>
  <c r="AT2645" i="32"/>
  <c r="AQ2644" i="32"/>
  <c r="AR2644" i="32"/>
  <c r="AS2644" i="32"/>
  <c r="AT2644" i="32"/>
  <c r="AQ2643" i="32"/>
  <c r="AR2643" i="32"/>
  <c r="AS2643" i="32"/>
  <c r="AT2643" i="32"/>
  <c r="AQ2642" i="32"/>
  <c r="AR2642" i="32"/>
  <c r="AS2642" i="32"/>
  <c r="AT2642" i="32"/>
  <c r="AQ2641" i="32"/>
  <c r="AR2641" i="32"/>
  <c r="AS2641" i="32"/>
  <c r="AT2641" i="32"/>
  <c r="AQ2640" i="32"/>
  <c r="AR2640" i="32"/>
  <c r="AS2640" i="32"/>
  <c r="AT2640" i="32"/>
  <c r="AQ2639" i="32"/>
  <c r="AR2639" i="32"/>
  <c r="AS2639" i="32"/>
  <c r="AT2639" i="32"/>
  <c r="AQ2638" i="32"/>
  <c r="AR2638" i="32"/>
  <c r="AS2638" i="32"/>
  <c r="AT2638" i="32"/>
  <c r="AQ2637" i="32"/>
  <c r="AR2637" i="32"/>
  <c r="AS2637" i="32"/>
  <c r="AT2637" i="32"/>
  <c r="AQ2636" i="32"/>
  <c r="AR2636" i="32"/>
  <c r="AS2636" i="32"/>
  <c r="AT2636" i="32"/>
  <c r="AQ2635" i="32"/>
  <c r="AR2635" i="32"/>
  <c r="AS2635" i="32"/>
  <c r="AT2635" i="32"/>
  <c r="AQ2634" i="32"/>
  <c r="AR2634" i="32"/>
  <c r="AS2634" i="32"/>
  <c r="AT2634" i="32"/>
  <c r="AQ2633" i="32"/>
  <c r="AR2633" i="32"/>
  <c r="AS2633" i="32"/>
  <c r="AT2633" i="32"/>
  <c r="AQ2632" i="32"/>
  <c r="AR2632" i="32"/>
  <c r="AS2632" i="32"/>
  <c r="AT2632" i="32"/>
  <c r="AQ2631" i="32"/>
  <c r="AR2631" i="32"/>
  <c r="AS2631" i="32"/>
  <c r="AT2631" i="32"/>
  <c r="AQ2630" i="32"/>
  <c r="AR2630" i="32"/>
  <c r="AS2630" i="32"/>
  <c r="AT2630" i="32"/>
  <c r="AQ2629" i="32"/>
  <c r="AR2629" i="32"/>
  <c r="AS2629" i="32"/>
  <c r="AT2629" i="32"/>
  <c r="AQ2628" i="32"/>
  <c r="AR2628" i="32"/>
  <c r="AS2628" i="32"/>
  <c r="AT2628" i="32"/>
  <c r="AQ2627" i="32"/>
  <c r="AR2627" i="32"/>
  <c r="AS2627" i="32"/>
  <c r="AT2627" i="32"/>
  <c r="AQ2626" i="32"/>
  <c r="AR2626" i="32"/>
  <c r="AS2626" i="32"/>
  <c r="AT2626" i="32"/>
  <c r="AQ2625" i="32"/>
  <c r="AR2625" i="32"/>
  <c r="AS2625" i="32"/>
  <c r="AT2625" i="32"/>
  <c r="AQ2624" i="32"/>
  <c r="AR2624" i="32"/>
  <c r="AS2624" i="32"/>
  <c r="AT2624" i="32"/>
  <c r="AQ2623" i="32"/>
  <c r="AR2623" i="32"/>
  <c r="AS2623" i="32"/>
  <c r="AT2623" i="32"/>
  <c r="AQ2622" i="32"/>
  <c r="AR2622" i="32"/>
  <c r="AS2622" i="32"/>
  <c r="AT2622" i="32"/>
  <c r="AQ2621" i="32"/>
  <c r="AR2621" i="32"/>
  <c r="AS2621" i="32"/>
  <c r="AT2621" i="32"/>
  <c r="AQ2620" i="32"/>
  <c r="AR2620" i="32"/>
  <c r="AS2620" i="32"/>
  <c r="AT2620" i="32"/>
  <c r="AQ2619" i="32"/>
  <c r="AR2619" i="32"/>
  <c r="AS2619" i="32"/>
  <c r="AT2619" i="32"/>
  <c r="AQ2618" i="32"/>
  <c r="AR2618" i="32"/>
  <c r="AS2618" i="32"/>
  <c r="AT2618" i="32"/>
  <c r="AQ2617" i="32"/>
  <c r="AR2617" i="32"/>
  <c r="AS2617" i="32"/>
  <c r="AT2617" i="32"/>
  <c r="AQ2616" i="32"/>
  <c r="AR2616" i="32"/>
  <c r="AS2616" i="32"/>
  <c r="AT2616" i="32"/>
  <c r="AQ2615" i="32"/>
  <c r="AR2615" i="32"/>
  <c r="AS2615" i="32"/>
  <c r="AT2615" i="32"/>
  <c r="AQ2614" i="32"/>
  <c r="AR2614" i="32"/>
  <c r="AS2614" i="32"/>
  <c r="AT2614" i="32"/>
  <c r="AQ2613" i="32"/>
  <c r="AR2613" i="32"/>
  <c r="AS2613" i="32"/>
  <c r="AT2613" i="32"/>
  <c r="AQ2612" i="32"/>
  <c r="AR2612" i="32"/>
  <c r="AS2612" i="32"/>
  <c r="AT2612" i="32"/>
  <c r="AQ2611" i="32"/>
  <c r="AR2611" i="32"/>
  <c r="AS2611" i="32"/>
  <c r="AT2611" i="32"/>
  <c r="AQ2610" i="32"/>
  <c r="AR2610" i="32"/>
  <c r="AS2610" i="32"/>
  <c r="AT2610" i="32"/>
  <c r="AQ2609" i="32"/>
  <c r="AR2609" i="32"/>
  <c r="AS2609" i="32"/>
  <c r="AT2609" i="32"/>
  <c r="AQ2608" i="32"/>
  <c r="AR2608" i="32"/>
  <c r="AS2608" i="32"/>
  <c r="AT2608" i="32"/>
  <c r="AQ2607" i="32"/>
  <c r="AR2607" i="32"/>
  <c r="AS2607" i="32"/>
  <c r="AT2607" i="32"/>
  <c r="AQ2606" i="32"/>
  <c r="AR2606" i="32"/>
  <c r="AS2606" i="32"/>
  <c r="AT2606" i="32"/>
  <c r="AQ2605" i="32"/>
  <c r="AR2605" i="32"/>
  <c r="AS2605" i="32"/>
  <c r="AT2605" i="32"/>
  <c r="AQ2604" i="32"/>
  <c r="AR2604" i="32"/>
  <c r="AS2604" i="32"/>
  <c r="AT2604" i="32"/>
  <c r="AQ2603" i="32"/>
  <c r="AR2603" i="32"/>
  <c r="AS2603" i="32"/>
  <c r="AT2603" i="32"/>
  <c r="AQ2602" i="32"/>
  <c r="AR2602" i="32"/>
  <c r="AS2602" i="32"/>
  <c r="AT2602" i="32"/>
  <c r="AQ2601" i="32"/>
  <c r="AR2601" i="32"/>
  <c r="AS2601" i="32"/>
  <c r="AT2601" i="32"/>
  <c r="AQ2600" i="32"/>
  <c r="AR2600" i="32"/>
  <c r="AS2600" i="32"/>
  <c r="AT2600" i="32"/>
  <c r="AQ2599" i="32"/>
  <c r="AR2599" i="32"/>
  <c r="AS2599" i="32"/>
  <c r="AT2599" i="32"/>
  <c r="AQ2598" i="32"/>
  <c r="AR2598" i="32"/>
  <c r="AS2598" i="32"/>
  <c r="AT2598" i="32"/>
  <c r="AQ2597" i="32"/>
  <c r="AR2597" i="32"/>
  <c r="AS2597" i="32"/>
  <c r="AT2597" i="32"/>
  <c r="AQ2596" i="32"/>
  <c r="AR2596" i="32"/>
  <c r="AS2596" i="32"/>
  <c r="AT2596" i="32"/>
  <c r="AQ2595" i="32"/>
  <c r="AR2595" i="32"/>
  <c r="AS2595" i="32"/>
  <c r="AT2595" i="32"/>
  <c r="AQ2594" i="32"/>
  <c r="AR2594" i="32"/>
  <c r="AS2594" i="32"/>
  <c r="AT2594" i="32"/>
  <c r="AQ2593" i="32"/>
  <c r="AR2593" i="32"/>
  <c r="AS2593" i="32"/>
  <c r="AT2593" i="32"/>
  <c r="AQ2592" i="32"/>
  <c r="AR2592" i="32"/>
  <c r="AS2592" i="32"/>
  <c r="AT2592" i="32"/>
  <c r="AQ2591" i="32"/>
  <c r="AR2591" i="32"/>
  <c r="AS2591" i="32"/>
  <c r="AT2591" i="32"/>
  <c r="AQ2590" i="32"/>
  <c r="AR2590" i="32"/>
  <c r="AS2590" i="32"/>
  <c r="AT2590" i="32"/>
  <c r="AQ2589" i="32"/>
  <c r="AR2589" i="32"/>
  <c r="AS2589" i="32"/>
  <c r="AT2589" i="32"/>
  <c r="AQ2588" i="32"/>
  <c r="AR2588" i="32"/>
  <c r="AS2588" i="32"/>
  <c r="AT2588" i="32"/>
  <c r="AQ2587" i="32"/>
  <c r="AR2587" i="32"/>
  <c r="AS2587" i="32"/>
  <c r="AT2587" i="32"/>
  <c r="AQ2586" i="32"/>
  <c r="AR2586" i="32"/>
  <c r="AS2586" i="32"/>
  <c r="AT2586" i="32"/>
  <c r="AQ2585" i="32"/>
  <c r="AR2585" i="32"/>
  <c r="AS2585" i="32"/>
  <c r="AT2585" i="32"/>
  <c r="AQ2584" i="32"/>
  <c r="AR2584" i="32"/>
  <c r="AS2584" i="32"/>
  <c r="AT2584" i="32"/>
  <c r="AQ2583" i="32"/>
  <c r="AR2583" i="32"/>
  <c r="AS2583" i="32"/>
  <c r="AT2583" i="32"/>
  <c r="AQ2582" i="32"/>
  <c r="AR2582" i="32"/>
  <c r="AS2582" i="32"/>
  <c r="AT2582" i="32"/>
  <c r="AQ2581" i="32"/>
  <c r="AR2581" i="32"/>
  <c r="AS2581" i="32"/>
  <c r="AT2581" i="32"/>
  <c r="AQ2580" i="32"/>
  <c r="AR2580" i="32"/>
  <c r="AS2580" i="32"/>
  <c r="AT2580" i="32"/>
  <c r="AQ2579" i="32"/>
  <c r="AR2579" i="32"/>
  <c r="AS2579" i="32"/>
  <c r="AT2579" i="32"/>
  <c r="AQ2578" i="32"/>
  <c r="AR2578" i="32"/>
  <c r="AS2578" i="32"/>
  <c r="AT2578" i="32"/>
  <c r="AQ2577" i="32"/>
  <c r="AR2577" i="32"/>
  <c r="AS2577" i="32"/>
  <c r="AT2577" i="32"/>
  <c r="AQ2576" i="32"/>
  <c r="AR2576" i="32"/>
  <c r="AS2576" i="32"/>
  <c r="AT2576" i="32"/>
  <c r="AQ2575" i="32"/>
  <c r="AR2575" i="32"/>
  <c r="AS2575" i="32"/>
  <c r="AT2575" i="32"/>
  <c r="AQ2574" i="32"/>
  <c r="AR2574" i="32"/>
  <c r="AS2574" i="32"/>
  <c r="AT2574" i="32"/>
  <c r="AQ2573" i="32"/>
  <c r="AR2573" i="32"/>
  <c r="AS2573" i="32"/>
  <c r="AT2573" i="32"/>
  <c r="AQ2572" i="32"/>
  <c r="AR2572" i="32"/>
  <c r="AS2572" i="32"/>
  <c r="AT2572" i="32"/>
  <c r="AQ2571" i="32"/>
  <c r="AR2571" i="32"/>
  <c r="AS2571" i="32"/>
  <c r="AT2571" i="32"/>
  <c r="AQ2570" i="32"/>
  <c r="AR2570" i="32"/>
  <c r="AS2570" i="32"/>
  <c r="AT2570" i="32"/>
  <c r="AQ2569" i="32"/>
  <c r="AR2569" i="32"/>
  <c r="AS2569" i="32"/>
  <c r="AT2569" i="32"/>
  <c r="AQ2568" i="32"/>
  <c r="AR2568" i="32"/>
  <c r="AS2568" i="32"/>
  <c r="AT2568" i="32"/>
  <c r="AQ2567" i="32"/>
  <c r="AR2567" i="32"/>
  <c r="AS2567" i="32"/>
  <c r="AT2567" i="32"/>
  <c r="AQ2566" i="32"/>
  <c r="AR2566" i="32"/>
  <c r="AS2566" i="32"/>
  <c r="AT2566" i="32"/>
  <c r="AQ2565" i="32"/>
  <c r="AR2565" i="32"/>
  <c r="AS2565" i="32"/>
  <c r="AT2565" i="32"/>
  <c r="AQ2564" i="32"/>
  <c r="AR2564" i="32"/>
  <c r="AS2564" i="32"/>
  <c r="AT2564" i="32"/>
  <c r="AQ2563" i="32"/>
  <c r="AR2563" i="32"/>
  <c r="AS2563" i="32"/>
  <c r="AT2563" i="32"/>
  <c r="AQ2562" i="32"/>
  <c r="AR2562" i="32"/>
  <c r="AS2562" i="32"/>
  <c r="AT2562" i="32"/>
  <c r="AQ2561" i="32"/>
  <c r="AR2561" i="32"/>
  <c r="AS2561" i="32"/>
  <c r="AT2561" i="32"/>
  <c r="AQ2560" i="32"/>
  <c r="AR2560" i="32"/>
  <c r="AS2560" i="32"/>
  <c r="AT2560" i="32"/>
  <c r="AQ2559" i="32"/>
  <c r="AR2559" i="32"/>
  <c r="AS2559" i="32"/>
  <c r="AT2559" i="32"/>
  <c r="AQ2558" i="32"/>
  <c r="AR2558" i="32"/>
  <c r="AS2558" i="32"/>
  <c r="AT2558" i="32"/>
  <c r="AQ2557" i="32"/>
  <c r="AR2557" i="32"/>
  <c r="AS2557" i="32"/>
  <c r="AT2557" i="32"/>
  <c r="AQ2556" i="32"/>
  <c r="AR2556" i="32"/>
  <c r="AS2556" i="32"/>
  <c r="AT2556" i="32"/>
  <c r="AQ2555" i="32"/>
  <c r="AR2555" i="32"/>
  <c r="AS2555" i="32"/>
  <c r="AT2555" i="32"/>
  <c r="AQ2554" i="32"/>
  <c r="AR2554" i="32"/>
  <c r="AS2554" i="32"/>
  <c r="AT2554" i="32"/>
  <c r="AQ2553" i="32"/>
  <c r="AR2553" i="32"/>
  <c r="AS2553" i="32"/>
  <c r="AT2553" i="32"/>
  <c r="AQ2552" i="32"/>
  <c r="AR2552" i="32"/>
  <c r="AS2552" i="32"/>
  <c r="AT2552" i="32"/>
  <c r="AQ2551" i="32"/>
  <c r="AR2551" i="32"/>
  <c r="AS2551" i="32"/>
  <c r="AT2551" i="32"/>
  <c r="AQ2550" i="32"/>
  <c r="AR2550" i="32"/>
  <c r="AS2550" i="32"/>
  <c r="AT2550" i="32"/>
  <c r="AQ2549" i="32"/>
  <c r="AR2549" i="32"/>
  <c r="AS2549" i="32"/>
  <c r="AT2549" i="32"/>
  <c r="AQ2548" i="32"/>
  <c r="AR2548" i="32"/>
  <c r="AS2548" i="32"/>
  <c r="AT2548" i="32"/>
  <c r="AQ2547" i="32"/>
  <c r="AR2547" i="32"/>
  <c r="AS2547" i="32"/>
  <c r="AT2547" i="32"/>
  <c r="AQ2546" i="32"/>
  <c r="AR2546" i="32"/>
  <c r="AS2546" i="32"/>
  <c r="AT2546" i="32"/>
  <c r="AQ2545" i="32"/>
  <c r="AR2545" i="32"/>
  <c r="AS2545" i="32"/>
  <c r="AT2545" i="32"/>
  <c r="AQ2544" i="32"/>
  <c r="AR2544" i="32"/>
  <c r="AS2544" i="32"/>
  <c r="AT2544" i="32"/>
  <c r="AQ2543" i="32"/>
  <c r="AR2543" i="32"/>
  <c r="AS2543" i="32"/>
  <c r="AT2543" i="32"/>
  <c r="AQ2542" i="32"/>
  <c r="AR2542" i="32"/>
  <c r="AS2542" i="32"/>
  <c r="AT2542" i="32"/>
  <c r="AQ2541" i="32"/>
  <c r="AR2541" i="32"/>
  <c r="AS2541" i="32"/>
  <c r="AT2541" i="32"/>
  <c r="AQ2540" i="32"/>
  <c r="AR2540" i="32"/>
  <c r="AS2540" i="32"/>
  <c r="AT2540" i="32"/>
  <c r="AQ2539" i="32"/>
  <c r="AR2539" i="32"/>
  <c r="AS2539" i="32"/>
  <c r="AT2539" i="32"/>
  <c r="AQ2538" i="32"/>
  <c r="AR2538" i="32"/>
  <c r="AS2538" i="32"/>
  <c r="AT2538" i="32"/>
  <c r="AQ2537" i="32"/>
  <c r="AR2537" i="32"/>
  <c r="AS2537" i="32"/>
  <c r="AT2537" i="32"/>
  <c r="AQ2536" i="32"/>
  <c r="AR2536" i="32"/>
  <c r="AS2536" i="32"/>
  <c r="AT2536" i="32"/>
  <c r="AQ2535" i="32"/>
  <c r="AR2535" i="32"/>
  <c r="AS2535" i="32"/>
  <c r="AT2535" i="32"/>
  <c r="AQ2534" i="32"/>
  <c r="AR2534" i="32"/>
  <c r="AS2534" i="32"/>
  <c r="AT2534" i="32"/>
  <c r="AQ2533" i="32"/>
  <c r="AR2533" i="32"/>
  <c r="AS2533" i="32"/>
  <c r="AT2533" i="32"/>
  <c r="AQ2532" i="32"/>
  <c r="AR2532" i="32"/>
  <c r="AS2532" i="32"/>
  <c r="AT2532" i="32"/>
  <c r="AQ2531" i="32"/>
  <c r="AR2531" i="32"/>
  <c r="AS2531" i="32"/>
  <c r="AT2531" i="32"/>
  <c r="AQ2530" i="32"/>
  <c r="AR2530" i="32"/>
  <c r="AS2530" i="32"/>
  <c r="AT2530" i="32"/>
  <c r="AQ2529" i="32"/>
  <c r="AR2529" i="32"/>
  <c r="AS2529" i="32"/>
  <c r="AT2529" i="32"/>
  <c r="AQ2528" i="32"/>
  <c r="AR2528" i="32"/>
  <c r="AS2528" i="32"/>
  <c r="AT2528" i="32"/>
  <c r="AQ2527" i="32"/>
  <c r="AR2527" i="32"/>
  <c r="AS2527" i="32"/>
  <c r="AT2527" i="32"/>
  <c r="AQ2526" i="32"/>
  <c r="AR2526" i="32"/>
  <c r="AS2526" i="32"/>
  <c r="AT2526" i="32"/>
  <c r="AQ2525" i="32"/>
  <c r="AR2525" i="32"/>
  <c r="AS2525" i="32"/>
  <c r="AT2525" i="32"/>
  <c r="AQ2524" i="32"/>
  <c r="AR2524" i="32"/>
  <c r="AS2524" i="32"/>
  <c r="AT2524" i="32"/>
  <c r="AQ2523" i="32"/>
  <c r="AR2523" i="32"/>
  <c r="AS2523" i="32"/>
  <c r="AT2523" i="32"/>
  <c r="AQ2522" i="32"/>
  <c r="AR2522" i="32"/>
  <c r="AS2522" i="32"/>
  <c r="AT2522" i="32"/>
  <c r="AQ2521" i="32"/>
  <c r="AR2521" i="32"/>
  <c r="AS2521" i="32"/>
  <c r="AT2521" i="32"/>
  <c r="AQ2520" i="32"/>
  <c r="AR2520" i="32"/>
  <c r="AS2520" i="32"/>
  <c r="AT2520" i="32"/>
  <c r="AQ2519" i="32"/>
  <c r="AR2519" i="32"/>
  <c r="AS2519" i="32"/>
  <c r="AT2519" i="32"/>
  <c r="AQ2518" i="32"/>
  <c r="AR2518" i="32"/>
  <c r="AS2518" i="32"/>
  <c r="AT2518" i="32"/>
  <c r="AQ2517" i="32"/>
  <c r="AR2517" i="32"/>
  <c r="AS2517" i="32"/>
  <c r="AT2517" i="32"/>
  <c r="AQ2516" i="32"/>
  <c r="AR2516" i="32"/>
  <c r="AS2516" i="32"/>
  <c r="AT2516" i="32"/>
  <c r="AQ2515" i="32"/>
  <c r="AR2515" i="32"/>
  <c r="AS2515" i="32"/>
  <c r="AT2515" i="32"/>
  <c r="AQ2514" i="32"/>
  <c r="AR2514" i="32"/>
  <c r="AS2514" i="32"/>
  <c r="AT2514" i="32"/>
  <c r="AQ2513" i="32"/>
  <c r="AR2513" i="32"/>
  <c r="AS2513" i="32"/>
  <c r="AT2513" i="32"/>
  <c r="AQ2512" i="32"/>
  <c r="AR2512" i="32"/>
  <c r="AS2512" i="32"/>
  <c r="AT2512" i="32"/>
  <c r="AQ2511" i="32"/>
  <c r="AR2511" i="32"/>
  <c r="AS2511" i="32"/>
  <c r="AT2511" i="32"/>
  <c r="AQ2510" i="32"/>
  <c r="AR2510" i="32"/>
  <c r="AS2510" i="32"/>
  <c r="AT2510" i="32"/>
  <c r="AQ2509" i="32"/>
  <c r="AR2509" i="32"/>
  <c r="AS2509" i="32"/>
  <c r="AT2509" i="32"/>
  <c r="AQ2508" i="32"/>
  <c r="AR2508" i="32"/>
  <c r="AS2508" i="32"/>
  <c r="AT2508" i="32"/>
  <c r="AQ2507" i="32"/>
  <c r="AR2507" i="32"/>
  <c r="AS2507" i="32"/>
  <c r="AT2507" i="32"/>
  <c r="AQ2506" i="32"/>
  <c r="AR2506" i="32"/>
  <c r="AS2506" i="32"/>
  <c r="AT2506" i="32"/>
  <c r="AQ2505" i="32"/>
  <c r="AR2505" i="32"/>
  <c r="AS2505" i="32"/>
  <c r="AT2505" i="32"/>
  <c r="AQ2504" i="32"/>
  <c r="AR2504" i="32"/>
  <c r="AS2504" i="32"/>
  <c r="AT2504" i="32"/>
  <c r="AQ2503" i="32"/>
  <c r="AR2503" i="32"/>
  <c r="AS2503" i="32"/>
  <c r="AT2503" i="32"/>
  <c r="AQ2502" i="32"/>
  <c r="AR2502" i="32"/>
  <c r="AS2502" i="32"/>
  <c r="AT2502" i="32"/>
  <c r="AQ2501" i="32"/>
  <c r="AR2501" i="32"/>
  <c r="AS2501" i="32"/>
  <c r="AT2501" i="32"/>
  <c r="AQ2500" i="32"/>
  <c r="AR2500" i="32"/>
  <c r="AS2500" i="32"/>
  <c r="AT2500" i="32"/>
  <c r="AQ2499" i="32"/>
  <c r="AR2499" i="32"/>
  <c r="AS2499" i="32"/>
  <c r="AT2499" i="32"/>
  <c r="AQ2498" i="32"/>
  <c r="AR2498" i="32"/>
  <c r="AS2498" i="32"/>
  <c r="AT2498" i="32"/>
  <c r="AQ2497" i="32"/>
  <c r="AR2497" i="32"/>
  <c r="AS2497" i="32"/>
  <c r="AT2497" i="32"/>
  <c r="AQ2496" i="32"/>
  <c r="AR2496" i="32"/>
  <c r="AS2496" i="32"/>
  <c r="AT2496" i="32"/>
  <c r="AQ2495" i="32"/>
  <c r="AR2495" i="32"/>
  <c r="AS2495" i="32"/>
  <c r="AT2495" i="32"/>
  <c r="AQ2494" i="32"/>
  <c r="AR2494" i="32"/>
  <c r="AS2494" i="32"/>
  <c r="AT2494" i="32"/>
  <c r="AQ2493" i="32"/>
  <c r="AR2493" i="32"/>
  <c r="AS2493" i="32"/>
  <c r="AT2493" i="32"/>
  <c r="AQ2492" i="32"/>
  <c r="AR2492" i="32"/>
  <c r="AS2492" i="32"/>
  <c r="AT2492" i="32"/>
  <c r="AQ2491" i="32"/>
  <c r="AR2491" i="32"/>
  <c r="AS2491" i="32"/>
  <c r="AT2491" i="32"/>
  <c r="AQ2490" i="32"/>
  <c r="AR2490" i="32"/>
  <c r="AS2490" i="32"/>
  <c r="AT2490" i="32"/>
  <c r="AQ2489" i="32"/>
  <c r="AR2489" i="32"/>
  <c r="AS2489" i="32"/>
  <c r="AT2489" i="32"/>
  <c r="AQ2488" i="32"/>
  <c r="AR2488" i="32"/>
  <c r="AS2488" i="32"/>
  <c r="AT2488" i="32"/>
  <c r="AQ2487" i="32"/>
  <c r="AR2487" i="32"/>
  <c r="AS2487" i="32"/>
  <c r="AT2487" i="32"/>
  <c r="AQ2486" i="32"/>
  <c r="AR2486" i="32"/>
  <c r="AS2486" i="32"/>
  <c r="AT2486" i="32"/>
  <c r="AQ2485" i="32"/>
  <c r="AR2485" i="32"/>
  <c r="AS2485" i="32"/>
  <c r="AT2485" i="32"/>
  <c r="AQ2484" i="32"/>
  <c r="AR2484" i="32"/>
  <c r="AS2484" i="32"/>
  <c r="AT2484" i="32"/>
  <c r="AQ2483" i="32"/>
  <c r="AR2483" i="32"/>
  <c r="AS2483" i="32"/>
  <c r="AT2483" i="32"/>
  <c r="AQ2482" i="32"/>
  <c r="AR2482" i="32"/>
  <c r="AS2482" i="32"/>
  <c r="AT2482" i="32"/>
  <c r="AQ2481" i="32"/>
  <c r="AR2481" i="32"/>
  <c r="AS2481" i="32"/>
  <c r="AT2481" i="32"/>
  <c r="AQ2480" i="32"/>
  <c r="AR2480" i="32"/>
  <c r="AS2480" i="32"/>
  <c r="AT2480" i="32"/>
  <c r="AQ2479" i="32"/>
  <c r="AR2479" i="32"/>
  <c r="AS2479" i="32"/>
  <c r="AT2479" i="32"/>
  <c r="AQ2478" i="32"/>
  <c r="AR2478" i="32"/>
  <c r="AS2478" i="32"/>
  <c r="AT2478" i="32"/>
  <c r="AQ2477" i="32"/>
  <c r="AR2477" i="32"/>
  <c r="AS2477" i="32"/>
  <c r="AT2477" i="32"/>
  <c r="AQ2476" i="32"/>
  <c r="AR2476" i="32"/>
  <c r="AS2476" i="32"/>
  <c r="AT2476" i="32"/>
  <c r="AQ2475" i="32"/>
  <c r="AR2475" i="32"/>
  <c r="AS2475" i="32"/>
  <c r="AT2475" i="32"/>
  <c r="AQ2474" i="32"/>
  <c r="AR2474" i="32"/>
  <c r="AS2474" i="32"/>
  <c r="AT2474" i="32"/>
  <c r="AQ2473" i="32"/>
  <c r="AR2473" i="32"/>
  <c r="AS2473" i="32"/>
  <c r="AT2473" i="32"/>
  <c r="AQ2472" i="32"/>
  <c r="AR2472" i="32"/>
  <c r="AS2472" i="32"/>
  <c r="AT2472" i="32"/>
  <c r="AQ2471" i="32"/>
  <c r="AR2471" i="32"/>
  <c r="AS2471" i="32"/>
  <c r="AT2471" i="32"/>
  <c r="AQ2470" i="32"/>
  <c r="AR2470" i="32"/>
  <c r="AS2470" i="32"/>
  <c r="AT2470" i="32"/>
  <c r="AQ2469" i="32"/>
  <c r="AR2469" i="32"/>
  <c r="AS2469" i="32"/>
  <c r="AT2469" i="32"/>
  <c r="AQ2468" i="32"/>
  <c r="AR2468" i="32"/>
  <c r="AS2468" i="32"/>
  <c r="AT2468" i="32"/>
  <c r="AQ2467" i="32"/>
  <c r="AR2467" i="32"/>
  <c r="AS2467" i="32"/>
  <c r="AT2467" i="32"/>
  <c r="AQ2466" i="32"/>
  <c r="AR2466" i="32"/>
  <c r="AS2466" i="32"/>
  <c r="AT2466" i="32"/>
  <c r="AQ2465" i="32"/>
  <c r="AR2465" i="32"/>
  <c r="AS2465" i="32"/>
  <c r="AT2465" i="32"/>
  <c r="AQ2464" i="32"/>
  <c r="AR2464" i="32"/>
  <c r="AS2464" i="32"/>
  <c r="AT2464" i="32"/>
  <c r="AQ2463" i="32"/>
  <c r="AR2463" i="32"/>
  <c r="AS2463" i="32"/>
  <c r="AT2463" i="32"/>
  <c r="AQ2462" i="32"/>
  <c r="AR2462" i="32"/>
  <c r="AS2462" i="32"/>
  <c r="AT2462" i="32"/>
  <c r="AQ2461" i="32"/>
  <c r="AR2461" i="32"/>
  <c r="AS2461" i="32"/>
  <c r="AT2461" i="32"/>
  <c r="AQ2460" i="32"/>
  <c r="AR2460" i="32"/>
  <c r="AS2460" i="32"/>
  <c r="AT2460" i="32"/>
  <c r="AQ2459" i="32"/>
  <c r="AR2459" i="32"/>
  <c r="AS2459" i="32"/>
  <c r="AT2459" i="32"/>
  <c r="AQ2458" i="32"/>
  <c r="AR2458" i="32"/>
  <c r="AS2458" i="32"/>
  <c r="AT2458" i="32"/>
  <c r="AQ2457" i="32"/>
  <c r="AR2457" i="32"/>
  <c r="AS2457" i="32"/>
  <c r="AT2457" i="32"/>
  <c r="AQ2456" i="32"/>
  <c r="AR2456" i="32"/>
  <c r="AS2456" i="32"/>
  <c r="AT2456" i="32"/>
  <c r="AQ2455" i="32"/>
  <c r="AR2455" i="32"/>
  <c r="AS2455" i="32"/>
  <c r="AT2455" i="32"/>
  <c r="AQ2454" i="32"/>
  <c r="AR2454" i="32"/>
  <c r="AS2454" i="32"/>
  <c r="AT2454" i="32"/>
  <c r="AQ2453" i="32"/>
  <c r="AR2453" i="32"/>
  <c r="AS2453" i="32"/>
  <c r="AT2453" i="32"/>
  <c r="AQ2452" i="32"/>
  <c r="AR2452" i="32"/>
  <c r="AS2452" i="32"/>
  <c r="AT2452" i="32"/>
  <c r="AQ2451" i="32"/>
  <c r="AR2451" i="32"/>
  <c r="AS2451" i="32"/>
  <c r="AT2451" i="32"/>
  <c r="AQ2450" i="32"/>
  <c r="AR2450" i="32"/>
  <c r="AS2450" i="32"/>
  <c r="AT2450" i="32"/>
  <c r="AQ2449" i="32"/>
  <c r="AR2449" i="32"/>
  <c r="AS2449" i="32"/>
  <c r="AT2449" i="32"/>
  <c r="AQ2448" i="32"/>
  <c r="AR2448" i="32"/>
  <c r="AS2448" i="32"/>
  <c r="AT2448" i="32"/>
  <c r="AQ2447" i="32"/>
  <c r="AR2447" i="32"/>
  <c r="AS2447" i="32"/>
  <c r="AT2447" i="32"/>
  <c r="AQ2446" i="32"/>
  <c r="AR2446" i="32"/>
  <c r="AS2446" i="32"/>
  <c r="AT2446" i="32"/>
  <c r="AQ2445" i="32"/>
  <c r="AR2445" i="32"/>
  <c r="AS2445" i="32"/>
  <c r="AT2445" i="32"/>
  <c r="AQ2444" i="32"/>
  <c r="AR2444" i="32"/>
  <c r="AS2444" i="32"/>
  <c r="AT2444" i="32"/>
  <c r="AQ2443" i="32"/>
  <c r="AR2443" i="32"/>
  <c r="AS2443" i="32"/>
  <c r="AT2443" i="32"/>
  <c r="AQ2442" i="32"/>
  <c r="AR2442" i="32"/>
  <c r="AS2442" i="32"/>
  <c r="AT2442" i="32"/>
  <c r="AQ2441" i="32"/>
  <c r="AR2441" i="32"/>
  <c r="AS2441" i="32"/>
  <c r="AT2441" i="32"/>
  <c r="AQ2440" i="32"/>
  <c r="AR2440" i="32"/>
  <c r="AS2440" i="32"/>
  <c r="AT2440" i="32"/>
  <c r="AQ2439" i="32"/>
  <c r="AR2439" i="32"/>
  <c r="AS2439" i="32"/>
  <c r="AT2439" i="32"/>
  <c r="AQ2438" i="32"/>
  <c r="AR2438" i="32"/>
  <c r="AS2438" i="32"/>
  <c r="AT2438" i="32"/>
  <c r="AQ2437" i="32"/>
  <c r="AR2437" i="32"/>
  <c r="AS2437" i="32"/>
  <c r="AT2437" i="32"/>
  <c r="AQ2436" i="32"/>
  <c r="AR2436" i="32"/>
  <c r="AS2436" i="32"/>
  <c r="AT2436" i="32"/>
  <c r="AQ2435" i="32"/>
  <c r="AR2435" i="32"/>
  <c r="AS2435" i="32"/>
  <c r="AT2435" i="32"/>
  <c r="AQ2434" i="32"/>
  <c r="AR2434" i="32"/>
  <c r="AS2434" i="32"/>
  <c r="AT2434" i="32"/>
  <c r="AQ2433" i="32"/>
  <c r="AR2433" i="32"/>
  <c r="AS2433" i="32"/>
  <c r="AT2433" i="32"/>
  <c r="AQ2432" i="32"/>
  <c r="AR2432" i="32"/>
  <c r="AS2432" i="32"/>
  <c r="AT2432" i="32"/>
  <c r="AQ2431" i="32"/>
  <c r="AR2431" i="32"/>
  <c r="AS2431" i="32"/>
  <c r="AT2431" i="32"/>
  <c r="AQ2430" i="32"/>
  <c r="AR2430" i="32"/>
  <c r="AS2430" i="32"/>
  <c r="AT2430" i="32"/>
  <c r="AQ2429" i="32"/>
  <c r="AR2429" i="32"/>
  <c r="AS2429" i="32"/>
  <c r="AT2429" i="32"/>
  <c r="AQ2428" i="32"/>
  <c r="AR2428" i="32"/>
  <c r="AS2428" i="32"/>
  <c r="AT2428" i="32"/>
  <c r="AQ2427" i="32"/>
  <c r="AR2427" i="32"/>
  <c r="AS2427" i="32"/>
  <c r="AT2427" i="32"/>
  <c r="AQ2426" i="32"/>
  <c r="AR2426" i="32"/>
  <c r="AS2426" i="32"/>
  <c r="AT2426" i="32"/>
  <c r="AQ2425" i="32"/>
  <c r="AR2425" i="32"/>
  <c r="AS2425" i="32"/>
  <c r="AT2425" i="32"/>
  <c r="AQ2424" i="32"/>
  <c r="AR2424" i="32"/>
  <c r="AS2424" i="32"/>
  <c r="AT2424" i="32"/>
  <c r="AQ2423" i="32"/>
  <c r="AR2423" i="32"/>
  <c r="AS2423" i="32"/>
  <c r="AT2423" i="32"/>
  <c r="AQ2422" i="32"/>
  <c r="AR2422" i="32"/>
  <c r="AS2422" i="32"/>
  <c r="AT2422" i="32"/>
  <c r="AQ2421" i="32"/>
  <c r="AR2421" i="32"/>
  <c r="AS2421" i="32"/>
  <c r="AT2421" i="32"/>
  <c r="AQ2420" i="32"/>
  <c r="AR2420" i="32"/>
  <c r="AS2420" i="32"/>
  <c r="AT2420" i="32"/>
  <c r="AQ2419" i="32"/>
  <c r="AR2419" i="32"/>
  <c r="AS2419" i="32"/>
  <c r="AT2419" i="32"/>
  <c r="AQ2418" i="32"/>
  <c r="AR2418" i="32"/>
  <c r="AS2418" i="32"/>
  <c r="AT2418" i="32"/>
  <c r="AQ2417" i="32"/>
  <c r="AR2417" i="32"/>
  <c r="AS2417" i="32"/>
  <c r="AT2417" i="32"/>
  <c r="AQ2416" i="32"/>
  <c r="AR2416" i="32"/>
  <c r="AS2416" i="32"/>
  <c r="AT2416" i="32"/>
  <c r="AQ2415" i="32"/>
  <c r="AR2415" i="32"/>
  <c r="AS2415" i="32"/>
  <c r="AT2415" i="32"/>
  <c r="AQ2414" i="32"/>
  <c r="AR2414" i="32"/>
  <c r="AS2414" i="32"/>
  <c r="AT2414" i="32"/>
  <c r="AQ2413" i="32"/>
  <c r="AR2413" i="32"/>
  <c r="AS2413" i="32"/>
  <c r="AT2413" i="32"/>
  <c r="AQ2412" i="32"/>
  <c r="AR2412" i="32"/>
  <c r="AS2412" i="32"/>
  <c r="AT2412" i="32"/>
  <c r="AQ2411" i="32"/>
  <c r="AR2411" i="32"/>
  <c r="AS2411" i="32"/>
  <c r="AT2411" i="32"/>
  <c r="AQ2410" i="32"/>
  <c r="AR2410" i="32"/>
  <c r="AS2410" i="32"/>
  <c r="AT2410" i="32"/>
  <c r="AQ2409" i="32"/>
  <c r="AR2409" i="32"/>
  <c r="AS2409" i="32"/>
  <c r="AT2409" i="32"/>
  <c r="AQ2408" i="32"/>
  <c r="AR2408" i="32"/>
  <c r="AS2408" i="32"/>
  <c r="AT2408" i="32"/>
  <c r="AQ2407" i="32"/>
  <c r="AR2407" i="32"/>
  <c r="AS2407" i="32"/>
  <c r="AT2407" i="32"/>
  <c r="AQ2406" i="32"/>
  <c r="AR2406" i="32"/>
  <c r="AS2406" i="32"/>
  <c r="AT2406" i="32"/>
  <c r="AQ2405" i="32"/>
  <c r="AR2405" i="32"/>
  <c r="AS2405" i="32"/>
  <c r="AT2405" i="32"/>
  <c r="AQ2404" i="32"/>
  <c r="AR2404" i="32"/>
  <c r="AS2404" i="32"/>
  <c r="AT2404" i="32"/>
  <c r="AQ2403" i="32"/>
  <c r="AR2403" i="32"/>
  <c r="AS2403" i="32"/>
  <c r="AT2403" i="32"/>
  <c r="AQ2402" i="32"/>
  <c r="AR2402" i="32"/>
  <c r="AS2402" i="32"/>
  <c r="AT2402" i="32"/>
  <c r="AQ2401" i="32"/>
  <c r="AR2401" i="32"/>
  <c r="AS2401" i="32"/>
  <c r="AT2401" i="32"/>
  <c r="AQ2400" i="32"/>
  <c r="AR2400" i="32"/>
  <c r="AS2400" i="32"/>
  <c r="AT2400" i="32"/>
  <c r="AQ2399" i="32"/>
  <c r="AR2399" i="32"/>
  <c r="AS2399" i="32"/>
  <c r="AT2399" i="32"/>
  <c r="AQ2398" i="32"/>
  <c r="AR2398" i="32"/>
  <c r="AS2398" i="32"/>
  <c r="AT2398" i="32"/>
  <c r="AQ2397" i="32"/>
  <c r="AR2397" i="32"/>
  <c r="AS2397" i="32"/>
  <c r="AT2397" i="32"/>
  <c r="AQ2396" i="32"/>
  <c r="AR2396" i="32"/>
  <c r="AS2396" i="32"/>
  <c r="AT2396" i="32"/>
  <c r="AQ2395" i="32"/>
  <c r="AR2395" i="32"/>
  <c r="AS2395" i="32"/>
  <c r="AT2395" i="32"/>
  <c r="AQ2394" i="32"/>
  <c r="AR2394" i="32"/>
  <c r="AS2394" i="32"/>
  <c r="AT2394" i="32"/>
  <c r="AQ2393" i="32"/>
  <c r="AR2393" i="32"/>
  <c r="AS2393" i="32"/>
  <c r="AT2393" i="32"/>
  <c r="AQ2392" i="32"/>
  <c r="AR2392" i="32"/>
  <c r="AS2392" i="32"/>
  <c r="AT2392" i="32"/>
  <c r="AQ2391" i="32"/>
  <c r="AR2391" i="32"/>
  <c r="AS2391" i="32"/>
  <c r="AT2391" i="32"/>
  <c r="AQ2390" i="32"/>
  <c r="AR2390" i="32"/>
  <c r="AS2390" i="32"/>
  <c r="AT2390" i="32"/>
  <c r="AQ2389" i="32"/>
  <c r="AR2389" i="32"/>
  <c r="AS2389" i="32"/>
  <c r="AT2389" i="32"/>
  <c r="AQ2388" i="32"/>
  <c r="AR2388" i="32"/>
  <c r="AS2388" i="32"/>
  <c r="AT2388" i="32"/>
  <c r="AQ2387" i="32"/>
  <c r="AR2387" i="32"/>
  <c r="AS2387" i="32"/>
  <c r="AT2387" i="32"/>
  <c r="AQ2386" i="32"/>
  <c r="AR2386" i="32"/>
  <c r="AS2386" i="32"/>
  <c r="AT2386" i="32"/>
  <c r="AQ2385" i="32"/>
  <c r="AR2385" i="32"/>
  <c r="AS2385" i="32"/>
  <c r="AT2385" i="32"/>
  <c r="AQ2384" i="32"/>
  <c r="AR2384" i="32"/>
  <c r="AS2384" i="32"/>
  <c r="AT2384" i="32"/>
  <c r="AQ2383" i="32"/>
  <c r="AR2383" i="32"/>
  <c r="AS2383" i="32"/>
  <c r="AT2383" i="32"/>
  <c r="AQ2382" i="32"/>
  <c r="AR2382" i="32"/>
  <c r="AS2382" i="32"/>
  <c r="AT2382" i="32"/>
  <c r="AQ2381" i="32"/>
  <c r="AR2381" i="32"/>
  <c r="AS2381" i="32"/>
  <c r="AT2381" i="32"/>
  <c r="AQ2380" i="32"/>
  <c r="AR2380" i="32"/>
  <c r="AS2380" i="32"/>
  <c r="AT2380" i="32"/>
  <c r="AQ2379" i="32"/>
  <c r="AR2379" i="32"/>
  <c r="AS2379" i="32"/>
  <c r="AT2379" i="32"/>
  <c r="AQ2378" i="32"/>
  <c r="AR2378" i="32"/>
  <c r="AS2378" i="32"/>
  <c r="AT2378" i="32"/>
  <c r="AQ2377" i="32"/>
  <c r="AR2377" i="32"/>
  <c r="AS2377" i="32"/>
  <c r="AT2377" i="32"/>
  <c r="AQ2376" i="32"/>
  <c r="AR2376" i="32"/>
  <c r="AS2376" i="32"/>
  <c r="AT2376" i="32"/>
  <c r="AQ2375" i="32"/>
  <c r="AR2375" i="32"/>
  <c r="AS2375" i="32"/>
  <c r="AT2375" i="32"/>
  <c r="AQ2374" i="32"/>
  <c r="AR2374" i="32"/>
  <c r="AS2374" i="32"/>
  <c r="AT2374" i="32"/>
  <c r="AQ2373" i="32"/>
  <c r="AR2373" i="32"/>
  <c r="AS2373" i="32"/>
  <c r="AT2373" i="32"/>
  <c r="AQ2372" i="32"/>
  <c r="AR2372" i="32"/>
  <c r="AS2372" i="32"/>
  <c r="AT2372" i="32"/>
  <c r="AQ2371" i="32"/>
  <c r="AR2371" i="32"/>
  <c r="AS2371" i="32"/>
  <c r="AT2371" i="32"/>
  <c r="AQ2370" i="32"/>
  <c r="AR2370" i="32"/>
  <c r="AS2370" i="32"/>
  <c r="AT2370" i="32"/>
  <c r="AQ2369" i="32"/>
  <c r="AR2369" i="32"/>
  <c r="AS2369" i="32"/>
  <c r="AT2369" i="32"/>
  <c r="AQ2368" i="32"/>
  <c r="AR2368" i="32"/>
  <c r="AS2368" i="32"/>
  <c r="AT2368" i="32"/>
  <c r="AQ2367" i="32"/>
  <c r="AR2367" i="32"/>
  <c r="AS2367" i="32"/>
  <c r="AT2367" i="32"/>
  <c r="AQ2366" i="32"/>
  <c r="AR2366" i="32"/>
  <c r="AS2366" i="32"/>
  <c r="AT2366" i="32"/>
  <c r="AQ2365" i="32"/>
  <c r="AR2365" i="32"/>
  <c r="AS2365" i="32"/>
  <c r="AT2365" i="32"/>
  <c r="AQ2364" i="32"/>
  <c r="AR2364" i="32"/>
  <c r="AS2364" i="32"/>
  <c r="AT2364" i="32"/>
  <c r="AQ2363" i="32"/>
  <c r="AR2363" i="32"/>
  <c r="AS2363" i="32"/>
  <c r="AT2363" i="32"/>
  <c r="AQ2362" i="32"/>
  <c r="AR2362" i="32"/>
  <c r="AS2362" i="32"/>
  <c r="AT2362" i="32"/>
  <c r="AQ2361" i="32"/>
  <c r="AR2361" i="32"/>
  <c r="AS2361" i="32"/>
  <c r="AT2361" i="32"/>
  <c r="AQ2360" i="32"/>
  <c r="AR2360" i="32"/>
  <c r="AS2360" i="32"/>
  <c r="AT2360" i="32"/>
  <c r="AQ2359" i="32"/>
  <c r="AR2359" i="32"/>
  <c r="AS2359" i="32"/>
  <c r="AT2359" i="32"/>
  <c r="AQ2358" i="32"/>
  <c r="AR2358" i="32"/>
  <c r="AS2358" i="32"/>
  <c r="AT2358" i="32"/>
  <c r="AQ2357" i="32"/>
  <c r="AR2357" i="32"/>
  <c r="AS2357" i="32"/>
  <c r="AT2357" i="32"/>
  <c r="AQ2356" i="32"/>
  <c r="AR2356" i="32"/>
  <c r="AS2356" i="32"/>
  <c r="AT2356" i="32"/>
  <c r="AQ2355" i="32"/>
  <c r="AR2355" i="32"/>
  <c r="AS2355" i="32"/>
  <c r="AT2355" i="32"/>
  <c r="AQ2354" i="32"/>
  <c r="AR2354" i="32"/>
  <c r="AS2354" i="32"/>
  <c r="AT2354" i="32"/>
  <c r="AQ2353" i="32"/>
  <c r="AR2353" i="32"/>
  <c r="AS2353" i="32"/>
  <c r="AT2353" i="32"/>
  <c r="AQ2352" i="32"/>
  <c r="AR2352" i="32"/>
  <c r="AS2352" i="32"/>
  <c r="AT2352" i="32"/>
  <c r="AQ2351" i="32"/>
  <c r="AR2351" i="32"/>
  <c r="AS2351" i="32"/>
  <c r="AT2351" i="32"/>
  <c r="AQ2350" i="32"/>
  <c r="AR2350" i="32"/>
  <c r="AS2350" i="32"/>
  <c r="AT2350" i="32"/>
  <c r="AQ2349" i="32"/>
  <c r="AR2349" i="32"/>
  <c r="AS2349" i="32"/>
  <c r="AT2349" i="32"/>
  <c r="AQ2348" i="32"/>
  <c r="AR2348" i="32"/>
  <c r="AS2348" i="32"/>
  <c r="AT2348" i="32"/>
  <c r="AQ2347" i="32"/>
  <c r="AR2347" i="32"/>
  <c r="AS2347" i="32"/>
  <c r="AT2347" i="32"/>
  <c r="AQ2346" i="32"/>
  <c r="AR2346" i="32"/>
  <c r="AS2346" i="32"/>
  <c r="AT2346" i="32"/>
  <c r="AQ2345" i="32"/>
  <c r="AR2345" i="32"/>
  <c r="AS2345" i="32"/>
  <c r="AT2345" i="32"/>
  <c r="AQ2344" i="32"/>
  <c r="AR2344" i="32"/>
  <c r="AS2344" i="32"/>
  <c r="AT2344" i="32"/>
  <c r="AQ2343" i="32"/>
  <c r="AR2343" i="32"/>
  <c r="AS2343" i="32"/>
  <c r="AT2343" i="32"/>
  <c r="AQ2342" i="32"/>
  <c r="AR2342" i="32"/>
  <c r="AS2342" i="32"/>
  <c r="AT2342" i="32"/>
  <c r="AQ2341" i="32"/>
  <c r="AR2341" i="32"/>
  <c r="AS2341" i="32"/>
  <c r="AT2341" i="32"/>
  <c r="AQ2340" i="32"/>
  <c r="AR2340" i="32"/>
  <c r="AS2340" i="32"/>
  <c r="AT2340" i="32"/>
  <c r="AQ2339" i="32"/>
  <c r="AR2339" i="32"/>
  <c r="AS2339" i="32"/>
  <c r="AT2339" i="32"/>
  <c r="AQ2338" i="32"/>
  <c r="AR2338" i="32"/>
  <c r="AS2338" i="32"/>
  <c r="AT2338" i="32"/>
  <c r="AQ2337" i="32"/>
  <c r="AR2337" i="32"/>
  <c r="AS2337" i="32"/>
  <c r="AT2337" i="32"/>
  <c r="AQ2336" i="32"/>
  <c r="AR2336" i="32"/>
  <c r="AS2336" i="32"/>
  <c r="AT2336" i="32"/>
  <c r="AQ2335" i="32"/>
  <c r="AR2335" i="32"/>
  <c r="AS2335" i="32"/>
  <c r="AT2335" i="32"/>
  <c r="AQ2334" i="32"/>
  <c r="AR2334" i="32"/>
  <c r="AS2334" i="32"/>
  <c r="AT2334" i="32"/>
  <c r="AQ2333" i="32"/>
  <c r="AR2333" i="32"/>
  <c r="AS2333" i="32"/>
  <c r="AT2333" i="32"/>
  <c r="AQ2332" i="32"/>
  <c r="AR2332" i="32"/>
  <c r="AS2332" i="32"/>
  <c r="AT2332" i="32"/>
  <c r="AQ2331" i="32"/>
  <c r="AR2331" i="32"/>
  <c r="AS2331" i="32"/>
  <c r="AT2331" i="32"/>
  <c r="AQ2330" i="32"/>
  <c r="AR2330" i="32"/>
  <c r="AS2330" i="32"/>
  <c r="AT2330" i="32"/>
  <c r="AQ2329" i="32"/>
  <c r="AR2329" i="32"/>
  <c r="AS2329" i="32"/>
  <c r="AT2329" i="32"/>
  <c r="AQ2328" i="32"/>
  <c r="AR2328" i="32"/>
  <c r="AS2328" i="32"/>
  <c r="AT2328" i="32"/>
  <c r="AQ2327" i="32"/>
  <c r="AR2327" i="32"/>
  <c r="AS2327" i="32"/>
  <c r="AT2327" i="32"/>
  <c r="AQ2326" i="32"/>
  <c r="AR2326" i="32"/>
  <c r="AS2326" i="32"/>
  <c r="AT2326" i="32"/>
  <c r="AQ2325" i="32"/>
  <c r="AR2325" i="32"/>
  <c r="AS2325" i="32"/>
  <c r="AT2325" i="32"/>
  <c r="AQ2324" i="32"/>
  <c r="AR2324" i="32"/>
  <c r="AS2324" i="32"/>
  <c r="AT2324" i="32"/>
  <c r="AQ2323" i="32"/>
  <c r="AR2323" i="32"/>
  <c r="AS2323" i="32"/>
  <c r="AT2323" i="32"/>
  <c r="AQ2322" i="32"/>
  <c r="AR2322" i="32"/>
  <c r="AS2322" i="32"/>
  <c r="AT2322" i="32"/>
  <c r="AQ2321" i="32"/>
  <c r="AR2321" i="32"/>
  <c r="AS2321" i="32"/>
  <c r="AT2321" i="32"/>
  <c r="AQ2320" i="32"/>
  <c r="AR2320" i="32"/>
  <c r="AS2320" i="32"/>
  <c r="AT2320" i="32"/>
  <c r="AQ2319" i="32"/>
  <c r="AR2319" i="32"/>
  <c r="AS2319" i="32"/>
  <c r="AT2319" i="32"/>
  <c r="AQ2318" i="32"/>
  <c r="AR2318" i="32"/>
  <c r="AS2318" i="32"/>
  <c r="AT2318" i="32"/>
  <c r="AQ2317" i="32"/>
  <c r="AR2317" i="32"/>
  <c r="AS2317" i="32"/>
  <c r="AT2317" i="32"/>
  <c r="AQ2316" i="32"/>
  <c r="AR2316" i="32"/>
  <c r="AS2316" i="32"/>
  <c r="AT2316" i="32"/>
  <c r="AQ2315" i="32"/>
  <c r="AR2315" i="32"/>
  <c r="AS2315" i="32"/>
  <c r="AT2315" i="32"/>
  <c r="AQ2314" i="32"/>
  <c r="AR2314" i="32"/>
  <c r="AS2314" i="32"/>
  <c r="AT2314" i="32"/>
  <c r="AQ2313" i="32"/>
  <c r="AR2313" i="32"/>
  <c r="AS2313" i="32"/>
  <c r="AT2313" i="32"/>
  <c r="AQ2312" i="32"/>
  <c r="AR2312" i="32"/>
  <c r="AS2312" i="32"/>
  <c r="AT2312" i="32"/>
  <c r="AQ2311" i="32"/>
  <c r="AR2311" i="32"/>
  <c r="AS2311" i="32"/>
  <c r="AT2311" i="32"/>
  <c r="AQ2310" i="32"/>
  <c r="AR2310" i="32"/>
  <c r="AS2310" i="32"/>
  <c r="AT2310" i="32"/>
  <c r="AQ2309" i="32"/>
  <c r="AR2309" i="32"/>
  <c r="AS2309" i="32"/>
  <c r="AT2309" i="32"/>
  <c r="AQ2308" i="32"/>
  <c r="AR2308" i="32"/>
  <c r="AS2308" i="32"/>
  <c r="AT2308" i="32"/>
  <c r="AQ2307" i="32"/>
  <c r="AR2307" i="32"/>
  <c r="AS2307" i="32"/>
  <c r="AT2307" i="32"/>
  <c r="AQ2306" i="32"/>
  <c r="AR2306" i="32"/>
  <c r="AS2306" i="32"/>
  <c r="AT2306" i="32"/>
  <c r="AQ2305" i="32"/>
  <c r="AR2305" i="32"/>
  <c r="AS2305" i="32"/>
  <c r="AT2305" i="32"/>
  <c r="AQ2304" i="32"/>
  <c r="AR2304" i="32"/>
  <c r="AS2304" i="32"/>
  <c r="AT2304" i="32"/>
  <c r="AQ2303" i="32"/>
  <c r="AR2303" i="32"/>
  <c r="AS2303" i="32"/>
  <c r="AT2303" i="32"/>
  <c r="AQ2302" i="32"/>
  <c r="AR2302" i="32"/>
  <c r="AS2302" i="32"/>
  <c r="AT2302" i="32"/>
  <c r="AQ2301" i="32"/>
  <c r="AR2301" i="32"/>
  <c r="AS2301" i="32"/>
  <c r="AT2301" i="32"/>
  <c r="AQ2300" i="32"/>
  <c r="AR2300" i="32"/>
  <c r="AS2300" i="32"/>
  <c r="AT2300" i="32"/>
  <c r="AQ2299" i="32"/>
  <c r="AR2299" i="32"/>
  <c r="AS2299" i="32"/>
  <c r="AT2299" i="32"/>
  <c r="AQ2298" i="32"/>
  <c r="AR2298" i="32"/>
  <c r="AS2298" i="32"/>
  <c r="AT2298" i="32"/>
  <c r="AQ2297" i="32"/>
  <c r="AR2297" i="32"/>
  <c r="AS2297" i="32"/>
  <c r="AT2297" i="32"/>
  <c r="AQ2296" i="32"/>
  <c r="AR2296" i="32"/>
  <c r="AS2296" i="32"/>
  <c r="AT2296" i="32"/>
  <c r="AQ2295" i="32"/>
  <c r="AR2295" i="32"/>
  <c r="AS2295" i="32"/>
  <c r="AT2295" i="32"/>
  <c r="AQ2294" i="32"/>
  <c r="AR2294" i="32"/>
  <c r="AS2294" i="32"/>
  <c r="AT2294" i="32"/>
  <c r="AQ2293" i="32"/>
  <c r="AR2293" i="32"/>
  <c r="AS2293" i="32"/>
  <c r="AT2293" i="32"/>
  <c r="AQ2292" i="32"/>
  <c r="AR2292" i="32"/>
  <c r="AS2292" i="32"/>
  <c r="AT2292" i="32"/>
  <c r="AQ2291" i="32"/>
  <c r="AR2291" i="32"/>
  <c r="AS2291" i="32"/>
  <c r="AT2291" i="32"/>
  <c r="AQ2290" i="32"/>
  <c r="AR2290" i="32"/>
  <c r="AS2290" i="32"/>
  <c r="AT2290" i="32"/>
  <c r="AQ2289" i="32"/>
  <c r="AR2289" i="32"/>
  <c r="AS2289" i="32"/>
  <c r="AT2289" i="32"/>
  <c r="AQ2288" i="32"/>
  <c r="AR2288" i="32"/>
  <c r="AS2288" i="32"/>
  <c r="AT2288" i="32"/>
  <c r="AQ2287" i="32"/>
  <c r="AR2287" i="32"/>
  <c r="AS2287" i="32"/>
  <c r="AT2287" i="32"/>
  <c r="AQ2286" i="32"/>
  <c r="AR2286" i="32"/>
  <c r="AS2286" i="32"/>
  <c r="AT2286" i="32"/>
  <c r="AQ2285" i="32"/>
  <c r="AR2285" i="32"/>
  <c r="AS2285" i="32"/>
  <c r="AT2285" i="32"/>
  <c r="AQ2284" i="32"/>
  <c r="AR2284" i="32"/>
  <c r="AS2284" i="32"/>
  <c r="AT2284" i="32"/>
  <c r="AQ2283" i="32"/>
  <c r="AR2283" i="32"/>
  <c r="AS2283" i="32"/>
  <c r="AT2283" i="32"/>
  <c r="AQ2282" i="32"/>
  <c r="AR2282" i="32"/>
  <c r="AS2282" i="32"/>
  <c r="AT2282" i="32"/>
  <c r="AQ2281" i="32"/>
  <c r="AR2281" i="32"/>
  <c r="AS2281" i="32"/>
  <c r="AT2281" i="32"/>
  <c r="AQ2280" i="32"/>
  <c r="AR2280" i="32"/>
  <c r="AS2280" i="32"/>
  <c r="AT2280" i="32"/>
  <c r="AQ2279" i="32"/>
  <c r="AR2279" i="32"/>
  <c r="AS2279" i="32"/>
  <c r="AT2279" i="32"/>
  <c r="AQ2278" i="32"/>
  <c r="AR2278" i="32"/>
  <c r="AS2278" i="32"/>
  <c r="AT2278" i="32"/>
  <c r="AQ2277" i="32"/>
  <c r="AR2277" i="32"/>
  <c r="AS2277" i="32"/>
  <c r="AT2277" i="32"/>
  <c r="AQ2276" i="32"/>
  <c r="AR2276" i="32"/>
  <c r="AS2276" i="32"/>
  <c r="AT2276" i="32"/>
  <c r="AQ2275" i="32"/>
  <c r="AR2275" i="32"/>
  <c r="AS2275" i="32"/>
  <c r="AT2275" i="32"/>
  <c r="AQ2274" i="32"/>
  <c r="AR2274" i="32"/>
  <c r="AS2274" i="32"/>
  <c r="AT2274" i="32"/>
  <c r="AQ2273" i="32"/>
  <c r="AR2273" i="32"/>
  <c r="AS2273" i="32"/>
  <c r="AT2273" i="32"/>
  <c r="AQ2272" i="32"/>
  <c r="AR2272" i="32"/>
  <c r="AS2272" i="32"/>
  <c r="AT2272" i="32"/>
  <c r="AQ2271" i="32"/>
  <c r="AR2271" i="32"/>
  <c r="AS2271" i="32"/>
  <c r="AT2271" i="32"/>
  <c r="AQ2270" i="32"/>
  <c r="AR2270" i="32"/>
  <c r="AS2270" i="32"/>
  <c r="AT2270" i="32"/>
  <c r="AQ2269" i="32"/>
  <c r="AR2269" i="32"/>
  <c r="AS2269" i="32"/>
  <c r="AT2269" i="32"/>
  <c r="AQ2268" i="32"/>
  <c r="AR2268" i="32"/>
  <c r="AS2268" i="32"/>
  <c r="AT2268" i="32"/>
  <c r="AQ2267" i="32"/>
  <c r="AR2267" i="32"/>
  <c r="AS2267" i="32"/>
  <c r="AT2267" i="32"/>
  <c r="AQ2266" i="32"/>
  <c r="AR2266" i="32"/>
  <c r="AS2266" i="32"/>
  <c r="AT2266" i="32"/>
  <c r="AQ2265" i="32"/>
  <c r="AR2265" i="32"/>
  <c r="AS2265" i="32"/>
  <c r="AT2265" i="32"/>
  <c r="AQ2264" i="32"/>
  <c r="AR2264" i="32"/>
  <c r="AS2264" i="32"/>
  <c r="AT2264" i="32"/>
  <c r="AQ2263" i="32"/>
  <c r="AR2263" i="32"/>
  <c r="AS2263" i="32"/>
  <c r="AT2263" i="32"/>
  <c r="AQ2262" i="32"/>
  <c r="AR2262" i="32"/>
  <c r="AS2262" i="32"/>
  <c r="AT2262" i="32"/>
  <c r="AQ2261" i="32"/>
  <c r="AR2261" i="32"/>
  <c r="AS2261" i="32"/>
  <c r="AT2261" i="32"/>
  <c r="AQ2260" i="32"/>
  <c r="AR2260" i="32"/>
  <c r="AS2260" i="32"/>
  <c r="AT2260" i="32"/>
  <c r="AQ2259" i="32"/>
  <c r="AR2259" i="32"/>
  <c r="AS2259" i="32"/>
  <c r="AT2259" i="32"/>
  <c r="AQ2258" i="32"/>
  <c r="AR2258" i="32"/>
  <c r="AS2258" i="32"/>
  <c r="AT2258" i="32"/>
  <c r="AQ2257" i="32"/>
  <c r="AR2257" i="32"/>
  <c r="AS2257" i="32"/>
  <c r="AT2257" i="32"/>
  <c r="AQ2256" i="32"/>
  <c r="AR2256" i="32"/>
  <c r="AS2256" i="32"/>
  <c r="AT2256" i="32"/>
  <c r="AQ2255" i="32"/>
  <c r="AR2255" i="32"/>
  <c r="AS2255" i="32"/>
  <c r="AT2255" i="32"/>
  <c r="AQ2254" i="32"/>
  <c r="AR2254" i="32"/>
  <c r="AS2254" i="32"/>
  <c r="AT2254" i="32"/>
  <c r="AQ2253" i="32"/>
  <c r="AR2253" i="32"/>
  <c r="AS2253" i="32"/>
  <c r="AT2253" i="32"/>
  <c r="AQ2252" i="32"/>
  <c r="AR2252" i="32"/>
  <c r="AS2252" i="32"/>
  <c r="AT2252" i="32"/>
  <c r="AQ2251" i="32"/>
  <c r="AR2251" i="32"/>
  <c r="AS2251" i="32"/>
  <c r="AT2251" i="32"/>
  <c r="AQ2250" i="32"/>
  <c r="AR2250" i="32"/>
  <c r="AS2250" i="32"/>
  <c r="AT2250" i="32"/>
  <c r="AQ2249" i="32"/>
  <c r="AR2249" i="32"/>
  <c r="AS2249" i="32"/>
  <c r="AT2249" i="32"/>
  <c r="AQ2248" i="32"/>
  <c r="AR2248" i="32"/>
  <c r="AS2248" i="32"/>
  <c r="AT2248" i="32"/>
  <c r="AQ2247" i="32"/>
  <c r="AR2247" i="32"/>
  <c r="AS2247" i="32"/>
  <c r="AT2247" i="32"/>
  <c r="AQ2246" i="32"/>
  <c r="AR2246" i="32"/>
  <c r="AS2246" i="32"/>
  <c r="AT2246" i="32"/>
  <c r="AQ2245" i="32"/>
  <c r="AR2245" i="32"/>
  <c r="AS2245" i="32"/>
  <c r="AT2245" i="32"/>
  <c r="AQ2244" i="32"/>
  <c r="AR2244" i="32"/>
  <c r="AS2244" i="32"/>
  <c r="AT2244" i="32"/>
  <c r="AQ2243" i="32"/>
  <c r="AR2243" i="32"/>
  <c r="AS2243" i="32"/>
  <c r="AT2243" i="32"/>
  <c r="AQ2242" i="32"/>
  <c r="AR2242" i="32"/>
  <c r="AS2242" i="32"/>
  <c r="AT2242" i="32"/>
  <c r="AQ2241" i="32"/>
  <c r="AR2241" i="32"/>
  <c r="AS2241" i="32"/>
  <c r="AT2241" i="32"/>
  <c r="AQ2240" i="32"/>
  <c r="AR2240" i="32"/>
  <c r="AS2240" i="32"/>
  <c r="AT2240" i="32"/>
  <c r="AQ2239" i="32"/>
  <c r="AR2239" i="32"/>
  <c r="AS2239" i="32"/>
  <c r="AT2239" i="32"/>
  <c r="AQ2238" i="32"/>
  <c r="AR2238" i="32"/>
  <c r="AS2238" i="32"/>
  <c r="AT2238" i="32"/>
  <c r="AQ2237" i="32"/>
  <c r="AR2237" i="32"/>
  <c r="AS2237" i="32"/>
  <c r="AT2237" i="32"/>
  <c r="AQ2236" i="32"/>
  <c r="AR2236" i="32"/>
  <c r="AS2236" i="32"/>
  <c r="AT2236" i="32"/>
  <c r="AQ2235" i="32"/>
  <c r="AR2235" i="32"/>
  <c r="AS2235" i="32"/>
  <c r="AT2235" i="32"/>
  <c r="AQ2234" i="32"/>
  <c r="AR2234" i="32"/>
  <c r="AS2234" i="32"/>
  <c r="AT2234" i="32"/>
  <c r="AQ2233" i="32"/>
  <c r="AR2233" i="32"/>
  <c r="AS2233" i="32"/>
  <c r="AT2233" i="32"/>
  <c r="AQ2232" i="32"/>
  <c r="AR2232" i="32"/>
  <c r="AS2232" i="32"/>
  <c r="AT2232" i="32"/>
  <c r="AQ2231" i="32"/>
  <c r="AR2231" i="32"/>
  <c r="AS2231" i="32"/>
  <c r="AT2231" i="32"/>
  <c r="AQ2230" i="32"/>
  <c r="AR2230" i="32"/>
  <c r="AS2230" i="32"/>
  <c r="AT2230" i="32"/>
  <c r="AQ2229" i="32"/>
  <c r="AR2229" i="32"/>
  <c r="AS2229" i="32"/>
  <c r="AT2229" i="32"/>
  <c r="AQ2228" i="32"/>
  <c r="AR2228" i="32"/>
  <c r="AS2228" i="32"/>
  <c r="AT2228" i="32"/>
  <c r="AQ2227" i="32"/>
  <c r="AR2227" i="32"/>
  <c r="AS2227" i="32"/>
  <c r="AT2227" i="32"/>
  <c r="AQ2226" i="32"/>
  <c r="AR2226" i="32"/>
  <c r="AS2226" i="32"/>
  <c r="AT2226" i="32"/>
  <c r="AQ2225" i="32"/>
  <c r="AR2225" i="32"/>
  <c r="AS2225" i="32"/>
  <c r="AT2225" i="32"/>
  <c r="AQ2224" i="32"/>
  <c r="AR2224" i="32"/>
  <c r="AS2224" i="32"/>
  <c r="AT2224" i="32"/>
  <c r="AQ2223" i="32"/>
  <c r="AR2223" i="32"/>
  <c r="AS2223" i="32"/>
  <c r="AT2223" i="32"/>
  <c r="AQ2222" i="32"/>
  <c r="AR2222" i="32"/>
  <c r="AS2222" i="32"/>
  <c r="AT2222" i="32"/>
  <c r="AQ2221" i="32"/>
  <c r="AR2221" i="32"/>
  <c r="AS2221" i="32"/>
  <c r="AT2221" i="32"/>
  <c r="AQ2220" i="32"/>
  <c r="AR2220" i="32"/>
  <c r="AS2220" i="32"/>
  <c r="AT2220" i="32"/>
  <c r="AQ2219" i="32"/>
  <c r="AR2219" i="32"/>
  <c r="AS2219" i="32"/>
  <c r="AT2219" i="32"/>
  <c r="AQ2218" i="32"/>
  <c r="AR2218" i="32"/>
  <c r="AS2218" i="32"/>
  <c r="AT2218" i="32"/>
  <c r="AQ2217" i="32"/>
  <c r="AR2217" i="32"/>
  <c r="AS2217" i="32"/>
  <c r="AT2217" i="32"/>
  <c r="AQ2216" i="32"/>
  <c r="AR2216" i="32"/>
  <c r="AS2216" i="32"/>
  <c r="AT2216" i="32"/>
  <c r="AQ2215" i="32"/>
  <c r="AR2215" i="32"/>
  <c r="AS2215" i="32"/>
  <c r="AT2215" i="32"/>
  <c r="AQ2214" i="32"/>
  <c r="AR2214" i="32"/>
  <c r="AS2214" i="32"/>
  <c r="AT2214" i="32"/>
  <c r="AQ2213" i="32"/>
  <c r="AR2213" i="32"/>
  <c r="AS2213" i="32"/>
  <c r="AT2213" i="32"/>
  <c r="AQ2212" i="32"/>
  <c r="AR2212" i="32"/>
  <c r="AS2212" i="32"/>
  <c r="AT2212" i="32"/>
  <c r="AQ2211" i="32"/>
  <c r="AR2211" i="32"/>
  <c r="AS2211" i="32"/>
  <c r="AT2211" i="32"/>
  <c r="AQ2210" i="32"/>
  <c r="AR2210" i="32"/>
  <c r="AS2210" i="32"/>
  <c r="AT2210" i="32"/>
  <c r="AQ2209" i="32"/>
  <c r="AR2209" i="32"/>
  <c r="AS2209" i="32"/>
  <c r="AT2209" i="32"/>
  <c r="AQ2208" i="32"/>
  <c r="AR2208" i="32"/>
  <c r="AS2208" i="32"/>
  <c r="AT2208" i="32"/>
  <c r="AQ2207" i="32"/>
  <c r="AR2207" i="32"/>
  <c r="AS2207" i="32"/>
  <c r="AT2207" i="32"/>
  <c r="AQ2206" i="32"/>
  <c r="AR2206" i="32"/>
  <c r="AS2206" i="32"/>
  <c r="AT2206" i="32"/>
  <c r="AQ2205" i="32"/>
  <c r="AR2205" i="32"/>
  <c r="AS2205" i="32"/>
  <c r="AT2205" i="32"/>
  <c r="AQ2204" i="32"/>
  <c r="AR2204" i="32"/>
  <c r="AS2204" i="32"/>
  <c r="AT2204" i="32"/>
  <c r="AQ2203" i="32"/>
  <c r="AR2203" i="32"/>
  <c r="AS2203" i="32"/>
  <c r="AT2203" i="32"/>
  <c r="AQ2202" i="32"/>
  <c r="AR2202" i="32"/>
  <c r="AS2202" i="32"/>
  <c r="AT2202" i="32"/>
  <c r="AQ2201" i="32"/>
  <c r="AR2201" i="32"/>
  <c r="AS2201" i="32"/>
  <c r="AT2201" i="32"/>
  <c r="AQ2200" i="32"/>
  <c r="AR2200" i="32"/>
  <c r="AS2200" i="32"/>
  <c r="AT2200" i="32"/>
  <c r="AQ2199" i="32"/>
  <c r="AR2199" i="32"/>
  <c r="AS2199" i="32"/>
  <c r="AT2199" i="32"/>
  <c r="AQ2198" i="32"/>
  <c r="AR2198" i="32"/>
  <c r="AS2198" i="32"/>
  <c r="AT2198" i="32"/>
  <c r="AQ2197" i="32"/>
  <c r="AR2197" i="32"/>
  <c r="AS2197" i="32"/>
  <c r="AT2197" i="32"/>
  <c r="AQ2196" i="32"/>
  <c r="AR2196" i="32"/>
  <c r="AS2196" i="32"/>
  <c r="AT2196" i="32"/>
  <c r="AQ2195" i="32"/>
  <c r="AR2195" i="32"/>
  <c r="AS2195" i="32"/>
  <c r="AT2195" i="32"/>
  <c r="AQ2194" i="32"/>
  <c r="AR2194" i="32"/>
  <c r="AS2194" i="32"/>
  <c r="AT2194" i="32"/>
  <c r="AQ2193" i="32"/>
  <c r="AR2193" i="32"/>
  <c r="AS2193" i="32"/>
  <c r="AT2193" i="32"/>
  <c r="AQ2192" i="32"/>
  <c r="AR2192" i="32"/>
  <c r="AS2192" i="32"/>
  <c r="AT2192" i="32"/>
  <c r="AQ2191" i="32"/>
  <c r="AR2191" i="32"/>
  <c r="AS2191" i="32"/>
  <c r="AT2191" i="32"/>
  <c r="AQ2190" i="32"/>
  <c r="AR2190" i="32"/>
  <c r="AS2190" i="32"/>
  <c r="AT2190" i="32"/>
  <c r="AQ2189" i="32"/>
  <c r="AR2189" i="32"/>
  <c r="AS2189" i="32"/>
  <c r="AT2189" i="32"/>
  <c r="AQ2188" i="32"/>
  <c r="AR2188" i="32"/>
  <c r="AS2188" i="32"/>
  <c r="AT2188" i="32"/>
  <c r="AQ2187" i="32"/>
  <c r="AR2187" i="32"/>
  <c r="AS2187" i="32"/>
  <c r="AT2187" i="32"/>
  <c r="AQ2186" i="32"/>
  <c r="AR2186" i="32"/>
  <c r="AS2186" i="32"/>
  <c r="AT2186" i="32"/>
  <c r="AQ2185" i="32"/>
  <c r="AR2185" i="32"/>
  <c r="AS2185" i="32"/>
  <c r="AT2185" i="32"/>
  <c r="AQ2184" i="32"/>
  <c r="AR2184" i="32"/>
  <c r="AS2184" i="32"/>
  <c r="AT2184" i="32"/>
  <c r="AQ2183" i="32"/>
  <c r="AR2183" i="32"/>
  <c r="AS2183" i="32"/>
  <c r="AT2183" i="32"/>
  <c r="AQ2182" i="32"/>
  <c r="AR2182" i="32"/>
  <c r="AS2182" i="32"/>
  <c r="AT2182" i="32"/>
  <c r="AQ2181" i="32"/>
  <c r="AR2181" i="32"/>
  <c r="AS2181" i="32"/>
  <c r="AT2181" i="32"/>
  <c r="AQ2180" i="32"/>
  <c r="AR2180" i="32"/>
  <c r="AS2180" i="32"/>
  <c r="AT2180" i="32"/>
  <c r="AQ2179" i="32"/>
  <c r="AR2179" i="32"/>
  <c r="AS2179" i="32"/>
  <c r="AT2179" i="32"/>
  <c r="AQ2178" i="32"/>
  <c r="AR2178" i="32"/>
  <c r="AS2178" i="32"/>
  <c r="AT2178" i="32"/>
  <c r="AQ2177" i="32"/>
  <c r="AR2177" i="32"/>
  <c r="AS2177" i="32"/>
  <c r="AT2177" i="32"/>
  <c r="AQ2176" i="32"/>
  <c r="AR2176" i="32"/>
  <c r="AS2176" i="32"/>
  <c r="AT2176" i="32"/>
  <c r="AQ2175" i="32"/>
  <c r="AR2175" i="32"/>
  <c r="AS2175" i="32"/>
  <c r="AT2175" i="32"/>
  <c r="AQ2174" i="32"/>
  <c r="AR2174" i="32"/>
  <c r="AS2174" i="32"/>
  <c r="AT2174" i="32"/>
  <c r="AQ2173" i="32"/>
  <c r="AR2173" i="32"/>
  <c r="AS2173" i="32"/>
  <c r="AT2173" i="32"/>
  <c r="AQ2172" i="32"/>
  <c r="AR2172" i="32"/>
  <c r="AS2172" i="32"/>
  <c r="AT2172" i="32"/>
  <c r="AQ2171" i="32"/>
  <c r="AR2171" i="32"/>
  <c r="AS2171" i="32"/>
  <c r="AT2171" i="32"/>
  <c r="AQ2170" i="32"/>
  <c r="AR2170" i="32"/>
  <c r="AS2170" i="32"/>
  <c r="AT2170" i="32"/>
  <c r="AQ2169" i="32"/>
  <c r="AR2169" i="32"/>
  <c r="AS2169" i="32"/>
  <c r="AT2169" i="32"/>
  <c r="AQ2168" i="32"/>
  <c r="AR2168" i="32"/>
  <c r="AS2168" i="32"/>
  <c r="AT2168" i="32"/>
  <c r="AQ2167" i="32"/>
  <c r="AR2167" i="32"/>
  <c r="AS2167" i="32"/>
  <c r="AT2167" i="32"/>
  <c r="AQ2166" i="32"/>
  <c r="AR2166" i="32"/>
  <c r="AS2166" i="32"/>
  <c r="AT2166" i="32"/>
  <c r="AQ2165" i="32"/>
  <c r="AR2165" i="32"/>
  <c r="AS2165" i="32"/>
  <c r="AT2165" i="32"/>
  <c r="AQ2164" i="32"/>
  <c r="AR2164" i="32"/>
  <c r="AS2164" i="32"/>
  <c r="AT2164" i="32"/>
  <c r="AQ2163" i="32"/>
  <c r="AR2163" i="32"/>
  <c r="AS2163" i="32"/>
  <c r="AT2163" i="32"/>
  <c r="AQ2162" i="32"/>
  <c r="AR2162" i="32"/>
  <c r="AS2162" i="32"/>
  <c r="AT2162" i="32"/>
  <c r="AQ2161" i="32"/>
  <c r="AR2161" i="32"/>
  <c r="AS2161" i="32"/>
  <c r="AT2161" i="32"/>
  <c r="AQ2160" i="32"/>
  <c r="AR2160" i="32"/>
  <c r="AS2160" i="32"/>
  <c r="AT2160" i="32"/>
  <c r="AQ2159" i="32"/>
  <c r="AR2159" i="32"/>
  <c r="AS2159" i="32"/>
  <c r="AT2159" i="32"/>
  <c r="AQ2158" i="32"/>
  <c r="AR2158" i="32"/>
  <c r="AS2158" i="32"/>
  <c r="AT2158" i="32"/>
  <c r="AQ2157" i="32"/>
  <c r="AR2157" i="32"/>
  <c r="AS2157" i="32"/>
  <c r="AT2157" i="32"/>
  <c r="AQ2156" i="32"/>
  <c r="AR2156" i="32"/>
  <c r="AS2156" i="32"/>
  <c r="AT2156" i="32"/>
  <c r="AQ2155" i="32"/>
  <c r="AR2155" i="32"/>
  <c r="AS2155" i="32"/>
  <c r="AT2155" i="32"/>
  <c r="AQ2154" i="32"/>
  <c r="AR2154" i="32"/>
  <c r="AS2154" i="32"/>
  <c r="AT2154" i="32"/>
  <c r="AQ2153" i="32"/>
  <c r="AR2153" i="32"/>
  <c r="AS2153" i="32"/>
  <c r="AT2153" i="32"/>
  <c r="AQ2152" i="32"/>
  <c r="AR2152" i="32"/>
  <c r="AS2152" i="32"/>
  <c r="AT2152" i="32"/>
  <c r="AQ2151" i="32"/>
  <c r="AR2151" i="32"/>
  <c r="AS2151" i="32"/>
  <c r="AT2151" i="32"/>
  <c r="AQ2150" i="32"/>
  <c r="AR2150" i="32"/>
  <c r="AS2150" i="32"/>
  <c r="AT2150" i="32"/>
  <c r="AQ2149" i="32"/>
  <c r="AR2149" i="32"/>
  <c r="AS2149" i="32"/>
  <c r="AT2149" i="32"/>
  <c r="AQ2148" i="32"/>
  <c r="AR2148" i="32"/>
  <c r="AS2148" i="32"/>
  <c r="AT2148" i="32"/>
  <c r="AQ2147" i="32"/>
  <c r="AR2147" i="32"/>
  <c r="AS2147" i="32"/>
  <c r="AT2147" i="32"/>
  <c r="AQ2146" i="32"/>
  <c r="AR2146" i="32"/>
  <c r="AS2146" i="32"/>
  <c r="AT2146" i="32"/>
  <c r="AQ2145" i="32"/>
  <c r="AR2145" i="32"/>
  <c r="AS2145" i="32"/>
  <c r="AT2145" i="32"/>
  <c r="AQ2144" i="32"/>
  <c r="AR2144" i="32"/>
  <c r="AS2144" i="32"/>
  <c r="AT2144" i="32"/>
  <c r="AQ2143" i="32"/>
  <c r="AR2143" i="32"/>
  <c r="AS2143" i="32"/>
  <c r="AT2143" i="32"/>
  <c r="AQ2142" i="32"/>
  <c r="AR2142" i="32"/>
  <c r="AS2142" i="32"/>
  <c r="AT2142" i="32"/>
  <c r="AQ2141" i="32"/>
  <c r="AR2141" i="32"/>
  <c r="AS2141" i="32"/>
  <c r="AT2141" i="32"/>
  <c r="AQ2140" i="32"/>
  <c r="AR2140" i="32"/>
  <c r="AS2140" i="32"/>
  <c r="AT2140" i="32"/>
  <c r="AQ2139" i="32"/>
  <c r="AR2139" i="32"/>
  <c r="AS2139" i="32"/>
  <c r="AT2139" i="32"/>
  <c r="AQ2138" i="32"/>
  <c r="AR2138" i="32"/>
  <c r="AS2138" i="32"/>
  <c r="AT2138" i="32"/>
  <c r="AQ2137" i="32"/>
  <c r="AR2137" i="32"/>
  <c r="AS2137" i="32"/>
  <c r="AT2137" i="32"/>
  <c r="AQ2136" i="32"/>
  <c r="AR2136" i="32"/>
  <c r="AS2136" i="32"/>
  <c r="AT2136" i="32"/>
  <c r="AQ2135" i="32"/>
  <c r="AR2135" i="32"/>
  <c r="AS2135" i="32"/>
  <c r="AT2135" i="32"/>
  <c r="AQ2134" i="32"/>
  <c r="AR2134" i="32"/>
  <c r="AS2134" i="32"/>
  <c r="AT2134" i="32"/>
  <c r="AQ2133" i="32"/>
  <c r="AR2133" i="32"/>
  <c r="AS2133" i="32"/>
  <c r="AT2133" i="32"/>
  <c r="AQ2132" i="32"/>
  <c r="AR2132" i="32"/>
  <c r="AS2132" i="32"/>
  <c r="AT2132" i="32"/>
  <c r="AQ2131" i="32"/>
  <c r="AR2131" i="32"/>
  <c r="AS2131" i="32"/>
  <c r="AT2131" i="32"/>
  <c r="AQ2130" i="32"/>
  <c r="AR2130" i="32"/>
  <c r="AS2130" i="32"/>
  <c r="AT2130" i="32"/>
  <c r="AQ2129" i="32"/>
  <c r="AR2129" i="32"/>
  <c r="AS2129" i="32"/>
  <c r="AT2129" i="32"/>
  <c r="AQ2128" i="32"/>
  <c r="AR2128" i="32"/>
  <c r="AS2128" i="32"/>
  <c r="AT2128" i="32"/>
  <c r="AQ2127" i="32"/>
  <c r="AR2127" i="32"/>
  <c r="AS2127" i="32"/>
  <c r="AT2127" i="32"/>
  <c r="AQ2126" i="32"/>
  <c r="AR2126" i="32"/>
  <c r="AS2126" i="32"/>
  <c r="AT2126" i="32"/>
  <c r="AQ2125" i="32"/>
  <c r="AR2125" i="32"/>
  <c r="AS2125" i="32"/>
  <c r="AT2125" i="32"/>
  <c r="AQ2124" i="32"/>
  <c r="AR2124" i="32"/>
  <c r="AS2124" i="32"/>
  <c r="AT2124" i="32"/>
  <c r="AQ2123" i="32"/>
  <c r="AR2123" i="32"/>
  <c r="AS2123" i="32"/>
  <c r="AT2123" i="32"/>
  <c r="AQ2122" i="32"/>
  <c r="AR2122" i="32"/>
  <c r="AS2122" i="32"/>
  <c r="AT2122" i="32"/>
  <c r="AQ2121" i="32"/>
  <c r="AR2121" i="32"/>
  <c r="AS2121" i="32"/>
  <c r="AT2121" i="32"/>
  <c r="AQ2120" i="32"/>
  <c r="AR2120" i="32"/>
  <c r="AS2120" i="32"/>
  <c r="AT2120" i="32"/>
  <c r="AQ2119" i="32"/>
  <c r="AR2119" i="32"/>
  <c r="AS2119" i="32"/>
  <c r="AT2119" i="32"/>
  <c r="AQ2118" i="32"/>
  <c r="AR2118" i="32"/>
  <c r="AS2118" i="32"/>
  <c r="AT2118" i="32"/>
  <c r="AQ2117" i="32"/>
  <c r="AR2117" i="32"/>
  <c r="AS2117" i="32"/>
  <c r="AT2117" i="32"/>
  <c r="AQ2116" i="32"/>
  <c r="AR2116" i="32"/>
  <c r="AS2116" i="32"/>
  <c r="AT2116" i="32"/>
  <c r="AQ2115" i="32"/>
  <c r="AR2115" i="32"/>
  <c r="AS2115" i="32"/>
  <c r="AT2115" i="32"/>
  <c r="AQ2114" i="32"/>
  <c r="AR2114" i="32"/>
  <c r="AS2114" i="32"/>
  <c r="AT2114" i="32"/>
  <c r="AQ2113" i="32"/>
  <c r="AR2113" i="32"/>
  <c r="AS2113" i="32"/>
  <c r="AT2113" i="32"/>
  <c r="AQ2112" i="32"/>
  <c r="AR2112" i="32"/>
  <c r="AS2112" i="32"/>
  <c r="AT2112" i="32"/>
  <c r="AQ2111" i="32"/>
  <c r="AR2111" i="32"/>
  <c r="AS2111" i="32"/>
  <c r="AT2111" i="32"/>
  <c r="AQ2110" i="32"/>
  <c r="AR2110" i="32"/>
  <c r="AS2110" i="32"/>
  <c r="AT2110" i="32"/>
  <c r="AQ2109" i="32"/>
  <c r="AR2109" i="32"/>
  <c r="AS2109" i="32"/>
  <c r="AT2109" i="32"/>
  <c r="AQ2108" i="32"/>
  <c r="AR2108" i="32"/>
  <c r="AS2108" i="32"/>
  <c r="AT2108" i="32"/>
  <c r="AQ2107" i="32"/>
  <c r="AR2107" i="32"/>
  <c r="AS2107" i="32"/>
  <c r="AT2107" i="32"/>
  <c r="AQ2106" i="32"/>
  <c r="AR2106" i="32"/>
  <c r="AS2106" i="32"/>
  <c r="AT2106" i="32"/>
  <c r="AQ2105" i="32"/>
  <c r="AR2105" i="32"/>
  <c r="AS2105" i="32"/>
  <c r="AT2105" i="32"/>
  <c r="AQ2104" i="32"/>
  <c r="AR2104" i="32"/>
  <c r="AS2104" i="32"/>
  <c r="AT2104" i="32"/>
  <c r="AQ2103" i="32"/>
  <c r="AR2103" i="32"/>
  <c r="AS2103" i="32"/>
  <c r="AT2103" i="32"/>
  <c r="AQ2102" i="32"/>
  <c r="AR2102" i="32"/>
  <c r="AS2102" i="32"/>
  <c r="AT2102" i="32"/>
  <c r="AQ2101" i="32"/>
  <c r="AR2101" i="32"/>
  <c r="AS2101" i="32"/>
  <c r="AT2101" i="32"/>
  <c r="AQ2100" i="32"/>
  <c r="AR2100" i="32"/>
  <c r="AS2100" i="32"/>
  <c r="AT2100" i="32"/>
  <c r="AQ2099" i="32"/>
  <c r="AR2099" i="32"/>
  <c r="AS2099" i="32"/>
  <c r="AT2099" i="32"/>
  <c r="AQ2098" i="32"/>
  <c r="AR2098" i="32"/>
  <c r="AS2098" i="32"/>
  <c r="AT2098" i="32"/>
  <c r="AQ2097" i="32"/>
  <c r="AR2097" i="32"/>
  <c r="AS2097" i="32"/>
  <c r="AT2097" i="32"/>
  <c r="AQ2096" i="32"/>
  <c r="AR2096" i="32"/>
  <c r="AS2096" i="32"/>
  <c r="AT2096" i="32"/>
  <c r="AQ2095" i="32"/>
  <c r="AR2095" i="32"/>
  <c r="AS2095" i="32"/>
  <c r="AT2095" i="32"/>
  <c r="AQ2094" i="32"/>
  <c r="AR2094" i="32"/>
  <c r="AS2094" i="32"/>
  <c r="AT2094" i="32"/>
  <c r="AQ2093" i="32"/>
  <c r="AR2093" i="32"/>
  <c r="AS2093" i="32"/>
  <c r="AT2093" i="32"/>
  <c r="AQ2092" i="32"/>
  <c r="AR2092" i="32"/>
  <c r="AS2092" i="32"/>
  <c r="AT2092" i="32"/>
  <c r="AQ2091" i="32"/>
  <c r="AR2091" i="32"/>
  <c r="AS2091" i="32"/>
  <c r="AT2091" i="32"/>
  <c r="AQ2090" i="32"/>
  <c r="AR2090" i="32"/>
  <c r="AS2090" i="32"/>
  <c r="AT2090" i="32"/>
  <c r="AQ2089" i="32"/>
  <c r="AR2089" i="32"/>
  <c r="AS2089" i="32"/>
  <c r="AT2089" i="32"/>
  <c r="AQ2088" i="32"/>
  <c r="AR2088" i="32"/>
  <c r="AS2088" i="32"/>
  <c r="AT2088" i="32"/>
  <c r="AQ2087" i="32"/>
  <c r="AR2087" i="32"/>
  <c r="AS2087" i="32"/>
  <c r="AT2087" i="32"/>
  <c r="AQ2086" i="32"/>
  <c r="AR2086" i="32"/>
  <c r="AS2086" i="32"/>
  <c r="AT2086" i="32"/>
  <c r="AQ2085" i="32"/>
  <c r="AR2085" i="32"/>
  <c r="AS2085" i="32"/>
  <c r="AT2085" i="32"/>
  <c r="AQ2084" i="32"/>
  <c r="AR2084" i="32"/>
  <c r="AS2084" i="32"/>
  <c r="AT2084" i="32"/>
  <c r="AQ2083" i="32"/>
  <c r="AR2083" i="32"/>
  <c r="AS2083" i="32"/>
  <c r="AT2083" i="32"/>
  <c r="AQ2082" i="32"/>
  <c r="AR2082" i="32"/>
  <c r="AS2082" i="32"/>
  <c r="AT2082" i="32"/>
  <c r="AQ2081" i="32"/>
  <c r="AR2081" i="32"/>
  <c r="AS2081" i="32"/>
  <c r="AT2081" i="32"/>
  <c r="AQ2080" i="32"/>
  <c r="AR2080" i="32"/>
  <c r="AS2080" i="32"/>
  <c r="AT2080" i="32"/>
  <c r="AQ2079" i="32"/>
  <c r="AR2079" i="32"/>
  <c r="AS2079" i="32"/>
  <c r="AT2079" i="32"/>
  <c r="AQ2078" i="32"/>
  <c r="AR2078" i="32"/>
  <c r="AS2078" i="32"/>
  <c r="AT2078" i="32"/>
  <c r="AQ2077" i="32"/>
  <c r="AR2077" i="32"/>
  <c r="AS2077" i="32"/>
  <c r="AT2077" i="32"/>
  <c r="AQ2076" i="32"/>
  <c r="AR2076" i="32"/>
  <c r="AS2076" i="32"/>
  <c r="AT2076" i="32"/>
  <c r="AQ2075" i="32"/>
  <c r="AR2075" i="32"/>
  <c r="AS2075" i="32"/>
  <c r="AT2075" i="32"/>
  <c r="AQ2074" i="32"/>
  <c r="AR2074" i="32"/>
  <c r="AS2074" i="32"/>
  <c r="AT2074" i="32"/>
  <c r="AQ2073" i="32"/>
  <c r="AR2073" i="32"/>
  <c r="AS2073" i="32"/>
  <c r="AT2073" i="32"/>
  <c r="AQ2072" i="32"/>
  <c r="AR2072" i="32"/>
  <c r="AS2072" i="32"/>
  <c r="AT2072" i="32"/>
  <c r="AQ2071" i="32"/>
  <c r="AR2071" i="32"/>
  <c r="AS2071" i="32"/>
  <c r="AT2071" i="32"/>
  <c r="AQ2070" i="32"/>
  <c r="AR2070" i="32"/>
  <c r="AS2070" i="32"/>
  <c r="AT2070" i="32"/>
  <c r="AQ2069" i="32"/>
  <c r="AR2069" i="32"/>
  <c r="AS2069" i="32"/>
  <c r="AT2069" i="32"/>
  <c r="AQ2068" i="32"/>
  <c r="AR2068" i="32"/>
  <c r="AS2068" i="32"/>
  <c r="AT2068" i="32"/>
  <c r="AQ2067" i="32"/>
  <c r="AR2067" i="32"/>
  <c r="AS2067" i="32"/>
  <c r="AT2067" i="32"/>
  <c r="AQ2066" i="32"/>
  <c r="AR2066" i="32"/>
  <c r="AS2066" i="32"/>
  <c r="AT2066" i="32"/>
  <c r="AQ2065" i="32"/>
  <c r="AR2065" i="32"/>
  <c r="AS2065" i="32"/>
  <c r="AT2065" i="32"/>
  <c r="AQ2064" i="32"/>
  <c r="AR2064" i="32"/>
  <c r="AS2064" i="32"/>
  <c r="AT2064" i="32"/>
  <c r="AQ2063" i="32"/>
  <c r="AR2063" i="32"/>
  <c r="AS2063" i="32"/>
  <c r="AT2063" i="32"/>
  <c r="AQ2062" i="32"/>
  <c r="AR2062" i="32"/>
  <c r="AS2062" i="32"/>
  <c r="AT2062" i="32"/>
  <c r="AQ2061" i="32"/>
  <c r="AR2061" i="32"/>
  <c r="AS2061" i="32"/>
  <c r="AT2061" i="32"/>
  <c r="AQ2060" i="32"/>
  <c r="AR2060" i="32"/>
  <c r="AS2060" i="32"/>
  <c r="AT2060" i="32"/>
  <c r="AQ2059" i="32"/>
  <c r="AR2059" i="32"/>
  <c r="AS2059" i="32"/>
  <c r="AT2059" i="32"/>
  <c r="AQ2058" i="32"/>
  <c r="AR2058" i="32"/>
  <c r="AS2058" i="32"/>
  <c r="AT2058" i="32"/>
  <c r="AQ2057" i="32"/>
  <c r="AR2057" i="32"/>
  <c r="AS2057" i="32"/>
  <c r="AT2057" i="32"/>
  <c r="AQ2056" i="32"/>
  <c r="AR2056" i="32"/>
  <c r="AS2056" i="32"/>
  <c r="AT2056" i="32"/>
  <c r="AQ2055" i="32"/>
  <c r="AR2055" i="32"/>
  <c r="AS2055" i="32"/>
  <c r="AT2055" i="32"/>
  <c r="AQ2054" i="32"/>
  <c r="AR2054" i="32"/>
  <c r="AS2054" i="32"/>
  <c r="AT2054" i="32"/>
  <c r="AQ2053" i="32"/>
  <c r="AR2053" i="32"/>
  <c r="AS2053" i="32"/>
  <c r="AT2053" i="32"/>
  <c r="AQ2052" i="32"/>
  <c r="AR2052" i="32"/>
  <c r="AS2052" i="32"/>
  <c r="AT2052" i="32"/>
  <c r="AQ2051" i="32"/>
  <c r="AR2051" i="32"/>
  <c r="AS2051" i="32"/>
  <c r="AT2051" i="32"/>
  <c r="AQ2050" i="32"/>
  <c r="AR2050" i="32"/>
  <c r="AS2050" i="32"/>
  <c r="AT2050" i="32"/>
  <c r="AQ2049" i="32"/>
  <c r="AR2049" i="32"/>
  <c r="AS2049" i="32"/>
  <c r="AT2049" i="32"/>
  <c r="AQ2048" i="32"/>
  <c r="AR2048" i="32"/>
  <c r="AS2048" i="32"/>
  <c r="AT2048" i="32"/>
  <c r="AQ2047" i="32"/>
  <c r="AR2047" i="32"/>
  <c r="AS2047" i="32"/>
  <c r="AT2047" i="32"/>
  <c r="AQ2046" i="32"/>
  <c r="AR2046" i="32"/>
  <c r="AS2046" i="32"/>
  <c r="AT2046" i="32"/>
  <c r="AQ2045" i="32"/>
  <c r="AR2045" i="32"/>
  <c r="AS2045" i="32"/>
  <c r="AT2045" i="32"/>
  <c r="AQ2044" i="32"/>
  <c r="AR2044" i="32"/>
  <c r="AS2044" i="32"/>
  <c r="AT2044" i="32"/>
  <c r="AQ2043" i="32"/>
  <c r="AR2043" i="32"/>
  <c r="AS2043" i="32"/>
  <c r="AT2043" i="32"/>
  <c r="AQ2042" i="32"/>
  <c r="AR2042" i="32"/>
  <c r="AS2042" i="32"/>
  <c r="AT2042" i="32"/>
  <c r="AQ2041" i="32"/>
  <c r="AR2041" i="32"/>
  <c r="AS2041" i="32"/>
  <c r="AT2041" i="32"/>
  <c r="AQ2040" i="32"/>
  <c r="AR2040" i="32"/>
  <c r="AS2040" i="32"/>
  <c r="AT2040" i="32"/>
  <c r="AQ2039" i="32"/>
  <c r="AR2039" i="32"/>
  <c r="AS2039" i="32"/>
  <c r="AT2039" i="32"/>
  <c r="AQ2038" i="32"/>
  <c r="AR2038" i="32"/>
  <c r="AS2038" i="32"/>
  <c r="AT2038" i="32"/>
  <c r="AQ2037" i="32"/>
  <c r="AR2037" i="32"/>
  <c r="AS2037" i="32"/>
  <c r="AT2037" i="32"/>
  <c r="AQ2036" i="32"/>
  <c r="AR2036" i="32"/>
  <c r="AS2036" i="32"/>
  <c r="AT2036" i="32"/>
  <c r="AQ2035" i="32"/>
  <c r="AR2035" i="32"/>
  <c r="AS2035" i="32"/>
  <c r="AT2035" i="32"/>
  <c r="AQ2034" i="32"/>
  <c r="AR2034" i="32"/>
  <c r="AS2034" i="32"/>
  <c r="AT2034" i="32"/>
  <c r="AQ2033" i="32"/>
  <c r="AR2033" i="32"/>
  <c r="AS2033" i="32"/>
  <c r="AT2033" i="32"/>
  <c r="AQ2032" i="32"/>
  <c r="AR2032" i="32"/>
  <c r="AS2032" i="32"/>
  <c r="AT2032" i="32"/>
  <c r="AQ2031" i="32"/>
  <c r="AR2031" i="32"/>
  <c r="AS2031" i="32"/>
  <c r="AT2031" i="32"/>
  <c r="AQ2030" i="32"/>
  <c r="AR2030" i="32"/>
  <c r="AS2030" i="32"/>
  <c r="AT2030" i="32"/>
  <c r="AQ2029" i="32"/>
  <c r="AR2029" i="32"/>
  <c r="AS2029" i="32"/>
  <c r="AT2029" i="32"/>
  <c r="AQ2028" i="32"/>
  <c r="AR2028" i="32"/>
  <c r="AS2028" i="32"/>
  <c r="AT2028" i="32"/>
  <c r="AQ2027" i="32"/>
  <c r="AR2027" i="32"/>
  <c r="AS2027" i="32"/>
  <c r="AT2027" i="32"/>
  <c r="AQ2026" i="32"/>
  <c r="AR2026" i="32"/>
  <c r="AS2026" i="32"/>
  <c r="AT2026" i="32"/>
  <c r="AQ2025" i="32"/>
  <c r="AR2025" i="32"/>
  <c r="AS2025" i="32"/>
  <c r="AT2025" i="32"/>
  <c r="AQ2024" i="32"/>
  <c r="AR2024" i="32"/>
  <c r="AS2024" i="32"/>
  <c r="AT2024" i="32"/>
  <c r="AQ2023" i="32"/>
  <c r="AR2023" i="32"/>
  <c r="AS2023" i="32"/>
  <c r="AT2023" i="32"/>
  <c r="AQ2022" i="32"/>
  <c r="AR2022" i="32"/>
  <c r="AS2022" i="32"/>
  <c r="AT2022" i="32"/>
  <c r="AQ2021" i="32"/>
  <c r="AR2021" i="32"/>
  <c r="AS2021" i="32"/>
  <c r="AT2021" i="32"/>
  <c r="AQ2020" i="32"/>
  <c r="AR2020" i="32"/>
  <c r="AS2020" i="32"/>
  <c r="AT2020" i="32"/>
  <c r="AQ2019" i="32"/>
  <c r="AR2019" i="32"/>
  <c r="AS2019" i="32"/>
  <c r="AT2019" i="32"/>
  <c r="AQ2018" i="32"/>
  <c r="AR2018" i="32"/>
  <c r="AS2018" i="32"/>
  <c r="AT2018" i="32"/>
  <c r="AQ2017" i="32"/>
  <c r="AR2017" i="32"/>
  <c r="AS2017" i="32"/>
  <c r="AT2017" i="32"/>
  <c r="AQ2016" i="32"/>
  <c r="AR2016" i="32"/>
  <c r="AS2016" i="32"/>
  <c r="AT2016" i="32"/>
  <c r="AQ2015" i="32"/>
  <c r="AR2015" i="32"/>
  <c r="AS2015" i="32"/>
  <c r="AT2015" i="32"/>
  <c r="AQ2014" i="32"/>
  <c r="AR2014" i="32"/>
  <c r="AS2014" i="32"/>
  <c r="AT2014" i="32"/>
  <c r="AQ2013" i="32"/>
  <c r="AR2013" i="32"/>
  <c r="AS2013" i="32"/>
  <c r="AT2013" i="32"/>
  <c r="AQ2012" i="32"/>
  <c r="AR2012" i="32"/>
  <c r="AS2012" i="32"/>
  <c r="AT2012" i="32"/>
  <c r="AQ2011" i="32"/>
  <c r="AR2011" i="32"/>
  <c r="AS2011" i="32"/>
  <c r="AT2011" i="32"/>
  <c r="AQ2010" i="32"/>
  <c r="AR2010" i="32"/>
  <c r="AS2010" i="32"/>
  <c r="AT2010" i="32"/>
  <c r="AQ2009" i="32"/>
  <c r="AR2009" i="32"/>
  <c r="AS2009" i="32"/>
  <c r="AT2009" i="32"/>
  <c r="AQ2008" i="32"/>
  <c r="AR2008" i="32"/>
  <c r="AS2008" i="32"/>
  <c r="AT2008" i="32"/>
  <c r="AQ2007" i="32"/>
  <c r="AR2007" i="32"/>
  <c r="AS2007" i="32"/>
  <c r="AT2007" i="32"/>
  <c r="AQ2006" i="32"/>
  <c r="AR2006" i="32"/>
  <c r="AS2006" i="32"/>
  <c r="AT2006" i="32"/>
  <c r="AQ2005" i="32"/>
  <c r="AR2005" i="32"/>
  <c r="AS2005" i="32"/>
  <c r="AT2005" i="32"/>
  <c r="AQ2004" i="32"/>
  <c r="AR2004" i="32"/>
  <c r="AS2004" i="32"/>
  <c r="AT2004" i="32"/>
  <c r="AQ2003" i="32"/>
  <c r="AR2003" i="32"/>
  <c r="AS2003" i="32"/>
  <c r="AT2003" i="32"/>
  <c r="AQ2002" i="32"/>
  <c r="AR2002" i="32"/>
  <c r="AS2002" i="32"/>
  <c r="AT2002" i="32"/>
  <c r="AQ2001" i="32"/>
  <c r="AR2001" i="32"/>
  <c r="AS2001" i="32"/>
  <c r="AT2001" i="32"/>
  <c r="AQ2000" i="32"/>
  <c r="AR2000" i="32"/>
  <c r="AS2000" i="32"/>
  <c r="AT2000" i="32"/>
  <c r="AQ1999" i="32"/>
  <c r="AR1999" i="32"/>
  <c r="AS1999" i="32"/>
  <c r="AT1999" i="32"/>
  <c r="AQ1998" i="32"/>
  <c r="AR1998" i="32"/>
  <c r="AS1998" i="32"/>
  <c r="AT1998" i="32"/>
  <c r="AQ1997" i="32"/>
  <c r="AR1997" i="32"/>
  <c r="AS1997" i="32"/>
  <c r="AT1997" i="32"/>
  <c r="AQ1996" i="32"/>
  <c r="AR1996" i="32"/>
  <c r="AS1996" i="32"/>
  <c r="AT1996" i="32"/>
  <c r="AQ1995" i="32"/>
  <c r="AR1995" i="32"/>
  <c r="AS1995" i="32"/>
  <c r="AT1995" i="32"/>
  <c r="AQ1994" i="32"/>
  <c r="AR1994" i="32"/>
  <c r="AS1994" i="32"/>
  <c r="AT1994" i="32"/>
  <c r="AQ1993" i="32"/>
  <c r="AR1993" i="32"/>
  <c r="AS1993" i="32"/>
  <c r="AT1993" i="32"/>
  <c r="AQ1992" i="32"/>
  <c r="AR1992" i="32"/>
  <c r="AS1992" i="32"/>
  <c r="AT1992" i="32"/>
  <c r="AQ1991" i="32"/>
  <c r="AR1991" i="32"/>
  <c r="AS1991" i="32"/>
  <c r="AT1991" i="32"/>
  <c r="AQ1990" i="32"/>
  <c r="AR1990" i="32"/>
  <c r="AS1990" i="32"/>
  <c r="AT1990" i="32"/>
  <c r="AQ1989" i="32"/>
  <c r="AR1989" i="32"/>
  <c r="AS1989" i="32"/>
  <c r="AT1989" i="32"/>
  <c r="AQ1988" i="32"/>
  <c r="AR1988" i="32"/>
  <c r="AS1988" i="32"/>
  <c r="AT1988" i="32"/>
  <c r="AQ1987" i="32"/>
  <c r="AR1987" i="32"/>
  <c r="AS1987" i="32"/>
  <c r="AT1987" i="32"/>
  <c r="AQ1986" i="32"/>
  <c r="AR1986" i="32"/>
  <c r="AS1986" i="32"/>
  <c r="AT1986" i="32"/>
  <c r="AQ1985" i="32"/>
  <c r="AR1985" i="32"/>
  <c r="AS1985" i="32"/>
  <c r="AT1985" i="32"/>
  <c r="AQ1984" i="32"/>
  <c r="AR1984" i="32"/>
  <c r="AS1984" i="32"/>
  <c r="AT1984" i="32"/>
  <c r="AQ1983" i="32"/>
  <c r="AR1983" i="32"/>
  <c r="AS1983" i="32"/>
  <c r="AT1983" i="32"/>
  <c r="AQ1982" i="32"/>
  <c r="AR1982" i="32"/>
  <c r="AS1982" i="32"/>
  <c r="AT1982" i="32"/>
  <c r="AQ1981" i="32"/>
  <c r="AR1981" i="32"/>
  <c r="AS1981" i="32"/>
  <c r="AT1981" i="32"/>
  <c r="AQ1980" i="32"/>
  <c r="AR1980" i="32"/>
  <c r="AS1980" i="32"/>
  <c r="AT1980" i="32"/>
  <c r="AQ1979" i="32"/>
  <c r="AR1979" i="32"/>
  <c r="AS1979" i="32"/>
  <c r="AT1979" i="32"/>
  <c r="AQ1978" i="32"/>
  <c r="AR1978" i="32"/>
  <c r="AS1978" i="32"/>
  <c r="AT1978" i="32"/>
  <c r="AQ1977" i="32"/>
  <c r="AR1977" i="32"/>
  <c r="AS1977" i="32"/>
  <c r="AT1977" i="32"/>
  <c r="AQ1976" i="32"/>
  <c r="AR1976" i="32"/>
  <c r="AS1976" i="32"/>
  <c r="AT1976" i="32"/>
  <c r="AQ1975" i="32"/>
  <c r="AR1975" i="32"/>
  <c r="AS1975" i="32"/>
  <c r="AT1975" i="32"/>
  <c r="AQ1974" i="32"/>
  <c r="AR1974" i="32"/>
  <c r="AS1974" i="32"/>
  <c r="AT1974" i="32"/>
  <c r="AQ1973" i="32"/>
  <c r="AR1973" i="32"/>
  <c r="AS1973" i="32"/>
  <c r="AT1973" i="32"/>
  <c r="AQ1972" i="32"/>
  <c r="AR1972" i="32"/>
  <c r="AS1972" i="32"/>
  <c r="AT1972" i="32"/>
  <c r="AQ1971" i="32"/>
  <c r="AR1971" i="32"/>
  <c r="AS1971" i="32"/>
  <c r="AT1971" i="32"/>
  <c r="AQ1970" i="32"/>
  <c r="AR1970" i="32"/>
  <c r="AS1970" i="32"/>
  <c r="AT1970" i="32"/>
  <c r="AQ1969" i="32"/>
  <c r="AR1969" i="32"/>
  <c r="AS1969" i="32"/>
  <c r="AT1969" i="32"/>
  <c r="AQ1968" i="32"/>
  <c r="AR1968" i="32"/>
  <c r="AS1968" i="32"/>
  <c r="AT1968" i="32"/>
  <c r="AQ1967" i="32"/>
  <c r="AR1967" i="32"/>
  <c r="AS1967" i="32"/>
  <c r="AT1967" i="32"/>
  <c r="AQ1966" i="32"/>
  <c r="AR1966" i="32"/>
  <c r="AS1966" i="32"/>
  <c r="AT1966" i="32"/>
  <c r="AQ1965" i="32"/>
  <c r="AR1965" i="32"/>
  <c r="AS1965" i="32"/>
  <c r="AT1965" i="32"/>
  <c r="AQ1964" i="32"/>
  <c r="AR1964" i="32"/>
  <c r="AS1964" i="32"/>
  <c r="AT1964" i="32"/>
  <c r="AQ1963" i="32"/>
  <c r="AR1963" i="32"/>
  <c r="AS1963" i="32"/>
  <c r="AT1963" i="32"/>
  <c r="AQ1962" i="32"/>
  <c r="AR1962" i="32"/>
  <c r="AS1962" i="32"/>
  <c r="AT1962" i="32"/>
  <c r="AQ1961" i="32"/>
  <c r="AR1961" i="32"/>
  <c r="AS1961" i="32"/>
  <c r="AT1961" i="32"/>
  <c r="AQ1960" i="32"/>
  <c r="AR1960" i="32"/>
  <c r="AS1960" i="32"/>
  <c r="AT1960" i="32"/>
  <c r="AQ1959" i="32"/>
  <c r="AR1959" i="32"/>
  <c r="AS1959" i="32"/>
  <c r="AT1959" i="32"/>
  <c r="AQ1958" i="32"/>
  <c r="AR1958" i="32"/>
  <c r="AS1958" i="32"/>
  <c r="AT1958" i="32"/>
  <c r="AQ1957" i="32"/>
  <c r="AR1957" i="32"/>
  <c r="AS1957" i="32"/>
  <c r="AT1957" i="32"/>
  <c r="AQ1956" i="32"/>
  <c r="AR1956" i="32"/>
  <c r="AS1956" i="32"/>
  <c r="AT1956" i="32"/>
  <c r="AQ1955" i="32"/>
  <c r="AR1955" i="32"/>
  <c r="AS1955" i="32"/>
  <c r="AT1955" i="32"/>
  <c r="AQ1954" i="32"/>
  <c r="AR1954" i="32"/>
  <c r="AS1954" i="32"/>
  <c r="AT1954" i="32"/>
  <c r="AQ1953" i="32"/>
  <c r="AR1953" i="32"/>
  <c r="AS1953" i="32"/>
  <c r="AT1953" i="32"/>
  <c r="AQ1952" i="32"/>
  <c r="AR1952" i="32"/>
  <c r="AS1952" i="32"/>
  <c r="AT1952" i="32"/>
  <c r="AQ1951" i="32"/>
  <c r="AR1951" i="32"/>
  <c r="AS1951" i="32"/>
  <c r="AT1951" i="32"/>
  <c r="AQ1950" i="32"/>
  <c r="AR1950" i="32"/>
  <c r="AS1950" i="32"/>
  <c r="AT1950" i="32"/>
  <c r="AQ1949" i="32"/>
  <c r="AR1949" i="32"/>
  <c r="AS1949" i="32"/>
  <c r="AT1949" i="32"/>
  <c r="AQ1948" i="32"/>
  <c r="AR1948" i="32"/>
  <c r="AS1948" i="32"/>
  <c r="AT1948" i="32"/>
  <c r="AQ1947" i="32"/>
  <c r="AR1947" i="32"/>
  <c r="AS1947" i="32"/>
  <c r="AT1947" i="32"/>
  <c r="AQ1946" i="32"/>
  <c r="AR1946" i="32"/>
  <c r="AS1946" i="32"/>
  <c r="AT1946" i="32"/>
  <c r="AQ1945" i="32"/>
  <c r="AR1945" i="32"/>
  <c r="AS1945" i="32"/>
  <c r="AT1945" i="32"/>
  <c r="AQ1944" i="32"/>
  <c r="AR1944" i="32"/>
  <c r="AS1944" i="32"/>
  <c r="AT1944" i="32"/>
  <c r="AQ1943" i="32"/>
  <c r="AR1943" i="32"/>
  <c r="AS1943" i="32"/>
  <c r="AT1943" i="32"/>
  <c r="AQ1942" i="32"/>
  <c r="AR1942" i="32"/>
  <c r="AS1942" i="32"/>
  <c r="AT1942" i="32"/>
  <c r="AQ1941" i="32"/>
  <c r="AR1941" i="32"/>
  <c r="AS1941" i="32"/>
  <c r="AT1941" i="32"/>
  <c r="AQ1940" i="32"/>
  <c r="AR1940" i="32"/>
  <c r="AS1940" i="32"/>
  <c r="AT1940" i="32"/>
  <c r="AQ1939" i="32"/>
  <c r="AR1939" i="32"/>
  <c r="AS1939" i="32"/>
  <c r="AT1939" i="32"/>
  <c r="AQ1938" i="32"/>
  <c r="AR1938" i="32"/>
  <c r="AS1938" i="32"/>
  <c r="AT1938" i="32"/>
  <c r="AQ1937" i="32"/>
  <c r="AR1937" i="32"/>
  <c r="AS1937" i="32"/>
  <c r="AT1937" i="32"/>
  <c r="AQ1936" i="32"/>
  <c r="AR1936" i="32"/>
  <c r="AS1936" i="32"/>
  <c r="AT1936" i="32"/>
  <c r="AQ1935" i="32"/>
  <c r="AR1935" i="32"/>
  <c r="AS1935" i="32"/>
  <c r="AT1935" i="32"/>
  <c r="AQ1934" i="32"/>
  <c r="AR1934" i="32"/>
  <c r="AS1934" i="32"/>
  <c r="AT1934" i="32"/>
  <c r="AQ1933" i="32"/>
  <c r="AR1933" i="32"/>
  <c r="AS1933" i="32"/>
  <c r="AT1933" i="32"/>
  <c r="AQ1932" i="32"/>
  <c r="AR1932" i="32"/>
  <c r="AS1932" i="32"/>
  <c r="AT1932" i="32"/>
  <c r="AQ1931" i="32"/>
  <c r="AR1931" i="32"/>
  <c r="AS1931" i="32"/>
  <c r="AT1931" i="32"/>
  <c r="AQ1930" i="32"/>
  <c r="AR1930" i="32"/>
  <c r="AS1930" i="32"/>
  <c r="AT1930" i="32"/>
  <c r="AQ1929" i="32"/>
  <c r="AR1929" i="32"/>
  <c r="AS1929" i="32"/>
  <c r="AT1929" i="32"/>
  <c r="AQ1928" i="32"/>
  <c r="AR1928" i="32"/>
  <c r="AS1928" i="32"/>
  <c r="AT1928" i="32"/>
  <c r="AQ1927" i="32"/>
  <c r="AR1927" i="32"/>
  <c r="AS1927" i="32"/>
  <c r="AT1927" i="32"/>
  <c r="AQ1926" i="32"/>
  <c r="AR1926" i="32"/>
  <c r="AS1926" i="32"/>
  <c r="AT1926" i="32"/>
  <c r="AQ1925" i="32"/>
  <c r="AR1925" i="32"/>
  <c r="AS1925" i="32"/>
  <c r="AT1925" i="32"/>
  <c r="AQ1924" i="32"/>
  <c r="AR1924" i="32"/>
  <c r="AS1924" i="32"/>
  <c r="AT1924" i="32"/>
  <c r="AQ1923" i="32"/>
  <c r="AR1923" i="32"/>
  <c r="AS1923" i="32"/>
  <c r="AT1923" i="32"/>
  <c r="AQ1922" i="32"/>
  <c r="AR1922" i="32"/>
  <c r="AS1922" i="32"/>
  <c r="AT1922" i="32"/>
  <c r="AQ1921" i="32"/>
  <c r="AR1921" i="32"/>
  <c r="AS1921" i="32"/>
  <c r="AT1921" i="32"/>
  <c r="AQ1920" i="32"/>
  <c r="AR1920" i="32"/>
  <c r="AS1920" i="32"/>
  <c r="AT1920" i="32"/>
  <c r="AQ1919" i="32"/>
  <c r="AR1919" i="32"/>
  <c r="AS1919" i="32"/>
  <c r="AT1919" i="32"/>
  <c r="AQ1918" i="32"/>
  <c r="AR1918" i="32"/>
  <c r="AS1918" i="32"/>
  <c r="AT1918" i="32"/>
  <c r="AQ1917" i="32"/>
  <c r="AR1917" i="32"/>
  <c r="AS1917" i="32"/>
  <c r="AT1917" i="32"/>
  <c r="AQ1916" i="32"/>
  <c r="AR1916" i="32"/>
  <c r="AS1916" i="32"/>
  <c r="AT1916" i="32"/>
  <c r="AQ1915" i="32"/>
  <c r="AR1915" i="32"/>
  <c r="AS1915" i="32"/>
  <c r="AT1915" i="32"/>
  <c r="AQ1914" i="32"/>
  <c r="AR1914" i="32"/>
  <c r="AS1914" i="32"/>
  <c r="AT1914" i="32"/>
  <c r="AQ1913" i="32"/>
  <c r="AR1913" i="32"/>
  <c r="AS1913" i="32"/>
  <c r="AT1913" i="32"/>
  <c r="AQ1912" i="32"/>
  <c r="AR1912" i="32"/>
  <c r="AS1912" i="32"/>
  <c r="AT1912" i="32"/>
  <c r="AQ1911" i="32"/>
  <c r="AR1911" i="32"/>
  <c r="AS1911" i="32"/>
  <c r="AT1911" i="32"/>
  <c r="AQ1910" i="32"/>
  <c r="AR1910" i="32"/>
  <c r="AS1910" i="32"/>
  <c r="AT1910" i="32"/>
  <c r="AQ1909" i="32"/>
  <c r="AR1909" i="32"/>
  <c r="AS1909" i="32"/>
  <c r="AT1909" i="32"/>
  <c r="AQ1908" i="32"/>
  <c r="AR1908" i="32"/>
  <c r="AS1908" i="32"/>
  <c r="AT1908" i="32"/>
  <c r="AQ1907" i="32"/>
  <c r="AR1907" i="32"/>
  <c r="AS1907" i="32"/>
  <c r="AT1907" i="32"/>
  <c r="AQ1906" i="32"/>
  <c r="AR1906" i="32"/>
  <c r="AS1906" i="32"/>
  <c r="AT1906" i="32"/>
  <c r="AQ1905" i="32"/>
  <c r="AR1905" i="32"/>
  <c r="AS1905" i="32"/>
  <c r="AT1905" i="32"/>
  <c r="AQ1904" i="32"/>
  <c r="AR1904" i="32"/>
  <c r="AS1904" i="32"/>
  <c r="AT1904" i="32"/>
  <c r="AQ1903" i="32"/>
  <c r="AR1903" i="32"/>
  <c r="AS1903" i="32"/>
  <c r="AT1903" i="32"/>
  <c r="AQ1902" i="32"/>
  <c r="AR1902" i="32"/>
  <c r="AS1902" i="32"/>
  <c r="AT1902" i="32"/>
  <c r="AQ1901" i="32"/>
  <c r="AR1901" i="32"/>
  <c r="AS1901" i="32"/>
  <c r="AT1901" i="32"/>
  <c r="AQ1900" i="32"/>
  <c r="AR1900" i="32"/>
  <c r="AS1900" i="32"/>
  <c r="AT1900" i="32"/>
  <c r="AQ1899" i="32"/>
  <c r="AR1899" i="32"/>
  <c r="AS1899" i="32"/>
  <c r="AT1899" i="32"/>
  <c r="AQ1898" i="32"/>
  <c r="AR1898" i="32"/>
  <c r="AS1898" i="32"/>
  <c r="AT1898" i="32"/>
  <c r="AQ1897" i="32"/>
  <c r="AR1897" i="32"/>
  <c r="AS1897" i="32"/>
  <c r="AT1897" i="32"/>
  <c r="AQ1896" i="32"/>
  <c r="AR1896" i="32"/>
  <c r="AS1896" i="32"/>
  <c r="AT1896" i="32"/>
  <c r="AQ1895" i="32"/>
  <c r="AR1895" i="32"/>
  <c r="AS1895" i="32"/>
  <c r="AT1895" i="32"/>
  <c r="AQ1894" i="32"/>
  <c r="AR1894" i="32"/>
  <c r="AS1894" i="32"/>
  <c r="AT1894" i="32"/>
  <c r="AQ1893" i="32"/>
  <c r="AR1893" i="32"/>
  <c r="AS1893" i="32"/>
  <c r="AT1893" i="32"/>
  <c r="AQ1892" i="32"/>
  <c r="AR1892" i="32"/>
  <c r="AS1892" i="32"/>
  <c r="AT1892" i="32"/>
  <c r="AQ1891" i="32"/>
  <c r="AR1891" i="32"/>
  <c r="AS1891" i="32"/>
  <c r="AT1891" i="32"/>
  <c r="AQ1890" i="32"/>
  <c r="AR1890" i="32"/>
  <c r="AS1890" i="32"/>
  <c r="AT1890" i="32"/>
  <c r="AQ1889" i="32"/>
  <c r="AR1889" i="32"/>
  <c r="AS1889" i="32"/>
  <c r="AT1889" i="32"/>
  <c r="AQ1888" i="32"/>
  <c r="AR1888" i="32"/>
  <c r="AS1888" i="32"/>
  <c r="AT1888" i="32"/>
  <c r="AQ1887" i="32"/>
  <c r="AR1887" i="32"/>
  <c r="AS1887" i="32"/>
  <c r="AT1887" i="32"/>
  <c r="AQ1886" i="32"/>
  <c r="AR1886" i="32"/>
  <c r="AS1886" i="32"/>
  <c r="AT1886" i="32"/>
  <c r="AQ1885" i="32"/>
  <c r="AR1885" i="32"/>
  <c r="AS1885" i="32"/>
  <c r="AT1885" i="32"/>
  <c r="AQ1884" i="32"/>
  <c r="AR1884" i="32"/>
  <c r="AS1884" i="32"/>
  <c r="AT1884" i="32"/>
  <c r="AQ1883" i="32"/>
  <c r="AR1883" i="32"/>
  <c r="AS1883" i="32"/>
  <c r="AT1883" i="32"/>
  <c r="AQ1882" i="32"/>
  <c r="AR1882" i="32"/>
  <c r="AS1882" i="32"/>
  <c r="AT1882" i="32"/>
  <c r="AQ1881" i="32"/>
  <c r="AR1881" i="32"/>
  <c r="AS1881" i="32"/>
  <c r="AT1881" i="32"/>
  <c r="AQ1880" i="32"/>
  <c r="AR1880" i="32"/>
  <c r="AS1880" i="32"/>
  <c r="AT1880" i="32"/>
  <c r="AQ1879" i="32"/>
  <c r="AR1879" i="32"/>
  <c r="AS1879" i="32"/>
  <c r="AT1879" i="32"/>
  <c r="AQ1878" i="32"/>
  <c r="AR1878" i="32"/>
  <c r="AS1878" i="32"/>
  <c r="AT1878" i="32"/>
  <c r="AQ1877" i="32"/>
  <c r="AR1877" i="32"/>
  <c r="AS1877" i="32"/>
  <c r="AT1877" i="32"/>
  <c r="AQ1876" i="32"/>
  <c r="AR1876" i="32"/>
  <c r="AS1876" i="32"/>
  <c r="AT1876" i="32"/>
  <c r="AQ1875" i="32"/>
  <c r="AR1875" i="32"/>
  <c r="AS1875" i="32"/>
  <c r="AT1875" i="32"/>
  <c r="AQ1874" i="32"/>
  <c r="AR1874" i="32"/>
  <c r="AS1874" i="32"/>
  <c r="AT1874" i="32"/>
  <c r="AQ1873" i="32"/>
  <c r="AR1873" i="32"/>
  <c r="AS1873" i="32"/>
  <c r="AT1873" i="32"/>
  <c r="AQ1872" i="32"/>
  <c r="AR1872" i="32"/>
  <c r="AS1872" i="32"/>
  <c r="AT1872" i="32"/>
  <c r="AQ1871" i="32"/>
  <c r="AR1871" i="32"/>
  <c r="AS1871" i="32"/>
  <c r="AT1871" i="32"/>
  <c r="AQ1870" i="32"/>
  <c r="AR1870" i="32"/>
  <c r="AS1870" i="32"/>
  <c r="AT1870" i="32"/>
  <c r="AQ1869" i="32"/>
  <c r="AR1869" i="32"/>
  <c r="AS1869" i="32"/>
  <c r="AT1869" i="32"/>
  <c r="AQ1868" i="32"/>
  <c r="AR1868" i="32"/>
  <c r="AS1868" i="32"/>
  <c r="AT1868" i="32"/>
  <c r="AQ1867" i="32"/>
  <c r="AR1867" i="32"/>
  <c r="AS1867" i="32"/>
  <c r="AT1867" i="32"/>
  <c r="AQ1866" i="32"/>
  <c r="AR1866" i="32"/>
  <c r="AS1866" i="32"/>
  <c r="AT1866" i="32"/>
  <c r="AQ1865" i="32"/>
  <c r="AR1865" i="32"/>
  <c r="AS1865" i="32"/>
  <c r="AT1865" i="32"/>
  <c r="AQ1864" i="32"/>
  <c r="AR1864" i="32"/>
  <c r="AS1864" i="32"/>
  <c r="AT1864" i="32"/>
  <c r="AQ1863" i="32"/>
  <c r="AR1863" i="32"/>
  <c r="AS1863" i="32"/>
  <c r="AT1863" i="32"/>
  <c r="AQ1862" i="32"/>
  <c r="AR1862" i="32"/>
  <c r="AS1862" i="32"/>
  <c r="AT1862" i="32"/>
  <c r="AQ1861" i="32"/>
  <c r="AR1861" i="32"/>
  <c r="AS1861" i="32"/>
  <c r="AT1861" i="32"/>
  <c r="AQ1860" i="32"/>
  <c r="AR1860" i="32"/>
  <c r="AS1860" i="32"/>
  <c r="AT1860" i="32"/>
  <c r="AQ1859" i="32"/>
  <c r="AR1859" i="32"/>
  <c r="AS1859" i="32"/>
  <c r="AT1859" i="32"/>
  <c r="AQ1858" i="32"/>
  <c r="AR1858" i="32"/>
  <c r="AS1858" i="32"/>
  <c r="AT1858" i="32"/>
  <c r="AQ1857" i="32"/>
  <c r="AR1857" i="32"/>
  <c r="AS1857" i="32"/>
  <c r="AT1857" i="32"/>
  <c r="AQ1856" i="32"/>
  <c r="AR1856" i="32"/>
  <c r="AS1856" i="32"/>
  <c r="AT1856" i="32"/>
  <c r="AQ1855" i="32"/>
  <c r="AR1855" i="32"/>
  <c r="AS1855" i="32"/>
  <c r="AT1855" i="32"/>
  <c r="AQ1854" i="32"/>
  <c r="AR1854" i="32"/>
  <c r="AS1854" i="32"/>
  <c r="AT1854" i="32"/>
  <c r="AQ1853" i="32"/>
  <c r="AR1853" i="32"/>
  <c r="AS1853" i="32"/>
  <c r="AT1853" i="32"/>
  <c r="AQ1852" i="32"/>
  <c r="AR1852" i="32"/>
  <c r="AS1852" i="32"/>
  <c r="AT1852" i="32"/>
  <c r="AQ1851" i="32"/>
  <c r="AR1851" i="32"/>
  <c r="AS1851" i="32"/>
  <c r="AT1851" i="32"/>
  <c r="AQ1850" i="32"/>
  <c r="AR1850" i="32"/>
  <c r="AS1850" i="32"/>
  <c r="AT1850" i="32"/>
  <c r="AQ1849" i="32"/>
  <c r="AR1849" i="32"/>
  <c r="AS1849" i="32"/>
  <c r="AT1849" i="32"/>
  <c r="AQ1848" i="32"/>
  <c r="AR1848" i="32"/>
  <c r="AS1848" i="32"/>
  <c r="AT1848" i="32"/>
  <c r="AQ1847" i="32"/>
  <c r="AR1847" i="32"/>
  <c r="AS1847" i="32"/>
  <c r="AT1847" i="32"/>
  <c r="AQ1846" i="32"/>
  <c r="AR1846" i="32"/>
  <c r="AS1846" i="32"/>
  <c r="AT1846" i="32"/>
  <c r="AQ1845" i="32"/>
  <c r="AR1845" i="32"/>
  <c r="AS1845" i="32"/>
  <c r="AT1845" i="32"/>
  <c r="AQ1844" i="32"/>
  <c r="AR1844" i="32"/>
  <c r="AS1844" i="32"/>
  <c r="AT1844" i="32"/>
  <c r="AQ1843" i="32"/>
  <c r="AR1843" i="32"/>
  <c r="AS1843" i="32"/>
  <c r="AT1843" i="32"/>
  <c r="AQ1842" i="32"/>
  <c r="AR1842" i="32"/>
  <c r="AS1842" i="32"/>
  <c r="AT1842" i="32"/>
  <c r="AQ1841" i="32"/>
  <c r="AR1841" i="32"/>
  <c r="AS1841" i="32"/>
  <c r="AT1841" i="32"/>
  <c r="AQ1840" i="32"/>
  <c r="AR1840" i="32"/>
  <c r="AS1840" i="32"/>
  <c r="AT1840" i="32"/>
  <c r="AQ1839" i="32"/>
  <c r="AR1839" i="32"/>
  <c r="AS1839" i="32"/>
  <c r="AT1839" i="32"/>
  <c r="AQ1838" i="32"/>
  <c r="AR1838" i="32"/>
  <c r="AS1838" i="32"/>
  <c r="AT1838" i="32"/>
  <c r="AQ1837" i="32"/>
  <c r="AR1837" i="32"/>
  <c r="AS1837" i="32"/>
  <c r="AT1837" i="32"/>
  <c r="AQ1836" i="32"/>
  <c r="AR1836" i="32"/>
  <c r="AS1836" i="32"/>
  <c r="AT1836" i="32"/>
  <c r="AQ1835" i="32"/>
  <c r="AR1835" i="32"/>
  <c r="AS1835" i="32"/>
  <c r="AT1835" i="32"/>
  <c r="AQ1834" i="32"/>
  <c r="AR1834" i="32"/>
  <c r="AS1834" i="32"/>
  <c r="AT1834" i="32"/>
  <c r="AQ1833" i="32"/>
  <c r="AR1833" i="32"/>
  <c r="AS1833" i="32"/>
  <c r="AT1833" i="32"/>
  <c r="AQ1832" i="32"/>
  <c r="AR1832" i="32"/>
  <c r="AS1832" i="32"/>
  <c r="AT1832" i="32"/>
  <c r="AQ1831" i="32"/>
  <c r="AR1831" i="32"/>
  <c r="AS1831" i="32"/>
  <c r="AT1831" i="32"/>
  <c r="AQ1830" i="32"/>
  <c r="AR1830" i="32"/>
  <c r="AS1830" i="32"/>
  <c r="AT1830" i="32"/>
  <c r="AQ1829" i="32"/>
  <c r="AR1829" i="32"/>
  <c r="AS1829" i="32"/>
  <c r="AT1829" i="32"/>
  <c r="AQ1828" i="32"/>
  <c r="AR1828" i="32"/>
  <c r="AS1828" i="32"/>
  <c r="AT1828" i="32"/>
  <c r="AQ1827" i="32"/>
  <c r="AR1827" i="32"/>
  <c r="AS1827" i="32"/>
  <c r="AT1827" i="32"/>
  <c r="AQ1826" i="32"/>
  <c r="AR1826" i="32"/>
  <c r="AS1826" i="32"/>
  <c r="AT1826" i="32"/>
  <c r="AQ1825" i="32"/>
  <c r="AR1825" i="32"/>
  <c r="AS1825" i="32"/>
  <c r="AT1825" i="32"/>
  <c r="AQ1824" i="32"/>
  <c r="AR1824" i="32"/>
  <c r="AS1824" i="32"/>
  <c r="AT1824" i="32"/>
  <c r="AQ1823" i="32"/>
  <c r="AR1823" i="32"/>
  <c r="AS1823" i="32"/>
  <c r="AT1823" i="32"/>
  <c r="AQ1822" i="32"/>
  <c r="AR1822" i="32"/>
  <c r="AS1822" i="32"/>
  <c r="AT1822" i="32"/>
  <c r="AQ1821" i="32"/>
  <c r="AR1821" i="32"/>
  <c r="AS1821" i="32"/>
  <c r="AT1821" i="32"/>
  <c r="AQ1820" i="32"/>
  <c r="AR1820" i="32"/>
  <c r="AS1820" i="32"/>
  <c r="AT1820" i="32"/>
  <c r="AQ1819" i="32"/>
  <c r="AR1819" i="32"/>
  <c r="AS1819" i="32"/>
  <c r="AT1819" i="32"/>
  <c r="AQ1818" i="32"/>
  <c r="AR1818" i="32"/>
  <c r="AS1818" i="32"/>
  <c r="AT1818" i="32"/>
  <c r="AQ1817" i="32"/>
  <c r="AR1817" i="32"/>
  <c r="AS1817" i="32"/>
  <c r="AT1817" i="32"/>
  <c r="AQ1816" i="32"/>
  <c r="AR1816" i="32"/>
  <c r="AS1816" i="32"/>
  <c r="AT1816" i="32"/>
  <c r="AQ1815" i="32"/>
  <c r="AR1815" i="32"/>
  <c r="AS1815" i="32"/>
  <c r="AT1815" i="32"/>
  <c r="AQ1814" i="32"/>
  <c r="AR1814" i="32"/>
  <c r="AS1814" i="32"/>
  <c r="AT1814" i="32"/>
  <c r="AQ1813" i="32"/>
  <c r="AR1813" i="32"/>
  <c r="AS1813" i="32"/>
  <c r="AT1813" i="32"/>
  <c r="AQ1812" i="32"/>
  <c r="AR1812" i="32"/>
  <c r="AS1812" i="32"/>
  <c r="AT1812" i="32"/>
  <c r="AQ1811" i="32"/>
  <c r="AR1811" i="32"/>
  <c r="AS1811" i="32"/>
  <c r="AT1811" i="32"/>
  <c r="AQ1810" i="32"/>
  <c r="AR1810" i="32"/>
  <c r="AS1810" i="32"/>
  <c r="AT1810" i="32"/>
  <c r="AQ1809" i="32"/>
  <c r="AR1809" i="32"/>
  <c r="AS1809" i="32"/>
  <c r="AT1809" i="32"/>
  <c r="AQ1808" i="32"/>
  <c r="AR1808" i="32"/>
  <c r="AS1808" i="32"/>
  <c r="AT1808" i="32"/>
  <c r="AQ1807" i="32"/>
  <c r="AR1807" i="32"/>
  <c r="AS1807" i="32"/>
  <c r="AT1807" i="32"/>
  <c r="AQ1806" i="32"/>
  <c r="AR1806" i="32"/>
  <c r="AS1806" i="32"/>
  <c r="AT1806" i="32"/>
  <c r="AQ1805" i="32"/>
  <c r="AR1805" i="32"/>
  <c r="AS1805" i="32"/>
  <c r="AT1805" i="32"/>
  <c r="AQ1804" i="32"/>
  <c r="AR1804" i="32"/>
  <c r="AS1804" i="32"/>
  <c r="AT1804" i="32"/>
  <c r="AQ1803" i="32"/>
  <c r="AR1803" i="32"/>
  <c r="AS1803" i="32"/>
  <c r="AT1803" i="32"/>
  <c r="AQ1802" i="32"/>
  <c r="AR1802" i="32"/>
  <c r="AS1802" i="32"/>
  <c r="AT1802" i="32"/>
  <c r="AQ1801" i="32"/>
  <c r="AR1801" i="32"/>
  <c r="AS1801" i="32"/>
  <c r="AT1801" i="32"/>
  <c r="AQ1800" i="32"/>
  <c r="AR1800" i="32"/>
  <c r="AS1800" i="32"/>
  <c r="AT1800" i="32"/>
  <c r="AQ1799" i="32"/>
  <c r="AR1799" i="32"/>
  <c r="AS1799" i="32"/>
  <c r="AT1799" i="32"/>
  <c r="AQ1798" i="32"/>
  <c r="AR1798" i="32"/>
  <c r="AS1798" i="32"/>
  <c r="AT1798" i="32"/>
  <c r="AQ1797" i="32"/>
  <c r="AR1797" i="32"/>
  <c r="AS1797" i="32"/>
  <c r="AT1797" i="32"/>
  <c r="AQ1796" i="32"/>
  <c r="AR1796" i="32"/>
  <c r="AS1796" i="32"/>
  <c r="AT1796" i="32"/>
  <c r="AQ1795" i="32"/>
  <c r="AR1795" i="32"/>
  <c r="AS1795" i="32"/>
  <c r="AT1795" i="32"/>
  <c r="AQ1794" i="32"/>
  <c r="AR1794" i="32"/>
  <c r="AS1794" i="32"/>
  <c r="AT1794" i="32"/>
  <c r="AQ1793" i="32"/>
  <c r="AR1793" i="32"/>
  <c r="AS1793" i="32"/>
  <c r="AT1793" i="32"/>
  <c r="AQ1792" i="32"/>
  <c r="AR1792" i="32"/>
  <c r="AS1792" i="32"/>
  <c r="AT1792" i="32"/>
  <c r="AQ1791" i="32"/>
  <c r="AR1791" i="32"/>
  <c r="AS1791" i="32"/>
  <c r="AT1791" i="32"/>
  <c r="AQ1790" i="32"/>
  <c r="AR1790" i="32"/>
  <c r="AS1790" i="32"/>
  <c r="AT1790" i="32"/>
  <c r="AQ1789" i="32"/>
  <c r="AR1789" i="32"/>
  <c r="AS1789" i="32"/>
  <c r="AT1789" i="32"/>
  <c r="AQ1788" i="32"/>
  <c r="AR1788" i="32"/>
  <c r="AS1788" i="32"/>
  <c r="AT1788" i="32"/>
  <c r="AQ1787" i="32"/>
  <c r="AR1787" i="32"/>
  <c r="AS1787" i="32"/>
  <c r="AT1787" i="32"/>
  <c r="AQ1786" i="32"/>
  <c r="AR1786" i="32"/>
  <c r="AS1786" i="32"/>
  <c r="AT1786" i="32"/>
  <c r="AQ1785" i="32"/>
  <c r="AR1785" i="32"/>
  <c r="AS1785" i="32"/>
  <c r="AT1785" i="32"/>
  <c r="AQ1784" i="32"/>
  <c r="AR1784" i="32"/>
  <c r="AS1784" i="32"/>
  <c r="AT1784" i="32"/>
  <c r="AQ1783" i="32"/>
  <c r="AR1783" i="32"/>
  <c r="AS1783" i="32"/>
  <c r="AT1783" i="32"/>
  <c r="AQ1782" i="32"/>
  <c r="AR1782" i="32"/>
  <c r="AS1782" i="32"/>
  <c r="AT1782" i="32"/>
  <c r="AQ1781" i="32"/>
  <c r="AR1781" i="32"/>
  <c r="AS1781" i="32"/>
  <c r="AT1781" i="32"/>
  <c r="AQ1780" i="32"/>
  <c r="AR1780" i="32"/>
  <c r="AS1780" i="32"/>
  <c r="AT1780" i="32"/>
  <c r="AQ1779" i="32"/>
  <c r="AR1779" i="32"/>
  <c r="AS1779" i="32"/>
  <c r="AT1779" i="32"/>
  <c r="AQ1778" i="32"/>
  <c r="AR1778" i="32"/>
  <c r="AS1778" i="32"/>
  <c r="AT1778" i="32"/>
  <c r="AQ1777" i="32"/>
  <c r="AR1777" i="32"/>
  <c r="AS1777" i="32"/>
  <c r="AT1777" i="32"/>
  <c r="AQ1776" i="32"/>
  <c r="AR1776" i="32"/>
  <c r="AS1776" i="32"/>
  <c r="AT1776" i="32"/>
  <c r="AQ1775" i="32"/>
  <c r="AR1775" i="32"/>
  <c r="AS1775" i="32"/>
  <c r="AT1775" i="32"/>
  <c r="AQ1774" i="32"/>
  <c r="AR1774" i="32"/>
  <c r="AS1774" i="32"/>
  <c r="AT1774" i="32"/>
  <c r="AQ1773" i="32"/>
  <c r="AR1773" i="32"/>
  <c r="AS1773" i="32"/>
  <c r="AT1773" i="32"/>
  <c r="AQ1772" i="32"/>
  <c r="AR1772" i="32"/>
  <c r="AS1772" i="32"/>
  <c r="AT1772" i="32"/>
  <c r="AQ1771" i="32"/>
  <c r="AR1771" i="32"/>
  <c r="AS1771" i="32"/>
  <c r="AT1771" i="32"/>
  <c r="AQ1770" i="32"/>
  <c r="AR1770" i="32"/>
  <c r="AS1770" i="32"/>
  <c r="AT1770" i="32"/>
  <c r="AQ1769" i="32"/>
  <c r="AR1769" i="32"/>
  <c r="AS1769" i="32"/>
  <c r="AT1769" i="32"/>
  <c r="AQ1768" i="32"/>
  <c r="AR1768" i="32"/>
  <c r="AS1768" i="32"/>
  <c r="AT1768" i="32"/>
  <c r="AQ1767" i="32"/>
  <c r="AR1767" i="32"/>
  <c r="AS1767" i="32"/>
  <c r="AT1767" i="32"/>
  <c r="AQ1766" i="32"/>
  <c r="AR1766" i="32"/>
  <c r="AS1766" i="32"/>
  <c r="AT1766" i="32"/>
  <c r="AQ1765" i="32"/>
  <c r="AR1765" i="32"/>
  <c r="AS1765" i="32"/>
  <c r="AT1765" i="32"/>
  <c r="AQ1764" i="32"/>
  <c r="AR1764" i="32"/>
  <c r="AS1764" i="32"/>
  <c r="AT1764" i="32"/>
  <c r="AQ1763" i="32"/>
  <c r="AR1763" i="32"/>
  <c r="AS1763" i="32"/>
  <c r="AT1763" i="32"/>
  <c r="AQ1762" i="32"/>
  <c r="AR1762" i="32"/>
  <c r="AS1762" i="32"/>
  <c r="AT1762" i="32"/>
  <c r="AQ1761" i="32"/>
  <c r="AR1761" i="32"/>
  <c r="AS1761" i="32"/>
  <c r="AT1761" i="32"/>
  <c r="AQ1760" i="32"/>
  <c r="AR1760" i="32"/>
  <c r="AS1760" i="32"/>
  <c r="AT1760" i="32"/>
  <c r="AQ1759" i="32"/>
  <c r="AR1759" i="32"/>
  <c r="AS1759" i="32"/>
  <c r="AT1759" i="32"/>
  <c r="AQ1758" i="32"/>
  <c r="AR1758" i="32"/>
  <c r="AS1758" i="32"/>
  <c r="AT1758" i="32"/>
  <c r="AQ1757" i="32"/>
  <c r="AR1757" i="32"/>
  <c r="AS1757" i="32"/>
  <c r="AT1757" i="32"/>
  <c r="AQ1756" i="32"/>
  <c r="AR1756" i="32"/>
  <c r="AS1756" i="32"/>
  <c r="AT1756" i="32"/>
  <c r="AQ1755" i="32"/>
  <c r="AR1755" i="32"/>
  <c r="AS1755" i="32"/>
  <c r="AT1755" i="32"/>
  <c r="AQ1754" i="32"/>
  <c r="AR1754" i="32"/>
  <c r="AS1754" i="32"/>
  <c r="AT1754" i="32"/>
  <c r="AQ1753" i="32"/>
  <c r="AR1753" i="32"/>
  <c r="AS1753" i="32"/>
  <c r="AT1753" i="32"/>
  <c r="AQ1752" i="32"/>
  <c r="AR1752" i="32"/>
  <c r="AS1752" i="32"/>
  <c r="AT1752" i="32"/>
  <c r="AQ1751" i="32"/>
  <c r="AR1751" i="32"/>
  <c r="AS1751" i="32"/>
  <c r="AT1751" i="32"/>
  <c r="AQ1750" i="32"/>
  <c r="AR1750" i="32"/>
  <c r="AS1750" i="32"/>
  <c r="AT1750" i="32"/>
  <c r="AQ1749" i="32"/>
  <c r="AR1749" i="32"/>
  <c r="AS1749" i="32"/>
  <c r="AT1749" i="32"/>
  <c r="AQ1748" i="32"/>
  <c r="AR1748" i="32"/>
  <c r="AS1748" i="32"/>
  <c r="AT1748" i="32"/>
  <c r="AQ1747" i="32"/>
  <c r="AR1747" i="32"/>
  <c r="AS1747" i="32"/>
  <c r="AT1747" i="32"/>
  <c r="AQ1746" i="32"/>
  <c r="AR1746" i="32"/>
  <c r="AS1746" i="32"/>
  <c r="AT1746" i="32"/>
  <c r="AQ1745" i="32"/>
  <c r="AR1745" i="32"/>
  <c r="AS1745" i="32"/>
  <c r="AT1745" i="32"/>
  <c r="AQ1744" i="32"/>
  <c r="AR1744" i="32"/>
  <c r="AS1744" i="32"/>
  <c r="AT1744" i="32"/>
  <c r="AQ1743" i="32"/>
  <c r="AR1743" i="32"/>
  <c r="AS1743" i="32"/>
  <c r="AT1743" i="32"/>
  <c r="AQ1742" i="32"/>
  <c r="AR1742" i="32"/>
  <c r="AS1742" i="32"/>
  <c r="AT1742" i="32"/>
  <c r="AQ1741" i="32"/>
  <c r="AR1741" i="32"/>
  <c r="AS1741" i="32"/>
  <c r="AT1741" i="32"/>
  <c r="AQ1740" i="32"/>
  <c r="AR1740" i="32"/>
  <c r="AS1740" i="32"/>
  <c r="AT1740" i="32"/>
  <c r="AQ1739" i="32"/>
  <c r="AR1739" i="32"/>
  <c r="AS1739" i="32"/>
  <c r="AT1739" i="32"/>
  <c r="AQ1738" i="32"/>
  <c r="AR1738" i="32"/>
  <c r="AS1738" i="32"/>
  <c r="AT1738" i="32"/>
  <c r="AQ1737" i="32"/>
  <c r="AR1737" i="32"/>
  <c r="AS1737" i="32"/>
  <c r="AT1737" i="32"/>
  <c r="AQ1736" i="32"/>
  <c r="AR1736" i="32"/>
  <c r="AS1736" i="32"/>
  <c r="AT1736" i="32"/>
  <c r="AQ1735" i="32"/>
  <c r="AR1735" i="32"/>
  <c r="AS1735" i="32"/>
  <c r="AT1735" i="32"/>
  <c r="AQ1734" i="32"/>
  <c r="AR1734" i="32"/>
  <c r="AS1734" i="32"/>
  <c r="AT1734" i="32"/>
  <c r="AQ1733" i="32"/>
  <c r="AR1733" i="32"/>
  <c r="AS1733" i="32"/>
  <c r="AT1733" i="32"/>
  <c r="AQ1732" i="32"/>
  <c r="AR1732" i="32"/>
  <c r="AS1732" i="32"/>
  <c r="AT1732" i="32"/>
  <c r="AQ1731" i="32"/>
  <c r="AR1731" i="32"/>
  <c r="AS1731" i="32"/>
  <c r="AT1731" i="32"/>
  <c r="AQ1730" i="32"/>
  <c r="AR1730" i="32"/>
  <c r="AS1730" i="32"/>
  <c r="AT1730" i="32"/>
  <c r="AQ1729" i="32"/>
  <c r="AR1729" i="32"/>
  <c r="AS1729" i="32"/>
  <c r="AT1729" i="32"/>
  <c r="AQ1728" i="32"/>
  <c r="AR1728" i="32"/>
  <c r="AS1728" i="32"/>
  <c r="AT1728" i="32"/>
  <c r="AQ1727" i="32"/>
  <c r="AR1727" i="32"/>
  <c r="AS1727" i="32"/>
  <c r="AT1727" i="32"/>
  <c r="AQ1726" i="32"/>
  <c r="AR1726" i="32"/>
  <c r="AS1726" i="32"/>
  <c r="AT1726" i="32"/>
  <c r="AQ1725" i="32"/>
  <c r="AR1725" i="32"/>
  <c r="AS1725" i="32"/>
  <c r="AT1725" i="32"/>
  <c r="AQ1724" i="32"/>
  <c r="AR1724" i="32"/>
  <c r="AS1724" i="32"/>
  <c r="AT1724" i="32"/>
  <c r="AQ1723" i="32"/>
  <c r="AR1723" i="32"/>
  <c r="AS1723" i="32"/>
  <c r="AT1723" i="32"/>
  <c r="AQ1722" i="32"/>
  <c r="AR1722" i="32"/>
  <c r="AS1722" i="32"/>
  <c r="AT1722" i="32"/>
  <c r="AQ1721" i="32"/>
  <c r="AR1721" i="32"/>
  <c r="AS1721" i="32"/>
  <c r="AT1721" i="32"/>
  <c r="AQ1720" i="32"/>
  <c r="AR1720" i="32"/>
  <c r="AS1720" i="32"/>
  <c r="AT1720" i="32"/>
  <c r="AQ1719" i="32"/>
  <c r="AR1719" i="32"/>
  <c r="AS1719" i="32"/>
  <c r="AT1719" i="32"/>
  <c r="AQ1718" i="32"/>
  <c r="AR1718" i="32"/>
  <c r="AS1718" i="32"/>
  <c r="AT1718" i="32"/>
  <c r="AQ1717" i="32"/>
  <c r="AR1717" i="32"/>
  <c r="AS1717" i="32"/>
  <c r="AT1717" i="32"/>
  <c r="AQ1716" i="32"/>
  <c r="AR1716" i="32"/>
  <c r="AS1716" i="32"/>
  <c r="AT1716" i="32"/>
  <c r="AQ1715" i="32"/>
  <c r="AR1715" i="32"/>
  <c r="AS1715" i="32"/>
  <c r="AT1715" i="32"/>
  <c r="AQ1714" i="32"/>
  <c r="AR1714" i="32"/>
  <c r="AS1714" i="32"/>
  <c r="AT1714" i="32"/>
  <c r="AQ1713" i="32"/>
  <c r="AR1713" i="32"/>
  <c r="AS1713" i="32"/>
  <c r="AT1713" i="32"/>
  <c r="AQ1712" i="32"/>
  <c r="AR1712" i="32"/>
  <c r="AS1712" i="32"/>
  <c r="AT1712" i="32"/>
  <c r="AQ1711" i="32"/>
  <c r="AR1711" i="32"/>
  <c r="AS1711" i="32"/>
  <c r="AT1711" i="32"/>
  <c r="AQ1710" i="32"/>
  <c r="AR1710" i="32"/>
  <c r="AS1710" i="32"/>
  <c r="AT1710" i="32"/>
  <c r="AQ1709" i="32"/>
  <c r="AR1709" i="32"/>
  <c r="AS1709" i="32"/>
  <c r="AT1709" i="32"/>
  <c r="AQ1708" i="32"/>
  <c r="AR1708" i="32"/>
  <c r="AS1708" i="32"/>
  <c r="AT1708" i="32"/>
  <c r="AQ1707" i="32"/>
  <c r="AR1707" i="32"/>
  <c r="AS1707" i="32"/>
  <c r="AT1707" i="32"/>
  <c r="AQ1706" i="32"/>
  <c r="AR1706" i="32"/>
  <c r="AS1706" i="32"/>
  <c r="AT1706" i="32"/>
  <c r="AQ1705" i="32"/>
  <c r="AR1705" i="32"/>
  <c r="AS1705" i="32"/>
  <c r="AT1705" i="32"/>
  <c r="AQ1704" i="32"/>
  <c r="AR1704" i="32"/>
  <c r="AS1704" i="32"/>
  <c r="AT1704" i="32"/>
  <c r="AQ1703" i="32"/>
  <c r="AR1703" i="32"/>
  <c r="AS1703" i="32"/>
  <c r="AT1703" i="32"/>
  <c r="AQ1702" i="32"/>
  <c r="AR1702" i="32"/>
  <c r="AS1702" i="32"/>
  <c r="AT1702" i="32"/>
  <c r="AQ1701" i="32"/>
  <c r="AR1701" i="32"/>
  <c r="AS1701" i="32"/>
  <c r="AT1701" i="32"/>
  <c r="AQ1700" i="32"/>
  <c r="AR1700" i="32"/>
  <c r="AS1700" i="32"/>
  <c r="AT1700" i="32"/>
  <c r="AQ1699" i="32"/>
  <c r="AR1699" i="32"/>
  <c r="AS1699" i="32"/>
  <c r="AT1699" i="32"/>
  <c r="AQ1698" i="32"/>
  <c r="AR1698" i="32"/>
  <c r="AS1698" i="32"/>
  <c r="AT1698" i="32"/>
  <c r="AQ1697" i="32"/>
  <c r="AR1697" i="32"/>
  <c r="AS1697" i="32"/>
  <c r="AT1697" i="32"/>
  <c r="AQ1696" i="32"/>
  <c r="AR1696" i="32"/>
  <c r="AS1696" i="32"/>
  <c r="AT1696" i="32"/>
  <c r="AQ1695" i="32"/>
  <c r="AR1695" i="32"/>
  <c r="AS1695" i="32"/>
  <c r="AT1695" i="32"/>
  <c r="AQ1694" i="32"/>
  <c r="AR1694" i="32"/>
  <c r="AS1694" i="32"/>
  <c r="AT1694" i="32"/>
  <c r="AQ1693" i="32"/>
  <c r="AR1693" i="32"/>
  <c r="AS1693" i="32"/>
  <c r="AT1693" i="32"/>
  <c r="AQ1692" i="32"/>
  <c r="AR1692" i="32"/>
  <c r="AS1692" i="32"/>
  <c r="AT1692" i="32"/>
  <c r="AQ1691" i="32"/>
  <c r="AR1691" i="32"/>
  <c r="AS1691" i="32"/>
  <c r="AT1691" i="32"/>
  <c r="AQ1690" i="32"/>
  <c r="AR1690" i="32"/>
  <c r="AS1690" i="32"/>
  <c r="AT1690" i="32"/>
  <c r="AQ1689" i="32"/>
  <c r="AR1689" i="32"/>
  <c r="AS1689" i="32"/>
  <c r="AT1689" i="32"/>
  <c r="AQ1688" i="32"/>
  <c r="AR1688" i="32"/>
  <c r="AS1688" i="32"/>
  <c r="AT1688" i="32"/>
  <c r="AQ1687" i="32"/>
  <c r="AR1687" i="32"/>
  <c r="AS1687" i="32"/>
  <c r="AT1687" i="32"/>
  <c r="AQ1686" i="32"/>
  <c r="AR1686" i="32"/>
  <c r="AS1686" i="32"/>
  <c r="AT1686" i="32"/>
  <c r="AQ1685" i="32"/>
  <c r="AR1685" i="32"/>
  <c r="AS1685" i="32"/>
  <c r="AT1685" i="32"/>
  <c r="AQ1684" i="32"/>
  <c r="AR1684" i="32"/>
  <c r="AS1684" i="32"/>
  <c r="AT1684" i="32"/>
  <c r="AQ1683" i="32"/>
  <c r="AR1683" i="32"/>
  <c r="AS1683" i="32"/>
  <c r="AT1683" i="32"/>
  <c r="AQ1682" i="32"/>
  <c r="AR1682" i="32"/>
  <c r="AS1682" i="32"/>
  <c r="AT1682" i="32"/>
  <c r="AQ1681" i="32"/>
  <c r="AR1681" i="32"/>
  <c r="AS1681" i="32"/>
  <c r="AT1681" i="32"/>
  <c r="AQ1680" i="32"/>
  <c r="AR1680" i="32"/>
  <c r="AS1680" i="32"/>
  <c r="AT1680" i="32"/>
  <c r="AQ1679" i="32"/>
  <c r="AR1679" i="32"/>
  <c r="AS1679" i="32"/>
  <c r="AT1679" i="32"/>
  <c r="AQ1678" i="32"/>
  <c r="AR1678" i="32"/>
  <c r="AS1678" i="32"/>
  <c r="AT1678" i="32"/>
  <c r="AQ1677" i="32"/>
  <c r="AR1677" i="32"/>
  <c r="AS1677" i="32"/>
  <c r="AT1677" i="32"/>
  <c r="AQ1676" i="32"/>
  <c r="AR1676" i="32"/>
  <c r="AS1676" i="32"/>
  <c r="AT1676" i="32"/>
  <c r="AQ1675" i="32"/>
  <c r="AR1675" i="32"/>
  <c r="AS1675" i="32"/>
  <c r="AT1675" i="32"/>
  <c r="AQ1674" i="32"/>
  <c r="AR1674" i="32"/>
  <c r="AS1674" i="32"/>
  <c r="AT1674" i="32"/>
  <c r="AQ1673" i="32"/>
  <c r="AR1673" i="32"/>
  <c r="AS1673" i="32"/>
  <c r="AT1673" i="32"/>
  <c r="AQ1672" i="32"/>
  <c r="AR1672" i="32"/>
  <c r="AS1672" i="32"/>
  <c r="AT1672" i="32"/>
  <c r="AQ1671" i="32"/>
  <c r="AR1671" i="32"/>
  <c r="AS1671" i="32"/>
  <c r="AT1671" i="32"/>
  <c r="AQ1670" i="32"/>
  <c r="AR1670" i="32"/>
  <c r="AS1670" i="32"/>
  <c r="AT1670" i="32"/>
  <c r="AQ1669" i="32"/>
  <c r="AR1669" i="32"/>
  <c r="AS1669" i="32"/>
  <c r="AT1669" i="32"/>
  <c r="AQ1668" i="32"/>
  <c r="AR1668" i="32"/>
  <c r="AS1668" i="32"/>
  <c r="AT1668" i="32"/>
  <c r="AQ1667" i="32"/>
  <c r="AR1667" i="32"/>
  <c r="AS1667" i="32"/>
  <c r="AT1667" i="32"/>
  <c r="AQ1666" i="32"/>
  <c r="AR1666" i="32"/>
  <c r="AS1666" i="32"/>
  <c r="AT1666" i="32"/>
  <c r="AQ1665" i="32"/>
  <c r="AR1665" i="32"/>
  <c r="AS1665" i="32"/>
  <c r="AT1665" i="32"/>
  <c r="AQ1664" i="32"/>
  <c r="AR1664" i="32"/>
  <c r="AS1664" i="32"/>
  <c r="AT1664" i="32"/>
  <c r="AQ1663" i="32"/>
  <c r="AR1663" i="32"/>
  <c r="AS1663" i="32"/>
  <c r="AT1663" i="32"/>
  <c r="AQ1662" i="32"/>
  <c r="AR1662" i="32"/>
  <c r="AS1662" i="32"/>
  <c r="AT1662" i="32"/>
  <c r="AQ1661" i="32"/>
  <c r="AR1661" i="32"/>
  <c r="AS1661" i="32"/>
  <c r="AT1661" i="32"/>
  <c r="AQ1660" i="32"/>
  <c r="AR1660" i="32"/>
  <c r="AS1660" i="32"/>
  <c r="AT1660" i="32"/>
  <c r="AQ1659" i="32"/>
  <c r="AR1659" i="32"/>
  <c r="AS1659" i="32"/>
  <c r="AT1659" i="32"/>
  <c r="AQ1658" i="32"/>
  <c r="AR1658" i="32"/>
  <c r="AS1658" i="32"/>
  <c r="AT1658" i="32"/>
  <c r="AQ1657" i="32"/>
  <c r="AR1657" i="32"/>
  <c r="AS1657" i="32"/>
  <c r="AT1657" i="32"/>
  <c r="AQ1656" i="32"/>
  <c r="AR1656" i="32"/>
  <c r="AS1656" i="32"/>
  <c r="AT1656" i="32"/>
  <c r="AQ1655" i="32"/>
  <c r="AR1655" i="32"/>
  <c r="AS1655" i="32"/>
  <c r="AT1655" i="32"/>
  <c r="AQ1654" i="32"/>
  <c r="AR1654" i="32"/>
  <c r="AS1654" i="32"/>
  <c r="AT1654" i="32"/>
  <c r="AQ1653" i="32"/>
  <c r="AR1653" i="32"/>
  <c r="AS1653" i="32"/>
  <c r="AT1653" i="32"/>
  <c r="AQ1652" i="32"/>
  <c r="AR1652" i="32"/>
  <c r="AS1652" i="32"/>
  <c r="AT1652" i="32"/>
  <c r="AQ1651" i="32"/>
  <c r="AR1651" i="32"/>
  <c r="AS1651" i="32"/>
  <c r="AT1651" i="32"/>
  <c r="AQ1650" i="32"/>
  <c r="AR1650" i="32"/>
  <c r="AS1650" i="32"/>
  <c r="AT1650" i="32"/>
  <c r="AQ1649" i="32"/>
  <c r="AR1649" i="32"/>
  <c r="AS1649" i="32"/>
  <c r="AT1649" i="32"/>
  <c r="AQ1648" i="32"/>
  <c r="AR1648" i="32"/>
  <c r="AS1648" i="32"/>
  <c r="AT1648" i="32"/>
  <c r="AQ1647" i="32"/>
  <c r="AR1647" i="32"/>
  <c r="AS1647" i="32"/>
  <c r="AT1647" i="32"/>
  <c r="AQ1646" i="32"/>
  <c r="AR1646" i="32"/>
  <c r="AS1646" i="32"/>
  <c r="AT1646" i="32"/>
  <c r="AQ1645" i="32"/>
  <c r="AR1645" i="32"/>
  <c r="AS1645" i="32"/>
  <c r="AT1645" i="32"/>
  <c r="AQ1644" i="32"/>
  <c r="AR1644" i="32"/>
  <c r="AS1644" i="32"/>
  <c r="AT1644" i="32"/>
  <c r="AQ1643" i="32"/>
  <c r="AR1643" i="32"/>
  <c r="AS1643" i="32"/>
  <c r="AT1643" i="32"/>
  <c r="AQ1642" i="32"/>
  <c r="AR1642" i="32"/>
  <c r="AS1642" i="32"/>
  <c r="AT1642" i="32"/>
  <c r="AQ1641" i="32"/>
  <c r="AR1641" i="32"/>
  <c r="AS1641" i="32"/>
  <c r="AT1641" i="32"/>
  <c r="AQ1640" i="32"/>
  <c r="AR1640" i="32"/>
  <c r="AS1640" i="32"/>
  <c r="AT1640" i="32"/>
  <c r="AQ1639" i="32"/>
  <c r="AR1639" i="32"/>
  <c r="AS1639" i="32"/>
  <c r="AT1639" i="32"/>
  <c r="AQ1638" i="32"/>
  <c r="AR1638" i="32"/>
  <c r="AS1638" i="32"/>
  <c r="AT1638" i="32"/>
  <c r="AQ1637" i="32"/>
  <c r="AR1637" i="32"/>
  <c r="AS1637" i="32"/>
  <c r="AT1637" i="32"/>
  <c r="AQ1636" i="32"/>
  <c r="AR1636" i="32"/>
  <c r="AS1636" i="32"/>
  <c r="AT1636" i="32"/>
  <c r="AQ1635" i="32"/>
  <c r="AR1635" i="32"/>
  <c r="AS1635" i="32"/>
  <c r="AT1635" i="32"/>
  <c r="AQ1634" i="32"/>
  <c r="AR1634" i="32"/>
  <c r="AS1634" i="32"/>
  <c r="AT1634" i="32"/>
  <c r="AQ1633" i="32"/>
  <c r="AR1633" i="32"/>
  <c r="AS1633" i="32"/>
  <c r="AT1633" i="32"/>
  <c r="AQ1632" i="32"/>
  <c r="AR1632" i="32"/>
  <c r="AS1632" i="32"/>
  <c r="AT1632" i="32"/>
  <c r="AQ1631" i="32"/>
  <c r="AR1631" i="32"/>
  <c r="AS1631" i="32"/>
  <c r="AT1631" i="32"/>
  <c r="AQ1630" i="32"/>
  <c r="AR1630" i="32"/>
  <c r="AS1630" i="32"/>
  <c r="AT1630" i="32"/>
  <c r="AQ1629" i="32"/>
  <c r="AR1629" i="32"/>
  <c r="AS1629" i="32"/>
  <c r="AT1629" i="32"/>
  <c r="AQ1628" i="32"/>
  <c r="AR1628" i="32"/>
  <c r="AS1628" i="32"/>
  <c r="AT1628" i="32"/>
  <c r="AQ1627" i="32"/>
  <c r="AR1627" i="32"/>
  <c r="AS1627" i="32"/>
  <c r="AT1627" i="32"/>
  <c r="AQ1626" i="32"/>
  <c r="AR1626" i="32"/>
  <c r="AS1626" i="32"/>
  <c r="AT1626" i="32"/>
  <c r="AQ1625" i="32"/>
  <c r="AR1625" i="32"/>
  <c r="AS1625" i="32"/>
  <c r="AT1625" i="32"/>
  <c r="AQ1624" i="32"/>
  <c r="AR1624" i="32"/>
  <c r="AS1624" i="32"/>
  <c r="AT1624" i="32"/>
  <c r="AQ1623" i="32"/>
  <c r="AR1623" i="32"/>
  <c r="AS1623" i="32"/>
  <c r="AT1623" i="32"/>
  <c r="AQ1622" i="32"/>
  <c r="AR1622" i="32"/>
  <c r="AS1622" i="32"/>
  <c r="AT1622" i="32"/>
  <c r="AQ1621" i="32"/>
  <c r="AR1621" i="32"/>
  <c r="AS1621" i="32"/>
  <c r="AT1621" i="32"/>
  <c r="AQ1620" i="32"/>
  <c r="AR1620" i="32"/>
  <c r="AS1620" i="32"/>
  <c r="AT1620" i="32"/>
  <c r="AQ1619" i="32"/>
  <c r="AR1619" i="32"/>
  <c r="AS1619" i="32"/>
  <c r="AT1619" i="32"/>
  <c r="AQ1618" i="32"/>
  <c r="AR1618" i="32"/>
  <c r="AS1618" i="32"/>
  <c r="AT1618" i="32"/>
  <c r="AQ1617" i="32"/>
  <c r="AR1617" i="32"/>
  <c r="AS1617" i="32"/>
  <c r="AT1617" i="32"/>
  <c r="AQ1616" i="32"/>
  <c r="AR1616" i="32"/>
  <c r="AS1616" i="32"/>
  <c r="AT1616" i="32"/>
  <c r="AQ1615" i="32"/>
  <c r="AR1615" i="32"/>
  <c r="AS1615" i="32"/>
  <c r="AT1615" i="32"/>
  <c r="AQ1614" i="32"/>
  <c r="AR1614" i="32"/>
  <c r="AS1614" i="32"/>
  <c r="AT1614" i="32"/>
  <c r="AQ1613" i="32"/>
  <c r="AR1613" i="32"/>
  <c r="AS1613" i="32"/>
  <c r="AT1613" i="32"/>
  <c r="AQ1612" i="32"/>
  <c r="AR1612" i="32"/>
  <c r="AS1612" i="32"/>
  <c r="AT1612" i="32"/>
  <c r="AQ1611" i="32"/>
  <c r="AR1611" i="32"/>
  <c r="AS1611" i="32"/>
  <c r="AT1611" i="32"/>
  <c r="AQ1610" i="32"/>
  <c r="AR1610" i="32"/>
  <c r="AS1610" i="32"/>
  <c r="AT1610" i="32"/>
  <c r="AQ1609" i="32"/>
  <c r="AR1609" i="32"/>
  <c r="AS1609" i="32"/>
  <c r="AT1609" i="32"/>
  <c r="AQ1608" i="32"/>
  <c r="AR1608" i="32"/>
  <c r="AS1608" i="32"/>
  <c r="AT1608" i="32"/>
  <c r="AQ1607" i="32"/>
  <c r="AR1607" i="32"/>
  <c r="AS1607" i="32"/>
  <c r="AT1607" i="32"/>
  <c r="AQ1606" i="32"/>
  <c r="AR1606" i="32"/>
  <c r="AS1606" i="32"/>
  <c r="AT1606" i="32"/>
  <c r="AQ1605" i="32"/>
  <c r="AR1605" i="32"/>
  <c r="AS1605" i="32"/>
  <c r="AT1605" i="32"/>
  <c r="AQ1604" i="32"/>
  <c r="AR1604" i="32"/>
  <c r="AS1604" i="32"/>
  <c r="AT1604" i="32"/>
  <c r="AQ1603" i="32"/>
  <c r="AR1603" i="32"/>
  <c r="AS1603" i="32"/>
  <c r="AT1603" i="32"/>
  <c r="AQ1602" i="32"/>
  <c r="AR1602" i="32"/>
  <c r="AS1602" i="32"/>
  <c r="AT1602" i="32"/>
  <c r="AQ1601" i="32"/>
  <c r="AR1601" i="32"/>
  <c r="AS1601" i="32"/>
  <c r="AT1601" i="32"/>
  <c r="AQ1600" i="32"/>
  <c r="AR1600" i="32"/>
  <c r="AS1600" i="32"/>
  <c r="AT1600" i="32"/>
  <c r="AQ1599" i="32"/>
  <c r="AR1599" i="32"/>
  <c r="AS1599" i="32"/>
  <c r="AT1599" i="32"/>
  <c r="AQ1598" i="32"/>
  <c r="AR1598" i="32"/>
  <c r="AS1598" i="32"/>
  <c r="AT1598" i="32"/>
  <c r="AQ1597" i="32"/>
  <c r="AR1597" i="32"/>
  <c r="AS1597" i="32"/>
  <c r="AT1597" i="32"/>
  <c r="AQ1596" i="32"/>
  <c r="AR1596" i="32"/>
  <c r="AS1596" i="32"/>
  <c r="AT1596" i="32"/>
  <c r="AQ1595" i="32"/>
  <c r="AR1595" i="32"/>
  <c r="AS1595" i="32"/>
  <c r="AT1595" i="32"/>
  <c r="AQ1594" i="32"/>
  <c r="AR1594" i="32"/>
  <c r="AS1594" i="32"/>
  <c r="AT1594" i="32"/>
  <c r="AQ1593" i="32"/>
  <c r="AR1593" i="32"/>
  <c r="AS1593" i="32"/>
  <c r="AT1593" i="32"/>
  <c r="AQ1592" i="32"/>
  <c r="AR1592" i="32"/>
  <c r="AS1592" i="32"/>
  <c r="AT1592" i="32"/>
  <c r="AQ1591" i="32"/>
  <c r="AR1591" i="32"/>
  <c r="AS1591" i="32"/>
  <c r="AT1591" i="32"/>
  <c r="AQ1590" i="32"/>
  <c r="AR1590" i="32"/>
  <c r="AS1590" i="32"/>
  <c r="AT1590" i="32"/>
  <c r="AQ1589" i="32"/>
  <c r="AR1589" i="32"/>
  <c r="AS1589" i="32"/>
  <c r="AT1589" i="32"/>
  <c r="AQ1588" i="32"/>
  <c r="AR1588" i="32"/>
  <c r="AS1588" i="32"/>
  <c r="AT1588" i="32"/>
  <c r="AQ1587" i="32"/>
  <c r="AR1587" i="32"/>
  <c r="AS1587" i="32"/>
  <c r="AT1587" i="32"/>
  <c r="AQ1586" i="32"/>
  <c r="AR1586" i="32"/>
  <c r="AS1586" i="32"/>
  <c r="AT1586" i="32"/>
  <c r="AQ1585" i="32"/>
  <c r="AR1585" i="32"/>
  <c r="AS1585" i="32"/>
  <c r="AT1585" i="32"/>
  <c r="AQ1584" i="32"/>
  <c r="AR1584" i="32"/>
  <c r="AS1584" i="32"/>
  <c r="AT1584" i="32"/>
  <c r="AQ1583" i="32"/>
  <c r="AR1583" i="32"/>
  <c r="AS1583" i="32"/>
  <c r="AT1583" i="32"/>
  <c r="AQ1582" i="32"/>
  <c r="AR1582" i="32"/>
  <c r="AS1582" i="32"/>
  <c r="AT1582" i="32"/>
  <c r="AQ1581" i="32"/>
  <c r="AR1581" i="32"/>
  <c r="AS1581" i="32"/>
  <c r="AT1581" i="32"/>
  <c r="AQ1580" i="32"/>
  <c r="AR1580" i="32"/>
  <c r="AS1580" i="32"/>
  <c r="AT1580" i="32"/>
  <c r="AQ1579" i="32"/>
  <c r="AR1579" i="32"/>
  <c r="AS1579" i="32"/>
  <c r="AT1579" i="32"/>
  <c r="AQ1578" i="32"/>
  <c r="AR1578" i="32"/>
  <c r="AS1578" i="32"/>
  <c r="AT1578" i="32"/>
  <c r="AQ1577" i="32"/>
  <c r="AR1577" i="32"/>
  <c r="AS1577" i="32"/>
  <c r="AT1577" i="32"/>
  <c r="AQ1576" i="32"/>
  <c r="AR1576" i="32"/>
  <c r="AS1576" i="32"/>
  <c r="AT1576" i="32"/>
  <c r="AQ1575" i="32"/>
  <c r="AR1575" i="32"/>
  <c r="AS1575" i="32"/>
  <c r="AT1575" i="32"/>
  <c r="AQ1574" i="32"/>
  <c r="AR1574" i="32"/>
  <c r="AS1574" i="32"/>
  <c r="AT1574" i="32"/>
  <c r="AQ1573" i="32"/>
  <c r="AR1573" i="32"/>
  <c r="AS1573" i="32"/>
  <c r="AT1573" i="32"/>
  <c r="AQ1572" i="32"/>
  <c r="AR1572" i="32"/>
  <c r="AS1572" i="32"/>
  <c r="AT1572" i="32"/>
  <c r="AQ1571" i="32"/>
  <c r="AR1571" i="32"/>
  <c r="AS1571" i="32"/>
  <c r="AT1571" i="32"/>
  <c r="AQ1570" i="32"/>
  <c r="AR1570" i="32"/>
  <c r="AS1570" i="32"/>
  <c r="AT1570" i="32"/>
  <c r="AQ1569" i="32"/>
  <c r="AR1569" i="32"/>
  <c r="AS1569" i="32"/>
  <c r="AT1569" i="32"/>
  <c r="AQ1568" i="32"/>
  <c r="AR1568" i="32"/>
  <c r="AS1568" i="32"/>
  <c r="AT1568" i="32"/>
  <c r="AQ1567" i="32"/>
  <c r="AR1567" i="32"/>
  <c r="AS1567" i="32"/>
  <c r="AT1567" i="32"/>
  <c r="AQ1566" i="32"/>
  <c r="AR1566" i="32"/>
  <c r="AS1566" i="32"/>
  <c r="AT1566" i="32"/>
  <c r="AQ1565" i="32"/>
  <c r="AR1565" i="32"/>
  <c r="AS1565" i="32"/>
  <c r="AT1565" i="32"/>
  <c r="AQ1564" i="32"/>
  <c r="AR1564" i="32"/>
  <c r="AS1564" i="32"/>
  <c r="AT1564" i="32"/>
  <c r="AQ1563" i="32"/>
  <c r="AR1563" i="32"/>
  <c r="AS1563" i="32"/>
  <c r="AT1563" i="32"/>
  <c r="AQ1562" i="32"/>
  <c r="AR1562" i="32"/>
  <c r="AS1562" i="32"/>
  <c r="AT1562" i="32"/>
  <c r="AQ1561" i="32"/>
  <c r="AR1561" i="32"/>
  <c r="AS1561" i="32"/>
  <c r="AT1561" i="32"/>
  <c r="AQ1560" i="32"/>
  <c r="AR1560" i="32"/>
  <c r="AS1560" i="32"/>
  <c r="AT1560" i="32"/>
  <c r="AQ1559" i="32"/>
  <c r="AR1559" i="32"/>
  <c r="AS1559" i="32"/>
  <c r="AT1559" i="32"/>
  <c r="AQ1558" i="32"/>
  <c r="AR1558" i="32"/>
  <c r="AS1558" i="32"/>
  <c r="AT1558" i="32"/>
  <c r="AQ1557" i="32"/>
  <c r="AR1557" i="32"/>
  <c r="AS1557" i="32"/>
  <c r="AT1557" i="32"/>
  <c r="AQ1556" i="32"/>
  <c r="AR1556" i="32"/>
  <c r="AS1556" i="32"/>
  <c r="AT1556" i="32"/>
  <c r="AQ1555" i="32"/>
  <c r="AR1555" i="32"/>
  <c r="AS1555" i="32"/>
  <c r="AT1555" i="32"/>
  <c r="AQ1554" i="32"/>
  <c r="AR1554" i="32"/>
  <c r="AS1554" i="32"/>
  <c r="AT1554" i="32"/>
  <c r="AQ1553" i="32"/>
  <c r="AR1553" i="32"/>
  <c r="AS1553" i="32"/>
  <c r="AT1553" i="32"/>
  <c r="AQ1552" i="32"/>
  <c r="AR1552" i="32"/>
  <c r="AS1552" i="32"/>
  <c r="AT1552" i="32"/>
  <c r="AQ1551" i="32"/>
  <c r="AR1551" i="32"/>
  <c r="AS1551" i="32"/>
  <c r="AT1551" i="32"/>
  <c r="AQ1550" i="32"/>
  <c r="AR1550" i="32"/>
  <c r="AS1550" i="32"/>
  <c r="AT1550" i="32"/>
  <c r="AQ1549" i="32"/>
  <c r="AR1549" i="32"/>
  <c r="AS1549" i="32"/>
  <c r="AT1549" i="32"/>
  <c r="AQ1548" i="32"/>
  <c r="AR1548" i="32"/>
  <c r="AS1548" i="32"/>
  <c r="AT1548" i="32"/>
  <c r="AQ1547" i="32"/>
  <c r="AR1547" i="32"/>
  <c r="AS1547" i="32"/>
  <c r="AT1547" i="32"/>
  <c r="AQ1546" i="32"/>
  <c r="AR1546" i="32"/>
  <c r="AS1546" i="32"/>
  <c r="AT1546" i="32"/>
  <c r="AQ1545" i="32"/>
  <c r="AR1545" i="32"/>
  <c r="AS1545" i="32"/>
  <c r="AT1545" i="32"/>
  <c r="AQ1544" i="32"/>
  <c r="AR1544" i="32"/>
  <c r="AS1544" i="32"/>
  <c r="AT1544" i="32"/>
  <c r="AQ1543" i="32"/>
  <c r="AR1543" i="32"/>
  <c r="AS1543" i="32"/>
  <c r="AT1543" i="32"/>
  <c r="AQ1542" i="32"/>
  <c r="AR1542" i="32"/>
  <c r="AS1542" i="32"/>
  <c r="AT1542" i="32"/>
  <c r="AQ1541" i="32"/>
  <c r="AR1541" i="32"/>
  <c r="AS1541" i="32"/>
  <c r="AT1541" i="32"/>
  <c r="AQ1540" i="32"/>
  <c r="AR1540" i="32"/>
  <c r="AS1540" i="32"/>
  <c r="AT1540" i="32"/>
  <c r="AQ1539" i="32"/>
  <c r="AR1539" i="32"/>
  <c r="AS1539" i="32"/>
  <c r="AT1539" i="32"/>
  <c r="AQ1538" i="32"/>
  <c r="AR1538" i="32"/>
  <c r="AS1538" i="32"/>
  <c r="AT1538" i="32"/>
  <c r="AQ1537" i="32"/>
  <c r="AR1537" i="32"/>
  <c r="AS1537" i="32"/>
  <c r="AT1537" i="32"/>
  <c r="AQ1536" i="32"/>
  <c r="AR1536" i="32"/>
  <c r="AS1536" i="32"/>
  <c r="AT1536" i="32"/>
  <c r="AQ1535" i="32"/>
  <c r="AR1535" i="32"/>
  <c r="AS1535" i="32"/>
  <c r="AT1535" i="32"/>
  <c r="AQ1534" i="32"/>
  <c r="AR1534" i="32"/>
  <c r="AS1534" i="32"/>
  <c r="AT1534" i="32"/>
  <c r="AQ1533" i="32"/>
  <c r="AR1533" i="32"/>
  <c r="AS1533" i="32"/>
  <c r="AT1533" i="32"/>
  <c r="AQ1532" i="32"/>
  <c r="AR1532" i="32"/>
  <c r="AS1532" i="32"/>
  <c r="AT1532" i="32"/>
  <c r="AQ1531" i="32"/>
  <c r="AR1531" i="32"/>
  <c r="AS1531" i="32"/>
  <c r="AT1531" i="32"/>
  <c r="AQ1530" i="32"/>
  <c r="AR1530" i="32"/>
  <c r="AS1530" i="32"/>
  <c r="AT1530" i="32"/>
  <c r="AQ1529" i="32"/>
  <c r="AR1529" i="32"/>
  <c r="AS1529" i="32"/>
  <c r="AT1529" i="32"/>
  <c r="AQ1528" i="32"/>
  <c r="AR1528" i="32"/>
  <c r="AS1528" i="32"/>
  <c r="AT1528" i="32"/>
  <c r="AQ1527" i="32"/>
  <c r="AR1527" i="32"/>
  <c r="AS1527" i="32"/>
  <c r="AT1527" i="32"/>
  <c r="AQ1526" i="32"/>
  <c r="AR1526" i="32"/>
  <c r="AS1526" i="32"/>
  <c r="AT1526" i="32"/>
  <c r="AQ1525" i="32"/>
  <c r="AR1525" i="32"/>
  <c r="AS1525" i="32"/>
  <c r="AT1525" i="32"/>
  <c r="AQ1524" i="32"/>
  <c r="AR1524" i="32"/>
  <c r="AS1524" i="32"/>
  <c r="AT1524" i="32"/>
  <c r="AQ1523" i="32"/>
  <c r="AR1523" i="32"/>
  <c r="AS1523" i="32"/>
  <c r="AT1523" i="32"/>
  <c r="AQ1522" i="32"/>
  <c r="AR1522" i="32"/>
  <c r="AS1522" i="32"/>
  <c r="AT1522" i="32"/>
  <c r="AQ1521" i="32"/>
  <c r="AR1521" i="32"/>
  <c r="AS1521" i="32"/>
  <c r="AT1521" i="32"/>
  <c r="AQ1520" i="32"/>
  <c r="AR1520" i="32"/>
  <c r="AS1520" i="32"/>
  <c r="AT1520" i="32"/>
  <c r="AQ1519" i="32"/>
  <c r="AR1519" i="32"/>
  <c r="AS1519" i="32"/>
  <c r="AT1519" i="32"/>
  <c r="AQ1518" i="32"/>
  <c r="AR1518" i="32"/>
  <c r="AS1518" i="32"/>
  <c r="AT1518" i="32"/>
  <c r="AQ1517" i="32"/>
  <c r="AR1517" i="32"/>
  <c r="AS1517" i="32"/>
  <c r="AT1517" i="32"/>
  <c r="AQ1516" i="32"/>
  <c r="AR1516" i="32"/>
  <c r="AS1516" i="32"/>
  <c r="AT1516" i="32"/>
  <c r="AQ1515" i="32"/>
  <c r="AR1515" i="32"/>
  <c r="AS1515" i="32"/>
  <c r="AT1515" i="32"/>
  <c r="AQ1514" i="32"/>
  <c r="AR1514" i="32"/>
  <c r="AS1514" i="32"/>
  <c r="AT1514" i="32"/>
  <c r="AQ1513" i="32"/>
  <c r="AR1513" i="32"/>
  <c r="AS1513" i="32"/>
  <c r="AT1513" i="32"/>
  <c r="AQ1512" i="32"/>
  <c r="AR1512" i="32"/>
  <c r="AS1512" i="32"/>
  <c r="AT1512" i="32"/>
  <c r="AQ1511" i="32"/>
  <c r="AR1511" i="32"/>
  <c r="AS1511" i="32"/>
  <c r="AT1511" i="32"/>
  <c r="AQ1510" i="32"/>
  <c r="AR1510" i="32"/>
  <c r="AS1510" i="32"/>
  <c r="AT1510" i="32"/>
  <c r="AQ1509" i="32"/>
  <c r="AR1509" i="32"/>
  <c r="AS1509" i="32"/>
  <c r="AT1509" i="32"/>
  <c r="AQ1508" i="32"/>
  <c r="AR1508" i="32"/>
  <c r="AS1508" i="32"/>
  <c r="AT1508" i="32"/>
  <c r="AQ1507" i="32"/>
  <c r="AR1507" i="32"/>
  <c r="AS1507" i="32"/>
  <c r="AT1507" i="32"/>
  <c r="AQ1506" i="32"/>
  <c r="AR1506" i="32"/>
  <c r="AS1506" i="32"/>
  <c r="AT1506" i="32"/>
  <c r="AQ1505" i="32"/>
  <c r="AR1505" i="32"/>
  <c r="AS1505" i="32"/>
  <c r="AT1505" i="32"/>
  <c r="AQ1504" i="32"/>
  <c r="AR1504" i="32"/>
  <c r="AS1504" i="32"/>
  <c r="AT1504" i="32"/>
  <c r="AQ1503" i="32"/>
  <c r="AR1503" i="32"/>
  <c r="AS1503" i="32"/>
  <c r="AT1503" i="32"/>
  <c r="AQ1502" i="32"/>
  <c r="AR1502" i="32"/>
  <c r="AS1502" i="32"/>
  <c r="AT1502" i="32"/>
  <c r="AQ1501" i="32"/>
  <c r="AR1501" i="32"/>
  <c r="AS1501" i="32"/>
  <c r="AT1501" i="32"/>
  <c r="AQ1500" i="32"/>
  <c r="AR1500" i="32"/>
  <c r="AS1500" i="32"/>
  <c r="AT1500" i="32"/>
  <c r="AQ1499" i="32"/>
  <c r="AR1499" i="32"/>
  <c r="AS1499" i="32"/>
  <c r="AT1499" i="32"/>
  <c r="AQ1498" i="32"/>
  <c r="AR1498" i="32"/>
  <c r="AS1498" i="32"/>
  <c r="AT1498" i="32"/>
  <c r="AQ1497" i="32"/>
  <c r="AR1497" i="32"/>
  <c r="AS1497" i="32"/>
  <c r="AT1497" i="32"/>
  <c r="AQ1496" i="32"/>
  <c r="AR1496" i="32"/>
  <c r="AS1496" i="32"/>
  <c r="AT1496" i="32"/>
  <c r="AQ1495" i="32"/>
  <c r="AR1495" i="32"/>
  <c r="AS1495" i="32"/>
  <c r="AT1495" i="32"/>
  <c r="AQ1494" i="32"/>
  <c r="AR1494" i="32"/>
  <c r="AS1494" i="32"/>
  <c r="AT1494" i="32"/>
  <c r="AQ1493" i="32"/>
  <c r="AR1493" i="32"/>
  <c r="AS1493" i="32"/>
  <c r="AT1493" i="32"/>
  <c r="AQ1492" i="32"/>
  <c r="AR1492" i="32"/>
  <c r="AS1492" i="32"/>
  <c r="AT1492" i="32"/>
  <c r="AQ1491" i="32"/>
  <c r="AR1491" i="32"/>
  <c r="AS1491" i="32"/>
  <c r="AT1491" i="32"/>
  <c r="AQ1490" i="32"/>
  <c r="AR1490" i="32"/>
  <c r="AS1490" i="32"/>
  <c r="AT1490" i="32"/>
  <c r="AQ1489" i="32"/>
  <c r="AR1489" i="32"/>
  <c r="AS1489" i="32"/>
  <c r="AT1489" i="32"/>
  <c r="AQ1488" i="32"/>
  <c r="AR1488" i="32"/>
  <c r="AS1488" i="32"/>
  <c r="AT1488" i="32"/>
  <c r="AQ1487" i="32"/>
  <c r="AR1487" i="32"/>
  <c r="AS1487" i="32"/>
  <c r="AT1487" i="32"/>
  <c r="AQ1486" i="32"/>
  <c r="AR1486" i="32"/>
  <c r="AS1486" i="32"/>
  <c r="AT1486" i="32"/>
  <c r="AQ1485" i="32"/>
  <c r="AR1485" i="32"/>
  <c r="AS1485" i="32"/>
  <c r="AT1485" i="32"/>
  <c r="AQ1484" i="32"/>
  <c r="AR1484" i="32"/>
  <c r="AS1484" i="32"/>
  <c r="AT1484" i="32"/>
  <c r="AQ1483" i="32"/>
  <c r="AR1483" i="32"/>
  <c r="AS1483" i="32"/>
  <c r="AT1483" i="32"/>
  <c r="AQ1482" i="32"/>
  <c r="AR1482" i="32"/>
  <c r="AS1482" i="32"/>
  <c r="AT1482" i="32"/>
  <c r="AQ1481" i="32"/>
  <c r="AR1481" i="32"/>
  <c r="AS1481" i="32"/>
  <c r="AT1481" i="32"/>
  <c r="AQ1480" i="32"/>
  <c r="AR1480" i="32"/>
  <c r="AS1480" i="32"/>
  <c r="AT1480" i="32"/>
  <c r="AQ1479" i="32"/>
  <c r="AR1479" i="32"/>
  <c r="AS1479" i="32"/>
  <c r="AT1479" i="32"/>
  <c r="AQ1478" i="32"/>
  <c r="AR1478" i="32"/>
  <c r="AS1478" i="32"/>
  <c r="AT1478" i="32"/>
  <c r="AQ1477" i="32"/>
  <c r="AR1477" i="32"/>
  <c r="AS1477" i="32"/>
  <c r="AT1477" i="32"/>
  <c r="AQ1476" i="32"/>
  <c r="AR1476" i="32"/>
  <c r="AS1476" i="32"/>
  <c r="AT1476" i="32"/>
  <c r="AQ1475" i="32"/>
  <c r="AR1475" i="32"/>
  <c r="AS1475" i="32"/>
  <c r="AT1475" i="32"/>
  <c r="AQ1474" i="32"/>
  <c r="AR1474" i="32"/>
  <c r="AS1474" i="32"/>
  <c r="AT1474" i="32"/>
  <c r="AQ1473" i="32"/>
  <c r="AR1473" i="32"/>
  <c r="AS1473" i="32"/>
  <c r="AT1473" i="32"/>
  <c r="AQ1472" i="32"/>
  <c r="AR1472" i="32"/>
  <c r="AS1472" i="32"/>
  <c r="AT1472" i="32"/>
  <c r="AQ1471" i="32"/>
  <c r="AR1471" i="32"/>
  <c r="AS1471" i="32"/>
  <c r="AT1471" i="32"/>
  <c r="AQ1470" i="32"/>
  <c r="AR1470" i="32"/>
  <c r="AS1470" i="32"/>
  <c r="AT1470" i="32"/>
  <c r="AQ1469" i="32"/>
  <c r="AR1469" i="32"/>
  <c r="AS1469" i="32"/>
  <c r="AT1469" i="32"/>
  <c r="AQ1468" i="32"/>
  <c r="AR1468" i="32"/>
  <c r="AS1468" i="32"/>
  <c r="AT1468" i="32"/>
  <c r="AQ1467" i="32"/>
  <c r="AR1467" i="32"/>
  <c r="AS1467" i="32"/>
  <c r="AT1467" i="32"/>
  <c r="AQ1466" i="32"/>
  <c r="AR1466" i="32"/>
  <c r="AS1466" i="32"/>
  <c r="AT1466" i="32"/>
  <c r="AQ1465" i="32"/>
  <c r="AR1465" i="32"/>
  <c r="AS1465" i="32"/>
  <c r="AT1465" i="32"/>
  <c r="AQ1464" i="32"/>
  <c r="AR1464" i="32"/>
  <c r="AS1464" i="32"/>
  <c r="AT1464" i="32"/>
  <c r="AQ1463" i="32"/>
  <c r="AR1463" i="32"/>
  <c r="AS1463" i="32"/>
  <c r="AT1463" i="32"/>
  <c r="AQ1462" i="32"/>
  <c r="AR1462" i="32"/>
  <c r="AS1462" i="32"/>
  <c r="AT1462" i="32"/>
  <c r="AQ1461" i="32"/>
  <c r="AR1461" i="32"/>
  <c r="AS1461" i="32"/>
  <c r="AT1461" i="32"/>
  <c r="AQ1460" i="32"/>
  <c r="AR1460" i="32"/>
  <c r="AS1460" i="32"/>
  <c r="AT1460" i="32"/>
  <c r="AQ1459" i="32"/>
  <c r="AR1459" i="32"/>
  <c r="AS1459" i="32"/>
  <c r="AT1459" i="32"/>
  <c r="AQ1458" i="32"/>
  <c r="AR1458" i="32"/>
  <c r="AS1458" i="32"/>
  <c r="AT1458" i="32"/>
  <c r="AQ1457" i="32"/>
  <c r="AR1457" i="32"/>
  <c r="AS1457" i="32"/>
  <c r="AT1457" i="32"/>
  <c r="AQ1456" i="32"/>
  <c r="AR1456" i="32"/>
  <c r="AS1456" i="32"/>
  <c r="AT1456" i="32"/>
  <c r="AQ1455" i="32"/>
  <c r="AR1455" i="32"/>
  <c r="AS1455" i="32"/>
  <c r="AT1455" i="32"/>
  <c r="AQ1454" i="32"/>
  <c r="AR1454" i="32"/>
  <c r="AS1454" i="32"/>
  <c r="AT1454" i="32"/>
  <c r="AQ1453" i="32"/>
  <c r="AR1453" i="32"/>
  <c r="AS1453" i="32"/>
  <c r="AT1453" i="32"/>
  <c r="AQ1452" i="32"/>
  <c r="AR1452" i="32"/>
  <c r="AS1452" i="32"/>
  <c r="AT1452" i="32"/>
  <c r="AQ1451" i="32"/>
  <c r="AR1451" i="32"/>
  <c r="AS1451" i="32"/>
  <c r="AT1451" i="32"/>
  <c r="AQ1450" i="32"/>
  <c r="AR1450" i="32"/>
  <c r="AS1450" i="32"/>
  <c r="AT1450" i="32"/>
  <c r="AQ1449" i="32"/>
  <c r="AR1449" i="32"/>
  <c r="AS1449" i="32"/>
  <c r="AT1449" i="32"/>
  <c r="AQ1448" i="32"/>
  <c r="AR1448" i="32"/>
  <c r="AS1448" i="32"/>
  <c r="AT1448" i="32"/>
  <c r="AQ1447" i="32"/>
  <c r="AR1447" i="32"/>
  <c r="AS1447" i="32"/>
  <c r="AT1447" i="32"/>
  <c r="AQ1446" i="32"/>
  <c r="AR1446" i="32"/>
  <c r="AS1446" i="32"/>
  <c r="AT1446" i="32"/>
  <c r="AQ1445" i="32"/>
  <c r="AR1445" i="32"/>
  <c r="AS1445" i="32"/>
  <c r="AT1445" i="32"/>
  <c r="AQ1444" i="32"/>
  <c r="AR1444" i="32"/>
  <c r="AS1444" i="32"/>
  <c r="AT1444" i="32"/>
  <c r="AQ1443" i="32"/>
  <c r="AR1443" i="32"/>
  <c r="AS1443" i="32"/>
  <c r="AT1443" i="32"/>
  <c r="AQ1442" i="32"/>
  <c r="AR1442" i="32"/>
  <c r="AS1442" i="32"/>
  <c r="AT1442" i="32"/>
  <c r="AQ1326" i="32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AM659" i="32"/>
  <c r="AN659" i="32"/>
  <c r="F2" i="49" a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<sst xmlns="http://schemas.openxmlformats.org/spreadsheetml/2006/main" count="34851" uniqueCount="4731">
  <si>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</si>
  <si>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</si>
  <si>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</si>
  <si>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</si>
  <si>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</si>
  <si>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</si>
  <si>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</si>
  <si>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</si>
  <si>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</si>
  <si>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</si>
  <si>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</si>
  <si>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</si>
  <si>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</si>
  <si>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</si>
  <si>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</si>
  <si>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</si>
  <si>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</si>
  <si>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</si>
  <si>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</si>
  <si>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</si>
  <si>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</si>
  <si>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</si>
  <si>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</si>
  <si>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</si>
  <si>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</si>
  <si>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</si>
  <si>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</si>
  <si>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</si>
  <si>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</si>
  <si>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</si>
  <si>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</si>
  <si>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</si>
  <si>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</si>
  <si>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</si>
  <si>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</si>
  <si>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</si>
  <si>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</si>
  <si>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</si>
  <si>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</si>
  <si>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</si>
  <si>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</si>
  <si>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</si>
  <si>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</si>
  <si>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</si>
  <si>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</si>
  <si>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</si>
  <si>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</si>
  <si>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</si>
  <si>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</si>
  <si>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</si>
  <si>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</si>
  <si>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</si>
  <si>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</si>
  <si>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</si>
  <si>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</si>
  <si>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</si>
  <si>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</si>
  <si>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</si>
  <si>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</si>
  <si>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</si>
  <si>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</si>
  <si>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</si>
  <si>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</si>
  <si>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</si>
  <si>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</si>
  <si>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</si>
  <si>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</si>
  <si>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</si>
  <si>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</si>
  <si>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</si>
  <si>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</si>
  <si>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</si>
  <si>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</si>
  <si>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</si>
  <si>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 xml:space="preserve">Não realizada - Falta 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</si>
  <si>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</si>
  <si>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</si>
  <si>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</si>
  <si>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</si>
  <si>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</si>
  <si>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</si>
  <si>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</si>
  <si>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</si>
  <si>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</si>
  <si>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</si>
  <si>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</si>
  <si>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</si>
  <si>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</si>
  <si>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</si>
  <si>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</si>
  <si>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</si>
  <si>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</si>
  <si>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</si>
  <si>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</si>
  <si>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</si>
  <si>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</si>
  <si>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</si>
  <si>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</si>
  <si>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</si>
  <si>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</si>
  <si>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</si>
  <si>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</si>
  <si>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</si>
  <si>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</si>
  <si>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</si>
  <si>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</si>
  <si>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</si>
  <si>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</si>
  <si>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</si>
  <si>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</si>
  <si>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</si>
  <si>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</si>
  <si>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</si>
  <si>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</si>
  <si>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</si>
  <si>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</si>
  <si>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</si>
  <si>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</si>
  <si>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</si>
  <si>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</si>
  <si>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</si>
  <si>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</si>
  <si>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</si>
  <si>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</si>
  <si>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</si>
  <si>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</si>
  <si>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</si>
  <si>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</si>
  <si>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</si>
  <si>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</si>
  <si>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</si>
  <si>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</si>
  <si>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</si>
  <si>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</si>
  <si>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</si>
  <si>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</si>
  <si>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</si>
  <si>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</si>
  <si>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</si>
  <si>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</si>
  <si>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</si>
  <si>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</si>
  <si>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</si>
  <si>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</si>
  <si>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</si>
  <si>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</si>
  <si>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</si>
  <si>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</si>
  <si>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</si>
  <si>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</si>
  <si>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</si>
  <si>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</si>
  <si>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</si>
  <si>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</si>
  <si>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</si>
  <si>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</si>
  <si>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</si>
  <si>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</si>
  <si>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</si>
  <si>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</si>
  <si>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</si>
  <si>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</si>
  <si>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</si>
  <si>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</si>
  <si>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</si>
  <si>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</si>
  <si>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</si>
  <si>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</si>
  <si>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</si>
  <si>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</si>
  <si>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</si>
  <si>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</si>
  <si>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</si>
  <si>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</si>
  <si>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</si>
  <si>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</si>
  <si>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</si>
  <si>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</si>
  <si>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</si>
  <si>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</si>
  <si>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</si>
  <si>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</si>
  <si>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</si>
  <si>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</si>
  <si>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</si>
  <si>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</si>
  <si>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</si>
  <si>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</si>
  <si>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</si>
  <si>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</si>
  <si>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</si>
  <si>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</si>
  <si>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</si>
  <si>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</si>
  <si>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</si>
  <si>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</si>
  <si>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</si>
  <si>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</si>
  <si>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</si>
  <si>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</si>
  <si>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</si>
  <si>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</si>
  <si>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</si>
  <si>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</si>
  <si>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</si>
  <si>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</si>
  <si>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</si>
  <si>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</si>
  <si>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</si>
  <si>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</si>
  <si>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</si>
  <si>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</si>
  <si>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</si>
  <si>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</si>
  <si>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</si>
  <si>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</si>
  <si>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</si>
  <si>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</si>
  <si>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</si>
  <si>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</si>
  <si>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</si>
  <si>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</si>
  <si>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</si>
  <si>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</si>
  <si>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</si>
  <si>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</si>
  <si>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</si>
  <si>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</si>
  <si>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</si>
  <si>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</si>
  <si>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</si>
  <si>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</si>
  <si>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</si>
  <si>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</si>
  <si>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</si>
  <si>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</si>
  <si>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</si>
  <si>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</si>
  <si>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</si>
  <si>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</si>
  <si>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</si>
  <si>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</si>
  <si>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</si>
  <si>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</si>
  <si>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</si>
  <si>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</si>
  <si>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</si>
  <si>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</si>
  <si>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</si>
  <si>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</si>
  <si>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</si>
  <si>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</si>
  <si>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</si>
  <si>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</si>
  <si>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</si>
  <si>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</si>
  <si>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</si>
  <si>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</si>
  <si>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</si>
  <si>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</si>
  <si>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</si>
  <si>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</si>
  <si>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</si>
  <si>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</si>
  <si>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</si>
  <si>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</si>
  <si>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</si>
  <si>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</si>
  <si>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</si>
  <si>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</si>
  <si>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</si>
  <si>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</si>
  <si>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</si>
  <si>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</si>
  <si>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</si>
  <si>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</si>
  <si>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</si>
  <si>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</si>
  <si>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</si>
  <si>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</si>
  <si>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</si>
  <si>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</si>
  <si>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</si>
  <si>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</si>
  <si>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</si>
  <si>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</si>
  <si>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</si>
  <si>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</si>
  <si>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</si>
  <si>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</si>
  <si>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</si>
  <si>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</si>
  <si>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</si>
  <si>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</si>
  <si>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</si>
  <si>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</si>
  <si>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</si>
  <si>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</si>
  <si>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</si>
  <si>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</si>
  <si>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</si>
  <si>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</si>
  <si>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</si>
  <si>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</si>
  <si>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</si>
  <si>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</si>
  <si>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</si>
  <si>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</si>
  <si>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</si>
  <si>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</si>
  <si>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</si>
  <si>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</si>
  <si>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</si>
  <si>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</si>
  <si>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</si>
  <si>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</si>
  <si>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</si>
  <si>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</si>
  <si>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</si>
  <si>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</si>
  <si>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</si>
  <si>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</si>
  <si>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</si>
  <si>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</si>
  <si>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</si>
  <si>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</si>
  <si>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</si>
  <si>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</si>
  <si>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</si>
  <si>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</si>
  <si>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</si>
  <si>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</si>
  <si>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</si>
  <si>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</si>
  <si>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</si>
  <si>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</si>
  <si>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</si>
  <si>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</si>
  <si>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</si>
  <si>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</si>
  <si>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</si>
  <si>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</si>
  <si>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</si>
  <si>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</si>
  <si>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</si>
  <si>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</si>
  <si>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</si>
  <si>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</si>
  <si>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</si>
  <si>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</si>
  <si>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</si>
  <si>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</si>
  <si>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</si>
  <si>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</si>
  <si>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</si>
  <si>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</si>
  <si>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</si>
  <si>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</si>
  <si>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</si>
  <si>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</si>
  <si>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</si>
  <si>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</si>
  <si>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</si>
  <si>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</si>
  <si>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</si>
  <si>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</si>
  <si>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</si>
  <si>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</si>
  <si>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</si>
  <si>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</si>
  <si>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</si>
  <si>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</si>
  <si>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</si>
  <si>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</si>
  <si>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</si>
  <si>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</si>
  <si>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</si>
  <si>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</si>
  <si>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</si>
  <si>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</si>
  <si>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</si>
  <si>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</si>
  <si>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</si>
  <si>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</si>
  <si>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</si>
  <si>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</si>
  <si>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</si>
  <si>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</si>
  <si>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</si>
  <si>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</si>
  <si>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</si>
  <si>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</si>
  <si>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</si>
  <si>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</si>
  <si>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</si>
  <si>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</si>
  <si>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</si>
  <si>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</si>
  <si>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</si>
  <si>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</si>
  <si>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</si>
  <si>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</si>
  <si>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</si>
  <si>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</si>
  <si>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</si>
  <si>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</si>
  <si>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</si>
  <si>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</si>
  <si>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</si>
  <si>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</si>
  <si>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</si>
  <si>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</si>
  <si>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</si>
  <si>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</si>
  <si>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</si>
  <si>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</si>
  <si>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</si>
  <si>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</si>
  <si>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</si>
  <si>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</si>
  <si>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</si>
  <si>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</si>
  <si>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</si>
  <si>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</si>
  <si>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</si>
  <si>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</si>
  <si>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</si>
  <si>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</si>
  <si>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</si>
  <si>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</si>
  <si>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</si>
  <si>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</si>
  <si>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</si>
  <si>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</si>
  <si>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</si>
  <si>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</si>
  <si>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</si>
  <si>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</si>
  <si>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</si>
  <si>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</si>
  <si>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</si>
  <si>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</si>
  <si>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</si>
  <si>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</si>
  <si>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</si>
  <si>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</si>
  <si>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</si>
  <si>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</si>
  <si>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</si>
  <si>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</si>
  <si>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</si>
  <si>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</si>
  <si>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</si>
  <si>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</si>
  <si>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</si>
  <si>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</si>
  <si>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</si>
  <si>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</si>
  <si>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</si>
  <si>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</si>
  <si>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</si>
  <si>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</si>
  <si>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</si>
  <si>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</si>
  <si>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</si>
  <si>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</si>
  <si>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</si>
  <si>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</si>
  <si>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</si>
  <si>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</si>
  <si>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</si>
  <si>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</si>
  <si>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</si>
  <si>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</si>
  <si>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</si>
  <si>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</si>
  <si>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</si>
  <si>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</si>
  <si>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</si>
  <si>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</si>
  <si>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</si>
  <si>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</si>
  <si>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</si>
  <si>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</si>
  <si>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</si>
  <si>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</si>
  <si>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</si>
  <si>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</si>
  <si>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</si>
  <si>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</si>
  <si>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</si>
  <si>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</si>
  <si>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</si>
  <si>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</si>
  <si>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</si>
  <si>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</si>
  <si>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</si>
  <si>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</si>
  <si>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</si>
  <si>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</si>
  <si>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</si>
  <si>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</si>
  <si>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</si>
  <si>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</si>
  <si>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</si>
  <si>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</si>
  <si>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</si>
  <si>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</si>
  <si>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</si>
  <si>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</si>
  <si>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</si>
  <si>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</si>
  <si>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</si>
  <si>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</si>
  <si>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</si>
  <si>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</si>
  <si>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</si>
  <si>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</si>
  <si>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</si>
  <si>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</si>
  <si>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</si>
  <si>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</si>
  <si>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</si>
  <si>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</si>
  <si>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</si>
  <si>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</si>
  <si>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</si>
  <si>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</si>
  <si>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</si>
  <si>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</si>
  <si>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</si>
  <si>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</si>
  <si>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</si>
  <si>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</si>
  <si>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</si>
  <si>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</si>
  <si>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</si>
  <si>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</si>
  <si>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</si>
  <si>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</si>
  <si>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</si>
  <si>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</si>
  <si>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</si>
  <si>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</si>
  <si>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</si>
  <si>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</si>
  <si>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</si>
  <si>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</si>
  <si>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</si>
  <si>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</si>
  <si>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</si>
  <si>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</si>
  <si>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</si>
  <si>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</si>
  <si>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</si>
  <si>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</si>
  <si>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</si>
  <si>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</si>
  <si>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</si>
  <si>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</si>
  <si>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</si>
  <si>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</si>
  <si>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</si>
  <si>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</si>
  <si>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</si>
  <si>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</si>
  <si>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</si>
  <si>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</si>
  <si>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</si>
  <si>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</si>
  <si>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</si>
  <si>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</si>
  <si>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</si>
  <si>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</si>
  <si>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</si>
  <si>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</si>
  <si>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</si>
  <si>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</si>
  <si>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</si>
  <si>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</si>
  <si>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</si>
  <si>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</si>
  <si>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</si>
  <si>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</si>
  <si>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</si>
  <si>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</si>
  <si>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</si>
  <si>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</si>
  <si>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</si>
  <si>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</si>
  <si>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</si>
  <si>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</si>
  <si>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</si>
  <si>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</si>
  <si>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</si>
  <si>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</si>
  <si>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</si>
  <si>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</si>
  <si>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</si>
  <si>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</si>
  <si>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Não realizada - Reagendada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</si>
  <si>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</si>
  <si>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</si>
  <si>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</si>
  <si>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</si>
  <si>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</si>
  <si>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</si>
  <si>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</si>
  <si>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</si>
  <si>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</si>
  <si>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</si>
  <si>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</si>
  <si>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</si>
  <si>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</si>
  <si>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</si>
  <si>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</si>
  <si>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</si>
  <si>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</si>
  <si>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</si>
  <si>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</si>
  <si>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</si>
  <si>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</si>
  <si>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</si>
  <si>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</si>
  <si>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</si>
  <si>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</si>
  <si>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</si>
  <si>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</si>
  <si>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</si>
  <si>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</si>
  <si>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</si>
  <si>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</si>
  <si>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</si>
  <si>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</si>
  <si>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</si>
  <si>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</si>
  <si>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</si>
  <si>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</si>
  <si>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</si>
  <si>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</si>
  <si>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</si>
  <si>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</si>
  <si>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</si>
  <si>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</si>
  <si>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</si>
  <si>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</si>
  <si>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</si>
  <si>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</si>
  <si>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</si>
  <si>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</si>
  <si>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</si>
  <si>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</si>
  <si>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</si>
  <si>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</si>
  <si>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</si>
  <si>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</si>
  <si>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</si>
  <si>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</si>
  <si>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</si>
  <si>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</si>
  <si>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</si>
  <si>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</si>
  <si>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</si>
  <si>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</si>
  <si>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</si>
  <si>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</si>
  <si>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</si>
  <si>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</si>
  <si>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</si>
  <si>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</si>
  <si>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</si>
  <si>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</si>
  <si>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</si>
  <si>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</si>
  <si>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</si>
  <si>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</si>
  <si>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</si>
  <si>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</si>
  <si>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</si>
  <si>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</si>
  <si>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</si>
  <si>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</si>
  <si>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</si>
  <si>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</si>
  <si>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</si>
  <si>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</si>
  <si>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</si>
  <si>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</si>
  <si>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</si>
  <si>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</si>
  <si>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</si>
  <si>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</si>
  <si>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</si>
  <si>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</si>
  <si>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</si>
  <si>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</si>
  <si>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</si>
  <si>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</si>
  <si>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</si>
  <si>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</si>
  <si>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</si>
  <si>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</si>
  <si>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</si>
  <si>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</si>
  <si>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</si>
  <si>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</si>
  <si>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</si>
  <si>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</si>
  <si>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</si>
  <si>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</si>
  <si>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</si>
  <si>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</si>
  <si>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</si>
  <si>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</si>
  <si>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</si>
  <si>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</si>
  <si>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</si>
  <si>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</si>
  <si>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</si>
  <si>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</si>
  <si>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</si>
  <si>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</si>
  <si>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</si>
  <si>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</si>
  <si>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</si>
  <si>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</si>
  <si>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</si>
  <si>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</si>
  <si>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</si>
  <si>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</si>
  <si>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</si>
  <si>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</si>
  <si>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</si>
  <si>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</si>
  <si>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</si>
  <si>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</si>
  <si>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</si>
  <si>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</si>
  <si>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</si>
  <si>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</si>
  <si>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</si>
  <si>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</si>
  <si>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</si>
  <si>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5. Alta por inelegibilidade</t>
  </si>
  <si>
    <t>Inativo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</si>
  <si>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</si>
  <si>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</si>
  <si>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</si>
  <si>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</si>
  <si>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</si>
  <si>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</si>
  <si>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</si>
  <si>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</si>
  <si>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</si>
  <si>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</si>
  <si>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</si>
  <si>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</si>
  <si>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</si>
  <si>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</si>
  <si>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</si>
  <si>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</si>
  <si>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</si>
  <si>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</si>
  <si>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</si>
  <si>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</si>
  <si>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</si>
  <si>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</si>
  <si>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</si>
  <si>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</si>
  <si>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</si>
  <si>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</si>
  <si>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</si>
  <si>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</si>
  <si>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</si>
  <si>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</si>
  <si>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</si>
  <si>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</si>
  <si>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</si>
  <si>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</si>
  <si>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</si>
  <si>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</si>
  <si>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ARISTIDES BONESSI</t>
  </si>
  <si>
    <t>11-962344331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</si>
  <si>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</si>
  <si>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</si>
  <si>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</si>
  <si>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</si>
  <si>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</si>
  <si>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</si>
  <si>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</si>
  <si>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</si>
  <si>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</si>
  <si>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</si>
  <si>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</si>
  <si>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</si>
  <si>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</si>
  <si>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</si>
  <si>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</si>
  <si>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</si>
  <si>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</si>
  <si>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</si>
  <si>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</si>
  <si>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</si>
  <si>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</si>
  <si>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</si>
  <si>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</si>
  <si>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</si>
  <si>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</si>
  <si>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</si>
  <si>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</si>
  <si>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</si>
  <si>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</si>
  <si>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</si>
  <si>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</si>
  <si>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</si>
  <si>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</si>
  <si>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</si>
  <si>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</si>
  <si>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</si>
  <si>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</si>
  <si>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</si>
  <si>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</si>
  <si>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</si>
  <si>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</si>
  <si>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</si>
  <si>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</si>
  <si>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</si>
  <si>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</si>
  <si>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</si>
  <si>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</si>
  <si>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</si>
  <si>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</si>
  <si>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</si>
  <si>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</si>
  <si>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</si>
  <si>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</si>
  <si>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</si>
  <si>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</si>
  <si>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</si>
  <si>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</si>
  <si>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</si>
  <si>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</si>
  <si>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</si>
  <si>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</si>
  <si>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</si>
  <si>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</si>
  <si>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</si>
  <si>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</si>
  <si>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</si>
  <si>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</si>
  <si>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</si>
  <si>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</si>
  <si>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</si>
  <si>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</si>
  <si>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</si>
  <si>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</si>
  <si>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</si>
  <si>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</si>
  <si>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</si>
  <si>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</si>
  <si>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</si>
  <si>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</si>
  <si>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</si>
  <si>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</si>
  <si>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</si>
  <si>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</si>
  <si>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</si>
  <si>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</si>
  <si>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</si>
  <si>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</si>
  <si>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</si>
  <si>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</si>
  <si>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</si>
  <si>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</si>
  <si>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</si>
  <si>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</si>
  <si>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</si>
  <si>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</si>
  <si>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</si>
  <si>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</si>
  <si>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</si>
  <si>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</si>
  <si>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</si>
  <si>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</si>
  <si>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</si>
  <si>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</si>
  <si>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</si>
  <si>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</si>
  <si>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</si>
  <si>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</si>
  <si>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</si>
  <si>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</si>
  <si>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</si>
  <si>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</si>
  <si>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</si>
  <si>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</si>
  <si>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</si>
  <si>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</si>
  <si>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</si>
  <si>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</si>
  <si>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</si>
  <si>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</si>
  <si>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</si>
  <si>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</si>
  <si>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</si>
  <si>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</si>
  <si>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</si>
  <si>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</si>
  <si>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</si>
  <si>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</si>
  <si>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</si>
  <si>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</si>
  <si>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</si>
  <si>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</si>
  <si>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</si>
  <si>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</si>
  <si>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</si>
  <si>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</si>
  <si>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</si>
  <si>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</si>
  <si>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PACIENTE RECUSA CONSULTA DE ENFERMAGEM DEVIDO DESCONFIANÇA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</si>
  <si>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</si>
  <si>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</si>
  <si>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</si>
  <si>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</si>
  <si>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</si>
  <si>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</si>
  <si>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</si>
  <si>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</si>
  <si>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</si>
  <si>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</si>
  <si>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</si>
  <si>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</si>
  <si>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</si>
  <si>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</si>
  <si>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</si>
  <si>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</si>
  <si>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</si>
  <si>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</si>
  <si>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</si>
  <si>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</si>
  <si>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</si>
  <si>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</si>
  <si>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</si>
  <si>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</si>
  <si>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</si>
  <si>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</si>
  <si>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</si>
  <si>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</si>
  <si>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</si>
  <si>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</si>
  <si>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</si>
  <si>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</si>
  <si>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</si>
  <si>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</si>
  <si>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</si>
  <si>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</si>
  <si>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</si>
  <si>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</si>
  <si>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</si>
  <si>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</si>
  <si>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</si>
  <si>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</si>
  <si>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</si>
  <si>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</si>
  <si>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</si>
  <si>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</si>
  <si>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</si>
  <si>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</si>
  <si>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</si>
  <si>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</si>
  <si>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</si>
  <si>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</si>
  <si>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</si>
  <si>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</si>
  <si>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</si>
  <si>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</si>
  <si>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</si>
  <si>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</si>
  <si>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</si>
  <si>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</si>
  <si>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</si>
  <si>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</si>
  <si>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</si>
  <si>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</si>
  <si>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</si>
  <si>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</si>
  <si>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</si>
  <si>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</si>
  <si>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</si>
  <si>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</si>
  <si>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</si>
  <si>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</si>
  <si>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</si>
  <si>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</si>
  <si>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</si>
  <si>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</si>
  <si>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</si>
  <si>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</si>
  <si>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</si>
  <si>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</si>
  <si>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</si>
  <si>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</si>
  <si>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</si>
  <si>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</si>
  <si>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</si>
  <si>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</si>
  <si>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</si>
  <si>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</si>
  <si>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</si>
  <si>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</si>
  <si>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</si>
  <si>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</si>
  <si>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</si>
  <si>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</si>
  <si>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</si>
  <si>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</si>
  <si>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</si>
  <si>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</si>
  <si>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</si>
  <si>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</si>
  <si>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</si>
  <si>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</si>
  <si>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</si>
  <si>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</si>
  <si>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</si>
  <si>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</si>
  <si>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</si>
  <si>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</si>
  <si>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</si>
  <si>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</si>
  <si>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</si>
  <si>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</si>
  <si>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</si>
  <si>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</si>
  <si>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</si>
  <si>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</si>
  <si>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</si>
  <si>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</si>
  <si>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</si>
  <si>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</si>
  <si>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</si>
  <si>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</si>
  <si>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</si>
  <si>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</si>
  <si>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</si>
  <si>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</si>
  <si>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</si>
  <si>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</si>
  <si>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</si>
  <si>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</si>
  <si>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</si>
  <si>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</si>
  <si>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</si>
  <si>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</si>
  <si>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</si>
  <si>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</si>
  <si>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</si>
  <si>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</si>
  <si>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</si>
  <si>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</si>
  <si>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</si>
  <si>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</si>
  <si>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</si>
  <si>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</si>
  <si>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</si>
  <si>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</si>
  <si>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</si>
  <si>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</si>
  <si>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</si>
  <si>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</si>
  <si>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</si>
  <si>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</si>
  <si>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</si>
  <si>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</si>
  <si>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</si>
  <si>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</si>
  <si>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</si>
  <si>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</si>
  <si>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</si>
  <si>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</si>
  <si>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</si>
  <si>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</si>
  <si>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DESCONFIA DO PROGRAMA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</si>
  <si>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</si>
  <si>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</si>
  <si>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</si>
  <si>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</si>
  <si>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</si>
  <si>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</si>
  <si>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</si>
  <si>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</si>
  <si>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</si>
  <si>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</si>
  <si>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</si>
  <si>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</si>
  <si>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</si>
  <si>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</si>
  <si>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</si>
  <si>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</si>
  <si>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</si>
  <si>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</si>
  <si>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</si>
  <si>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</si>
  <si>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</si>
  <si>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</si>
  <si>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</si>
  <si>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</si>
  <si>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</si>
  <si>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</si>
  <si>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</si>
  <si>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</si>
  <si>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</si>
  <si>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</si>
  <si>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</si>
  <si>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</si>
  <si>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</si>
  <si>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</si>
  <si>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</si>
  <si>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</si>
  <si>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</si>
  <si>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</si>
  <si>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</si>
  <si>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</si>
  <si>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</si>
  <si>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</si>
  <si>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</si>
  <si>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</si>
  <si>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</si>
  <si>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</si>
  <si>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</si>
  <si>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</si>
  <si>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</si>
  <si>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</si>
  <si>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</si>
  <si>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</si>
  <si>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</si>
  <si>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</si>
  <si>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</si>
  <si>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</si>
  <si>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</si>
  <si>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</si>
  <si>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</si>
  <si>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</si>
  <si>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</si>
  <si>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</si>
  <si>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</si>
  <si>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</si>
  <si>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</si>
  <si>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</si>
  <si>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</si>
  <si>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</si>
  <si>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</si>
  <si>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</si>
  <si>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</si>
  <si>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</si>
  <si>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</si>
  <si>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</si>
  <si>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</si>
  <si>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</si>
  <si>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</si>
  <si>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</si>
  <si>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</si>
  <si>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</si>
  <si>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</si>
  <si>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</si>
  <si>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</si>
  <si>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</si>
  <si>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</si>
  <si>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</si>
  <si>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</si>
  <si>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</si>
  <si>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</si>
  <si>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</si>
  <si>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</si>
  <si>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</si>
  <si>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</si>
  <si>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</si>
  <si>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</si>
  <si>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</si>
  <si>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</si>
  <si>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</si>
  <si>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</si>
  <si>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</si>
  <si>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</si>
  <si>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</si>
  <si>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</si>
  <si>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</si>
  <si>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</si>
  <si>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</si>
  <si>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</si>
  <si>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</si>
  <si>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</si>
  <si>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</si>
  <si>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</si>
  <si>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</si>
  <si>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</si>
  <si>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</si>
  <si>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</si>
  <si>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</si>
  <si>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</si>
  <si>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</si>
  <si>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</si>
  <si>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</si>
  <si>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</si>
  <si>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</si>
  <si>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</si>
  <si>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</si>
  <si>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</si>
  <si>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</si>
  <si>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</si>
  <si>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</si>
  <si>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</si>
  <si>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</si>
  <si>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</si>
  <si>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</si>
  <si>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</si>
  <si>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</si>
  <si>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</si>
  <si>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</si>
  <si>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</si>
  <si>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</si>
  <si>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</si>
  <si>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</si>
  <si>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</si>
  <si>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</si>
  <si>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</si>
  <si>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</si>
  <si>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</si>
  <si>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</si>
  <si>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</si>
  <si>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</si>
  <si>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</si>
  <si>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</si>
  <si>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</si>
  <si>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</si>
  <si>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</si>
  <si>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</si>
  <si>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</si>
  <si>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</si>
  <si>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</si>
  <si>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</si>
  <si>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</si>
  <si>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</si>
  <si>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</si>
  <si>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</si>
  <si>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</si>
  <si>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</si>
  <si>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</si>
  <si>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</si>
  <si>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</si>
  <si>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</si>
  <si>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</si>
  <si>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</si>
  <si>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</si>
  <si>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</si>
  <si>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</si>
  <si>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</si>
  <si>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</si>
  <si>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</si>
  <si>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</si>
  <si>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</si>
  <si>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</si>
  <si>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</si>
  <si>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</si>
  <si>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</si>
  <si>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</si>
  <si>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</si>
  <si>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</si>
  <si>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</si>
  <si>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</si>
  <si>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</si>
  <si>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</si>
  <si>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</si>
  <si>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</si>
  <si>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</si>
  <si>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</si>
  <si>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</si>
  <si>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</si>
  <si>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</si>
  <si>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</si>
  <si>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</si>
  <si>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</si>
  <si>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</si>
  <si>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</si>
  <si>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</si>
  <si>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</si>
  <si>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</si>
  <si>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</si>
  <si>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</si>
  <si>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</si>
  <si>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</si>
  <si>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</si>
  <si>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</si>
  <si>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</si>
  <si>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</si>
  <si>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</si>
  <si>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</si>
  <si>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</si>
  <si>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</si>
  <si>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</si>
  <si>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</si>
  <si>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</si>
  <si>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</si>
  <si>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</si>
  <si>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</si>
  <si>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</si>
  <si>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</si>
  <si>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</si>
  <si>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</si>
  <si>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</si>
  <si>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</si>
  <si>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</si>
  <si>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</si>
  <si>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</si>
  <si>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</si>
  <si>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</si>
  <si>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</si>
  <si>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</si>
  <si>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</si>
  <si>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</si>
  <si>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</si>
  <si>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</si>
  <si>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</si>
  <si>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</si>
  <si>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</si>
  <si>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</si>
  <si>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</si>
  <si>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</si>
  <si>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</si>
  <si>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</si>
  <si>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</si>
  <si>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</si>
  <si>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</si>
  <si>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</si>
  <si>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</si>
  <si>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</si>
  <si>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</si>
  <si>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</si>
  <si>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</si>
  <si>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</si>
  <si>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</si>
  <si>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</si>
  <si>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</si>
  <si>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</si>
  <si>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</si>
  <si>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</si>
  <si>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</si>
  <si>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</si>
  <si>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</si>
  <si>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</si>
  <si>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</si>
  <si>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</si>
  <si>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</si>
  <si>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</si>
  <si>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</si>
  <si>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</si>
  <si>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</si>
  <si>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</si>
  <si>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</si>
  <si>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</si>
  <si>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</si>
  <si>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</si>
  <si>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</si>
  <si>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</si>
  <si>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</si>
  <si>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</si>
  <si>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</si>
  <si>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</si>
  <si>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</si>
  <si>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</si>
  <si>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</si>
  <si>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</si>
  <si>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</si>
  <si>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</si>
  <si>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</si>
  <si>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</si>
  <si>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</si>
  <si>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</si>
  <si>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</si>
  <si>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</si>
  <si>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</si>
  <si>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</si>
  <si>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</si>
  <si>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</si>
  <si>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5. Alta por óbito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</si>
  <si>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</si>
  <si>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</si>
  <si>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</si>
  <si>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</si>
  <si>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</si>
  <si>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</si>
  <si>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</si>
  <si>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</si>
  <si>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</si>
  <si>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</si>
  <si>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</si>
  <si>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</si>
  <si>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</si>
  <si>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</si>
  <si>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</si>
  <si>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</si>
  <si>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</si>
  <si>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</si>
  <si>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</si>
  <si>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</si>
  <si>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</si>
  <si>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</si>
  <si>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</si>
  <si>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</si>
  <si>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</si>
  <si>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</si>
  <si>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</si>
  <si>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</si>
  <si>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</si>
  <si>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</si>
  <si>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</si>
  <si>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</si>
  <si>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</si>
  <si>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</si>
  <si>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</si>
  <si>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</si>
  <si>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</si>
  <si>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</si>
  <si>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</si>
  <si>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</si>
  <si>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</si>
  <si>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</si>
  <si>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</si>
  <si>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</si>
  <si>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</si>
  <si>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</si>
  <si>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</si>
  <si>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</si>
  <si>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</si>
  <si>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</si>
  <si>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</si>
  <si>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</si>
  <si>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</si>
  <si>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</si>
  <si>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</si>
  <si>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</si>
  <si>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</si>
  <si>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</si>
  <si>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</si>
  <si>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</si>
  <si>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</si>
  <si>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</si>
  <si>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</si>
  <si>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</si>
  <si>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</si>
  <si>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</si>
  <si>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</si>
  <si>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</si>
  <si>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</si>
  <si>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</si>
  <si>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</si>
  <si>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</si>
  <si>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</si>
  <si>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</si>
  <si>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</si>
  <si>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</si>
  <si>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</si>
  <si>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</si>
  <si>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</si>
  <si>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</si>
  <si>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</si>
  <si>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</si>
  <si>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</si>
  <si>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</si>
  <si>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</si>
  <si>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</si>
  <si>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</si>
  <si>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</si>
  <si>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</si>
  <si>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</si>
  <si>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</si>
  <si>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</si>
  <si>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</si>
  <si>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</si>
  <si>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</si>
  <si>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</si>
  <si>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</si>
  <si>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</si>
  <si>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</si>
  <si>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</si>
  <si>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</si>
  <si>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</si>
  <si>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</si>
  <si>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</si>
  <si>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</si>
  <si>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</si>
  <si>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</si>
  <si>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</si>
  <si>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</si>
  <si>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</si>
  <si>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</si>
  <si>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</si>
  <si>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</si>
  <si>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</si>
  <si>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</si>
  <si>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</si>
  <si>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</si>
  <si>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</si>
  <si>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</si>
  <si>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</si>
  <si>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</si>
  <si>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</si>
  <si>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</si>
  <si>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</si>
  <si>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</si>
  <si>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</si>
  <si>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</si>
  <si>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</si>
  <si>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</si>
  <si>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</si>
  <si>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</si>
  <si>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</si>
  <si>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</si>
  <si>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</si>
  <si>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</si>
  <si>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</si>
  <si>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</si>
  <si>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</si>
  <si>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</si>
  <si>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</si>
  <si>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</si>
  <si>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</si>
  <si>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</si>
  <si>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</si>
  <si>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</si>
  <si>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</si>
  <si>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</si>
  <si>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</si>
  <si>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</si>
  <si>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</si>
  <si>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</si>
  <si>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</si>
  <si>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</si>
  <si>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</si>
  <si>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</si>
  <si>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</si>
  <si>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</si>
  <si>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</si>
  <si>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</si>
  <si>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</si>
  <si>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</si>
  <si>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</si>
  <si>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</si>
  <si>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</si>
  <si>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</si>
  <si>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</si>
  <si>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</si>
  <si>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</si>
  <si>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08/05/2026 12:00</t>
  </si>
  <si>
    <t>QUITERIA LEITE DOS SANTOS CASSIANO</t>
  </si>
  <si>
    <t>11-948840069</t>
  </si>
  <si>
    <t>08/05/2026 11:00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</si>
  <si>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</si>
  <si>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</si>
  <si>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</si>
  <si>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</si>
  <si>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</si>
  <si>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</si>
  <si>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</si>
  <si>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</si>
  <si>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</si>
  <si>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</si>
  <si>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</si>
  <si>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</si>
  <si>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</si>
  <si>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</si>
  <si>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</si>
  <si>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</si>
  <si>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</si>
  <si>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</si>
  <si>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</si>
  <si>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</si>
  <si>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</si>
  <si>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</si>
  <si>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</si>
  <si>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</si>
  <si>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</si>
  <si>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</si>
  <si>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</si>
  <si>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</si>
  <si>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</si>
  <si>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</si>
  <si>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</si>
  <si>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</si>
  <si>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</si>
  <si>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</si>
  <si>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</si>
  <si>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</si>
  <si>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</si>
  <si>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</si>
  <si>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</si>
  <si>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</si>
  <si>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</si>
  <si>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</si>
  <si>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</si>
  <si>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</si>
  <si>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</si>
  <si>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</si>
  <si>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</si>
  <si>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</si>
  <si>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</si>
  <si>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</si>
  <si>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</si>
  <si>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</si>
  <si>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</si>
  <si>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</si>
  <si>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</si>
  <si>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</si>
  <si>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</si>
  <si>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</si>
  <si>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</si>
  <si>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</si>
  <si>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</si>
  <si>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</si>
  <si>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</si>
  <si>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</si>
  <si>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</si>
  <si>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</si>
  <si>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</si>
  <si>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</si>
  <si>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</si>
  <si>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</si>
  <si>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</si>
  <si>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</si>
  <si>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</si>
  <si>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</si>
  <si>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</si>
  <si>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</si>
  <si>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</si>
  <si>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</si>
  <si>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</si>
  <si>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</si>
  <si>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</si>
  <si>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</si>
  <si>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</si>
  <si>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</si>
  <si>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</si>
  <si>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</si>
  <si>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</si>
  <si>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</si>
  <si>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</si>
  <si>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</si>
  <si>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</si>
  <si>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</si>
  <si>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</si>
  <si>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</si>
  <si>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</si>
  <si>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</si>
  <si>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</si>
  <si>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</si>
  <si>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</si>
  <si>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</si>
  <si>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</si>
  <si>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</si>
  <si>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</si>
  <si>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</si>
  <si>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</si>
  <si>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</si>
  <si>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</si>
  <si>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</si>
  <si>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</si>
  <si>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</si>
  <si>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</si>
  <si>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</si>
  <si>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</si>
  <si>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</si>
  <si>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</si>
  <si>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</si>
  <si>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</si>
  <si>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</si>
  <si>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</si>
  <si>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</si>
  <si>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</si>
  <si>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</si>
  <si>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</si>
  <si>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</si>
  <si>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</si>
  <si>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</si>
  <si>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</si>
  <si>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</si>
  <si>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</si>
  <si>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</si>
  <si>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Amil Espaço Saúde - Guarulhos </t>
  </si>
  <si>
    <t>JOSE LUCAS DE SOUZA HOLANDA</t>
  </si>
  <si>
    <t>CONJUNTO HABITACIONAL JUSCELINO KUBITSCHEK</t>
  </si>
  <si>
    <t>11-916233765</t>
  </si>
  <si>
    <t>Paciente solicitação interrupção dos contatos.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</si>
  <si>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</si>
  <si>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</si>
  <si>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</si>
  <si>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</si>
  <si>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</si>
  <si>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</si>
  <si>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</si>
  <si>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</si>
  <si>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</si>
  <si>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</si>
  <si>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</si>
  <si>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</si>
  <si>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</si>
  <si>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</si>
  <si>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</si>
  <si>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</si>
  <si>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</si>
  <si>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</si>
  <si>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</si>
  <si>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</si>
  <si>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</si>
  <si>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</si>
  <si>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</si>
  <si>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</si>
  <si>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</si>
  <si>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</si>
  <si>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</si>
  <si>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</si>
  <si>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</si>
  <si>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</si>
  <si>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</si>
  <si>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</si>
  <si>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</si>
  <si>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</si>
  <si>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</si>
  <si>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</si>
  <si>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</si>
  <si>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</si>
  <si>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</si>
  <si>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</si>
  <si>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</si>
  <si>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</si>
  <si>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</si>
  <si>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</si>
  <si>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</si>
  <si>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</si>
  <si>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</si>
  <si>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</si>
  <si>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</si>
  <si>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</si>
  <si>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</si>
  <si>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</si>
  <si>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</si>
  <si>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</si>
  <si>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</si>
  <si>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</si>
  <si>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</si>
  <si>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</si>
  <si>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</si>
  <si>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</si>
  <si>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</si>
  <si>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</si>
  <si>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</si>
  <si>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</si>
  <si>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</si>
  <si>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</si>
  <si>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</si>
  <si>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</si>
  <si>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</si>
  <si>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</si>
  <si>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</si>
  <si>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</si>
  <si>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</si>
  <si>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</si>
  <si>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</si>
  <si>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</si>
  <si>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</si>
  <si>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</si>
  <si>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</si>
  <si>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</si>
  <si>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</si>
  <si>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</si>
  <si>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</si>
  <si>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</si>
  <si>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</si>
  <si>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</si>
  <si>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</si>
  <si>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</si>
  <si>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</si>
  <si>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</si>
  <si>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</si>
  <si>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</si>
  <si>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</si>
  <si>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</si>
  <si>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</si>
  <si>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</si>
  <si>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</si>
  <si>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</si>
  <si>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</si>
  <si>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</si>
  <si>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</si>
  <si>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</si>
  <si>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</si>
  <si>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</si>
  <si>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</si>
  <si>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</si>
  <si>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</si>
  <si>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</si>
  <si>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</si>
  <si>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</si>
  <si>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</si>
  <si>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</si>
  <si>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</si>
  <si>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</si>
  <si>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</si>
  <si>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</si>
  <si>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</si>
  <si>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</si>
  <si>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</si>
  <si>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</si>
  <si>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</si>
  <si>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</si>
  <si>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</si>
  <si>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</si>
  <si>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</si>
  <si>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</si>
  <si>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</si>
  <si>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</si>
  <si>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</si>
  <si>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</si>
  <si>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</si>
  <si>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</si>
  <si>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</si>
  <si>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</si>
  <si>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</si>
  <si>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</si>
  <si>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</si>
  <si>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</si>
  <si>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</si>
  <si>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</si>
  <si>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</si>
  <si>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</si>
  <si>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</si>
  <si>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</si>
  <si>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</si>
  <si>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</si>
  <si>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</si>
  <si>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</si>
  <si>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</si>
  <si>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</si>
  <si>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</si>
  <si>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</si>
  <si>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</si>
  <si>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</si>
  <si>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</si>
  <si>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</si>
  <si>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</si>
  <si>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</si>
  <si>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</si>
  <si>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</si>
  <si>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</si>
  <si>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</si>
  <si>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</si>
  <si>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</si>
  <si>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</si>
  <si>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</si>
  <si>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</si>
  <si>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</si>
  <si>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</si>
  <si>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</si>
  <si>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</si>
  <si>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</si>
  <si>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</si>
  <si>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</si>
  <si>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</si>
  <si>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</si>
  <si>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</si>
  <si>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</si>
  <si>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</si>
  <si>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</si>
  <si>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</si>
  <si>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</si>
  <si>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</si>
  <si>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</si>
  <si>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</si>
  <si>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</si>
  <si>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</si>
  <si>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</si>
  <si>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</si>
  <si>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</si>
  <si>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</si>
  <si>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</si>
  <si>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</si>
  <si>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</si>
  <si>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</si>
  <si>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</si>
  <si>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</si>
  <si>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</si>
  <si>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</si>
  <si>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</si>
  <si>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</si>
  <si>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</si>
  <si>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</si>
  <si>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</si>
  <si>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</si>
  <si>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</si>
  <si>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</si>
  <si>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</si>
  <si>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</si>
  <si>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</si>
  <si>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</si>
  <si>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</si>
  <si>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</si>
  <si>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</si>
  <si>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</si>
  <si>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</si>
  <si>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</si>
  <si>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</si>
  <si>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</si>
  <si>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</si>
  <si>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</si>
  <si>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</si>
  <si>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</si>
  <si>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</si>
  <si>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</si>
  <si>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</si>
  <si>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</si>
  <si>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</si>
  <si>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</si>
  <si>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</si>
  <si>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</si>
  <si>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</si>
  <si>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</si>
  <si>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</si>
  <si>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</si>
  <si>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</si>
  <si>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</si>
  <si>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</si>
  <si>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</si>
  <si>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</si>
  <si>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</si>
  <si>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</si>
  <si>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</si>
  <si>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</si>
  <si>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</si>
  <si>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</si>
  <si>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</si>
  <si>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</si>
  <si>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</si>
  <si>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</si>
  <si>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</si>
  <si>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</si>
  <si>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</si>
  <si>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</si>
  <si>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</si>
  <si>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</si>
  <si>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</si>
  <si>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</si>
  <si>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</si>
  <si>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</si>
  <si>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</si>
  <si>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</si>
  <si>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</si>
  <si>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</si>
  <si>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</si>
  <si>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</si>
  <si>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</si>
  <si>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</si>
  <si>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</si>
  <si>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</si>
  <si>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</si>
  <si>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</si>
  <si>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</si>
  <si>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</si>
  <si>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</si>
  <si>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</si>
  <si>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</si>
  <si>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</si>
  <si>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</si>
  <si>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</si>
  <si>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</si>
  <si>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</si>
  <si>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</si>
  <si>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</si>
  <si>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</si>
  <si>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</si>
  <si>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</si>
  <si>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</si>
  <si>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</si>
  <si>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</si>
  <si>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</si>
  <si>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</si>
  <si>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</si>
  <si>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</si>
  <si>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</si>
  <si>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</si>
  <si>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</si>
  <si>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</si>
  <si>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</si>
  <si>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</si>
  <si>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</si>
  <si>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</si>
  <si>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</si>
  <si>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</si>
  <si>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</si>
  <si>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</si>
  <si>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</si>
  <si>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</si>
  <si>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</si>
  <si>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</si>
  <si>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</si>
  <si>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</si>
  <si>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</si>
  <si>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</si>
  <si>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</si>
  <si>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</si>
  <si>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</si>
  <si>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</si>
  <si>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</si>
  <si>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</si>
  <si>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</si>
  <si>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</si>
  <si>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</si>
  <si>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</si>
  <si>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</si>
  <si>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</si>
  <si>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</si>
  <si>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</si>
  <si>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</si>
  <si>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</si>
  <si>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</si>
  <si>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</si>
  <si>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</si>
  <si>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</si>
  <si>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</si>
  <si>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</si>
  <si>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</si>
  <si>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</si>
  <si>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</si>
  <si>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</si>
  <si>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</si>
  <si>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</si>
  <si>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</si>
  <si>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</si>
  <si>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</si>
  <si>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</si>
  <si>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</si>
  <si>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</si>
  <si>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</si>
  <si>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</si>
  <si>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</si>
  <si>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</si>
  <si>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</si>
  <si>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</si>
  <si>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</si>
  <si>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</si>
  <si>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</si>
  <si>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</si>
  <si>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</si>
  <si>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</si>
  <si>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</si>
  <si>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</si>
  <si>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</si>
  <si>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</si>
  <si>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</si>
  <si>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</si>
  <si>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</si>
  <si>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</si>
  <si>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</si>
  <si>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</si>
  <si>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</si>
  <si>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</si>
  <si>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</si>
  <si>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</si>
  <si>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</si>
  <si>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</si>
  <si>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</si>
  <si>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</si>
  <si>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</si>
  <si>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</si>
  <si>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</si>
  <si>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</si>
  <si>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</si>
  <si>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</si>
  <si>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</si>
  <si>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</si>
  <si>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</si>
  <si>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</si>
  <si>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</si>
  <si>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</si>
  <si>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</si>
  <si>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</si>
  <si>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</si>
  <si>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</si>
  <si>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</si>
  <si>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</si>
  <si>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</si>
  <si>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</si>
  <si>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</si>
  <si>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</si>
  <si>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</si>
  <si>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</si>
  <si>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</si>
  <si>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</si>
  <si>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</si>
  <si>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</si>
  <si>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</si>
  <si>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</si>
  <si>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</si>
  <si>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</si>
  <si>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</si>
  <si>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</si>
  <si>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</si>
  <si>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</si>
  <si>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</si>
  <si>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</si>
  <si>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</si>
  <si>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</si>
  <si>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</si>
  <si>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</si>
  <si>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</si>
  <si>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</si>
  <si>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</si>
  <si>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</si>
  <si>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</si>
  <si>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</si>
  <si>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</si>
  <si>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</si>
  <si>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</si>
  <si>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</si>
  <si>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</si>
  <si>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04/05/2026 14:00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</si>
  <si>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</si>
  <si>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</si>
  <si>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</si>
  <si>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</si>
  <si>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</si>
  <si>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</si>
  <si>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</si>
  <si>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</si>
  <si>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</si>
  <si>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</si>
  <si>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</si>
  <si>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</si>
  <si>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</si>
  <si>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</si>
  <si>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</si>
  <si>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</si>
  <si>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</si>
  <si>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</si>
  <si>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</si>
  <si>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</si>
  <si>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</si>
  <si>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</si>
  <si>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</si>
  <si>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</si>
  <si>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</si>
  <si>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</si>
  <si>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</si>
  <si>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</si>
  <si>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</si>
  <si>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</si>
  <si>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</si>
  <si>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</si>
  <si>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</si>
  <si>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</si>
  <si>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</si>
  <si>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</si>
  <si>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</si>
  <si>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</si>
  <si>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</si>
  <si>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</si>
  <si>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</si>
  <si>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</si>
  <si>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</si>
  <si>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</si>
  <si>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</si>
  <si>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</si>
  <si>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</si>
  <si>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</si>
  <si>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</si>
  <si>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</si>
  <si>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</si>
  <si>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</si>
  <si>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</si>
  <si>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</si>
  <si>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</si>
  <si>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</si>
  <si>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</si>
  <si>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</si>
  <si>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</si>
  <si>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</si>
  <si>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</si>
  <si>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</si>
  <si>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</si>
  <si>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</si>
  <si>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</si>
  <si>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</si>
  <si>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</si>
  <si>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</si>
  <si>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</si>
  <si>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</si>
  <si>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</si>
  <si>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</si>
  <si>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</si>
  <si>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</si>
  <si>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</si>
  <si>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</si>
  <si>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</si>
  <si>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</si>
  <si>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</si>
  <si>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</si>
  <si>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</si>
  <si>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</si>
  <si>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</si>
  <si>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</si>
  <si>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</si>
  <si>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24/06/2026 11:20</t>
  </si>
  <si>
    <t>Pendente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</si>
  <si>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</si>
  <si>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</si>
  <si>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</si>
  <si>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</si>
  <si>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</si>
  <si>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</si>
  <si>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</si>
  <si>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</si>
  <si>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</si>
  <si>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</si>
  <si>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</si>
  <si>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</si>
  <si>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</si>
  <si>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</si>
  <si>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</si>
  <si>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</si>
  <si>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</si>
  <si>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</si>
  <si>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</si>
  <si>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</si>
  <si>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</si>
  <si>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</si>
  <si>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</si>
  <si>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</si>
  <si>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</si>
  <si>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</si>
  <si>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</si>
  <si>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</si>
  <si>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</si>
  <si>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</si>
  <si>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</si>
  <si>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</si>
  <si>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</si>
  <si>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</si>
  <si>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</si>
  <si>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</si>
  <si>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</si>
  <si>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</si>
  <si>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</si>
  <si>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</si>
  <si>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</si>
  <si>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</si>
  <si>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</si>
  <si>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</si>
  <si>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/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</si>
  <si>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</si>
  <si>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</si>
  <si>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</si>
  <si>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</si>
  <si>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</si>
  <si>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</si>
  <si>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</si>
  <si>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</si>
  <si>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</si>
  <si>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</si>
  <si>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</si>
  <si>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</si>
  <si>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</si>
  <si>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</si>
  <si>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</si>
  <si>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</si>
  <si>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</si>
  <si>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</si>
  <si>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</si>
  <si>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17/06/2026 14:40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</si>
  <si>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</si>
  <si>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</si>
  <si>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</si>
  <si>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</si>
  <si>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</si>
  <si>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</si>
  <si>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</si>
  <si>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</si>
  <si>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</si>
  <si>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</si>
  <si>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22/06/2026 15:00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</si>
  <si>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</si>
  <si>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</si>
  <si>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</si>
  <si>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</si>
  <si>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</si>
  <si>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</si>
  <si>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</si>
  <si>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</si>
  <si>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</si>
  <si>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</si>
  <si>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</si>
  <si>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</si>
  <si>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</si>
  <si>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</si>
  <si>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</si>
  <si>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</si>
  <si>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</si>
  <si>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</si>
  <si>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</si>
  <si>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</si>
  <si>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</si>
  <si>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</si>
  <si>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</si>
  <si>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</si>
  <si>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23/06/2026 11:20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</si>
  <si>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</si>
  <si>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</si>
  <si>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</si>
  <si>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</si>
  <si>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</si>
  <si>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</si>
  <si>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</si>
  <si>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</si>
  <si>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</si>
  <si>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</si>
  <si>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</si>
  <si>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</si>
  <si>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</si>
  <si>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</si>
  <si>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</si>
  <si>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</si>
  <si>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</si>
  <si>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</si>
  <si>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</si>
  <si>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</si>
  <si>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</si>
  <si>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</si>
  <si>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</si>
  <si>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</si>
  <si>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</si>
  <si>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</si>
  <si>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25/06/2026 10:00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</si>
  <si>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</si>
  <si>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</si>
  <si>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</si>
  <si>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</si>
  <si>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</si>
  <si>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</si>
  <si>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</si>
  <si>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23/06/2026 14:20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</si>
  <si>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</si>
  <si>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</si>
  <si>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</si>
  <si>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</si>
  <si>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</si>
  <si>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</si>
  <si>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</si>
  <si>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</si>
  <si>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</si>
  <si>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</si>
  <si>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</si>
  <si>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</si>
  <si>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</si>
  <si>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</si>
  <si>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</si>
  <si>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</si>
  <si>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</si>
  <si>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</si>
  <si>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</si>
  <si>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</si>
  <si>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</si>
  <si>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</si>
  <si>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</si>
  <si>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</si>
  <si>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</si>
  <si>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</si>
  <si>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</si>
  <si>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</si>
  <si>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</si>
  <si>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</si>
  <si>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</si>
  <si>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</si>
  <si>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</si>
  <si>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</si>
  <si>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</si>
  <si>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</si>
  <si>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</si>
  <si>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</si>
  <si>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</si>
  <si>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</si>
  <si>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</si>
  <si>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</si>
  <si>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</si>
  <si>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</si>
  <si>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</si>
  <si>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</si>
  <si>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</si>
  <si>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</si>
  <si>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</si>
  <si>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</si>
  <si>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</si>
  <si>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</si>
  <si>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</si>
  <si>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</si>
  <si>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</si>
  <si>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</si>
  <si>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</si>
  <si>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</si>
  <si>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</si>
  <si>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</si>
  <si>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</si>
  <si>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</si>
  <si>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</si>
  <si>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</si>
  <si>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</si>
  <si>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</si>
  <si>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</si>
  <si>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</si>
  <si>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</si>
  <si>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</si>
  <si>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</si>
  <si>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</si>
  <si>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</si>
  <si>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</si>
  <si>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</si>
  <si>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</si>
  <si>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</si>
  <si>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</si>
  <si>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</si>
  <si>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</si>
  <si>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</si>
  <si>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</si>
  <si>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</si>
  <si>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</si>
  <si>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</si>
  <si>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</si>
  <si>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</si>
  <si>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</si>
  <si>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</si>
  <si>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</si>
  <si>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</si>
  <si>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</si>
  <si>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</si>
  <si>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</si>
  <si>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</si>
  <si>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</si>
  <si>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</si>
  <si>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</si>
  <si>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</si>
  <si>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</si>
  <si>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</si>
  <si>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</si>
  <si>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</si>
  <si>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</si>
  <si>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</si>
  <si>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</si>
  <si>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</si>
  <si>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</si>
  <si>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</si>
  <si>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</si>
  <si>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</si>
  <si>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</si>
  <si>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</si>
  <si>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</si>
  <si>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</si>
  <si>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</si>
  <si>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</si>
  <si>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</si>
  <si>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</si>
  <si>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</si>
  <si>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</si>
  <si>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</si>
  <si>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</si>
  <si>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</si>
  <si>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</si>
  <si>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</si>
  <si>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</si>
  <si>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</si>
  <si>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</si>
  <si>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</si>
  <si>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</si>
  <si>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</si>
  <si>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</si>
  <si>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</si>
  <si>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</si>
  <si>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</si>
  <si>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</si>
  <si>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</si>
  <si>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16/06/2026 15:20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</si>
  <si>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</si>
  <si>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</si>
  <si>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</si>
  <si>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</si>
  <si>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</si>
  <si>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</si>
  <si>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</si>
  <si>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</si>
  <si>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</si>
  <si>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</si>
  <si>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</si>
  <si>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</si>
  <si>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</si>
  <si>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</si>
  <si>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</si>
  <si>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</si>
  <si>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</si>
  <si>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</si>
  <si>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</si>
  <si>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</si>
  <si>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</si>
  <si>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</si>
  <si>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</si>
  <si>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</si>
  <si>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</si>
  <si>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</si>
  <si>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</si>
  <si>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</si>
  <si>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</si>
  <si>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</si>
  <si>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</si>
  <si>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</si>
  <si>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</si>
  <si>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</si>
  <si>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</si>
  <si>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</si>
  <si>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</si>
  <si>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</si>
  <si>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</si>
  <si>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</si>
  <si>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</si>
  <si>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</si>
  <si>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</si>
  <si>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</si>
  <si>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</si>
  <si>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</si>
  <si>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</si>
  <si>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</si>
  <si>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</si>
  <si>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</si>
  <si>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</si>
  <si>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</si>
  <si>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</si>
  <si>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</si>
  <si>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</si>
  <si>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</si>
  <si>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</si>
  <si>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</si>
  <si>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</si>
  <si>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</si>
  <si>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</si>
  <si>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</si>
  <si>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</si>
  <si>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</si>
  <si>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</si>
  <si>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</si>
  <si>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</si>
  <si>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</si>
  <si>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</si>
  <si>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</si>
  <si>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</si>
  <si>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</si>
  <si>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</si>
  <si>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</si>
  <si>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</si>
  <si>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</si>
  <si>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</si>
  <si>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</si>
  <si>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</si>
  <si>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</si>
  <si>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</si>
  <si>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</si>
  <si>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</si>
  <si>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</si>
  <si>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</si>
  <si>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</si>
  <si>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</si>
  <si>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</si>
  <si>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</si>
  <si>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</si>
  <si>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</si>
  <si>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</si>
  <si>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</si>
  <si>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</si>
  <si>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</si>
  <si>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</si>
  <si>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</si>
  <si>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</si>
  <si>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</si>
  <si>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</si>
  <si>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</si>
  <si>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</si>
  <si>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</si>
  <si>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</si>
  <si>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</si>
  <si>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</si>
  <si>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</si>
  <si>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</si>
  <si>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24/06/2026 13:20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</si>
  <si>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</si>
  <si>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</si>
  <si>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</si>
  <si>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</si>
  <si>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</si>
  <si>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</si>
  <si>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</si>
  <si>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</si>
  <si>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</si>
  <si>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</si>
  <si>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</si>
  <si>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</si>
  <si>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</si>
  <si>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</si>
  <si>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</si>
  <si>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</si>
  <si>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</si>
  <si>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23/06/2026 13:20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</si>
  <si>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</si>
  <si>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</si>
  <si>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</si>
  <si>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</si>
  <si>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</si>
  <si>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</si>
  <si>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</si>
  <si>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</si>
  <si>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</si>
  <si>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</si>
  <si>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</si>
  <si>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</si>
  <si>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</si>
  <si>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</si>
  <si>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</si>
  <si>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</si>
  <si>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</si>
  <si>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</si>
  <si>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</si>
  <si>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</si>
  <si>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</si>
  <si>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</si>
  <si>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</si>
  <si>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</si>
  <si>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</si>
  <si>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</si>
  <si>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</si>
  <si>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</si>
  <si>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</si>
  <si>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</si>
  <si>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</si>
  <si>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</si>
  <si>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</si>
  <si>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</si>
  <si>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</si>
  <si>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</si>
  <si>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</si>
  <si>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</si>
  <si>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</si>
  <si>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</si>
  <si>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</si>
  <si>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</si>
  <si>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</si>
  <si>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</si>
  <si>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</si>
  <si>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</si>
  <si>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23/06/2026 11:00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</si>
  <si>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</si>
  <si>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</si>
  <si>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</si>
  <si>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</si>
  <si>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</si>
  <si>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</si>
  <si>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</si>
  <si>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</si>
  <si>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</si>
  <si>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</si>
  <si>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</si>
  <si>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</si>
  <si>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</si>
  <si>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</si>
  <si>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</si>
  <si>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</si>
  <si>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</si>
  <si>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</si>
  <si>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</si>
  <si>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</si>
  <si>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</si>
  <si>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</si>
  <si>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</si>
  <si>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</si>
  <si>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</si>
  <si>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</si>
  <si>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</si>
  <si>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</si>
  <si>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</si>
  <si>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</si>
  <si>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</si>
  <si>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</si>
  <si>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</si>
  <si>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</si>
  <si>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</si>
  <si>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</si>
  <si>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</si>
  <si>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</si>
  <si>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</si>
  <si>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</si>
  <si>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</si>
  <si>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</si>
  <si>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</si>
  <si>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</si>
  <si>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</si>
  <si>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</si>
  <si>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</si>
  <si>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</si>
  <si>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</si>
  <si>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</si>
  <si>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</si>
  <si>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</si>
  <si>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</si>
  <si>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</si>
  <si>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</si>
  <si>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</si>
  <si>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</si>
  <si>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</si>
  <si>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</si>
  <si>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</si>
  <si>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</si>
  <si>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</si>
  <si>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</si>
  <si>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</si>
  <si>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</si>
  <si>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</si>
  <si>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</si>
  <si>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</si>
  <si>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</si>
  <si>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</si>
  <si>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</si>
  <si>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</si>
  <si>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</si>
  <si>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</si>
  <si>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</si>
  <si>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</si>
  <si>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</si>
  <si>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</si>
  <si>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</si>
  <si>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</si>
  <si>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</si>
  <si>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</si>
  <si>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</si>
  <si>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</si>
  <si>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</si>
  <si>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</si>
  <si>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</si>
  <si>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</si>
  <si>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</si>
  <si>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</si>
  <si>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</si>
  <si>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</si>
  <si>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</si>
  <si>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</si>
  <si>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</si>
  <si>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</si>
  <si>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</si>
  <si>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</si>
  <si>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</si>
  <si>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</si>
  <si>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</si>
  <si>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</si>
  <si>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</si>
  <si>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</si>
  <si>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</si>
  <si>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</si>
  <si>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</si>
  <si>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</si>
  <si>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</si>
  <si>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</si>
  <si>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</si>
  <si>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</si>
  <si>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</si>
  <si>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</si>
  <si>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</si>
  <si>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</si>
  <si>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</si>
  <si>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</si>
  <si>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</si>
  <si>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</si>
  <si>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</si>
  <si>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</si>
  <si>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</si>
  <si>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</si>
  <si>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</si>
  <si>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</si>
  <si>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</si>
  <si>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</si>
  <si>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</si>
  <si>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</si>
  <si>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</si>
  <si>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</si>
  <si>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</si>
  <si>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</si>
  <si>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</si>
  <si>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</si>
  <si>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</si>
  <si>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</si>
  <si>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</si>
  <si>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</si>
  <si>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</si>
  <si>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</si>
  <si>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</si>
  <si>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</si>
  <si>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</si>
  <si>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</si>
  <si>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</si>
  <si>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</si>
  <si>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</si>
  <si>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</si>
  <si>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</si>
  <si>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</si>
  <si>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</si>
  <si>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</si>
  <si>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</si>
  <si>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</si>
  <si>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16/06/2026 14:20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</si>
  <si>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</si>
  <si>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</si>
  <si>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</si>
  <si>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</si>
  <si>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</si>
  <si>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</si>
  <si>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</si>
  <si>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</si>
  <si>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</si>
  <si>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</si>
  <si>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</si>
  <si>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</si>
  <si>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</si>
  <si>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</si>
  <si>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</si>
  <si>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</si>
  <si>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</si>
  <si>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</si>
  <si>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</si>
  <si>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</si>
  <si>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</si>
  <si>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</si>
  <si>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</si>
  <si>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</si>
  <si>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</si>
  <si>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</si>
  <si>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</si>
  <si>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</si>
  <si>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</si>
  <si>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</si>
  <si>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</si>
  <si>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</si>
  <si>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</si>
  <si>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</si>
  <si>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</si>
  <si>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</si>
  <si>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</si>
  <si>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</si>
  <si>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</si>
  <si>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</si>
  <si>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</si>
  <si>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</si>
  <si>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</si>
  <si>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</si>
  <si>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</si>
  <si>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</si>
  <si>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</si>
  <si>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</si>
  <si>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</si>
  <si>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</si>
  <si>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</si>
  <si>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</si>
  <si>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</si>
  <si>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</si>
  <si>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</si>
  <si>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</si>
  <si>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</si>
  <si>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</si>
  <si>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</si>
  <si>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</si>
  <si>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</si>
  <si>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</si>
  <si>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</si>
  <si>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</si>
  <si>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</si>
  <si>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</si>
  <si>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24/06/2026 11:00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</si>
  <si>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</si>
  <si>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</si>
  <si>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</si>
  <si>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</si>
  <si>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</si>
  <si>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</si>
  <si>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</si>
  <si>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</si>
  <si>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</si>
  <si>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</si>
  <si>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</si>
  <si>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</si>
  <si>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</si>
  <si>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</si>
  <si>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</si>
  <si>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</si>
  <si>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</si>
  <si>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</si>
  <si>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</si>
  <si>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</si>
  <si>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</si>
  <si>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</si>
  <si>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</si>
  <si>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</si>
  <si>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</si>
  <si>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</si>
  <si>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</si>
  <si>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</si>
  <si>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</si>
  <si>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23/06/2026 14:00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</si>
  <si>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</si>
  <si>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</si>
  <si>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</si>
  <si>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</si>
  <si>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</si>
  <si>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</si>
  <si>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</si>
  <si>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</si>
  <si>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</si>
  <si>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</si>
  <si>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</si>
  <si>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</si>
  <si>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</si>
  <si>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</si>
  <si>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</si>
  <si>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</si>
  <si>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</si>
  <si>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</si>
  <si>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</si>
  <si>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</si>
  <si>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</si>
  <si>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</si>
  <si>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</si>
  <si>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</si>
  <si>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</si>
  <si>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</si>
  <si>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</si>
  <si>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</si>
  <si>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</si>
  <si>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</si>
  <si>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</si>
  <si>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</si>
  <si>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</si>
  <si>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</si>
  <si>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</si>
  <si>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</si>
  <si>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</si>
  <si>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</si>
  <si>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</si>
  <si>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</si>
  <si>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</si>
  <si>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</si>
  <si>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</si>
  <si>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</si>
  <si>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</si>
  <si>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</si>
  <si>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</si>
  <si>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</si>
  <si>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</si>
  <si>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</si>
  <si>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</si>
  <si>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</si>
  <si>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</si>
  <si>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</si>
  <si>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</si>
  <si>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</si>
  <si>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</si>
  <si>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</si>
  <si>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</si>
  <si>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</si>
  <si>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</si>
  <si>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</si>
  <si>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</si>
  <si>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</si>
  <si>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</si>
  <si>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</si>
  <si>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</si>
  <si>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</si>
  <si>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</si>
  <si>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</si>
  <si>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</si>
  <si>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</si>
  <si>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</si>
  <si>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</si>
  <si>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</si>
  <si>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</si>
  <si>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</si>
  <si>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</si>
  <si>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</si>
  <si>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</si>
  <si>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</si>
  <si>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</si>
  <si>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</si>
  <si>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</si>
  <si>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</si>
  <si>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</si>
  <si>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</si>
  <si>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</si>
  <si>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</si>
  <si>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</si>
  <si>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</si>
  <si>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</si>
  <si>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</si>
  <si>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</si>
  <si>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</si>
  <si>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</si>
  <si>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</si>
  <si>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</si>
  <si>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</si>
  <si>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</si>
  <si>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</si>
  <si>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</si>
  <si>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</si>
  <si>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</si>
  <si>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</si>
  <si>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</si>
  <si>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</si>
  <si>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</si>
  <si>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</si>
  <si>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</si>
  <si>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</si>
  <si>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</si>
  <si>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</si>
  <si>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</si>
  <si>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</si>
  <si>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</si>
  <si>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</si>
  <si>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</si>
  <si>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</si>
  <si>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</si>
  <si>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</si>
  <si>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</si>
  <si>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</si>
  <si>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</si>
  <si>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</si>
  <si>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</si>
  <si>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</si>
  <si>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</si>
  <si>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</si>
  <si>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24/06/2026 10:20</t>
  </si>
  <si>
    <t>MARLY DIAS GONCALVES</t>
  </si>
  <si>
    <t>JARDIM SAO NICOLAU</t>
  </si>
  <si>
    <t>11-984058384</t>
  </si>
  <si>
    <t>16/06/2026 15:40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</si>
  <si>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</si>
  <si>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</si>
  <si>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</si>
  <si>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</si>
  <si>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</si>
  <si>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</si>
  <si>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</si>
  <si>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</si>
  <si>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</si>
  <si>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</si>
  <si>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</si>
  <si>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</si>
  <si>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</si>
  <si>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</si>
  <si>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</si>
  <si>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</si>
  <si>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</si>
  <si>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</si>
  <si>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</si>
  <si>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</si>
  <si>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</si>
  <si>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</si>
  <si>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</si>
  <si>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</si>
  <si>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</si>
  <si>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</si>
  <si>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</si>
  <si>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</si>
  <si>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</si>
  <si>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</si>
  <si>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</si>
  <si>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</si>
  <si>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</si>
  <si>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</si>
  <si>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</si>
  <si>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</si>
  <si>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</si>
  <si>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</si>
  <si>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</si>
  <si>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</si>
  <si>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</si>
  <si>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</si>
  <si>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</si>
  <si>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</si>
  <si>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</si>
  <si>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</si>
  <si>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</si>
  <si>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</si>
  <si>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</si>
  <si>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</si>
  <si>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</si>
  <si>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</si>
  <si>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</si>
  <si>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</si>
  <si>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</si>
  <si>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</si>
  <si>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</si>
  <si>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</si>
  <si>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</si>
  <si>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</si>
  <si>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</si>
  <si>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</si>
  <si>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</si>
  <si>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</si>
  <si>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</si>
  <si>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</si>
  <si>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</si>
  <si>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</si>
  <si>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</si>
  <si>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</si>
  <si>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</si>
  <si>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</si>
  <si>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</si>
  <si>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</si>
  <si>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</si>
  <si>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</si>
  <si>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</si>
  <si>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</si>
  <si>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</si>
  <si>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</si>
  <si>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</si>
  <si>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</si>
  <si>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</si>
  <si>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</si>
  <si>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</si>
  <si>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</si>
  <si>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</si>
  <si>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</si>
  <si>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</si>
  <si>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</si>
  <si>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</si>
  <si>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</si>
  <si>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</si>
  <si>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</si>
  <si>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</si>
  <si>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23/06/2026 09:20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</si>
  <si>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</si>
  <si>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</si>
  <si>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</si>
  <si>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</si>
  <si>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</si>
  <si>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</si>
  <si>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</si>
  <si>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</si>
  <si>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</si>
  <si>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</si>
  <si>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</si>
  <si>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</si>
  <si>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</si>
  <si>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</si>
  <si>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</si>
  <si>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</si>
  <si>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</si>
  <si>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24/06/2026 10:40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</si>
  <si>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</si>
  <si>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</si>
  <si>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</si>
  <si>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</si>
  <si>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</si>
  <si>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</si>
  <si>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</si>
  <si>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</si>
  <si>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</si>
  <si>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</si>
  <si>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</si>
  <si>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</si>
  <si>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</si>
  <si>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</si>
  <si>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</si>
  <si>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</si>
  <si>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</si>
  <si>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</si>
  <si>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</si>
  <si>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</si>
  <si>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</si>
  <si>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</si>
  <si>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</si>
  <si>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</si>
  <si>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</si>
  <si>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</si>
  <si>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</si>
  <si>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</si>
  <si>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</si>
  <si>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</si>
  <si>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</si>
  <si>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</si>
  <si>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</si>
  <si>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</si>
  <si>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</si>
  <si>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</si>
  <si>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</si>
  <si>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</si>
  <si>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</si>
  <si>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</si>
  <si>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</si>
  <si>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</si>
  <si>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</si>
  <si>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</si>
  <si>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</si>
  <si>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</si>
  <si>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</si>
  <si>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</si>
  <si>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</si>
  <si>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</si>
  <si>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</si>
  <si>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</si>
  <si>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</si>
  <si>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</si>
  <si>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</si>
  <si>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</si>
  <si>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</si>
  <si>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</si>
  <si>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</si>
  <si>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</si>
  <si>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</si>
  <si>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</si>
  <si>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</si>
  <si>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</si>
  <si>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</si>
  <si>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</si>
  <si>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</si>
  <si>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</si>
  <si>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</si>
  <si>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</si>
  <si>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</si>
  <si>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</si>
  <si>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</si>
  <si>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</si>
  <si>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</si>
  <si>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</si>
  <si>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</si>
  <si>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</si>
  <si>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</si>
  <si>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</si>
  <si>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</si>
  <si>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</si>
  <si>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</si>
  <si>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</si>
  <si>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</si>
  <si>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</si>
  <si>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</si>
  <si>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</si>
  <si>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</si>
  <si>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</si>
  <si>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16/06/2026 14:00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</si>
  <si>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</si>
  <si>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</si>
  <si>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</si>
  <si>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</si>
  <si>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</si>
  <si>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</si>
  <si>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</si>
  <si>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</si>
  <si>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</si>
  <si>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</si>
  <si>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</si>
  <si>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</si>
  <si>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</si>
  <si>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</si>
  <si>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</si>
  <si>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</si>
  <si>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</si>
  <si>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</si>
  <si>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</si>
  <si>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</si>
  <si>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</si>
  <si>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</si>
  <si>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</si>
  <si>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</si>
  <si>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</si>
  <si>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</si>
  <si>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</si>
  <si>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</si>
  <si>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</si>
  <si>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</si>
  <si>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</si>
  <si>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</si>
  <si>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</si>
  <si>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</si>
  <si>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</si>
  <si>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</si>
  <si>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</si>
  <si>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</si>
  <si>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</si>
  <si>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</si>
  <si>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</si>
  <si>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</si>
  <si>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</si>
  <si>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</si>
  <si>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</si>
  <si>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</si>
  <si>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</si>
  <si>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</si>
  <si>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</si>
  <si>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</si>
  <si>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</si>
  <si>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</si>
  <si>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</si>
  <si>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</si>
  <si>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</si>
  <si>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</si>
  <si>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</si>
  <si>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</si>
  <si>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</si>
  <si>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</si>
  <si>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</si>
  <si>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</si>
  <si>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</si>
  <si>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</si>
  <si>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</si>
  <si>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</si>
  <si>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07/05/2026 16:00</t>
  </si>
  <si>
    <t>JOSUE FELIX FRANCISCO DAS CHAGAS</t>
  </si>
  <si>
    <t>21-969651201</t>
  </si>
  <si>
    <t>24/06/2026 14:40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</si>
  <si>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</si>
  <si>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</si>
  <si>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</si>
  <si>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</si>
  <si>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</si>
  <si>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</si>
  <si>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</si>
  <si>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</si>
  <si>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</si>
  <si>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</si>
  <si>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</si>
  <si>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</si>
  <si>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</si>
  <si>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</si>
  <si>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</si>
  <si>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</si>
  <si>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</si>
  <si>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</si>
  <si>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</si>
  <si>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</si>
  <si>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</si>
  <si>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</si>
  <si>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</si>
  <si>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</si>
  <si>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</si>
  <si>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</si>
  <si>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</si>
  <si>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</si>
  <si>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</si>
  <si>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</si>
  <si>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</si>
  <si>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</si>
  <si>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</si>
  <si>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</si>
  <si>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</si>
  <si>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</si>
  <si>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</si>
  <si>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</si>
  <si>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</si>
  <si>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</si>
  <si>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</si>
  <si>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</si>
  <si>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</si>
  <si>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</si>
  <si>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</si>
  <si>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</si>
  <si>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</si>
  <si>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</si>
  <si>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</si>
  <si>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</si>
  <si>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</si>
  <si>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</si>
  <si>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</si>
  <si>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</si>
  <si>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</si>
  <si>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</si>
  <si>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</si>
  <si>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</si>
  <si>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</si>
  <si>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</si>
  <si>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</si>
  <si>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</si>
  <si>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</si>
  <si>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</si>
  <si>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</si>
  <si>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</si>
  <si>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</si>
  <si>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</si>
  <si>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</si>
  <si>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</si>
  <si>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</si>
  <si>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</si>
  <si>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</si>
  <si>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</si>
  <si>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</si>
  <si>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</si>
  <si>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</si>
  <si>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</si>
  <si>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</si>
  <si>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</si>
  <si>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</si>
  <si>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</si>
  <si>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</si>
  <si>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</si>
  <si>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</si>
  <si>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</si>
  <si>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</si>
  <si>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</si>
  <si>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</si>
  <si>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</si>
  <si>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</si>
  <si>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</si>
  <si>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</si>
  <si>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</si>
  <si>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</si>
  <si>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</si>
  <si>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</si>
  <si>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</si>
  <si>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</si>
  <si>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</si>
  <si>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</si>
  <si>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</si>
  <si>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</si>
  <si>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</si>
  <si>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</si>
  <si>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</si>
  <si>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</si>
  <si>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</si>
  <si>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</si>
  <si>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</si>
  <si>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</si>
  <si>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</si>
  <si>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</si>
  <si>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24/06/2026 09:20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</si>
  <si>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</si>
  <si>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</si>
  <si>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</si>
  <si>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</si>
  <si>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</si>
  <si>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</si>
  <si>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</si>
  <si>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</si>
  <si>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</si>
  <si>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</si>
  <si>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</si>
  <si>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</si>
  <si>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</si>
  <si>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</si>
  <si>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</si>
  <si>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</si>
  <si>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</si>
  <si>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</si>
  <si>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</si>
  <si>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</si>
  <si>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</si>
  <si>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</si>
  <si>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</si>
  <si>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</si>
  <si>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</si>
  <si>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</si>
  <si>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</si>
  <si>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</si>
  <si>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</si>
  <si>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</si>
  <si>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</si>
  <si>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</si>
  <si>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</si>
  <si>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</si>
  <si>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</si>
  <si>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</si>
  <si>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</si>
  <si>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</si>
  <si>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</si>
  <si>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</si>
  <si>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</si>
  <si>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</si>
  <si>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</si>
  <si>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</si>
  <si>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</si>
  <si>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</si>
  <si>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</si>
  <si>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</si>
  <si>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</si>
  <si>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</si>
  <si>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</si>
  <si>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</si>
  <si>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</si>
  <si>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</si>
  <si>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</si>
  <si>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</si>
  <si>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</si>
  <si>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</si>
  <si>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</si>
  <si>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</si>
  <si>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</si>
  <si>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</si>
  <si>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</si>
  <si>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23/06/2026 11:40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</si>
  <si>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</si>
  <si>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</si>
  <si>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</si>
  <si>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</si>
  <si>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</si>
  <si>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</si>
  <si>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</si>
  <si>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</si>
  <si>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</si>
  <si>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23/06/2026 16:40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</si>
  <si>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</si>
  <si>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</si>
  <si>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</si>
  <si>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</si>
  <si>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</si>
  <si>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</si>
  <si>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</si>
  <si>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</si>
  <si>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</si>
  <si>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</si>
  <si>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</si>
  <si>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</si>
  <si>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</si>
  <si>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</si>
  <si>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</si>
  <si>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</si>
  <si>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</si>
  <si>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</si>
  <si>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</si>
  <si>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</si>
  <si>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</si>
  <si>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</si>
  <si>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</si>
  <si>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</si>
  <si>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</si>
  <si>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</si>
  <si>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</si>
  <si>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</si>
  <si>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</si>
  <si>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</si>
  <si>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</si>
  <si>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</si>
  <si>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</si>
  <si>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</si>
  <si>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</si>
  <si>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</si>
  <si>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</si>
  <si>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</si>
  <si>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</si>
  <si>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</si>
  <si>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</si>
  <si>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</si>
  <si>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</si>
  <si>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</si>
  <si>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</si>
  <si>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</si>
  <si>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</si>
  <si>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</si>
  <si>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</si>
  <si>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</si>
  <si>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</si>
  <si>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</si>
  <si>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</si>
  <si>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</si>
  <si>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</si>
  <si>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</si>
  <si>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</si>
  <si>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</si>
  <si>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</si>
  <si>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</si>
  <si>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</si>
  <si>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</si>
  <si>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</si>
  <si>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</si>
  <si>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</si>
  <si>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</si>
  <si>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</si>
  <si>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</si>
  <si>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</si>
  <si>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</si>
  <si>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</si>
  <si>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</si>
  <si>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</si>
  <si>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</si>
  <si>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</si>
  <si>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</si>
  <si>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</si>
  <si>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</si>
  <si>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</si>
  <si>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</si>
  <si>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</si>
  <si>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</si>
  <si>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</si>
  <si>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</si>
  <si>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</si>
  <si>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</si>
  <si>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</si>
  <si>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</si>
  <si>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</si>
  <si>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</si>
  <si>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</si>
  <si>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</si>
  <si>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</si>
  <si>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</si>
  <si>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</si>
  <si>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</si>
  <si>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</si>
  <si>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</si>
  <si>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</si>
  <si>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</si>
  <si>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</si>
  <si>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</si>
  <si>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</si>
  <si>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</si>
  <si>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</si>
  <si>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</si>
  <si>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</si>
  <si>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</si>
  <si>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</si>
  <si>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</si>
  <si>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</si>
  <si>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</si>
  <si>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</si>
  <si>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</si>
  <si>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</si>
  <si>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</si>
  <si>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</si>
  <si>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</si>
  <si>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</si>
  <si>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</si>
  <si>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</si>
  <si>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</si>
  <si>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</si>
  <si>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</si>
  <si>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</si>
  <si>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</si>
  <si>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</si>
  <si>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</si>
  <si>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</si>
  <si>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</si>
  <si>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</si>
  <si>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</si>
  <si>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</si>
  <si>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</si>
  <si>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</si>
  <si>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</si>
  <si>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</si>
  <si>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</si>
  <si>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</si>
  <si>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</si>
  <si>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</si>
  <si>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</si>
  <si>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</si>
  <si>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</si>
  <si>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</si>
  <si>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</si>
  <si>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</si>
  <si>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</si>
  <si>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</si>
  <si>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23/06/2026 15:00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</si>
  <si>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</si>
  <si>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</si>
  <si>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</si>
  <si>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</si>
  <si>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</si>
  <si>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</si>
  <si>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</si>
  <si>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</si>
  <si>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</si>
  <si>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</si>
  <si>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</si>
  <si>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</si>
  <si>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</si>
  <si>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</si>
  <si>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</si>
  <si>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</si>
  <si>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</si>
  <si>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</si>
  <si>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</si>
  <si>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</si>
  <si>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</si>
  <si>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</si>
  <si>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</si>
  <si>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</si>
  <si>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</si>
  <si>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</si>
  <si>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</si>
  <si>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</si>
  <si>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</si>
  <si>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</si>
  <si>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</si>
  <si>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</si>
  <si>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</si>
  <si>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</si>
  <si>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28/05/2026 10:20</t>
  </si>
  <si>
    <t>NA</t>
  </si>
  <si>
    <t>CICERO HERCULANO DA SILVA</t>
  </si>
  <si>
    <t>142.328.028-86</t>
  </si>
  <si>
    <t>SÃO PAULO</t>
  </si>
  <si>
    <t>APARECIDA GERALDA DE FARIA ADRIANO</t>
  </si>
  <si>
    <t>041.915.538-44</t>
  </si>
  <si>
    <t>f</t>
  </si>
  <si>
    <t>7. Em fase de captação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</si>
  <si>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</si>
  <si>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</si>
  <si>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</si>
  <si>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</si>
  <si>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</si>
  <si>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</si>
  <si>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</si>
  <si>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</si>
  <si>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</si>
  <si>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</si>
  <si>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</si>
  <si>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</si>
  <si>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</si>
  <si>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</si>
  <si>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</si>
  <si>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</si>
  <si>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</si>
  <si>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</si>
  <si>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</si>
  <si>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23/06/2026 15:20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</si>
  <si>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</si>
  <si>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</si>
  <si>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</si>
  <si>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</si>
  <si>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</si>
  <si>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</si>
  <si>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</si>
  <si>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</si>
  <si>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</si>
  <si>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</si>
  <si>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</si>
  <si>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</si>
  <si>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</si>
  <si>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</si>
  <si>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</si>
  <si>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</si>
  <si>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</si>
  <si>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</si>
  <si>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</si>
  <si>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</si>
  <si>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</si>
  <si>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</si>
  <si>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</si>
  <si>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</si>
  <si>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</si>
  <si>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22/06/2026 15:20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</si>
  <si>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</si>
  <si>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</si>
  <si>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</si>
  <si>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</si>
  <si>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</si>
  <si>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</si>
  <si>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</si>
  <si>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</si>
  <si>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</si>
  <si>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</si>
  <si>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</si>
  <si>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</si>
  <si>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</si>
  <si>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23/06/2026 13:00</t>
  </si>
  <si>
    <t>CEZARINA TELES DIAS</t>
  </si>
  <si>
    <t>028.150.727-93</t>
  </si>
  <si>
    <t xml:space="preserve">PRAÇA DA BANDEIRA </t>
  </si>
  <si>
    <t>8. Não contactado</t>
  </si>
  <si>
    <t>ODELIA FARIA DE OLIVEIRA</t>
  </si>
  <si>
    <t>754.824.367-72</t>
  </si>
  <si>
    <t>MARIA DO CARMO ROCHA</t>
  </si>
  <si>
    <t>929.113.587-91</t>
  </si>
  <si>
    <t>Transbordo/TotalCare</t>
  </si>
  <si>
    <t>Captado Total Care</t>
  </si>
  <si>
    <t>Jose Daniel Da Silva</t>
  </si>
  <si>
    <t>Wilma De Freitas Meneses</t>
  </si>
  <si>
    <t>Josefa Do Amor Divino Menezes</t>
  </si>
  <si>
    <t>Paulo Roberto Acciarito</t>
  </si>
  <si>
    <t>Virgilio Carlos Moreira Sanfelice</t>
  </si>
  <si>
    <t>Maria Lourenco</t>
  </si>
  <si>
    <t>Edson Lopes Da Silva</t>
  </si>
  <si>
    <t>Milton Jorge Da Silva</t>
  </si>
  <si>
    <t>Inocencia Santos Sales</t>
  </si>
  <si>
    <t>Edenilson Januario Das Neves</t>
  </si>
  <si>
    <t>Kelly Cristina Gomes Kuzolitz Garcia</t>
  </si>
  <si>
    <t>Claudia Regina Lopes De Barros Savino</t>
  </si>
  <si>
    <t>Waldemar Vianna</t>
  </si>
  <si>
    <t>Luiz Claudinei Datri</t>
  </si>
  <si>
    <t>23/06/2026 13:40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</si>
  <si>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</si>
  <si>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</si>
  <si>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</si>
  <si>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</si>
  <si>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</si>
  <si>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</si>
  <si>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</si>
  <si>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</si>
  <si>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</si>
  <si>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</si>
  <si>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</si>
  <si>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</si>
  <si>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</si>
  <si>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</si>
  <si>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</si>
  <si>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</si>
  <si>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</si>
  <si>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</si>
  <si>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</si>
  <si>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</si>
  <si>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</si>
  <si>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</si>
  <si>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</si>
  <si>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</si>
  <si>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</si>
  <si>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</si>
  <si>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</si>
  <si>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</si>
  <si>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</si>
  <si>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</si>
  <si>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</si>
  <si>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</si>
  <si>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</si>
  <si>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</si>
  <si>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</si>
  <si>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</si>
  <si>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</si>
  <si>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</si>
  <si>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</si>
  <si>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</si>
  <si>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</si>
  <si>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Maria Jose Da Silva Cavalcanti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</si>
  <si>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</si>
  <si>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</si>
  <si>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</si>
  <si>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</si>
  <si>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</si>
  <si>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</si>
  <si>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</si>
  <si>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</si>
  <si>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</si>
  <si>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</si>
  <si>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</si>
  <si>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</si>
  <si>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</si>
  <si>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</si>
  <si>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</si>
  <si>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</si>
  <si>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</si>
  <si>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</si>
  <si>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</si>
  <si>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</si>
  <si>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</si>
  <si>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</si>
  <si>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</si>
  <si>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NINI</t>
  </si>
  <si>
    <t>Livia Lopes Matias Pereira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</si>
  <si>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</si>
  <si>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</si>
  <si>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</si>
  <si>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</si>
  <si>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</si>
  <si>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</si>
  <si>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</si>
  <si>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</si>
  <si>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</si>
  <si>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MESQUITA</t>
  </si>
  <si>
    <t>Claudio Antonio De Sousa</t>
  </si>
  <si>
    <t>Thelma Pires Ferreira Santos</t>
  </si>
  <si>
    <t>Abilio Jose Da Silva</t>
  </si>
  <si>
    <t>Rosangela Carvalho De Lima De Sousa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</si>
  <si>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</si>
  <si>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</si>
  <si>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</si>
  <si>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</si>
  <si>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</si>
  <si>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</si>
  <si>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</si>
  <si>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Angelina Oliveira Viana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</si>
  <si>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</si>
  <si>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</si>
  <si>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</si>
  <si>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</si>
  <si>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</si>
  <si>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</si>
  <si>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Claudio De Siqueira Rocha</t>
  </si>
  <si>
    <t>Diana Da Silva Santos</t>
  </si>
  <si>
    <t>Georges Jean Coutroutsos</t>
  </si>
  <si>
    <t>Antonio Jose Dos Santos</t>
  </si>
  <si>
    <t>Celeste Da Conceicao Gomes De Loureiro Alves</t>
  </si>
  <si>
    <t>Antonio De Oliveira Rodrigues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</si>
  <si>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</si>
  <si>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</si>
  <si>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</si>
  <si>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</si>
  <si>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</si>
  <si>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Cristiana Martins Da Silva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</si>
  <si>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</si>
  <si>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</si>
  <si>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</si>
  <si>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</si>
  <si>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</si>
  <si>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</si>
  <si>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</si>
  <si>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</si>
  <si>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</si>
  <si>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</si>
  <si>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</si>
  <si>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</si>
  <si>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</si>
  <si>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</si>
  <si>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</si>
  <si>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</si>
  <si>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</si>
  <si>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</si>
  <si>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</si>
  <si>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</si>
  <si>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</si>
  <si>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10/06/2026 11:00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</si>
  <si>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</si>
  <si>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</si>
  <si>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</si>
  <si>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</si>
  <si>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</si>
  <si>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</si>
  <si>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</si>
  <si>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</si>
  <si>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</si>
  <si>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</si>
  <si>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</si>
  <si>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</si>
  <si>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</si>
  <si>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</si>
  <si>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Aluizio Duarte Valenca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</si>
  <si>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</si>
  <si>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</si>
  <si>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</si>
  <si>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</si>
  <si>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</si>
  <si>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</si>
  <si>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25/06/2026 16:40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</si>
  <si>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</si>
  <si>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</si>
  <si>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</si>
  <si>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</si>
  <si>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</si>
  <si>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Janete Tavares Vassar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</si>
  <si>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</si>
  <si>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</si>
  <si>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</si>
  <si>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</si>
  <si>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</si>
  <si>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</si>
  <si>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</si>
  <si>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</si>
  <si>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</si>
  <si>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</si>
  <si>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</si>
  <si>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</si>
  <si>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Cicero Batista Rodrigues Da Silva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</si>
  <si>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</si>
  <si>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</si>
  <si>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</si>
  <si>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</si>
  <si>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</si>
  <si>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</si>
  <si>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</si>
  <si>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</si>
  <si>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</si>
  <si>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</si>
  <si>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</si>
  <si>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Robson Julio Da Silva</t>
  </si>
  <si>
    <t>Michael Vieira Dos Santos</t>
  </si>
  <si>
    <t>MACAE</t>
  </si>
  <si>
    <t>22/05/2026 15:40</t>
  </si>
  <si>
    <t>Margarida Da Conceicao Infante Simao</t>
  </si>
  <si>
    <t>Reginaldo Rodrigues Alves</t>
  </si>
  <si>
    <t>Maria Luzia Dos Santos Morais</t>
  </si>
  <si>
    <t>Josemar De Souza Pinto</t>
  </si>
  <si>
    <t>Edson Da Rocha Pita Junior</t>
  </si>
  <si>
    <t>Jorge De Sousa Menoita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</si>
  <si>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</si>
  <si>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</si>
  <si>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</si>
  <si>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</si>
  <si>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</si>
  <si>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</si>
  <si>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</si>
  <si>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</si>
  <si>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</si>
  <si>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Sergio Videira Coelho</t>
  </si>
  <si>
    <t>Miguelangelo Pereira Peligrino</t>
  </si>
  <si>
    <t>Leniana Hipolito Da Silva</t>
  </si>
  <si>
    <t>Valeria Cristina Muniz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</si>
  <si>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</si>
  <si>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</si>
  <si>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</si>
  <si>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</si>
  <si>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</si>
  <si>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</si>
  <si>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</si>
  <si>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</si>
  <si>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</si>
  <si>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</si>
  <si>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</si>
  <si>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</si>
  <si>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</si>
  <si>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</si>
  <si>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</si>
  <si>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</si>
  <si>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</si>
  <si>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</si>
  <si>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</si>
  <si>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</si>
  <si>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</si>
  <si>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</si>
  <si>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</si>
  <si>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</si>
  <si>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Marconiedson Vieira Lopes</t>
  </si>
  <si>
    <t>Roberto Pedro De Farias</t>
  </si>
  <si>
    <t>Jose Claudio De Carvalho</t>
  </si>
  <si>
    <t>2199173-2347</t>
  </si>
  <si>
    <t>Eduardo Roberto Lima Faria</t>
  </si>
  <si>
    <t>Josefa Pereira Da Silva</t>
  </si>
  <si>
    <t>26/05/2026 11:40</t>
  </si>
  <si>
    <t>Julio Almeida Neto</t>
  </si>
  <si>
    <t>Felipe Emmerich Horvath</t>
  </si>
  <si>
    <t>Ana Priscila Souza Soares</t>
  </si>
  <si>
    <t>Isabel Suzana Marques De Almeida</t>
  </si>
  <si>
    <t>Janete Francose Da Silva Camargo</t>
  </si>
  <si>
    <t>Jose Carlos Sotero</t>
  </si>
  <si>
    <t>Gilberto Alves Feitosa</t>
  </si>
  <si>
    <t>Vandecira Lourenco Da Silva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</si>
  <si>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</si>
  <si>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</si>
  <si>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</si>
  <si>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</si>
  <si>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</si>
  <si>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</si>
  <si>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</si>
  <si>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</si>
  <si>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</si>
  <si>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</si>
  <si>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</si>
  <si>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Jeronimo De Souza Barros</t>
  </si>
  <si>
    <t>Gildete Balbino Dos Santos</t>
  </si>
  <si>
    <t>Evaristo Valdir Monteiro</t>
  </si>
  <si>
    <t>Cleonice Barreto Oliveira Monteiro</t>
  </si>
  <si>
    <t>Ronaldson Martins Cordeiro De Souza</t>
  </si>
  <si>
    <t>26/06/2026 13:00</t>
  </si>
  <si>
    <t>Talita Aparecida De Sousa Tozzi</t>
  </si>
  <si>
    <t>Antonio Eustaquio Ribeiro Amorim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</si>
  <si>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</si>
  <si>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</si>
  <si>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</si>
  <si>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</si>
  <si>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</si>
  <si>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</si>
  <si>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</si>
  <si>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</si>
  <si>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</si>
  <si>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</si>
  <si>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</si>
  <si>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Daniela Page De Araujo Mine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</si>
  <si>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</si>
  <si>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</si>
  <si>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</si>
  <si>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</si>
  <si>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</si>
  <si>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</si>
  <si>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</si>
  <si>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</si>
  <si>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</si>
  <si>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</si>
  <si>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</si>
  <si>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Cosme Moreira Dos Santos</t>
  </si>
  <si>
    <t>Leandro Cesar De Souza Vasconcelos</t>
  </si>
  <si>
    <t>Antonia De Aguiar Nobre</t>
  </si>
  <si>
    <t>Sergio Mendes Aquino</t>
  </si>
  <si>
    <t>Gabriel Itans Maciel</t>
  </si>
  <si>
    <t>Giovanni Martins Magalhaes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</si>
  <si>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</si>
  <si>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</si>
  <si>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</si>
  <si>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</si>
  <si>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</si>
  <si>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</si>
  <si>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Glaucia Do Carmo Araujo</t>
  </si>
  <si>
    <t>Artur Ribeiro De Abreu</t>
  </si>
  <si>
    <t>Michele Adriene Do Mariano</t>
  </si>
  <si>
    <t>SEROPEDICA</t>
  </si>
  <si>
    <t>Eliete Silvana Moraes Santos</t>
  </si>
  <si>
    <t>Rubens Candido Da Costa</t>
  </si>
  <si>
    <t>Roberto Custodio Da Silva</t>
  </si>
  <si>
    <t>Antonio Aldo De Souza</t>
  </si>
  <si>
    <t>Ugo Vicente Napoli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</si>
  <si>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</si>
  <si>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</si>
  <si>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</si>
  <si>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</si>
  <si>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</si>
  <si>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</si>
  <si>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</si>
  <si>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</si>
  <si>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Maria Gorete Vieira Nunes Ribeiro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</si>
  <si>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</si>
  <si>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</si>
  <si>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</si>
  <si>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</si>
  <si>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</si>
  <si>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</si>
  <si>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</si>
  <si>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</si>
  <si>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</si>
  <si>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</si>
  <si>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</si>
  <si>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</si>
  <si>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</si>
  <si>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</si>
  <si>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</si>
  <si>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</si>
  <si>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</si>
  <si>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</si>
  <si>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</si>
  <si>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</si>
  <si>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</si>
  <si>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</si>
  <si>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</si>
  <si>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</si>
  <si>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</si>
  <si>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</si>
  <si>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</si>
  <si>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</si>
  <si>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</si>
  <si>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</si>
  <si>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</si>
  <si>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NÍVEL 800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</si>
  <si>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</si>
  <si>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</si>
  <si>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</si>
  <si>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</si>
  <si>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</si>
  <si>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</si>
  <si>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</si>
  <si>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</si>
  <si>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</si>
  <si>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</si>
  <si>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</si>
  <si>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</si>
  <si>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</si>
  <si>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</si>
  <si>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</si>
  <si>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</si>
  <si>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</si>
  <si>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</si>
  <si>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Jacira Bonfim Teixeira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</si>
  <si>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</si>
  <si>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</si>
  <si>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</si>
  <si>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</si>
  <si>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</si>
  <si>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</si>
  <si>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Marcia Marisa Augusto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</si>
  <si>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</si>
  <si>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</si>
  <si>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</si>
  <si>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</si>
  <si>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</si>
  <si>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</si>
  <si>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Rubens Geraldini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</si>
  <si>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</si>
  <si>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</si>
  <si>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</si>
  <si>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</si>
  <si>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</si>
  <si>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</si>
  <si>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</si>
  <si>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</si>
  <si>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</si>
  <si>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</si>
  <si>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</si>
  <si>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</si>
  <si>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</si>
  <si>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Maria Lucia Morelli</t>
  </si>
  <si>
    <t>1195190-9340</t>
  </si>
  <si>
    <t>Sonia Cristina Mafra De Jesus Pina</t>
  </si>
  <si>
    <t>Reinaldo Pires Leme</t>
  </si>
  <si>
    <t>Iraci Bispo Da Silva Meira</t>
  </si>
  <si>
    <t>Maria Elizabete Felicio Abilio</t>
  </si>
  <si>
    <t>Rosa Maria Cunha De Souza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</si>
  <si>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</si>
  <si>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</si>
  <si>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</si>
  <si>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</si>
  <si>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</si>
  <si>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</si>
  <si>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</si>
  <si>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</si>
  <si>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</si>
  <si>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</si>
  <si>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</si>
  <si>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Luzia Da Silva Ferreira</t>
  </si>
  <si>
    <t>Jose Barata Pereira</t>
  </si>
  <si>
    <t>Marco Antonio D Avoglio</t>
  </si>
  <si>
    <t>Antonia Rodrigues Fernandes</t>
  </si>
  <si>
    <t>Valter Farina</t>
  </si>
  <si>
    <t>Neuza De Campos Alves</t>
  </si>
  <si>
    <t>Severino Jose De Oliveira</t>
  </si>
  <si>
    <t>Rosalinda Santos Da Silva</t>
  </si>
  <si>
    <t>Salviano Benedito De Oliveira</t>
  </si>
  <si>
    <t>Manira Samara Fernandes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</si>
  <si>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</si>
  <si>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</si>
  <si>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</si>
  <si>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</si>
  <si>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</si>
  <si>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</si>
  <si>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</si>
  <si>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</si>
  <si>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</si>
  <si>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</si>
  <si>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Renato Silva</t>
  </si>
  <si>
    <t>Antonio Brusque</t>
  </si>
  <si>
    <t>Luiz Rodrigues Da Silva</t>
  </si>
  <si>
    <t>Cleber Antonio Da Silva Pinheiro</t>
  </si>
  <si>
    <t>27/05/2026 15:00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</si>
  <si>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</si>
  <si>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</si>
  <si>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</si>
  <si>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</si>
  <si>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</si>
  <si>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</si>
  <si>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</si>
  <si>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</si>
  <si>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</si>
  <si>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</si>
  <si>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</si>
  <si>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</si>
  <si>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27/05/2026 10:20</t>
  </si>
  <si>
    <t>Rosa Maria Do Nascimento Campos</t>
  </si>
  <si>
    <t>Antonio Dos Santos Simao</t>
  </si>
  <si>
    <t>Angela Maria Felix De Arruda Santos</t>
  </si>
  <si>
    <t>Maria Aparecida Do Prado Aneas</t>
  </si>
  <si>
    <t>Sumio Hashimoto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</si>
  <si>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</si>
  <si>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</si>
  <si>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</si>
  <si>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</si>
  <si>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</si>
  <si>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Conceicao Martins Lima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</si>
  <si>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</si>
  <si>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</si>
  <si>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</si>
  <si>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</si>
  <si>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</si>
  <si>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</si>
  <si>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</si>
  <si>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</si>
  <si>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</si>
  <si>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</si>
  <si>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</si>
  <si>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</si>
  <si>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</si>
  <si>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</si>
  <si>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</si>
  <si>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</si>
  <si>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</si>
  <si>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</si>
  <si>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</si>
  <si>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</si>
  <si>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</si>
  <si>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</si>
  <si>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</si>
  <si>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Floriza Xavier</t>
  </si>
  <si>
    <t>Jose Carlos Vieira Da Motta</t>
  </si>
  <si>
    <t>Joaquim Carlos Da Mota</t>
  </si>
  <si>
    <t>Deoclides Tadeu Gomes</t>
  </si>
  <si>
    <t>Dorival De Paula</t>
  </si>
  <si>
    <t>Darcy De Melo Conde</t>
  </si>
  <si>
    <t>Paulo Xavier Dos Santos</t>
  </si>
  <si>
    <t>Atair Messias Lima</t>
  </si>
  <si>
    <t>Mercedes Aparecida Silva Aleixo</t>
  </si>
  <si>
    <t>Jose Jair Buzoli</t>
  </si>
  <si>
    <t>Maria De Lourdes Mendes Miguel</t>
  </si>
  <si>
    <t>Lupercio Goncalves</t>
  </si>
  <si>
    <t>Luzia De Fatima Camargos Menezes</t>
  </si>
  <si>
    <t>Carmela Ricetti Barbosa De Oliveira</t>
  </si>
  <si>
    <t>Eduardo Motoharu Sato</t>
  </si>
  <si>
    <t>Gilvadete Santana Silva</t>
  </si>
  <si>
    <t>Maria Ilany Da Cruz</t>
  </si>
  <si>
    <t>Maria Valdete De Caldas</t>
  </si>
  <si>
    <t>Analucia Dos Santos Conceicao</t>
  </si>
  <si>
    <t>Tereza Farina</t>
  </si>
  <si>
    <t>Raulino Pereira Dos Santos</t>
  </si>
  <si>
    <t>Waldir Pervelho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</si>
  <si>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</si>
  <si>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</si>
  <si>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</si>
  <si>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</si>
  <si>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</si>
  <si>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</si>
  <si>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</si>
  <si>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</si>
  <si>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</si>
  <si>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</si>
  <si>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</si>
  <si>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</si>
  <si>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Jacira Remberg Zago</t>
  </si>
  <si>
    <t>Neilton Ferreira De Sousa</t>
  </si>
  <si>
    <t>Maria Helena Ramalho Da Silva</t>
  </si>
  <si>
    <t>28/05/2026 14:00</t>
  </si>
  <si>
    <t>Tereza Ferreira Domiciano</t>
  </si>
  <si>
    <t>Sebastiana De Camargo Lopes</t>
  </si>
  <si>
    <t>Wilson Alves Da Silva</t>
  </si>
  <si>
    <t>Mauricio Sanz</t>
  </si>
  <si>
    <t>Ahmad Ibrahim Majzoub</t>
  </si>
  <si>
    <t>Adelar Dos Santos</t>
  </si>
  <si>
    <t>14/05/2026 15:20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</si>
  <si>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</si>
  <si>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</si>
  <si>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</si>
  <si>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</si>
  <si>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</si>
  <si>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Anderson Luiz Da Silva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</si>
  <si>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</si>
  <si>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</si>
  <si>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</si>
  <si>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</si>
  <si>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</si>
  <si>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</si>
  <si>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</si>
  <si>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</si>
  <si>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</si>
  <si>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</si>
  <si>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</si>
  <si>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Joao Bento Faria Neto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</si>
  <si>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</si>
  <si>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</si>
  <si>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</si>
  <si>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</si>
  <si>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</si>
  <si>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</si>
  <si>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</si>
  <si>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</si>
  <si>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</si>
  <si>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Nanci Cristiano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</si>
  <si>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</si>
  <si>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</si>
  <si>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</si>
  <si>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</si>
  <si>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</si>
  <si>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</si>
  <si>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Silvana Da Silva Souza Pereira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</si>
  <si>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</si>
  <si>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</si>
  <si>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</si>
  <si>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</si>
  <si>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</si>
  <si>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</si>
  <si>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</si>
  <si>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</si>
  <si>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</si>
  <si>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</si>
  <si>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</si>
  <si>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</si>
  <si>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Rosana Martinez</t>
  </si>
  <si>
    <t>Maria De Lourdes Barreto Da Silva Barbosa</t>
  </si>
  <si>
    <t>30/06/2026 14:40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</si>
  <si>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</si>
  <si>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</si>
  <si>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</si>
  <si>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</si>
  <si>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</si>
  <si>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</si>
  <si>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</si>
  <si>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</si>
  <si>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</si>
  <si>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</si>
  <si>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Paulo Lopes Assenco</t>
  </si>
  <si>
    <t>Leni Maria Dos Santos Silva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</si>
  <si>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</si>
  <si>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</si>
  <si>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</si>
  <si>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</si>
  <si>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</si>
  <si>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</si>
  <si>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</si>
  <si>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</si>
  <si>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</si>
  <si>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</si>
  <si>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</si>
  <si>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</si>
  <si>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</si>
  <si>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</si>
  <si>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</si>
  <si>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</si>
  <si>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</si>
  <si>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</si>
  <si>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</si>
  <si>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</si>
  <si>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</si>
  <si>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</si>
  <si>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</si>
  <si>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</si>
  <si>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</si>
  <si>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</si>
  <si>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</si>
  <si>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</si>
  <si>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</si>
  <si>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</si>
  <si>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</si>
  <si>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</si>
  <si>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</si>
  <si>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</si>
  <si>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</si>
  <si>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</si>
  <si>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</si>
  <si>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</si>
  <si>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</si>
  <si>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</si>
  <si>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Marlinda Novaes De Sa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</si>
  <si>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</si>
  <si>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</si>
  <si>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</si>
  <si>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</si>
  <si>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</si>
  <si>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</si>
  <si>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</si>
  <si>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</si>
  <si>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</si>
  <si>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</si>
  <si>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</si>
  <si>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</si>
  <si>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</si>
  <si>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</si>
  <si>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</si>
  <si>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</si>
  <si>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28/05/2026 12:00</t>
  </si>
  <si>
    <t>Raimunda Mendes Giron</t>
  </si>
  <si>
    <t>Terezinha Dos Reis Nunes</t>
  </si>
  <si>
    <t>Maria Da Conceicao Pereira Bukinas</t>
  </si>
  <si>
    <t>Carolina Bochi Dos Santos</t>
  </si>
  <si>
    <t>25/05/2026 10:00</t>
  </si>
  <si>
    <t>Joao Roberto Baptista</t>
  </si>
  <si>
    <t>Maria Guarina Ribeiro Rodrigues</t>
  </si>
  <si>
    <t>Jose Benedito Rodrigues</t>
  </si>
  <si>
    <t>Ricardo Magnon</t>
  </si>
  <si>
    <t>Alex Oliveira Andrade</t>
  </si>
  <si>
    <t>Everaldo Figueiredo Dos Reis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</si>
  <si>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</si>
  <si>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</si>
  <si>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</si>
  <si>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</si>
  <si>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</si>
  <si>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</si>
  <si>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</si>
  <si>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</si>
  <si>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</si>
  <si>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</si>
  <si>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</si>
  <si>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</si>
  <si>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</si>
  <si>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</si>
  <si>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</si>
  <si>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</si>
  <si>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Maria Natividade Pereira Chagas</t>
  </si>
  <si>
    <t>Pedro Inacio Mendes</t>
  </si>
  <si>
    <t>Edmilson Jose Da Silva</t>
  </si>
  <si>
    <t>Maria Aparecida Silveira</t>
  </si>
  <si>
    <t>22/06/2026 11:20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</si>
  <si>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</si>
  <si>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</si>
  <si>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</si>
  <si>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</si>
  <si>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</si>
  <si>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26/05/2026 16:40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</si>
  <si>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</si>
  <si>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</si>
  <si>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</si>
  <si>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</si>
  <si>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</si>
  <si>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</si>
  <si>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</si>
  <si>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</si>
  <si>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</si>
  <si>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</si>
  <si>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Francisco Pereira Cardoso</t>
  </si>
  <si>
    <t>Wilza Gomes Caffe</t>
  </si>
  <si>
    <t>Luzia Bezerra Da Silva</t>
  </si>
  <si>
    <t>Maria Aparecida Moura Da Silva</t>
  </si>
  <si>
    <t>Lourdes Rufino</t>
  </si>
  <si>
    <t>Monica Margarida Da Silva Leal</t>
  </si>
  <si>
    <t>Vanderlei Marini Rossi</t>
  </si>
  <si>
    <t>Rita De Cacia Barcelos De Almeida</t>
  </si>
  <si>
    <t>Marywal Teixeira De Freitas</t>
  </si>
  <si>
    <t>Massahiro Yokota</t>
  </si>
  <si>
    <t>1198651-2413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</si>
  <si>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</si>
  <si>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</si>
  <si>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</si>
  <si>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</si>
  <si>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</si>
  <si>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</si>
  <si>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</si>
  <si>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</si>
  <si>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</si>
  <si>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</si>
  <si>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</si>
  <si>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</si>
  <si>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</si>
  <si>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</si>
  <si>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</si>
  <si>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</si>
  <si>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</si>
  <si>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</si>
  <si>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</si>
  <si>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Francisco Antenor De Sousa</t>
  </si>
  <si>
    <t>Eunice Do Nascimento Leite Soares</t>
  </si>
  <si>
    <t>Ailson Azevedo Da Silva</t>
  </si>
  <si>
    <t>PERUIBE</t>
  </si>
  <si>
    <t>Herbert Vargas Dos Santos</t>
  </si>
  <si>
    <t>Rogerio Antonio Annunciato</t>
  </si>
  <si>
    <t>Maria Helena Pereira</t>
  </si>
  <si>
    <t>Jose Carlos Galdino</t>
  </si>
  <si>
    <t>Maria Valdenia Costa</t>
  </si>
  <si>
    <t>18/06/2026 11:00</t>
  </si>
  <si>
    <t>Manoel Gomes Da Silva</t>
  </si>
  <si>
    <t>Rosalia Maria Dos Santos</t>
  </si>
  <si>
    <t>Sebastiana Freitas Brutrao</t>
  </si>
  <si>
    <t>Joao Henrique Volpini Mattos</t>
  </si>
  <si>
    <t>SAQUAREMA</t>
  </si>
  <si>
    <t>Francisco Mesquita Avelino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</si>
  <si>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</si>
  <si>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</si>
  <si>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</si>
  <si>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</si>
  <si>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</si>
  <si>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</si>
  <si>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</si>
  <si>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</si>
  <si>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</si>
  <si>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Maria Messias De Lima</t>
  </si>
  <si>
    <t>19/06/2026 16:00</t>
  </si>
  <si>
    <t>ELIZETE DA SILVA LIMA</t>
  </si>
  <si>
    <t>11913526852 11913526852</t>
  </si>
  <si>
    <t>MARCELO VIEIRA DE ALMADA</t>
  </si>
  <si>
    <t>135.903.468-41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</si>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</sst>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0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6863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3"/>
  <sheetViews>
    <sheetView showGridLines="0" tabSelected="1" zoomScale="64" zoomScaleNormal="120" zoomScaleSheetLayoutView="120" workbookViewId="0">
      <pane xSplit="6" ySplit="1" topLeftCell="AK2034" activePane="bottomRight" state="frozen"/>
      <selection pane="bottomRight" activeCell="E2062" sqref="E2062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16.85546875" style="185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28.7109375" style="31" bestFit="1" customWidth="1"/>
    <col min="18" max="18" width="16.28515625" style="27" bestFit="1" customWidth="1"/>
    <col min="19" max="19" width="20.5703125" style="192" customWidth="1"/>
    <col min="20" max="20" width="17.28515625" style="27" bestFit="1" customWidth="1"/>
    <col min="21" max="21" width="23.5703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56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14.28515625" style="31" customWidth="1"/>
    <col min="36" max="36" width="8.140625" style="31" customWidth="1"/>
    <col min="37" max="37" width="15.42578125" style="31" customWidth="1"/>
    <col min="38" max="38" width="10.28515625" style="45" customWidth="1"/>
    <col min="39" max="39" width="9.42578125" style="161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>MONTH(B2)&amp;"/"&amp;YEAR(B2)</f>
        <v>3/2026</v>
      </c>
      <c r="AN2" s="45">
        <f>WEEKNUM(B2)-WEEKNUM(EOMONTH(B2,-1)+1)+1</f>
        <v>2</v>
      </c>
      <c r="AO2" s="45" t="str">
        <f>MONTH(R2)&amp;"/"&amp;YEAR(R2)</f>
        <v>3/2026</v>
      </c>
      <c r="AP2" s="45">
        <f>WEEKNUM(R2)-WEEKNUM(EOMONTH(R2,-1)+1)+1</f>
        <v>3</v>
      </c>
      <c r="AQ2" s="45">
        <f>IF(AU2="S",IF(Q2="1. Aceitou o programa",R2-B2,0),0)</f>
        <v>8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 t="s">
        <v>74</v>
      </c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>MONTH(B3)&amp;"/"&amp;YEAR(B3)</f>
        <v>3/2026</v>
      </c>
      <c r="AN3" s="45">
        <f>WEEKNUM(B3)-WEEKNUM(EOMONTH(B3,-1)+1)+1</f>
        <v>2</v>
      </c>
      <c r="AO3" s="45" t="str">
        <f>MONTH(R3)&amp;"/"&amp;YEAR(R3)</f>
        <v>3/2026</v>
      </c>
      <c r="AP3" s="45">
        <f>WEEKNUM(R3)-WEEKNUM(EOMONTH(R3,-1)+1)+1</f>
        <v>3</v>
      </c>
      <c r="AQ3" s="45">
        <f>IF(AU3="S",IF(Q3="1. Aceitou o programa",R3-B3,0),0)</f>
        <v>8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75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76</v>
      </c>
      <c r="M4" s="89" t="s">
        <v>77</v>
      </c>
      <c r="N4" s="89" t="s">
        <v>55</v>
      </c>
      <c r="O4" s="93" t="s">
        <v>78</v>
      </c>
      <c r="P4" s="94" t="s">
        <v>57</v>
      </c>
      <c r="Q4" s="112" t="s">
        <v>79</v>
      </c>
      <c r="R4" s="95">
        <v>46073</v>
      </c>
      <c r="S4" s="96">
        <v>46174</v>
      </c>
      <c r="T4" s="96" t="s">
        <v>59</v>
      </c>
      <c r="U4" s="96" t="s">
        <v>80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74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>MONTH(B4)&amp;"/"&amp;YEAR(B4)</f>
        <v>3/2026</v>
      </c>
      <c r="AN4" s="45">
        <f>WEEKNUM(B4)-WEEKNUM(EOMONTH(B4,-1)+1)+1</f>
        <v>2</v>
      </c>
      <c r="AO4" s="45" t="str">
        <f>MONTH(R4)&amp;"/"&amp;YEAR(R4)</f>
        <v>2/2026</v>
      </c>
      <c r="AP4" s="45">
        <f>WEEKNUM(R4)-WEEKNUM(EOMONTH(R4,-1)+1)+1</f>
        <v>3</v>
      </c>
      <c r="AQ4" s="45">
        <f>IF(AU4="S",IF(Q4="1. Aceitou o programa",R4-B4,0),0)</f>
        <v>0</v>
      </c>
      <c r="AR4" s="45">
        <f>IF(AU4="S",IF(AND(S4&lt;&gt;"",R4&lt;&gt;""),S4-R4,0),0)</f>
        <v>101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>MONTH(B5)&amp;"/"&amp;YEAR(B5)</f>
        <v>3/2026</v>
      </c>
      <c r="AN5" s="45">
        <f>WEEKNUM(B5)-WEEKNUM(EOMONTH(B5,-1)+1)+1</f>
        <v>2</v>
      </c>
      <c r="AO5" s="45" t="str">
        <f>MONTH(R5)&amp;"/"&amp;YEAR(R5)</f>
        <v>2/2026</v>
      </c>
      <c r="AP5" s="45">
        <f>WEEKNUM(R5)-WEEKNUM(EOMONTH(R5,-1)+1)+1</f>
        <v>3</v>
      </c>
      <c r="AQ5" s="45">
        <f>IF(AU5="S",IF(Q5="1. Aceitou o programa",R5-B5,0),0)</f>
        <v>-17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0</v>
      </c>
      <c r="AT5" s="45">
        <f>IF(AU5="S",IF(AND(Q5="1. Aceitou o programa",AB5="Realizada"),IFERROR(IF(AA5="",0,AA5-R5),0),0),0)</f>
        <v>39.583333333335759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 t="s">
        <v>74</v>
      </c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>MONTH(B6)&amp;"/"&amp;YEAR(B6)</f>
        <v>3/2026</v>
      </c>
      <c r="AN6" s="45">
        <f>WEEKNUM(B6)-WEEKNUM(EOMONTH(B6,-1)+1)+1</f>
        <v>2</v>
      </c>
      <c r="AO6" s="45" t="str">
        <f>MONTH(R6)&amp;"/"&amp;YEAR(R6)</f>
        <v>3/2026</v>
      </c>
      <c r="AP6" s="45">
        <f>WEEKNUM(R6)-WEEKNUM(EOMONTH(R6,-1)+1)+1</f>
        <v>5</v>
      </c>
      <c r="AQ6" s="45">
        <f>IF(AU6="S",IF(Q6="1. Aceitou o programa",R6-B6,0),0)</f>
        <v>22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>MONTH(B7)&amp;"/"&amp;YEAR(B7)</f>
        <v>3/2026</v>
      </c>
      <c r="AN7" s="45">
        <f>WEEKNUM(B7)-WEEKNUM(EOMONTH(B7,-1)+1)+1</f>
        <v>2</v>
      </c>
      <c r="AO7" s="45" t="str">
        <f>MONTH(R7)&amp;"/"&amp;YEAR(R7)</f>
        <v>2/2026</v>
      </c>
      <c r="AP7" s="45">
        <f>WEEKNUM(R7)-WEEKNUM(EOMONTH(R7,-1)+1)+1</f>
        <v>3</v>
      </c>
      <c r="AQ7" s="45">
        <f>IF(AU7="S",IF(Q7="1. Aceitou o programa",R7-B7,0),0)</f>
        <v>-17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80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79</v>
      </c>
      <c r="R8" s="95">
        <v>46073</v>
      </c>
      <c r="S8" s="96">
        <v>46174</v>
      </c>
      <c r="T8" s="96" t="s">
        <v>59</v>
      </c>
      <c r="U8" s="96" t="s">
        <v>80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74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>MONTH(B8)&amp;"/"&amp;YEAR(B8)</f>
        <v>3/2026</v>
      </c>
      <c r="AN8" s="45">
        <f>WEEKNUM(B8)-WEEKNUM(EOMONTH(B8,-1)+1)+1</f>
        <v>2</v>
      </c>
      <c r="AO8" s="45" t="str">
        <f>MONTH(R8)&amp;"/"&amp;YEAR(R8)</f>
        <v>2/2026</v>
      </c>
      <c r="AP8" s="45">
        <f>WEEKNUM(R8)-WEEKNUM(EOMONTH(R8,-1)+1)+1</f>
        <v>3</v>
      </c>
      <c r="AQ8" s="45">
        <f>IF(AU8="S",IF(Q8="1. Aceitou o programa",R8-B8,0),0)</f>
        <v>0</v>
      </c>
      <c r="AR8" s="45">
        <f>IF(AU8="S",IF(AND(S8&lt;&gt;"",R8&lt;&gt;""),S8-R8,0),0)</f>
        <v>101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>MONTH(B9)&amp;"/"&amp;YEAR(B9)</f>
        <v>3/2026</v>
      </c>
      <c r="AN9" s="45">
        <f>WEEKNUM(B9)-WEEKNUM(EOMONTH(B9,-1)+1)+1</f>
        <v>2</v>
      </c>
      <c r="AO9" s="45" t="str">
        <f>MONTH(R9)&amp;"/"&amp;YEAR(R9)</f>
        <v>2/2026</v>
      </c>
      <c r="AP9" s="45">
        <f>WEEKNUM(R9)-WEEKNUM(EOMONTH(R9,-1)+1)+1</f>
        <v>3</v>
      </c>
      <c r="AQ9" s="45">
        <f>IF(AU9="S",IF(Q9="1. Aceitou o programa",R9-B9,0),0)</f>
        <v>-17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35.694444444445253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79</v>
      </c>
      <c r="R10" s="95">
        <v>46073</v>
      </c>
      <c r="S10" s="96">
        <v>46174</v>
      </c>
      <c r="T10" s="96" t="s">
        <v>59</v>
      </c>
      <c r="U10" s="96" t="s">
        <v>80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74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>MONTH(B10)&amp;"/"&amp;YEAR(B10)</f>
        <v>3/2026</v>
      </c>
      <c r="AN10" s="45">
        <f>WEEKNUM(B10)-WEEKNUM(EOMONTH(B10,-1)+1)+1</f>
        <v>2</v>
      </c>
      <c r="AO10" s="45" t="str">
        <f>MONTH(R10)&amp;"/"&amp;YEAR(R10)</f>
        <v>2/2026</v>
      </c>
      <c r="AP10" s="45">
        <f>WEEKNUM(R10)-WEEKNUM(EOMONTH(R10,-1)+1)+1</f>
        <v>3</v>
      </c>
      <c r="AQ10" s="45">
        <f>IF(AU10="S",IF(Q10="1. Aceitou o programa",R10-B10,0),0)</f>
        <v>0</v>
      </c>
      <c r="AR10" s="45">
        <f>IF(AU10="S",IF(AND(S10&lt;&gt;"",R10&lt;&gt;""),S10-R10,0),0)</f>
        <v>101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79</v>
      </c>
      <c r="R11" s="95">
        <v>46073</v>
      </c>
      <c r="S11" s="96">
        <v>46174</v>
      </c>
      <c r="T11" s="96" t="s">
        <v>59</v>
      </c>
      <c r="U11" s="96" t="s">
        <v>80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74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>MONTH(B11)&amp;"/"&amp;YEAR(B11)</f>
        <v>3/2026</v>
      </c>
      <c r="AN11" s="45">
        <f>WEEKNUM(B11)-WEEKNUM(EOMONTH(B11,-1)+1)+1</f>
        <v>2</v>
      </c>
      <c r="AO11" s="45" t="str">
        <f>MONTH(R11)&amp;"/"&amp;YEAR(R11)</f>
        <v>2/2026</v>
      </c>
      <c r="AP11" s="45">
        <f>WEEKNUM(R11)-WEEKNUM(EOMONTH(R11,-1)+1)+1</f>
        <v>3</v>
      </c>
      <c r="AQ11" s="45">
        <f>IF(AU11="S",IF(Q11="1. Aceitou o programa",R11-B11,0),0)</f>
        <v>0</v>
      </c>
      <c r="AR11" s="45">
        <f>IF(AU11="S",IF(AND(S11&lt;&gt;"",R11&lt;&gt;""),S11-R11,0),0)</f>
        <v>101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 t="s">
        <v>74</v>
      </c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>MONTH(B12)&amp;"/"&amp;YEAR(B12)</f>
        <v>3/2026</v>
      </c>
      <c r="AN12" s="45">
        <f>WEEKNUM(B12)-WEEKNUM(EOMONTH(B12,-1)+1)+1</f>
        <v>2</v>
      </c>
      <c r="AO12" s="45" t="str">
        <f>MONTH(R12)&amp;"/"&amp;YEAR(R12)</f>
        <v>3/2026</v>
      </c>
      <c r="AP12" s="45">
        <f>WEEKNUM(R12)-WEEKNUM(EOMONTH(R12,-1)+1)+1</f>
        <v>5</v>
      </c>
      <c r="AQ12" s="45">
        <f>IF(AU12="S",IF(Q12="1. Aceitou o programa",R12-B12,0),0)</f>
        <v>22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>MONTH(B13)&amp;"/"&amp;YEAR(B13)</f>
        <v>3/2026</v>
      </c>
      <c r="AN13" s="45">
        <f>WEEKNUM(B13)-WEEKNUM(EOMONTH(B13,-1)+1)+1</f>
        <v>2</v>
      </c>
      <c r="AO13" s="45" t="str">
        <f>MONTH(R13)&amp;"/"&amp;YEAR(R13)</f>
        <v>3/2026</v>
      </c>
      <c r="AP13" s="45">
        <f>WEEKNUM(R13)-WEEKNUM(EOMONTH(R13,-1)+1)+1</f>
        <v>5</v>
      </c>
      <c r="AQ13" s="45">
        <f>IF(AU13="S",IF(Q13="1. Aceitou o programa",R13-B13,0),0)</f>
        <v>22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0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>MONTH(B14)&amp;"/"&amp;YEAR(B14)</f>
        <v>3/2026</v>
      </c>
      <c r="AN14" s="45">
        <f>WEEKNUM(B14)-WEEKNUM(EOMONTH(B14,-1)+1)+1</f>
        <v>2</v>
      </c>
      <c r="AO14" s="45" t="str">
        <f>MONTH(R14)&amp;"/"&amp;YEAR(R14)</f>
        <v>3/2026</v>
      </c>
      <c r="AP14" s="45">
        <f>WEEKNUM(R14)-WEEKNUM(EOMONTH(R14,-1)+1)+1</f>
        <v>5</v>
      </c>
      <c r="AQ14" s="45">
        <f>IF(AU14="S",IF(Q14="1. Aceitou o programa",R14-B14,0),0)</f>
        <v>22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>MONTH(B15)&amp;"/"&amp;YEAR(B15)</f>
        <v>3/2026</v>
      </c>
      <c r="AN15" s="45">
        <f>WEEKNUM(B15)-WEEKNUM(EOMONTH(B15,-1)+1)+1</f>
        <v>2</v>
      </c>
      <c r="AO15" s="45" t="str">
        <f>MONTH(R15)&amp;"/"&amp;YEAR(R15)</f>
        <v>2/2026</v>
      </c>
      <c r="AP15" s="45">
        <f>WEEKNUM(R15)-WEEKNUM(EOMONTH(R15,-1)+1)+1</f>
        <v>3</v>
      </c>
      <c r="AQ15" s="45">
        <f>IF(AU15="S",IF(Q15="1. Aceitou o programa",R15-B15,0),0)</f>
        <v>-17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33.680555555554747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>MONTH(B16)&amp;"/"&amp;YEAR(B16)</f>
        <v>3/2026</v>
      </c>
      <c r="AN16" s="45">
        <f>WEEKNUM(B16)-WEEKNUM(EOMONTH(B16,-1)+1)+1</f>
        <v>2</v>
      </c>
      <c r="AO16" s="45" t="str">
        <f>MONTH(R16)&amp;"/"&amp;YEAR(R16)</f>
        <v>2/2026</v>
      </c>
      <c r="AP16" s="45">
        <f>WEEKNUM(R16)-WEEKNUM(EOMONTH(R16,-1)+1)+1</f>
        <v>3</v>
      </c>
      <c r="AQ16" s="45">
        <f>IF(AU16="S",IF(Q16="1. Aceitou o programa",R16-B16,0),0)</f>
        <v>-17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35.611111111109494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 t="s">
        <v>74</v>
      </c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>MONTH(B17)&amp;"/"&amp;YEAR(B17)</f>
        <v>3/2026</v>
      </c>
      <c r="AN17" s="45">
        <f>WEEKNUM(B17)-WEEKNUM(EOMONTH(B17,-1)+1)+1</f>
        <v>2</v>
      </c>
      <c r="AO17" s="45" t="str">
        <f>MONTH(R17)&amp;"/"&amp;YEAR(R17)</f>
        <v>3/2026</v>
      </c>
      <c r="AP17" s="45">
        <f>WEEKNUM(R17)-WEEKNUM(EOMONTH(R17,-1)+1)+1</f>
        <v>5</v>
      </c>
      <c r="AQ17" s="45">
        <f>IF(AU17="S",IF(Q17="1. Aceitou o programa",R17-B17,0),0)</f>
        <v>22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>MONTH(B18)&amp;"/"&amp;YEAR(B18)</f>
        <v>3/2026</v>
      </c>
      <c r="AN18" s="45">
        <f>WEEKNUM(B18)-WEEKNUM(EOMONTH(B18,-1)+1)+1</f>
        <v>2</v>
      </c>
      <c r="AO18" s="45" t="str">
        <f>MONTH(R18)&amp;"/"&amp;YEAR(R18)</f>
        <v>2/2026</v>
      </c>
      <c r="AP18" s="45">
        <f>WEEKNUM(R18)-WEEKNUM(EOMONTH(R18,-1)+1)+1</f>
        <v>3</v>
      </c>
      <c r="AQ18" s="45">
        <f>IF(AU18="S",IF(Q18="1. Aceitou o programa",R18-B18,0),0)</f>
        <v>-17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0</v>
      </c>
      <c r="AT18" s="45">
        <f>IF(AU18="S",IF(AND(Q18="1. Aceitou o programa",AB18="Realizada"),IFERROR(IF(AA18="",0,AA18-R18),0),0),0)</f>
        <v>31.652777777781012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>MONTH(B19)&amp;"/"&amp;YEAR(B19)</f>
        <v>3/2026</v>
      </c>
      <c r="AN19" s="45">
        <f>WEEKNUM(B19)-WEEKNUM(EOMONTH(B19,-1)+1)+1</f>
        <v>2</v>
      </c>
      <c r="AO19" s="45" t="str">
        <f>MONTH(R19)&amp;"/"&amp;YEAR(R19)</f>
        <v>2/2026</v>
      </c>
      <c r="AP19" s="45">
        <f>WEEKNUM(R19)-WEEKNUM(EOMONTH(R19,-1)+1)+1</f>
        <v>3</v>
      </c>
      <c r="AQ19" s="45">
        <f>IF(AU19="S",IF(Q19="1. Aceitou o programa",R19-B19,0),0)</f>
        <v>-17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33.583333333335759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>MONTH(B20)&amp;"/"&amp;YEAR(B20)</f>
        <v>3/2026</v>
      </c>
      <c r="AN20" s="45">
        <f>WEEKNUM(B20)-WEEKNUM(EOMONTH(B20,-1)+1)+1</f>
        <v>2</v>
      </c>
      <c r="AO20" s="45" t="str">
        <f>MONTH(R20)&amp;"/"&amp;YEAR(R20)</f>
        <v>2/2026</v>
      </c>
      <c r="AP20" s="45">
        <f>WEEKNUM(R20)-WEEKNUM(EOMONTH(R20,-1)+1)+1</f>
        <v>3</v>
      </c>
      <c r="AQ20" s="45">
        <f>IF(AU20="S",IF(Q20="1. Aceitou o programa",R20-B20,0),0)</f>
        <v>-17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39.597222222218988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>MONTH(B21)&amp;"/"&amp;YEAR(B21)</f>
        <v>3/2026</v>
      </c>
      <c r="AN21" s="45">
        <f>WEEKNUM(B21)-WEEKNUM(EOMONTH(B21,-1)+1)+1</f>
        <v>2</v>
      </c>
      <c r="AO21" s="45" t="str">
        <f>MONTH(R21)&amp;"/"&amp;YEAR(R21)</f>
        <v>2/2026</v>
      </c>
      <c r="AP21" s="45">
        <f>WEEKNUM(R21)-WEEKNUM(EOMONTH(R21,-1)+1)+1</f>
        <v>3</v>
      </c>
      <c r="AQ21" s="45">
        <f>IF(AU21="S",IF(Q21="1. Aceitou o programa",R21-B21,0),0)</f>
        <v>-17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35.638888888890506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 t="s">
        <v>74</v>
      </c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>MONTH(B22)&amp;"/"&amp;YEAR(B22)</f>
        <v>3/2026</v>
      </c>
      <c r="AN22" s="45">
        <f>WEEKNUM(B22)-WEEKNUM(EOMONTH(B22,-1)+1)+1</f>
        <v>2</v>
      </c>
      <c r="AO22" s="45" t="str">
        <f>MONTH(R22)&amp;"/"&amp;YEAR(R22)</f>
        <v>3/2026</v>
      </c>
      <c r="AP22" s="45">
        <f>WEEKNUM(R22)-WEEKNUM(EOMONTH(R22,-1)+1)+1</f>
        <v>5</v>
      </c>
      <c r="AQ22" s="45">
        <f>IF(AU22="S",IF(Q22="1. Aceitou o programa",R22-B22,0),0)</f>
        <v>22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>MONTH(B23)&amp;"/"&amp;YEAR(B23)</f>
        <v>3/2026</v>
      </c>
      <c r="AN23" s="45">
        <f>WEEKNUM(B23)-WEEKNUM(EOMONTH(B23,-1)+1)+1</f>
        <v>2</v>
      </c>
      <c r="AO23" s="45" t="str">
        <f>MONTH(R23)&amp;"/"&amp;YEAR(R23)</f>
        <v>2/2026</v>
      </c>
      <c r="AP23" s="45">
        <f>WEEKNUM(R23)-WEEKNUM(EOMONTH(R23,-1)+1)+1</f>
        <v>3</v>
      </c>
      <c r="AQ23" s="45">
        <f>IF(AU23="S",IF(Q23="1. Aceitou o programa",R23-B23,0),0)</f>
        <v>-17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34.583333333335759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>MONTH(B24)&amp;"/"&amp;YEAR(B24)</f>
        <v>3/2026</v>
      </c>
      <c r="AN24" s="45">
        <f>WEEKNUM(B24)-WEEKNUM(EOMONTH(B24,-1)+1)+1</f>
        <v>2</v>
      </c>
      <c r="AO24" s="45" t="str">
        <f>MONTH(R24)&amp;"/"&amp;YEAR(R24)</f>
        <v>2/2026</v>
      </c>
      <c r="AP24" s="45">
        <f>WEEKNUM(R24)-WEEKNUM(EOMONTH(R24,-1)+1)+1</f>
        <v>3</v>
      </c>
      <c r="AQ24" s="45">
        <f>IF(AU24="S",IF(Q24="1. Aceitou o programa",R24-B24,0),0)</f>
        <v>-17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33.652777777781012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>MONTH(B25)&amp;"/"&amp;YEAR(B25)</f>
        <v>3/2026</v>
      </c>
      <c r="AN25" s="45">
        <f>WEEKNUM(B25)-WEEKNUM(EOMONTH(B25,-1)+1)+1</f>
        <v>2</v>
      </c>
      <c r="AO25" s="45" t="str">
        <f>MONTH(R25)&amp;"/"&amp;YEAR(R25)</f>
        <v>2/2026</v>
      </c>
      <c r="AP25" s="45">
        <f>WEEKNUM(R25)-WEEKNUM(EOMONTH(R25,-1)+1)+1</f>
        <v>3</v>
      </c>
      <c r="AQ25" s="45">
        <f>IF(AU25="S",IF(Q25="1. Aceitou o programa",R25-B25,0),0)</f>
        <v>-17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35.625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>MONTH(B26)&amp;"/"&amp;YEAR(B26)</f>
        <v>3/2026</v>
      </c>
      <c r="AN26" s="45">
        <f>WEEKNUM(B26)-WEEKNUM(EOMONTH(B26,-1)+1)+1</f>
        <v>2</v>
      </c>
      <c r="AO26" s="45" t="str">
        <f>MONTH(R26)&amp;"/"&amp;YEAR(R26)</f>
        <v>2/2026</v>
      </c>
      <c r="AP26" s="45">
        <f>WEEKNUM(R26)-WEEKNUM(EOMONTH(R26,-1)+1)+1</f>
        <v>3</v>
      </c>
      <c r="AQ26" s="45">
        <f>IF(AU26="S",IF(Q26="1. Aceitou o programa",R26-B26,0),0)</f>
        <v>-17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38.638888657405914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>MONTH(B27)&amp;"/"&amp;YEAR(B27)</f>
        <v>3/2026</v>
      </c>
      <c r="AN27" s="45">
        <f>WEEKNUM(B27)-WEEKNUM(EOMONTH(B27,-1)+1)+1</f>
        <v>2</v>
      </c>
      <c r="AO27" s="45" t="str">
        <f>MONTH(R27)&amp;"/"&amp;YEAR(R27)</f>
        <v>2/2026</v>
      </c>
      <c r="AP27" s="45">
        <f>WEEKNUM(R27)-WEEKNUM(EOMONTH(R27,-1)+1)+1</f>
        <v>3</v>
      </c>
      <c r="AQ27" s="45">
        <f>IF(AU27="S",IF(Q27="1. Aceitou o programa",R27-B27,0),0)</f>
        <v>-17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35.680555555554747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>MONTH(B28)&amp;"/"&amp;YEAR(B28)</f>
        <v>3/2026</v>
      </c>
      <c r="AN28" s="45">
        <f>WEEKNUM(B28)-WEEKNUM(EOMONTH(B28,-1)+1)+1</f>
        <v>2</v>
      </c>
      <c r="AO28" s="45" t="str">
        <f>MONTH(R28)&amp;"/"&amp;YEAR(R28)</f>
        <v>2/2026</v>
      </c>
      <c r="AP28" s="45">
        <f>WEEKNUM(R28)-WEEKNUM(EOMONTH(R28,-1)+1)+1</f>
        <v>3</v>
      </c>
      <c r="AQ28" s="45">
        <f>IF(AU28="S",IF(Q28="1. Aceitou o programa",R28-B28,0),0)</f>
        <v>-17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38.652777488423453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>MONTH(B29)&amp;"/"&amp;YEAR(B29)</f>
        <v>3/2026</v>
      </c>
      <c r="AN29" s="45">
        <f>WEEKNUM(B29)-WEEKNUM(EOMONTH(B29,-1)+1)+1</f>
        <v>2</v>
      </c>
      <c r="AO29" s="45" t="str">
        <f>MONTH(R29)&amp;"/"&amp;YEAR(R29)</f>
        <v>2/2026</v>
      </c>
      <c r="AP29" s="45">
        <f>WEEKNUM(R29)-WEEKNUM(EOMONTH(R29,-1)+1)+1</f>
        <v>3</v>
      </c>
      <c r="AQ29" s="45">
        <f>IF(AU29="S",IF(Q29="1. Aceitou o programa",R29-B29,0),0)</f>
        <v>-17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34.625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77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>MONTH(B30)&amp;"/"&amp;YEAR(B30)</f>
        <v>3/2026</v>
      </c>
      <c r="AN30" s="45">
        <f>WEEKNUM(B30)-WEEKNUM(EOMONTH(B30,-1)+1)+1</f>
        <v>2</v>
      </c>
      <c r="AO30" s="45" t="str">
        <f>MONTH(R30)&amp;"/"&amp;YEAR(R30)</f>
        <v>2/2026</v>
      </c>
      <c r="AP30" s="45">
        <f>WEEKNUM(R30)-WEEKNUM(EOMONTH(R30,-1)+1)+1</f>
        <v>3</v>
      </c>
      <c r="AQ30" s="45">
        <f>IF(AU30="S",IF(Q30="1. Aceitou o programa",R30-B30,0),0)</f>
        <v>-17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34.694444444445253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>MONTH(B31)&amp;"/"&amp;YEAR(B31)</f>
        <v>3/2026</v>
      </c>
      <c r="AN31" s="45">
        <f>WEEKNUM(B31)-WEEKNUM(EOMONTH(B31,-1)+1)+1</f>
        <v>2</v>
      </c>
      <c r="AO31" s="45" t="str">
        <f>MONTH(R31)&amp;"/"&amp;YEAR(R31)</f>
        <v>2/2026</v>
      </c>
      <c r="AP31" s="45">
        <f>WEEKNUM(R31)-WEEKNUM(EOMONTH(R31,-1)+1)+1</f>
        <v>3</v>
      </c>
      <c r="AQ31" s="45">
        <f>IF(AU31="S",IF(Q31="1. Aceitou o programa",R31-B31,0),0)</f>
        <v>-17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35.652777777781012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>MONTH(B32)&amp;"/"&amp;YEAR(B32)</f>
        <v>3/2026</v>
      </c>
      <c r="AN32" s="45">
        <f>WEEKNUM(B32)-WEEKNUM(EOMONTH(B32,-1)+1)+1</f>
        <v>2</v>
      </c>
      <c r="AO32" s="45" t="str">
        <f>MONTH(R32)&amp;"/"&amp;YEAR(R32)</f>
        <v>2/2026</v>
      </c>
      <c r="AP32" s="45">
        <f>WEEKNUM(R32)-WEEKNUM(EOMONTH(R32,-1)+1)+1</f>
        <v>3</v>
      </c>
      <c r="AQ32" s="45">
        <f>IF(AU32="S",IF(Q32="1. Aceitou o programa",R32-B32,0),0)</f>
        <v>-17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49.402777777781012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74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>MONTH(B33)&amp;"/"&amp;YEAR(B33)</f>
        <v>3/2026</v>
      </c>
      <c r="AN33" s="45">
        <f>WEEKNUM(B33)-WEEKNUM(EOMONTH(B33,-1)+1)+1</f>
        <v>2</v>
      </c>
      <c r="AO33" s="45" t="str">
        <f>MONTH(R33)&amp;"/"&amp;YEAR(R33)</f>
        <v>4/2026</v>
      </c>
      <c r="AP33" s="45">
        <f>WEEKNUM(R33)-WEEKNUM(EOMONTH(R33,-1)+1)+1</f>
        <v>5</v>
      </c>
      <c r="AQ33" s="45">
        <f>IF(AU33="S",IF(Q33="1. Aceitou o programa",R33-B33,0),0)</f>
        <v>51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68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 t="s">
        <v>74</v>
      </c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>MONTH(B34)&amp;"/"&amp;YEAR(B34)</f>
        <v>3/2026</v>
      </c>
      <c r="AN34" s="45">
        <f>WEEKNUM(B34)-WEEKNUM(EOMONTH(B34,-1)+1)+1</f>
        <v>2</v>
      </c>
      <c r="AO34" s="45" t="str">
        <f>MONTH(R34)&amp;"/"&amp;YEAR(R34)</f>
        <v>4/2026</v>
      </c>
      <c r="AP34" s="45">
        <f>WEEKNUM(R34)-WEEKNUM(EOMONTH(R34,-1)+1)+1</f>
        <v>5</v>
      </c>
      <c r="AQ34" s="45">
        <f>IF(AU34="S",IF(Q34="1. Aceitou o programa",R34-B34,0),0)</f>
        <v>51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29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 t="s">
        <v>74</v>
      </c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>MONTH(B35)&amp;"/"&amp;YEAR(B35)</f>
        <v>3/2026</v>
      </c>
      <c r="AN35" s="45">
        <f>WEEKNUM(B35)-WEEKNUM(EOMONTH(B35,-1)+1)+1</f>
        <v>2</v>
      </c>
      <c r="AO35" s="45" t="str">
        <f>MONTH(R35)&amp;"/"&amp;YEAR(R35)</f>
        <v>4/2026</v>
      </c>
      <c r="AP35" s="45">
        <f>WEEKNUM(R35)-WEEKNUM(EOMONTH(R35,-1)+1)+1</f>
        <v>5</v>
      </c>
      <c r="AQ35" s="45">
        <f>IF(AU35="S",IF(Q35="1. Aceitou o programa",R35-B35,0),0)</f>
        <v>52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30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>MONTH(B36)&amp;"/"&amp;YEAR(B36)</f>
        <v>3/2026</v>
      </c>
      <c r="AN36" s="45">
        <f>WEEKNUM(B36)-WEEKNUM(EOMONTH(B36,-1)+1)+1</f>
        <v>2</v>
      </c>
      <c r="AO36" s="45" t="str">
        <f>MONTH(R36)&amp;"/"&amp;YEAR(R36)</f>
        <v>4/2026</v>
      </c>
      <c r="AP36" s="45">
        <f>WEEKNUM(R36)-WEEKNUM(EOMONTH(R36,-1)+1)+1</f>
        <v>5</v>
      </c>
      <c r="AQ36" s="45">
        <f>IF(AU36="S",IF(Q36="1. Aceitou o programa",R36-B36,0),0)</f>
        <v>52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30</v>
      </c>
      <c r="AT36" s="45">
        <f>IF(AU36="S",IF(AND(Q36="1. Aceitou o programa",AB36="Realizada"),IFERROR(IF(AA36="",0,AA36-R36),0),0),0)</f>
        <v>19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 t="s">
        <v>74</v>
      </c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>MONTH(B37)&amp;"/"&amp;YEAR(B37)</f>
        <v>3/2026</v>
      </c>
      <c r="AN37" s="45">
        <f>WEEKNUM(B37)-WEEKNUM(EOMONTH(B37,-1)+1)+1</f>
        <v>2</v>
      </c>
      <c r="AO37" s="45" t="str">
        <f>MONTH(R37)&amp;"/"&amp;YEAR(R37)</f>
        <v>5/2026</v>
      </c>
      <c r="AP37" s="45">
        <f>WEEKNUM(R37)-WEEKNUM(EOMONTH(R37,-1)+1)+1</f>
        <v>4</v>
      </c>
      <c r="AQ37" s="45">
        <f>IF(AU37="S",IF(Q37="1. Aceitou o programa",R37-B37,0),0)</f>
        <v>74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21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 t="s">
        <v>74</v>
      </c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>MONTH(B38)&amp;"/"&amp;YEAR(B38)</f>
        <v>3/2026</v>
      </c>
      <c r="AN38" s="45">
        <f>WEEKNUM(B38)-WEEKNUM(EOMONTH(B38,-1)+1)+1</f>
        <v>2</v>
      </c>
      <c r="AO38" s="45" t="str">
        <f>MONTH(R38)&amp;"/"&amp;YEAR(R38)</f>
        <v>4/2026</v>
      </c>
      <c r="AP38" s="45">
        <f>WEEKNUM(R38)-WEEKNUM(EOMONTH(R38,-1)+1)+1</f>
        <v>5</v>
      </c>
      <c r="AQ38" s="45">
        <f>IF(AU38="S",IF(Q38="1. Aceitou o programa",R38-B38,0),0)</f>
        <v>52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15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 t="s">
        <v>74</v>
      </c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>MONTH(B39)&amp;"/"&amp;YEAR(B39)</f>
        <v>3/2026</v>
      </c>
      <c r="AN39" s="45">
        <f>WEEKNUM(B39)-WEEKNUM(EOMONTH(B39,-1)+1)+1</f>
        <v>2</v>
      </c>
      <c r="AO39" s="45" t="str">
        <f>MONTH(R39)&amp;"/"&amp;YEAR(R39)</f>
        <v>4/2026</v>
      </c>
      <c r="AP39" s="45">
        <f>WEEKNUM(R39)-WEEKNUM(EOMONTH(R39,-1)+1)+1</f>
        <v>5</v>
      </c>
      <c r="AQ39" s="45">
        <f>IF(AU39="S",IF(Q39="1. Aceitou o programa",R39-B39,0),0)</f>
        <v>52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34.5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>MONTH(B40)&amp;"/"&amp;YEAR(B40)</f>
        <v>3/2026</v>
      </c>
      <c r="AN40" s="45">
        <f>WEEKNUM(B40)-WEEKNUM(EOMONTH(B40,-1)+1)+1</f>
        <v>2</v>
      </c>
      <c r="AO40" s="45" t="str">
        <f>MONTH(R40)&amp;"/"&amp;YEAR(R40)</f>
        <v>4/2026</v>
      </c>
      <c r="AP40" s="45">
        <f>WEEKNUM(R40)-WEEKNUM(EOMONTH(R40,-1)+1)+1</f>
        <v>2</v>
      </c>
      <c r="AQ40" s="45">
        <f>IF(AU40="S",IF(Q40="1. Aceitou o programa",R40-B40,0),0)</f>
        <v>26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24.5</v>
      </c>
      <c r="AT40" s="45">
        <f>IF(AU40="S",IF(AND(Q40="1. Aceitou o programa",AB40="Realizada"),IFERROR(IF(AA40="",0,AA40-R40),0),0),0)</f>
        <v>51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 t="s">
        <v>74</v>
      </c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>MONTH(B41)&amp;"/"&amp;YEAR(B41)</f>
        <v>3/2026</v>
      </c>
      <c r="AN41" s="45">
        <f>WEEKNUM(B41)-WEEKNUM(EOMONTH(B41,-1)+1)+1</f>
        <v>2</v>
      </c>
      <c r="AO41" s="45" t="str">
        <f>MONTH(R41)&amp;"/"&amp;YEAR(R41)</f>
        <v>5/2026</v>
      </c>
      <c r="AP41" s="45">
        <f>WEEKNUM(R41)-WEEKNUM(EOMONTH(R41,-1)+1)+1</f>
        <v>5</v>
      </c>
      <c r="AQ41" s="45">
        <f>IF(AU41="S",IF(Q41="1. Aceitou o programa",R41-B41,0),0)</f>
        <v>80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24.5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>
        <v>46184</v>
      </c>
      <c r="AB42" s="89" t="s">
        <v>74</v>
      </c>
      <c r="AC42" s="111">
        <v>46195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>MONTH(B42)&amp;"/"&amp;YEAR(B42)</f>
        <v>3/2026</v>
      </c>
      <c r="AN42" s="45">
        <f>WEEKNUM(B42)-WEEKNUM(EOMONTH(B42,-1)+1)+1</f>
        <v>2</v>
      </c>
      <c r="AO42" s="45" t="str">
        <f>MONTH(R42)&amp;"/"&amp;YEAR(R42)</f>
        <v>4/2026</v>
      </c>
      <c r="AP42" s="45">
        <f>WEEKNUM(R42)-WEEKNUM(EOMONTH(R42,-1)+1)+1</f>
        <v>2</v>
      </c>
      <c r="AQ42" s="45">
        <f>IF(AU42="S",IF(Q42="1. Aceitou o programa",R42-B42,0),0)</f>
        <v>26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24.5</v>
      </c>
      <c r="AT42" s="45">
        <f>IF(AU42="S",IF(AND(Q42="1. Aceitou o programa",AB42="Realizada"),IFERROR(IF(AA42="",0,AA42-R42),0),0),0)</f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223</v>
      </c>
      <c r="G43" s="91" t="s">
        <v>224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225</v>
      </c>
      <c r="M43" s="89" t="s">
        <v>226</v>
      </c>
      <c r="N43" s="89" t="s">
        <v>185</v>
      </c>
      <c r="O43" s="93" t="s">
        <v>227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 t="s">
        <v>74</v>
      </c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>MONTH(B43)&amp;"/"&amp;YEAR(B43)</f>
        <v>3/2026</v>
      </c>
      <c r="AN43" s="45">
        <f>WEEKNUM(B43)-WEEKNUM(EOMONTH(B43,-1)+1)+1</f>
        <v>2</v>
      </c>
      <c r="AO43" s="45" t="str">
        <f>MONTH(R43)&amp;"/"&amp;YEAR(R43)</f>
        <v>5/2026</v>
      </c>
      <c r="AP43" s="45">
        <f>WEEKNUM(R43)-WEEKNUM(EOMONTH(R43,-1)+1)+1</f>
        <v>5</v>
      </c>
      <c r="AQ43" s="45">
        <f>IF(AU43="S",IF(Q43="1. Aceitou o programa",R43-B43,0),0)</f>
        <v>80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24.5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228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229</v>
      </c>
      <c r="M44" s="89" t="s">
        <v>230</v>
      </c>
      <c r="N44" s="89" t="s">
        <v>231</v>
      </c>
      <c r="O44" s="93" t="s">
        <v>232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 t="s">
        <v>74</v>
      </c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>MONTH(B44)&amp;"/"&amp;YEAR(B44)</f>
        <v>3/2026</v>
      </c>
      <c r="AN44" s="45">
        <f>WEEKNUM(B44)-WEEKNUM(EOMONTH(B44,-1)+1)+1</f>
        <v>2</v>
      </c>
      <c r="AO44" s="45" t="str">
        <f>MONTH(R44)&amp;"/"&amp;YEAR(R44)</f>
        <v>4/2026</v>
      </c>
      <c r="AP44" s="45">
        <f>WEEKNUM(R44)-WEEKNUM(EOMONTH(R44,-1)+1)+1</f>
        <v>3</v>
      </c>
      <c r="AQ44" s="45">
        <f>IF(AU44="S",IF(Q44="1. Aceitou o programa",R44-B44,0),0)</f>
        <v>37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8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233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234</v>
      </c>
      <c r="N45" s="89" t="s">
        <v>235</v>
      </c>
      <c r="O45" s="93" t="s">
        <v>236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>MONTH(B45)&amp;"/"&amp;YEAR(B45)</f>
        <v>3/2026</v>
      </c>
      <c r="AN45" s="45">
        <f>WEEKNUM(B45)-WEEKNUM(EOMONTH(B45,-1)+1)+1</f>
        <v>2</v>
      </c>
      <c r="AO45" s="45" t="str">
        <f>MONTH(R45)&amp;"/"&amp;YEAR(R45)</f>
        <v>4/2026</v>
      </c>
      <c r="AP45" s="45">
        <f>WEEKNUM(R45)-WEEKNUM(EOMONTH(R45,-1)+1)+1</f>
        <v>3</v>
      </c>
      <c r="AQ45" s="45">
        <f>IF(AU45="S",IF(Q45="1. Aceitou o programa",R45-B45,0),0)</f>
        <v>37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15</v>
      </c>
      <c r="AT45" s="45">
        <f>IF(AU45="S",IF(AND(Q45="1. Aceitou o programa",AB45="Realizada"),IFERROR(IF(AA45="",0,AA45-R45),0),0),0)</f>
        <v>14.666666666664241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237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238</v>
      </c>
      <c r="N46" s="89" t="s">
        <v>102</v>
      </c>
      <c r="O46" s="93" t="s">
        <v>239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74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>MONTH(B46)&amp;"/"&amp;YEAR(B46)</f>
        <v>3/2026</v>
      </c>
      <c r="AN46" s="45">
        <f>WEEKNUM(B46)-WEEKNUM(EOMONTH(B46,-1)+1)+1</f>
        <v>2</v>
      </c>
      <c r="AO46" s="45" t="str">
        <f>MONTH(R46)&amp;"/"&amp;YEAR(R46)</f>
        <v>4/2026</v>
      </c>
      <c r="AP46" s="45">
        <f>WEEKNUM(R46)-WEEKNUM(EOMONTH(R46,-1)+1)+1</f>
        <v>3</v>
      </c>
      <c r="AQ46" s="45">
        <f>IF(AU46="S",IF(Q46="1. Aceitou o programa",R46-B46,0),0)</f>
        <v>37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-17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240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241</v>
      </c>
      <c r="N47" s="89" t="s">
        <v>148</v>
      </c>
      <c r="O47" s="93" t="s">
        <v>242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 t="s">
        <v>74</v>
      </c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>MONTH(B47)&amp;"/"&amp;YEAR(B47)</f>
        <v>3/2026</v>
      </c>
      <c r="AN47" s="45">
        <f>WEEKNUM(B47)-WEEKNUM(EOMONTH(B47,-1)+1)+1</f>
        <v>2</v>
      </c>
      <c r="AO47" s="45" t="str">
        <f>MONTH(R47)&amp;"/"&amp;YEAR(R47)</f>
        <v>4/2026</v>
      </c>
      <c r="AP47" s="45">
        <f>WEEKNUM(R47)-WEEKNUM(EOMONTH(R47,-1)+1)+1</f>
        <v>3</v>
      </c>
      <c r="AQ47" s="45">
        <f>IF(AU47="S",IF(Q47="1. Aceitou o programa",R47-B47,0),0)</f>
        <v>37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-3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243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244</v>
      </c>
      <c r="N48" s="89" t="s">
        <v>148</v>
      </c>
      <c r="O48" s="93" t="s">
        <v>245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246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>MONTH(B48)&amp;"/"&amp;YEAR(B48)</f>
        <v>3/2026</v>
      </c>
      <c r="AN48" s="45">
        <f>WEEKNUM(B48)-WEEKNUM(EOMONTH(B48,-1)+1)+1</f>
        <v>2</v>
      </c>
      <c r="AO48" s="45" t="str">
        <f>MONTH(R48)&amp;"/"&amp;YEAR(R48)</f>
        <v>4/2026</v>
      </c>
      <c r="AP48" s="45">
        <f>WEEKNUM(R48)-WEEKNUM(EOMONTH(R48,-1)+1)+1</f>
        <v>3</v>
      </c>
      <c r="AQ48" s="45">
        <f>IF(AU48="S",IF(Q48="1. Aceitou o programa",R48-B48,0),0)</f>
        <v>37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-17</v>
      </c>
      <c r="AT48" s="45">
        <f>IF(AU48="S",IF(AND(Q48="1. Aceitou o programa",AB48="Realizada"),IFERROR(IF(AA48="",0,AA48-R48),0),0),0)</f>
        <v>4.4861111111094942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247</v>
      </c>
      <c r="G49" s="91" t="s">
        <v>248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249</v>
      </c>
      <c r="N49" s="89" t="s">
        <v>250</v>
      </c>
      <c r="O49" s="93" t="s">
        <v>251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74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>MONTH(B49)&amp;"/"&amp;YEAR(B49)</f>
        <v>3/2026</v>
      </c>
      <c r="AN49" s="45">
        <f>WEEKNUM(B49)-WEEKNUM(EOMONTH(B49,-1)+1)+1</f>
        <v>2</v>
      </c>
      <c r="AO49" s="45" t="str">
        <f>MONTH(R49)&amp;"/"&amp;YEAR(R49)</f>
        <v>3/2026</v>
      </c>
      <c r="AP49" s="45">
        <f>WEEKNUM(R49)-WEEKNUM(EOMONTH(R49,-1)+1)+1</f>
        <v>3</v>
      </c>
      <c r="AQ49" s="45">
        <f>IF(AU49="S",IF(Q49="1. Aceitou o programa",R49-B49,0),0)</f>
        <v>7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0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252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77</v>
      </c>
      <c r="N50" s="89" t="s">
        <v>250</v>
      </c>
      <c r="O50" s="93" t="s">
        <v>253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>MONTH(B50)&amp;"/"&amp;YEAR(B50)</f>
        <v>3/2026</v>
      </c>
      <c r="AN50" s="45">
        <f>WEEKNUM(B50)-WEEKNUM(EOMONTH(B50,-1)+1)+1</f>
        <v>2</v>
      </c>
      <c r="AO50" s="45" t="str">
        <f>MONTH(R50)&amp;"/"&amp;YEAR(R50)</f>
        <v>3/2026</v>
      </c>
      <c r="AP50" s="45">
        <f>WEEKNUM(R50)-WEEKNUM(EOMONTH(R50,-1)+1)+1</f>
        <v>3</v>
      </c>
      <c r="AQ50" s="45">
        <f>IF(AU50="S",IF(Q50="1. Aceitou o programa",R50-B50,0),0)</f>
        <v>7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0</v>
      </c>
      <c r="AT50" s="45">
        <f>IF(AU50="S",IF(AND(Q50="1. Aceitou o programa",AB50="Realizada"),IFERROR(IF(AA50="",0,AA50-R50),0),0),0)</f>
        <v>7.5972222222189885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254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255</v>
      </c>
      <c r="N51" s="89" t="s">
        <v>55</v>
      </c>
      <c r="O51" s="93" t="s">
        <v>256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 t="s">
        <v>74</v>
      </c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>MONTH(B51)&amp;"/"&amp;YEAR(B51)</f>
        <v>3/2026</v>
      </c>
      <c r="AN51" s="45">
        <f>WEEKNUM(B51)-WEEKNUM(EOMONTH(B51,-1)+1)+1</f>
        <v>2</v>
      </c>
      <c r="AO51" s="45" t="str">
        <f>MONTH(R51)&amp;"/"&amp;YEAR(R51)</f>
        <v>3/2026</v>
      </c>
      <c r="AP51" s="45">
        <f>WEEKNUM(R51)-WEEKNUM(EOMONTH(R51,-1)+1)+1</f>
        <v>3</v>
      </c>
      <c r="AQ51" s="45">
        <f>IF(AU51="S",IF(Q51="1. Aceitou o programa",R51-B51,0),0)</f>
        <v>7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0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257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258</v>
      </c>
      <c r="N52" s="89" t="s">
        <v>91</v>
      </c>
      <c r="O52" s="93" t="s">
        <v>259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 t="s">
        <v>74</v>
      </c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>MONTH(B52)&amp;"/"&amp;YEAR(B52)</f>
        <v>3/2026</v>
      </c>
      <c r="AN52" s="45">
        <f>WEEKNUM(B52)-WEEKNUM(EOMONTH(B52,-1)+1)+1</f>
        <v>2</v>
      </c>
      <c r="AO52" s="45" t="str">
        <f>MONTH(R52)&amp;"/"&amp;YEAR(R52)</f>
        <v>3/2026</v>
      </c>
      <c r="AP52" s="45">
        <f>WEEKNUM(R52)-WEEKNUM(EOMONTH(R52,-1)+1)+1</f>
        <v>3</v>
      </c>
      <c r="AQ52" s="45">
        <f>IF(AU52="S",IF(Q52="1. Aceitou o programa",R52-B52,0),0)</f>
        <v>7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260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261</v>
      </c>
      <c r="N53" s="89" t="s">
        <v>235</v>
      </c>
      <c r="O53" s="93" t="s">
        <v>262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263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>MONTH(B53)&amp;"/"&amp;YEAR(B53)</f>
        <v>3/2026</v>
      </c>
      <c r="AN53" s="45">
        <f>WEEKNUM(B53)-WEEKNUM(EOMONTH(B53,-1)+1)+1</f>
        <v>2</v>
      </c>
      <c r="AO53" s="45" t="str">
        <f>MONTH(R53)&amp;"/"&amp;YEAR(R53)</f>
        <v>3/2026</v>
      </c>
      <c r="AP53" s="45">
        <f>WEEKNUM(R53)-WEEKNUM(EOMONTH(R53,-1)+1)+1</f>
        <v>3</v>
      </c>
      <c r="AQ53" s="45">
        <f>IF(AU53="S",IF(Q53="1. Aceitou o programa",R53-B53,0),0)</f>
        <v>7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7.6805555555547471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264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265</v>
      </c>
      <c r="N54" s="89" t="s">
        <v>113</v>
      </c>
      <c r="O54" s="93" t="s">
        <v>266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263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>MONTH(B54)&amp;"/"&amp;YEAR(B54)</f>
        <v>3/2026</v>
      </c>
      <c r="AN54" s="45">
        <f>WEEKNUM(B54)-WEEKNUM(EOMONTH(B54,-1)+1)+1</f>
        <v>2</v>
      </c>
      <c r="AO54" s="45" t="str">
        <f>MONTH(R54)&amp;"/"&amp;YEAR(R54)</f>
        <v>3/2026</v>
      </c>
      <c r="AP54" s="45">
        <f>WEEKNUM(R54)-WEEKNUM(EOMONTH(R54,-1)+1)+1</f>
        <v>3</v>
      </c>
      <c r="AQ54" s="45">
        <f>IF(AU54="S",IF(Q54="1. Aceitou o programa",R54-B54,0),0)</f>
        <v>7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0</v>
      </c>
      <c r="AT54" s="45">
        <f>IF(AU54="S",IF(AND(Q54="1. Aceitou o programa",AB54="Realizada"),IFERROR(IF(AA54="",0,AA54-R54),0),0),0)</f>
        <v>56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267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268</v>
      </c>
      <c r="N55" s="89" t="s">
        <v>72</v>
      </c>
      <c r="O55" s="93" t="s">
        <v>269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 t="s">
        <v>74</v>
      </c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>MONTH(B55)&amp;"/"&amp;YEAR(B55)</f>
        <v>3/2026</v>
      </c>
      <c r="AN55" s="45">
        <f>WEEKNUM(B55)-WEEKNUM(EOMONTH(B55,-1)+1)+1</f>
        <v>2</v>
      </c>
      <c r="AO55" s="45" t="str">
        <f>MONTH(R55)&amp;"/"&amp;YEAR(R55)</f>
        <v>3/2026</v>
      </c>
      <c r="AP55" s="45">
        <f>WEEKNUM(R55)-WEEKNUM(EOMONTH(R55,-1)+1)+1</f>
        <v>3</v>
      </c>
      <c r="AQ55" s="45">
        <f>IF(AU55="S",IF(Q55="1. Aceitou o programa",R55-B55,0),0)</f>
        <v>7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270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271</v>
      </c>
      <c r="N56" s="89" t="s">
        <v>130</v>
      </c>
      <c r="O56" s="93" t="s">
        <v>272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>MONTH(B56)&amp;"/"&amp;YEAR(B56)</f>
        <v>3/2026</v>
      </c>
      <c r="AN56" s="45">
        <f>WEEKNUM(B56)-WEEKNUM(EOMONTH(B56,-1)+1)+1</f>
        <v>2</v>
      </c>
      <c r="AO56" s="45" t="str">
        <f>MONTH(R56)&amp;"/"&amp;YEAR(R56)</f>
        <v>3/2026</v>
      </c>
      <c r="AP56" s="45">
        <f>WEEKNUM(R56)-WEEKNUM(EOMONTH(R56,-1)+1)+1</f>
        <v>3</v>
      </c>
      <c r="AQ56" s="45">
        <f>IF(AU56="S",IF(Q56="1. Aceitou o programa",R56-B56,0),0)</f>
        <v>7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59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273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274</v>
      </c>
      <c r="N57" s="89" t="s">
        <v>275</v>
      </c>
      <c r="O57" s="93" t="s">
        <v>276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>MONTH(B57)&amp;"/"&amp;YEAR(B57)</f>
        <v>3/2026</v>
      </c>
      <c r="AN57" s="45">
        <f>WEEKNUM(B57)-WEEKNUM(EOMONTH(B57,-1)+1)+1</f>
        <v>2</v>
      </c>
      <c r="AO57" s="45" t="str">
        <f>MONTH(R57)&amp;"/"&amp;YEAR(R57)</f>
        <v>3/2026</v>
      </c>
      <c r="AP57" s="45">
        <f>WEEKNUM(R57)-WEEKNUM(EOMONTH(R57,-1)+1)+1</f>
        <v>3</v>
      </c>
      <c r="AQ57" s="45">
        <f>IF(AU57="S",IF(Q57="1. Aceitou o programa",R57-B57,0),0)</f>
        <v>7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0</v>
      </c>
      <c r="AT57" s="45">
        <f>IF(AU57="S",IF(AND(Q57="1. Aceitou o programa",AB57="Realizada"),IFERROR(IF(AA57="",0,AA57-R57),0),0),0)</f>
        <v>6.6111111111094942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277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278</v>
      </c>
      <c r="N58" s="89" t="s">
        <v>148</v>
      </c>
      <c r="O58" s="93" t="s">
        <v>279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 t="s">
        <v>74</v>
      </c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>MONTH(B58)&amp;"/"&amp;YEAR(B58)</f>
        <v>3/2026</v>
      </c>
      <c r="AN58" s="45">
        <f>WEEKNUM(B58)-WEEKNUM(EOMONTH(B58,-1)+1)+1</f>
        <v>2</v>
      </c>
      <c r="AO58" s="45" t="str">
        <f>MONTH(R58)&amp;"/"&amp;YEAR(R58)</f>
        <v>3/2026</v>
      </c>
      <c r="AP58" s="45">
        <f>WEEKNUM(R58)-WEEKNUM(EOMONTH(R58,-1)+1)+1</f>
        <v>3</v>
      </c>
      <c r="AQ58" s="45">
        <f>IF(AU58="S",IF(Q58="1. Aceitou o programa",R58-B58,0),0)</f>
        <v>7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280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281</v>
      </c>
      <c r="M59" s="89" t="s">
        <v>282</v>
      </c>
      <c r="N59" s="89" t="s">
        <v>148</v>
      </c>
      <c r="O59" s="93" t="s">
        <v>283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 t="s">
        <v>74</v>
      </c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>MONTH(B59)&amp;"/"&amp;YEAR(B59)</f>
        <v>3/2026</v>
      </c>
      <c r="AN59" s="45">
        <f>WEEKNUM(B59)-WEEKNUM(EOMONTH(B59,-1)+1)+1</f>
        <v>2</v>
      </c>
      <c r="AO59" s="45" t="str">
        <f>MONTH(R59)&amp;"/"&amp;YEAR(R59)</f>
        <v>3/2026</v>
      </c>
      <c r="AP59" s="45">
        <f>WEEKNUM(R59)-WEEKNUM(EOMONTH(R59,-1)+1)+1</f>
        <v>3</v>
      </c>
      <c r="AQ59" s="45">
        <f>IF(AU59="S",IF(Q59="1. Aceitou o programa",R59-B59,0),0)</f>
        <v>7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0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284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285</v>
      </c>
      <c r="M60" s="89" t="s">
        <v>286</v>
      </c>
      <c r="N60" s="89" t="s">
        <v>148</v>
      </c>
      <c r="O60" s="93" t="s">
        <v>287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 t="s">
        <v>74</v>
      </c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>MONTH(B60)&amp;"/"&amp;YEAR(B60)</f>
        <v>3/2026</v>
      </c>
      <c r="AN60" s="45">
        <f>WEEKNUM(B60)-WEEKNUM(EOMONTH(B60,-1)+1)+1</f>
        <v>2</v>
      </c>
      <c r="AO60" s="45" t="str">
        <f>MONTH(R60)&amp;"/"&amp;YEAR(R60)</f>
        <v>3/2026</v>
      </c>
      <c r="AP60" s="45">
        <f>WEEKNUM(R60)-WEEKNUM(EOMONTH(R60,-1)+1)+1</f>
        <v>3</v>
      </c>
      <c r="AQ60" s="45">
        <f>IF(AU60="S",IF(Q60="1. Aceitou o programa",R60-B60,0),0)</f>
        <v>7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288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289</v>
      </c>
      <c r="N61" s="89" t="s">
        <v>148</v>
      </c>
      <c r="O61" s="93" t="s">
        <v>290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 t="s">
        <v>74</v>
      </c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>MONTH(B61)&amp;"/"&amp;YEAR(B61)</f>
        <v>3/2026</v>
      </c>
      <c r="AN61" s="45">
        <f>WEEKNUM(B61)-WEEKNUM(EOMONTH(B61,-1)+1)+1</f>
        <v>2</v>
      </c>
      <c r="AO61" s="45" t="str">
        <f>MONTH(R61)&amp;"/"&amp;YEAR(R61)</f>
        <v>3/2026</v>
      </c>
      <c r="AP61" s="45">
        <f>WEEKNUM(R61)-WEEKNUM(EOMONTH(R61,-1)+1)+1</f>
        <v>3</v>
      </c>
      <c r="AQ61" s="45">
        <f>IF(AU61="S",IF(Q61="1. Aceitou o programa",R61-B61,0),0)</f>
        <v>7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291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292</v>
      </c>
      <c r="N62" s="89" t="s">
        <v>148</v>
      </c>
      <c r="O62" s="93" t="s">
        <v>293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294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>MONTH(B62)&amp;"/"&amp;YEAR(B62)</f>
        <v>3/2026</v>
      </c>
      <c r="AN62" s="45">
        <f>WEEKNUM(B62)-WEEKNUM(EOMONTH(B62,-1)+1)+1</f>
        <v>2</v>
      </c>
      <c r="AO62" s="45" t="str">
        <f>MONTH(R62)&amp;"/"&amp;YEAR(R62)</f>
        <v>3/2026</v>
      </c>
      <c r="AP62" s="45">
        <f>WEEKNUM(R62)-WEEKNUM(EOMONTH(R62,-1)+1)+1</f>
        <v>3</v>
      </c>
      <c r="AQ62" s="45">
        <f>IF(AU62="S",IF(Q62="1. Aceitou o programa",R62-B62,0),0)</f>
        <v>7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34.638888888890506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295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296</v>
      </c>
      <c r="N63" s="89" t="s">
        <v>148</v>
      </c>
      <c r="O63" s="93" t="s">
        <v>297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 t="s">
        <v>74</v>
      </c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>MONTH(B63)&amp;"/"&amp;YEAR(B63)</f>
        <v>3/2026</v>
      </c>
      <c r="AN63" s="45">
        <f>WEEKNUM(B63)-WEEKNUM(EOMONTH(B63,-1)+1)+1</f>
        <v>2</v>
      </c>
      <c r="AO63" s="45" t="str">
        <f>MONTH(R63)&amp;"/"&amp;YEAR(R63)</f>
        <v>3/2026</v>
      </c>
      <c r="AP63" s="45">
        <f>WEEKNUM(R63)-WEEKNUM(EOMONTH(R63,-1)+1)+1</f>
        <v>3</v>
      </c>
      <c r="AQ63" s="45">
        <f>IF(AU63="S",IF(Q63="1. Aceitou o programa",R63-B63,0),0)</f>
        <v>7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0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298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299</v>
      </c>
      <c r="N64" s="89" t="s">
        <v>170</v>
      </c>
      <c r="O64" s="93" t="s">
        <v>300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 t="s">
        <v>74</v>
      </c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>MONTH(B64)&amp;"/"&amp;YEAR(B64)</f>
        <v>3/2026</v>
      </c>
      <c r="AN64" s="45">
        <f>WEEKNUM(B64)-WEEKNUM(EOMONTH(B64,-1)+1)+1</f>
        <v>2</v>
      </c>
      <c r="AO64" s="45" t="str">
        <f>MONTH(R64)&amp;"/"&amp;YEAR(R64)</f>
        <v>3/2026</v>
      </c>
      <c r="AP64" s="45">
        <f>WEEKNUM(R64)-WEEKNUM(EOMONTH(R64,-1)+1)+1</f>
        <v>3</v>
      </c>
      <c r="AQ64" s="45">
        <f>IF(AU64="S",IF(Q64="1. Aceitou o programa",R64-B64,0),0)</f>
        <v>7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301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302</v>
      </c>
      <c r="N65" s="89" t="s">
        <v>170</v>
      </c>
      <c r="O65" s="93" t="s">
        <v>303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 t="s">
        <v>74</v>
      </c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>MONTH(B65)&amp;"/"&amp;YEAR(B65)</f>
        <v>3/2026</v>
      </c>
      <c r="AN65" s="45">
        <f>WEEKNUM(B65)-WEEKNUM(EOMONTH(B65,-1)+1)+1</f>
        <v>2</v>
      </c>
      <c r="AO65" s="45" t="str">
        <f>MONTH(R65)&amp;"/"&amp;YEAR(R65)</f>
        <v>3/2026</v>
      </c>
      <c r="AP65" s="45">
        <f>WEEKNUM(R65)-WEEKNUM(EOMONTH(R65,-1)+1)+1</f>
        <v>3</v>
      </c>
      <c r="AQ65" s="45">
        <f>IF(AU65="S",IF(Q65="1. Aceitou o programa",R65-B65,0),0)</f>
        <v>7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0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304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225</v>
      </c>
      <c r="M66" s="89" t="s">
        <v>238</v>
      </c>
      <c r="N66" s="89" t="s">
        <v>305</v>
      </c>
      <c r="O66" s="93" t="s">
        <v>306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 t="s">
        <v>74</v>
      </c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>MONTH(B66)&amp;"/"&amp;YEAR(B66)</f>
        <v>3/2026</v>
      </c>
      <c r="AN66" s="45">
        <f>WEEKNUM(B66)-WEEKNUM(EOMONTH(B66,-1)+1)+1</f>
        <v>2</v>
      </c>
      <c r="AO66" s="45" t="str">
        <f>MONTH(R66)&amp;"/"&amp;YEAR(R66)</f>
        <v>3/2026</v>
      </c>
      <c r="AP66" s="45">
        <f>WEEKNUM(R66)-WEEKNUM(EOMONTH(R66,-1)+1)+1</f>
        <v>3</v>
      </c>
      <c r="AQ66" s="45">
        <f>IF(AU66="S",IF(Q66="1. Aceitou o programa",R66-B66,0),0)</f>
        <v>7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0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307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308</v>
      </c>
      <c r="N67" s="89" t="s">
        <v>185</v>
      </c>
      <c r="O67" s="93" t="s">
        <v>309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310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311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>MONTH(B67)&amp;"/"&amp;YEAR(B67)</f>
        <v>3/2026</v>
      </c>
      <c r="AN67" s="45">
        <f>WEEKNUM(B67)-WEEKNUM(EOMONTH(B67,-1)+1)+1</f>
        <v>2</v>
      </c>
      <c r="AO67" s="45" t="str">
        <f>MONTH(R67)&amp;"/"&amp;YEAR(R67)</f>
        <v>3/2026</v>
      </c>
      <c r="AP67" s="45">
        <f>WEEKNUM(R67)-WEEKNUM(EOMONTH(R67,-1)+1)+1</f>
        <v>3</v>
      </c>
      <c r="AQ67" s="45">
        <f>IF(AU67="S",IF(Q67="1. Aceitou o programa",R67-B67,0),0)</f>
        <v>7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0</v>
      </c>
      <c r="AT67" s="45">
        <f>IF(AU67="S",IF(AND(Q67="1. Aceitou o programa",AB67="Realizada"),IFERROR(IF(AA67="",0,AA67-R67),0),0),0)</f>
        <v>62.472222222218988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312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313</v>
      </c>
      <c r="M68" s="89" t="s">
        <v>77</v>
      </c>
      <c r="N68" s="89" t="s">
        <v>91</v>
      </c>
      <c r="O68" s="93" t="s">
        <v>314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>MONTH(B68)&amp;"/"&amp;YEAR(B68)</f>
        <v>3/2026</v>
      </c>
      <c r="AN68" s="45">
        <f>WEEKNUM(B68)-WEEKNUM(EOMONTH(B68,-1)+1)+1</f>
        <v>2</v>
      </c>
      <c r="AO68" s="45" t="str">
        <f>MONTH(R68)&amp;"/"&amp;YEAR(R68)</f>
        <v>2/2026</v>
      </c>
      <c r="AP68" s="45">
        <f>WEEKNUM(R68)-WEEKNUM(EOMONTH(R68,-1)+1)+1</f>
        <v>3</v>
      </c>
      <c r="AQ68" s="45">
        <f>IF(AU68="S",IF(Q68="1. Aceitou o programa",R68-B68,0),0)</f>
        <v>-18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0</v>
      </c>
      <c r="AT68" s="45">
        <f>IF(AU68="S",IF(AND(Q68="1. Aceitou o programa",AB68="Realizada"),IFERROR(IF(AA68="",0,AA68-R68),0),0),0)</f>
        <v>31.666666666664241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315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316</v>
      </c>
      <c r="N69" s="89" t="s">
        <v>113</v>
      </c>
      <c r="O69" s="93" t="s">
        <v>317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 t="s">
        <v>74</v>
      </c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>MONTH(B69)&amp;"/"&amp;YEAR(B69)</f>
        <v>3/2026</v>
      </c>
      <c r="AN69" s="45">
        <f>WEEKNUM(B69)-WEEKNUM(EOMONTH(B69,-1)+1)+1</f>
        <v>2</v>
      </c>
      <c r="AO69" s="45" t="str">
        <f>MONTH(R69)&amp;"/"&amp;YEAR(R69)</f>
        <v>3/2026</v>
      </c>
      <c r="AP69" s="45">
        <f>WEEKNUM(R69)-WEEKNUM(EOMONTH(R69,-1)+1)+1</f>
        <v>5</v>
      </c>
      <c r="AQ69" s="45">
        <f>IF(AU69="S",IF(Q69="1. Aceitou o programa",R69-B69,0),0)</f>
        <v>21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318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319</v>
      </c>
      <c r="N70" s="89" t="s">
        <v>72</v>
      </c>
      <c r="O70" s="93" t="s">
        <v>320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74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>MONTH(B70)&amp;"/"&amp;YEAR(B70)</f>
        <v>3/2026</v>
      </c>
      <c r="AN70" s="45">
        <f>WEEKNUM(B70)-WEEKNUM(EOMONTH(B70,-1)+1)+1</f>
        <v>2</v>
      </c>
      <c r="AO70" s="45" t="str">
        <f>MONTH(R70)&amp;"/"&amp;YEAR(R70)</f>
        <v>3/2026</v>
      </c>
      <c r="AP70" s="45">
        <f>WEEKNUM(R70)-WEEKNUM(EOMONTH(R70,-1)+1)+1</f>
        <v>5</v>
      </c>
      <c r="AQ70" s="45">
        <f>IF(AU70="S",IF(Q70="1. Aceitou o programa",R70-B70,0),0)</f>
        <v>21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321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322</v>
      </c>
      <c r="N71" s="89" t="s">
        <v>130</v>
      </c>
      <c r="O71" s="93" t="s">
        <v>323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324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>MONTH(B71)&amp;"/"&amp;YEAR(B71)</f>
        <v>3/2026</v>
      </c>
      <c r="AN71" s="45">
        <f>WEEKNUM(B71)-WEEKNUM(EOMONTH(B71,-1)+1)+1</f>
        <v>2</v>
      </c>
      <c r="AO71" s="45" t="str">
        <f>MONTH(R71)&amp;"/"&amp;YEAR(R71)</f>
        <v>2/2026</v>
      </c>
      <c r="AP71" s="45">
        <f>WEEKNUM(R71)-WEEKNUM(EOMONTH(R71,-1)+1)+1</f>
        <v>3</v>
      </c>
      <c r="AQ71" s="45">
        <f>IF(AU71="S",IF(Q71="1. Aceitou o programa",R71-B71,0),0)</f>
        <v>-18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38.624999826388375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325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326</v>
      </c>
      <c r="O72" s="93" t="s">
        <v>327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 t="s">
        <v>74</v>
      </c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>MONTH(B72)&amp;"/"&amp;YEAR(B72)</f>
        <v>3/2026</v>
      </c>
      <c r="AN72" s="45">
        <f>WEEKNUM(B72)-WEEKNUM(EOMONTH(B72,-1)+1)+1</f>
        <v>2</v>
      </c>
      <c r="AO72" s="45" t="str">
        <f>MONTH(R72)&amp;"/"&amp;YEAR(R72)</f>
        <v>2/2026</v>
      </c>
      <c r="AP72" s="45">
        <f>WEEKNUM(R72)-WEEKNUM(EOMONTH(R72,-1)+1)+1</f>
        <v>3</v>
      </c>
      <c r="AQ72" s="45">
        <f>IF(AU72="S",IF(Q72="1. Aceitou o programa",R72-B72,0),0)</f>
        <v>-18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328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329</v>
      </c>
      <c r="M73" s="89" t="s">
        <v>330</v>
      </c>
      <c r="N73" s="89" t="s">
        <v>148</v>
      </c>
      <c r="O73" s="93" t="s">
        <v>331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>MONTH(B73)&amp;"/"&amp;YEAR(B73)</f>
        <v>3/2026</v>
      </c>
      <c r="AN73" s="45">
        <f>WEEKNUM(B73)-WEEKNUM(EOMONTH(B73,-1)+1)+1</f>
        <v>2</v>
      </c>
      <c r="AO73" s="45" t="str">
        <f>MONTH(R73)&amp;"/"&amp;YEAR(R73)</f>
        <v>4/2026</v>
      </c>
      <c r="AP73" s="45">
        <f>WEEKNUM(R73)-WEEKNUM(EOMONTH(R73,-1)+1)+1</f>
        <v>3</v>
      </c>
      <c r="AQ73" s="45">
        <f>IF(AU73="S",IF(Q73="1. Aceitou o programa",R73-B73,0),0)</f>
        <v>37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30</v>
      </c>
      <c r="AT73" s="45">
        <f>IF(AU73="S",IF(AND(Q73="1. Aceitou o programa",AB73="Realizada"),IFERROR(IF(AA73="",0,AA73-R73),0),0),0)</f>
        <v>-10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332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333</v>
      </c>
      <c r="N74" s="89" t="s">
        <v>148</v>
      </c>
      <c r="O74" s="93" t="s">
        <v>334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>MONTH(B74)&amp;"/"&amp;YEAR(B74)</f>
        <v>3/2026</v>
      </c>
      <c r="AN74" s="45">
        <f>WEEKNUM(B74)-WEEKNUM(EOMONTH(B74,-1)+1)+1</f>
        <v>2</v>
      </c>
      <c r="AO74" s="45" t="str">
        <f>MONTH(R74)&amp;"/"&amp;YEAR(R74)</f>
        <v>4/2026</v>
      </c>
      <c r="AP74" s="45">
        <f>WEEKNUM(R74)-WEEKNUM(EOMONTH(R74,-1)+1)+1</f>
        <v>3</v>
      </c>
      <c r="AQ74" s="45">
        <f>IF(AU74="S",IF(Q74="1. Aceitou o programa",R74-B74,0),0)</f>
        <v>37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16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335</v>
      </c>
      <c r="G75" s="91" t="s">
        <v>336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329</v>
      </c>
      <c r="M75" s="89" t="s">
        <v>337</v>
      </c>
      <c r="N75" s="89" t="s">
        <v>148</v>
      </c>
      <c r="O75" s="93" t="s">
        <v>338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339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>MONTH(B75)&amp;"/"&amp;YEAR(B75)</f>
        <v>3/2026</v>
      </c>
      <c r="AN75" s="45">
        <f>WEEKNUM(B75)-WEEKNUM(EOMONTH(B75,-1)+1)+1</f>
        <v>2</v>
      </c>
      <c r="AO75" s="45" t="str">
        <f>MONTH(R75)&amp;"/"&amp;YEAR(R75)</f>
        <v>2/2026</v>
      </c>
      <c r="AP75" s="45">
        <f>WEEKNUM(R75)-WEEKNUM(EOMONTH(R75,-1)+1)+1</f>
        <v>3</v>
      </c>
      <c r="AQ75" s="45">
        <f>IF(AU75="S",IF(Q75="1. Aceitou o programa",R75-B75,0),0)</f>
        <v>-18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38.694443981483346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340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341</v>
      </c>
      <c r="N76" s="89" t="s">
        <v>148</v>
      </c>
      <c r="O76" s="93" t="s">
        <v>342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>MONTH(B76)&amp;"/"&amp;YEAR(B76)</f>
        <v>3/2026</v>
      </c>
      <c r="AN76" s="45">
        <f>WEEKNUM(B76)-WEEKNUM(EOMONTH(B76,-1)+1)+1</f>
        <v>2</v>
      </c>
      <c r="AO76" s="45" t="str">
        <f>MONTH(R76)&amp;"/"&amp;YEAR(R76)</f>
        <v>2/2026</v>
      </c>
      <c r="AP76" s="45">
        <f>WEEKNUM(R76)-WEEKNUM(EOMONTH(R76,-1)+1)+1</f>
        <v>3</v>
      </c>
      <c r="AQ76" s="45">
        <f>IF(AU76="S",IF(Q76="1. Aceitou o programa",R76-B76,0),0)</f>
        <v>-18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32.708333333335759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343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344</v>
      </c>
      <c r="N77" s="89" t="s">
        <v>148</v>
      </c>
      <c r="O77" s="93" t="s">
        <v>345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294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>MONTH(B77)&amp;"/"&amp;YEAR(B77)</f>
        <v>3/2026</v>
      </c>
      <c r="AN77" s="45">
        <f>WEEKNUM(B77)-WEEKNUM(EOMONTH(B77,-1)+1)+1</f>
        <v>2</v>
      </c>
      <c r="AO77" s="45" t="str">
        <f>MONTH(R77)&amp;"/"&amp;YEAR(R77)</f>
        <v>4/2026</v>
      </c>
      <c r="AP77" s="45">
        <f>WEEKNUM(R77)-WEEKNUM(EOMONTH(R77,-1)+1)+1</f>
        <v>5</v>
      </c>
      <c r="AQ77" s="45">
        <f>IF(AU77="S",IF(Q77="1. Aceitou o programa",R77-B77,0),0)</f>
        <v>50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21.5</v>
      </c>
      <c r="AT77" s="45">
        <f>IF(AU77="S",IF(AND(Q77="1. Aceitou o programa",AB77="Realizada"),IFERROR(IF(AA77="",0,AA77-R77),0),0),0)</f>
        <v>5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346</v>
      </c>
      <c r="G78" s="91" t="s">
        <v>347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348</v>
      </c>
      <c r="M78" s="89" t="s">
        <v>349</v>
      </c>
      <c r="N78" s="89" t="s">
        <v>148</v>
      </c>
      <c r="O78" s="93" t="s">
        <v>350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 t="s">
        <v>74</v>
      </c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>MONTH(B78)&amp;"/"&amp;YEAR(B78)</f>
        <v>3/2026</v>
      </c>
      <c r="AN78" s="45">
        <f>WEEKNUM(B78)-WEEKNUM(EOMONTH(B78,-1)+1)+1</f>
        <v>2</v>
      </c>
      <c r="AO78" s="45" t="str">
        <f>MONTH(R78)&amp;"/"&amp;YEAR(R78)</f>
        <v>4/2026</v>
      </c>
      <c r="AP78" s="45">
        <f>WEEKNUM(R78)-WEEKNUM(EOMONTH(R78,-1)+1)+1</f>
        <v>5</v>
      </c>
      <c r="AQ78" s="45">
        <f>IF(AU78="S",IF(Q78="1. Aceitou o programa",R78-B78,0),0)</f>
        <v>50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21.5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351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352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263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>MONTH(B79)&amp;"/"&amp;YEAR(B79)</f>
        <v>3/2026</v>
      </c>
      <c r="AN79" s="45">
        <f>WEEKNUM(B79)-WEEKNUM(EOMONTH(B79,-1)+1)+1</f>
        <v>2</v>
      </c>
      <c r="AO79" s="45" t="str">
        <f>MONTH(R79)&amp;"/"&amp;YEAR(R79)</f>
        <v>4/2026</v>
      </c>
      <c r="AP79" s="45">
        <f>WEEKNUM(R79)-WEEKNUM(EOMONTH(R79,-1)+1)+1</f>
        <v>5</v>
      </c>
      <c r="AQ79" s="45">
        <f>IF(AU79="S",IF(Q79="1. Aceitou o programa",R79-B79,0),0)</f>
        <v>50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21.5</v>
      </c>
      <c r="AT79" s="45">
        <f>IF(AU79="S",IF(AND(Q79="1. Aceitou o programa",AB79="Realizada"),IFERROR(IF(AA79="",0,AA79-R79),0),0),0)</f>
        <v>5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353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354</v>
      </c>
      <c r="N80" s="89" t="s">
        <v>170</v>
      </c>
      <c r="O80" s="93" t="s">
        <v>355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>MONTH(B80)&amp;"/"&amp;YEAR(B80)</f>
        <v>3/2026</v>
      </c>
      <c r="AN80" s="45">
        <f>WEEKNUM(B80)-WEEKNUM(EOMONTH(B80,-1)+1)+1</f>
        <v>2</v>
      </c>
      <c r="AO80" s="45" t="str">
        <f>MONTH(R80)&amp;"/"&amp;YEAR(R80)</f>
        <v>4/2026</v>
      </c>
      <c r="AP80" s="45">
        <f>WEEKNUM(R80)-WEEKNUM(EOMONTH(R80,-1)+1)+1</f>
        <v>5</v>
      </c>
      <c r="AQ80" s="45">
        <f>IF(AU80="S",IF(Q80="1. Aceitou o programa",R80-B80,0),0)</f>
        <v>50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21.5</v>
      </c>
      <c r="AT80" s="45">
        <f>IF(AU80="S",IF(AND(Q80="1. Aceitou o programa",AB80="Realizada"),IFERROR(IF(AA80="",0,AA80-R80),0),0),0)</f>
        <v>8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356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357</v>
      </c>
      <c r="N81" s="89" t="s">
        <v>250</v>
      </c>
      <c r="O81" s="93" t="s">
        <v>358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359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>MONTH(B81)&amp;"/"&amp;YEAR(B81)</f>
        <v>3/2026</v>
      </c>
      <c r="AN81" s="45">
        <f>WEEKNUM(B81)-WEEKNUM(EOMONTH(B81,-1)+1)+1</f>
        <v>2</v>
      </c>
      <c r="AO81" s="45" t="str">
        <f>MONTH(R81)&amp;"/"&amp;YEAR(R81)</f>
        <v>4/2026</v>
      </c>
      <c r="AP81" s="45">
        <f>WEEKNUM(R81)-WEEKNUM(EOMONTH(R81,-1)+1)+1</f>
        <v>5</v>
      </c>
      <c r="AQ81" s="45">
        <f>IF(AU81="S",IF(Q81="1. Aceitou o programa",R81-B81,0),0)</f>
        <v>51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22</v>
      </c>
      <c r="AT81" s="45">
        <f>IF(AU81="S",IF(AND(Q81="1. Aceitou o programa",AB81="Realizada"),IFERROR(IF(AA81="",0,AA81-R81),0),0),0)</f>
        <v>5.4305555555547471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360</v>
      </c>
      <c r="G82" s="91" t="s">
        <v>361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362</v>
      </c>
      <c r="N82" s="89" t="s">
        <v>250</v>
      </c>
      <c r="O82" s="93" t="s">
        <v>363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 t="s">
        <v>74</v>
      </c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>MONTH(B82)&amp;"/"&amp;YEAR(B82)</f>
        <v>3/2026</v>
      </c>
      <c r="AN82" s="45">
        <f>WEEKNUM(B82)-WEEKNUM(EOMONTH(B82,-1)+1)+1</f>
        <v>3</v>
      </c>
      <c r="AO82" s="45" t="str">
        <f>MONTH(R82)&amp;"/"&amp;YEAR(R82)</f>
        <v>3/2026</v>
      </c>
      <c r="AP82" s="45">
        <f>WEEKNUM(R82)-WEEKNUM(EOMONTH(R82,-1)+1)+1</f>
        <v>5</v>
      </c>
      <c r="AQ82" s="45">
        <f>IF(AU82="S",IF(Q82="1. Aceitou o programa",R82-B82,0),0)</f>
        <v>13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364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365</v>
      </c>
      <c r="N83" s="89" t="s">
        <v>148</v>
      </c>
      <c r="O83" s="93" t="s">
        <v>366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>MONTH(B83)&amp;"/"&amp;YEAR(B83)</f>
        <v>3/2026</v>
      </c>
      <c r="AN83" s="45">
        <f>WEEKNUM(B83)-WEEKNUM(EOMONTH(B83,-1)+1)+1</f>
        <v>3</v>
      </c>
      <c r="AO83" s="45" t="str">
        <f>MONTH(R83)&amp;"/"&amp;YEAR(R83)</f>
        <v>2/2026</v>
      </c>
      <c r="AP83" s="45">
        <f>WEEKNUM(R83)-WEEKNUM(EOMONTH(R83,-1)+1)+1</f>
        <v>3</v>
      </c>
      <c r="AQ83" s="45">
        <f>IF(AU83="S",IF(Q83="1. Aceitou o programa",R83-B83,0),0)</f>
        <v>-26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33.611111111109494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367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368</v>
      </c>
      <c r="N84" s="89" t="s">
        <v>148</v>
      </c>
      <c r="O84" s="93" t="s">
        <v>369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>MONTH(B84)&amp;"/"&amp;YEAR(B84)</f>
        <v>3/2026</v>
      </c>
      <c r="AN84" s="45">
        <f>WEEKNUM(B84)-WEEKNUM(EOMONTH(B84,-1)+1)+1</f>
        <v>3</v>
      </c>
      <c r="AO84" s="45" t="str">
        <f>MONTH(R84)&amp;"/"&amp;YEAR(R84)</f>
        <v>2/2026</v>
      </c>
      <c r="AP84" s="45">
        <f>WEEKNUM(R84)-WEEKNUM(EOMONTH(R84,-1)+1)+1</f>
        <v>3</v>
      </c>
      <c r="AQ84" s="45">
        <f>IF(AU84="S",IF(Q84="1. Aceitou o programa",R84-B84,0),0)</f>
        <v>-26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31.638888888890506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370</v>
      </c>
      <c r="G85" s="91" t="s">
        <v>371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263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>MONTH(B85)&amp;"/"&amp;YEAR(B85)</f>
        <v>3/2026</v>
      </c>
      <c r="AN85" s="45">
        <f>WEEKNUM(B85)-WEEKNUM(EOMONTH(B85,-1)+1)+1</f>
        <v>4</v>
      </c>
      <c r="AO85" s="45" t="str">
        <f>MONTH(R85)&amp;"/"&amp;YEAR(R85)</f>
        <v>4/2026</v>
      </c>
      <c r="AP85" s="45">
        <f>WEEKNUM(R85)-WEEKNUM(EOMONTH(R85,-1)+1)+1</f>
        <v>3</v>
      </c>
      <c r="AQ85" s="45">
        <f>IF(AU85="S",IF(Q85="1. Aceitou o programa",R85-B85,0),0)</f>
        <v>24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-17</v>
      </c>
      <c r="AT85" s="45">
        <f>IF(AU85="S",IF(AND(Q85="1. Aceitou o programa",AB85="Realizada"),IFERROR(IF(AA85="",0,AA85-R85),0),0),0)</f>
        <v>6.4444444444452529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372</v>
      </c>
      <c r="G86" s="91" t="s">
        <v>373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374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>MONTH(B86)&amp;"/"&amp;YEAR(B86)</f>
        <v>3/2026</v>
      </c>
      <c r="AN86" s="45">
        <f>WEEKNUM(B86)-WEEKNUM(EOMONTH(B86,-1)+1)+1</f>
        <v>4</v>
      </c>
      <c r="AO86" s="45" t="str">
        <f>MONTH(R86)&amp;"/"&amp;YEAR(R86)</f>
        <v>3/2026</v>
      </c>
      <c r="AP86" s="45">
        <f>WEEKNUM(R86)-WEEKNUM(EOMONTH(R86,-1)+1)+1</f>
        <v>5</v>
      </c>
      <c r="AQ86" s="45">
        <f>IF(AU86="S",IF(Q86="1. Aceitou o programa",R86-B86,0),0)</f>
        <v>8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2.4583333333357587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375</v>
      </c>
      <c r="G87" s="91" t="s">
        <v>376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 t="s">
        <v>74</v>
      </c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>MONTH(B87)&amp;"/"&amp;YEAR(B87)</f>
        <v>3/2026</v>
      </c>
      <c r="AN87" s="45">
        <f>WEEKNUM(B87)-WEEKNUM(EOMONTH(B87,-1)+1)+1</f>
        <v>4</v>
      </c>
      <c r="AO87" s="45" t="str">
        <f>MONTH(R87)&amp;"/"&amp;YEAR(R87)</f>
        <v>3/2026</v>
      </c>
      <c r="AP87" s="45">
        <f>WEEKNUM(R87)-WEEKNUM(EOMONTH(R87,-1)+1)+1</f>
        <v>5</v>
      </c>
      <c r="AQ87" s="45">
        <f>IF(AU87="S",IF(Q87="1. Aceitou o programa",R87-B87,0),0)</f>
        <v>8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377</v>
      </c>
      <c r="G88" s="91" t="s">
        <v>378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 t="s">
        <v>74</v>
      </c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>MONTH(B88)&amp;"/"&amp;YEAR(B88)</f>
        <v>3/2026</v>
      </c>
      <c r="AN88" s="45">
        <f>WEEKNUM(B88)-WEEKNUM(EOMONTH(B88,-1)+1)+1</f>
        <v>4</v>
      </c>
      <c r="AO88" s="45" t="str">
        <f>MONTH(R88)&amp;"/"&amp;YEAR(R88)</f>
        <v>4/2026</v>
      </c>
      <c r="AP88" s="45">
        <f>WEEKNUM(R88)-WEEKNUM(EOMONTH(R88,-1)+1)+1</f>
        <v>5</v>
      </c>
      <c r="AQ88" s="45">
        <f>IF(AU88="S",IF(Q88="1. Aceitou o programa",R88-B88,0),0)</f>
        <v>37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14.5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379</v>
      </c>
      <c r="G89" s="91" t="s">
        <v>380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 t="s">
        <v>74</v>
      </c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>MONTH(B89)&amp;"/"&amp;YEAR(B89)</f>
        <v>3/2026</v>
      </c>
      <c r="AN89" s="45">
        <f>WEEKNUM(B89)-WEEKNUM(EOMONTH(B89,-1)+1)+1</f>
        <v>4</v>
      </c>
      <c r="AO89" s="45" t="str">
        <f>MONTH(R89)&amp;"/"&amp;YEAR(R89)</f>
        <v>4/2026</v>
      </c>
      <c r="AP89" s="45">
        <f>WEEKNUM(R89)-WEEKNUM(EOMONTH(R89,-1)+1)+1</f>
        <v>5</v>
      </c>
      <c r="AQ89" s="45">
        <f>IF(AU89="S",IF(Q89="1. Aceitou o programa",R89-B89,0),0)</f>
        <v>37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14.5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381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382</v>
      </c>
      <c r="N90" s="89" t="s">
        <v>250</v>
      </c>
      <c r="O90" s="93" t="s">
        <v>383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 t="s">
        <v>74</v>
      </c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>MONTH(B90)&amp;"/"&amp;YEAR(B90)</f>
        <v>3/2026</v>
      </c>
      <c r="AN90" s="45">
        <f>WEEKNUM(B90)-WEEKNUM(EOMONTH(B90,-1)+1)+1</f>
        <v>4</v>
      </c>
      <c r="AO90" s="45" t="str">
        <f>MONTH(R90)&amp;"/"&amp;YEAR(R90)</f>
        <v>4/2026</v>
      </c>
      <c r="AP90" s="45">
        <f>WEEKNUM(R90)-WEEKNUM(EOMONTH(R90,-1)+1)+1</f>
        <v>3</v>
      </c>
      <c r="AQ90" s="45">
        <f>IF(AU90="S",IF(Q90="1. Aceitou o programa",R90-B90,0),0)</f>
        <v>24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384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77</v>
      </c>
      <c r="N91" s="89" t="s">
        <v>250</v>
      </c>
      <c r="O91" s="93" t="s">
        <v>385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 t="s">
        <v>74</v>
      </c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>MONTH(B91)&amp;"/"&amp;YEAR(B91)</f>
        <v>3/2026</v>
      </c>
      <c r="AN91" s="45">
        <f>WEEKNUM(B91)-WEEKNUM(EOMONTH(B91,-1)+1)+1</f>
        <v>4</v>
      </c>
      <c r="AO91" s="45" t="str">
        <f>MONTH(R91)&amp;"/"&amp;YEAR(R91)</f>
        <v>4/2026</v>
      </c>
      <c r="AP91" s="45">
        <f>WEEKNUM(R91)-WEEKNUM(EOMONTH(R91,-1)+1)+1</f>
        <v>3</v>
      </c>
      <c r="AQ91" s="45">
        <f>IF(AU91="S",IF(Q91="1. Aceitou o programa",R91-B91,0),0)</f>
        <v>24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386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387</v>
      </c>
      <c r="N92" s="89" t="s">
        <v>250</v>
      </c>
      <c r="O92" s="93" t="s">
        <v>388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389</v>
      </c>
      <c r="X92" s="92" t="s">
        <v>61</v>
      </c>
      <c r="Y92" s="97"/>
      <c r="Z92" s="89" t="s">
        <v>62</v>
      </c>
      <c r="AA92" s="96">
        <v>46134.444444444445</v>
      </c>
      <c r="AB92" s="89" t="s">
        <v>74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>MONTH(B92)&amp;"/"&amp;YEAR(B92)</f>
        <v>3/2026</v>
      </c>
      <c r="AN92" s="45">
        <f>WEEKNUM(B92)-WEEKNUM(EOMONTH(B92,-1)+1)+1</f>
        <v>4</v>
      </c>
      <c r="AO92" s="45" t="str">
        <f>MONTH(R92)&amp;"/"&amp;YEAR(R92)</f>
        <v>4/2026</v>
      </c>
      <c r="AP92" s="45">
        <f>WEEKNUM(R92)-WEEKNUM(EOMONTH(R92,-1)+1)+1</f>
        <v>3</v>
      </c>
      <c r="AQ92" s="45">
        <f>IF(AU92="S",IF(Q92="1. Aceitou o programa",R92-B92,0),0)</f>
        <v>24</v>
      </c>
      <c r="AR92" s="45">
        <f>IF(AU92="S",IF(AND(S92&lt;&gt;"",R92&lt;&gt;""),S92-R92,0),0)</f>
        <v>0</v>
      </c>
      <c r="AS92" s="45" t="e">
        <f>IF(AU92="S",IF(Q92="1. Aceitou o programa",IF(OR(X92="Não se Aplica",X92=""),IF(OR(W92="Não se Aplica",W92=""),0,W92-V92),AVERAGE(X92-W92,W92-V92)),0),0)</f>
        <v>#VALUE!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390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391</v>
      </c>
      <c r="N93" s="89" t="s">
        <v>55</v>
      </c>
      <c r="O93" s="93" t="s">
        <v>392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 t="s">
        <v>74</v>
      </c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>MONTH(B93)&amp;"/"&amp;YEAR(B93)</f>
        <v>3/2026</v>
      </c>
      <c r="AN93" s="45">
        <f>WEEKNUM(B93)-WEEKNUM(EOMONTH(B93,-1)+1)+1</f>
        <v>4</v>
      </c>
      <c r="AO93" s="45" t="str">
        <f>MONTH(R93)&amp;"/"&amp;YEAR(R93)</f>
        <v>4/2026</v>
      </c>
      <c r="AP93" s="45">
        <f>WEEKNUM(R93)-WEEKNUM(EOMONTH(R93,-1)+1)+1</f>
        <v>3</v>
      </c>
      <c r="AQ93" s="45">
        <f>IF(AU93="S",IF(Q93="1. Aceitou o programa",R93-B93,0),0)</f>
        <v>24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0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393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77</v>
      </c>
      <c r="N94" s="89" t="s">
        <v>231</v>
      </c>
      <c r="O94" s="93" t="s">
        <v>394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 t="s">
        <v>74</v>
      </c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>MONTH(B94)&amp;"/"&amp;YEAR(B94)</f>
        <v>3/2026</v>
      </c>
      <c r="AN94" s="45">
        <f>WEEKNUM(B94)-WEEKNUM(EOMONTH(B94,-1)+1)+1</f>
        <v>4</v>
      </c>
      <c r="AO94" s="45" t="str">
        <f>MONTH(R94)&amp;"/"&amp;YEAR(R94)</f>
        <v>4/2026</v>
      </c>
      <c r="AP94" s="45">
        <f>WEEKNUM(R94)-WEEKNUM(EOMONTH(R94,-1)+1)+1</f>
        <v>3</v>
      </c>
      <c r="AQ94" s="45">
        <f>IF(AU94="S",IF(Q94="1. Aceitou o programa",R94-B94,0),0)</f>
        <v>24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395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396</v>
      </c>
      <c r="N95" s="89" t="s">
        <v>231</v>
      </c>
      <c r="O95" s="93" t="s">
        <v>397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74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>MONTH(B95)&amp;"/"&amp;YEAR(B95)</f>
        <v>3/2026</v>
      </c>
      <c r="AN95" s="45">
        <f>WEEKNUM(B95)-WEEKNUM(EOMONTH(B95,-1)+1)+1</f>
        <v>4</v>
      </c>
      <c r="AO95" s="45" t="str">
        <f>MONTH(R95)&amp;"/"&amp;YEAR(R95)</f>
        <v>4/2026</v>
      </c>
      <c r="AP95" s="45">
        <f>WEEKNUM(R95)-WEEKNUM(EOMONTH(R95,-1)+1)+1</f>
        <v>3</v>
      </c>
      <c r="AQ95" s="45">
        <f>IF(AU95="S",IF(Q95="1. Aceitou o programa",R95-B95,0),0)</f>
        <v>24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398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399</v>
      </c>
      <c r="N96" s="89" t="s">
        <v>91</v>
      </c>
      <c r="O96" s="93" t="s">
        <v>400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401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>MONTH(B96)&amp;"/"&amp;YEAR(B96)</f>
        <v>3/2026</v>
      </c>
      <c r="AN96" s="45">
        <f>WEEKNUM(B96)-WEEKNUM(EOMONTH(B96,-1)+1)+1</f>
        <v>4</v>
      </c>
      <c r="AO96" s="45" t="str">
        <f>MONTH(R96)&amp;"/"&amp;YEAR(R96)</f>
        <v>4/2026</v>
      </c>
      <c r="AP96" s="45">
        <f>WEEKNUM(R96)-WEEKNUM(EOMONTH(R96,-1)+1)+1</f>
        <v>3</v>
      </c>
      <c r="AQ96" s="45">
        <f>IF(AU96="S",IF(Q96="1. Aceitou o programa",R96-B96,0),0)</f>
        <v>24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8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402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403</v>
      </c>
      <c r="N97" s="89" t="s">
        <v>91</v>
      </c>
      <c r="O97" s="93" t="s">
        <v>404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 t="s">
        <v>74</v>
      </c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>MONTH(B97)&amp;"/"&amp;YEAR(B97)</f>
        <v>3/2026</v>
      </c>
      <c r="AN97" s="45">
        <f>WEEKNUM(B97)-WEEKNUM(EOMONTH(B97,-1)+1)+1</f>
        <v>4</v>
      </c>
      <c r="AO97" s="45" t="str">
        <f>MONTH(R97)&amp;"/"&amp;YEAR(R97)</f>
        <v>4/2026</v>
      </c>
      <c r="AP97" s="45">
        <f>WEEKNUM(R97)-WEEKNUM(EOMONTH(R97,-1)+1)+1</f>
        <v>3</v>
      </c>
      <c r="AQ97" s="45">
        <f>IF(AU97="S",IF(Q97="1. Aceitou o programa",R97-B97,0),0)</f>
        <v>24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0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405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406</v>
      </c>
      <c r="M98" s="89" t="s">
        <v>407</v>
      </c>
      <c r="N98" s="89" t="s">
        <v>235</v>
      </c>
      <c r="O98" s="93" t="s">
        <v>408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 t="s">
        <v>74</v>
      </c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>MONTH(B98)&amp;"/"&amp;YEAR(B98)</f>
        <v>3/2026</v>
      </c>
      <c r="AN98" s="45">
        <f>WEEKNUM(B98)-WEEKNUM(EOMONTH(B98,-1)+1)+1</f>
        <v>4</v>
      </c>
      <c r="AO98" s="45" t="str">
        <f>MONTH(R98)&amp;"/"&amp;YEAR(R98)</f>
        <v>4/2026</v>
      </c>
      <c r="AP98" s="45">
        <f>WEEKNUM(R98)-WEEKNUM(EOMONTH(R98,-1)+1)+1</f>
        <v>3</v>
      </c>
      <c r="AQ98" s="45">
        <f>IF(AU98="S",IF(Q98="1. Aceitou o programa",R98-B98,0),0)</f>
        <v>24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409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410</v>
      </c>
      <c r="N99" s="89" t="s">
        <v>102</v>
      </c>
      <c r="O99" s="93" t="s">
        <v>411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 t="s">
        <v>74</v>
      </c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>MONTH(B99)&amp;"/"&amp;YEAR(B99)</f>
        <v>3/2026</v>
      </c>
      <c r="AN99" s="45">
        <f>WEEKNUM(B99)-WEEKNUM(EOMONTH(B99,-1)+1)+1</f>
        <v>4</v>
      </c>
      <c r="AO99" s="45" t="str">
        <f>MONTH(R99)&amp;"/"&amp;YEAR(R99)</f>
        <v>4/2026</v>
      </c>
      <c r="AP99" s="45">
        <f>WEEKNUM(R99)-WEEKNUM(EOMONTH(R99,-1)+1)+1</f>
        <v>3</v>
      </c>
      <c r="AQ99" s="45">
        <f>IF(AU99="S",IF(Q99="1. Aceitou o programa",R99-B99,0),0)</f>
        <v>24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412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413</v>
      </c>
      <c r="N100" s="89" t="s">
        <v>72</v>
      </c>
      <c r="O100" s="93" t="s">
        <v>414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 t="s">
        <v>74</v>
      </c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>MONTH(B100)&amp;"/"&amp;YEAR(B100)</f>
        <v>3/2026</v>
      </c>
      <c r="AN100" s="45">
        <f>WEEKNUM(B100)-WEEKNUM(EOMONTH(B100,-1)+1)+1</f>
        <v>4</v>
      </c>
      <c r="AO100" s="45" t="str">
        <f>MONTH(R100)&amp;"/"&amp;YEAR(R100)</f>
        <v>4/2026</v>
      </c>
      <c r="AP100" s="45">
        <f>WEEKNUM(R100)-WEEKNUM(EOMONTH(R100,-1)+1)+1</f>
        <v>3</v>
      </c>
      <c r="AQ100" s="45">
        <f>IF(AU100="S",IF(Q100="1. Aceitou o programa",R100-B100,0),0)</f>
        <v>24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0</v>
      </c>
      <c r="AT100" s="45">
        <f>IF(AU100="S",IF(AND(Q100="1. Aceitou o programa",AB100="Realizada"),IFERROR(IF(AA100="",0,AA100-R100),0),0),0)</f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415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416</v>
      </c>
      <c r="N101" s="89" t="s">
        <v>72</v>
      </c>
      <c r="O101" s="93" t="s">
        <v>417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 t="s">
        <v>74</v>
      </c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>MONTH(B101)&amp;"/"&amp;YEAR(B101)</f>
        <v>3/2026</v>
      </c>
      <c r="AN101" s="45">
        <f>WEEKNUM(B101)-WEEKNUM(EOMONTH(B101,-1)+1)+1</f>
        <v>4</v>
      </c>
      <c r="AO101" s="45" t="str">
        <f>MONTH(R101)&amp;"/"&amp;YEAR(R101)</f>
        <v>4/2026</v>
      </c>
      <c r="AP101" s="45">
        <f>WEEKNUM(R101)-WEEKNUM(EOMONTH(R101,-1)+1)+1</f>
        <v>3</v>
      </c>
      <c r="AQ101" s="45">
        <f>IF(AU101="S",IF(Q101="1. Aceitou o programa",R101-B101,0),0)</f>
        <v>24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418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419</v>
      </c>
      <c r="N102" s="89" t="s">
        <v>72</v>
      </c>
      <c r="O102" s="93" t="s">
        <v>420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74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>MONTH(B102)&amp;"/"&amp;YEAR(B102)</f>
        <v>3/2026</v>
      </c>
      <c r="AN102" s="45">
        <f>WEEKNUM(B102)-WEEKNUM(EOMONTH(B102,-1)+1)+1</f>
        <v>4</v>
      </c>
      <c r="AO102" s="45" t="str">
        <f>MONTH(R102)&amp;"/"&amp;YEAR(R102)</f>
        <v>4/2026</v>
      </c>
      <c r="AP102" s="45">
        <f>WEEKNUM(R102)-WEEKNUM(EOMONTH(R102,-1)+1)+1</f>
        <v>3</v>
      </c>
      <c r="AQ102" s="45">
        <f>IF(AU102="S",IF(Q102="1. Aceitou o programa",R102-B102,0),0)</f>
        <v>24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0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421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419</v>
      </c>
      <c r="N103" s="89" t="s">
        <v>72</v>
      </c>
      <c r="O103" s="93" t="s">
        <v>422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 t="s">
        <v>74</v>
      </c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>MONTH(B103)&amp;"/"&amp;YEAR(B103)</f>
        <v>3/2026</v>
      </c>
      <c r="AN103" s="45">
        <f>WEEKNUM(B103)-WEEKNUM(EOMONTH(B103,-1)+1)+1</f>
        <v>4</v>
      </c>
      <c r="AO103" s="45" t="str">
        <f>MONTH(R103)&amp;"/"&amp;YEAR(R103)</f>
        <v>4/2026</v>
      </c>
      <c r="AP103" s="45">
        <f>WEEKNUM(R103)-WEEKNUM(EOMONTH(R103,-1)+1)+1</f>
        <v>3</v>
      </c>
      <c r="AQ103" s="45">
        <f>IF(AU103="S",IF(Q103="1. Aceitou o programa",R103-B103,0),0)</f>
        <v>24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0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423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424</v>
      </c>
      <c r="N104" s="89" t="s">
        <v>72</v>
      </c>
      <c r="O104" s="93" t="s">
        <v>425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74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>MONTH(B104)&amp;"/"&amp;YEAR(B104)</f>
        <v>3/2026</v>
      </c>
      <c r="AN104" s="45">
        <f>WEEKNUM(B104)-WEEKNUM(EOMONTH(B104,-1)+1)+1</f>
        <v>4</v>
      </c>
      <c r="AO104" s="45" t="str">
        <f>MONTH(R104)&amp;"/"&amp;YEAR(R104)</f>
        <v>4/2026</v>
      </c>
      <c r="AP104" s="45">
        <f>WEEKNUM(R104)-WEEKNUM(EOMONTH(R104,-1)+1)+1</f>
        <v>3</v>
      </c>
      <c r="AQ104" s="45">
        <f>IF(AU104="S",IF(Q104="1. Aceitou o programa",R104-B104,0),0)</f>
        <v>24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426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329</v>
      </c>
      <c r="M105" s="89" t="s">
        <v>427</v>
      </c>
      <c r="N105" s="89" t="s">
        <v>130</v>
      </c>
      <c r="O105" s="93" t="s">
        <v>428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 t="s">
        <v>74</v>
      </c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>MONTH(B105)&amp;"/"&amp;YEAR(B105)</f>
        <v>3/2026</v>
      </c>
      <c r="AN105" s="45">
        <f>WEEKNUM(B105)-WEEKNUM(EOMONTH(B105,-1)+1)+1</f>
        <v>4</v>
      </c>
      <c r="AO105" s="45" t="str">
        <f>MONTH(R105)&amp;"/"&amp;YEAR(R105)</f>
        <v>4/2026</v>
      </c>
      <c r="AP105" s="45">
        <f>WEEKNUM(R105)-WEEKNUM(EOMONTH(R105,-1)+1)+1</f>
        <v>3</v>
      </c>
      <c r="AQ105" s="45">
        <f>IF(AU105="S",IF(Q105="1. Aceitou o programa",R105-B105,0),0)</f>
        <v>24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429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430</v>
      </c>
      <c r="N106" s="89" t="s">
        <v>130</v>
      </c>
      <c r="O106" s="93" t="s">
        <v>431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>MONTH(B106)&amp;"/"&amp;YEAR(B106)</f>
        <v>3/2026</v>
      </c>
      <c r="AN106" s="45">
        <f>WEEKNUM(B106)-WEEKNUM(EOMONTH(B106,-1)+1)+1</f>
        <v>4</v>
      </c>
      <c r="AO106" s="45" t="str">
        <f>MONTH(R106)&amp;"/"&amp;YEAR(R106)</f>
        <v>4/2026</v>
      </c>
      <c r="AP106" s="45">
        <f>WEEKNUM(R106)-WEEKNUM(EOMONTH(R106,-1)+1)+1</f>
        <v>3</v>
      </c>
      <c r="AQ106" s="45">
        <f>IF(AU106="S",IF(Q106="1. Aceitou o programa",R106-B106,0),0)</f>
        <v>24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8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432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433</v>
      </c>
      <c r="N107" s="89" t="s">
        <v>130</v>
      </c>
      <c r="O107" s="93" t="s">
        <v>434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 t="s">
        <v>74</v>
      </c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>MONTH(B107)&amp;"/"&amp;YEAR(B107)</f>
        <v>3/2026</v>
      </c>
      <c r="AN107" s="45">
        <f>WEEKNUM(B107)-WEEKNUM(EOMONTH(B107,-1)+1)+1</f>
        <v>4</v>
      </c>
      <c r="AO107" s="45" t="str">
        <f>MONTH(R107)&amp;"/"&amp;YEAR(R107)</f>
        <v>4/2026</v>
      </c>
      <c r="AP107" s="45">
        <f>WEEKNUM(R107)-WEEKNUM(EOMONTH(R107,-1)+1)+1</f>
        <v>3</v>
      </c>
      <c r="AQ107" s="45">
        <f>IF(AU107="S",IF(Q107="1. Aceitou o programa",R107-B107,0),0)</f>
        <v>24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0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435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436</v>
      </c>
      <c r="M108" s="89" t="s">
        <v>238</v>
      </c>
      <c r="N108" s="89" t="s">
        <v>275</v>
      </c>
      <c r="O108" s="93" t="s">
        <v>437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74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>MONTH(B108)&amp;"/"&amp;YEAR(B108)</f>
        <v>3/2026</v>
      </c>
      <c r="AN108" s="45">
        <f>WEEKNUM(B108)-WEEKNUM(EOMONTH(B108,-1)+1)+1</f>
        <v>4</v>
      </c>
      <c r="AO108" s="45" t="str">
        <f>MONTH(R108)&amp;"/"&amp;YEAR(R108)</f>
        <v>4/2026</v>
      </c>
      <c r="AP108" s="45">
        <f>WEEKNUM(R108)-WEEKNUM(EOMONTH(R108,-1)+1)+1</f>
        <v>3</v>
      </c>
      <c r="AQ108" s="45">
        <f>IF(AU108="S",IF(Q108="1. Aceitou o programa",R108-B108,0),0)</f>
        <v>24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438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439</v>
      </c>
      <c r="N109" s="89" t="s">
        <v>148</v>
      </c>
      <c r="O109" s="93" t="s">
        <v>440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 t="s">
        <v>74</v>
      </c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>MONTH(B109)&amp;"/"&amp;YEAR(B109)</f>
        <v>3/2026</v>
      </c>
      <c r="AN109" s="45">
        <f>WEEKNUM(B109)-WEEKNUM(EOMONTH(B109,-1)+1)+1</f>
        <v>4</v>
      </c>
      <c r="AO109" s="45" t="str">
        <f>MONTH(R109)&amp;"/"&amp;YEAR(R109)</f>
        <v>4/2026</v>
      </c>
      <c r="AP109" s="45">
        <f>WEEKNUM(R109)-WEEKNUM(EOMONTH(R109,-1)+1)+1</f>
        <v>3</v>
      </c>
      <c r="AQ109" s="45">
        <f>IF(AU109="S",IF(Q109="1. Aceitou o programa",R109-B109,0),0)</f>
        <v>24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441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442</v>
      </c>
      <c r="N110" s="89" t="s">
        <v>148</v>
      </c>
      <c r="O110" s="93" t="s">
        <v>443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 t="s">
        <v>74</v>
      </c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>MONTH(B110)&amp;"/"&amp;YEAR(B110)</f>
        <v>3/2026</v>
      </c>
      <c r="AN110" s="45">
        <f>WEEKNUM(B110)-WEEKNUM(EOMONTH(B110,-1)+1)+1</f>
        <v>4</v>
      </c>
      <c r="AO110" s="45" t="str">
        <f>MONTH(R110)&amp;"/"&amp;YEAR(R110)</f>
        <v>4/2026</v>
      </c>
      <c r="AP110" s="45">
        <f>WEEKNUM(R110)-WEEKNUM(EOMONTH(R110,-1)+1)+1</f>
        <v>3</v>
      </c>
      <c r="AQ110" s="45">
        <f>IF(AU110="S",IF(Q110="1. Aceitou o programa",R110-B110,0),0)</f>
        <v>24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0</v>
      </c>
      <c r="AT110" s="45">
        <f>IF(AU110="S",IF(AND(Q110="1. Aceitou o programa",AB110="Realizada"),IFERROR(IF(AA110="",0,AA110-R110),0),0),0)</f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444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445</v>
      </c>
      <c r="M111" s="89" t="s">
        <v>446</v>
      </c>
      <c r="N111" s="89" t="s">
        <v>148</v>
      </c>
      <c r="O111" s="93" t="s">
        <v>447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 t="s">
        <v>74</v>
      </c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>MONTH(B111)&amp;"/"&amp;YEAR(B111)</f>
        <v>3/2026</v>
      </c>
      <c r="AN111" s="45">
        <f>WEEKNUM(B111)-WEEKNUM(EOMONTH(B111,-1)+1)+1</f>
        <v>4</v>
      </c>
      <c r="AO111" s="45" t="str">
        <f>MONTH(R111)&amp;"/"&amp;YEAR(R111)</f>
        <v>4/2026</v>
      </c>
      <c r="AP111" s="45">
        <f>WEEKNUM(R111)-WEEKNUM(EOMONTH(R111,-1)+1)+1</f>
        <v>3</v>
      </c>
      <c r="AQ111" s="45">
        <f>IF(AU111="S",IF(Q111="1. Aceitou o programa",R111-B111,0),0)</f>
        <v>24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0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448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449</v>
      </c>
      <c r="N112" s="89" t="s">
        <v>148</v>
      </c>
      <c r="O112" s="93" t="s">
        <v>450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 t="s">
        <v>74</v>
      </c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>MONTH(B112)&amp;"/"&amp;YEAR(B112)</f>
        <v>3/2026</v>
      </c>
      <c r="AN112" s="45">
        <f>WEEKNUM(B112)-WEEKNUM(EOMONTH(B112,-1)+1)+1</f>
        <v>4</v>
      </c>
      <c r="AO112" s="45" t="str">
        <f>MONTH(R112)&amp;"/"&amp;YEAR(R112)</f>
        <v>4/2026</v>
      </c>
      <c r="AP112" s="45">
        <f>WEEKNUM(R112)-WEEKNUM(EOMONTH(R112,-1)+1)+1</f>
        <v>3</v>
      </c>
      <c r="AQ112" s="45">
        <f>IF(AU112="S",IF(Q112="1. Aceitou o programa",R112-B112,0),0)</f>
        <v>24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451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452</v>
      </c>
      <c r="M113" s="89" t="s">
        <v>238</v>
      </c>
      <c r="N113" s="89" t="s">
        <v>181</v>
      </c>
      <c r="O113" s="93" t="s">
        <v>453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 t="s">
        <v>74</v>
      </c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>MONTH(B113)&amp;"/"&amp;YEAR(B113)</f>
        <v>3/2026</v>
      </c>
      <c r="AN113" s="45">
        <f>WEEKNUM(B113)-WEEKNUM(EOMONTH(B113,-1)+1)+1</f>
        <v>4</v>
      </c>
      <c r="AO113" s="45" t="str">
        <f>MONTH(R113)&amp;"/"&amp;YEAR(R113)</f>
        <v>4/2026</v>
      </c>
      <c r="AP113" s="45">
        <f>WEEKNUM(R113)-WEEKNUM(EOMONTH(R113,-1)+1)+1</f>
        <v>3</v>
      </c>
      <c r="AQ113" s="45">
        <f>IF(AU113="S",IF(Q113="1. Aceitou o programa",R113-B113,0),0)</f>
        <v>24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0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454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424</v>
      </c>
      <c r="N114" s="89" t="s">
        <v>181</v>
      </c>
      <c r="O114" s="93" t="s">
        <v>455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 t="s">
        <v>74</v>
      </c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>MONTH(B114)&amp;"/"&amp;YEAR(B114)</f>
        <v>3/2026</v>
      </c>
      <c r="AN114" s="45">
        <f>WEEKNUM(B114)-WEEKNUM(EOMONTH(B114,-1)+1)+1</f>
        <v>4</v>
      </c>
      <c r="AO114" s="45" t="str">
        <f>MONTH(R114)&amp;"/"&amp;YEAR(R114)</f>
        <v>4/2026</v>
      </c>
      <c r="AP114" s="45">
        <f>WEEKNUM(R114)-WEEKNUM(EOMONTH(R114,-1)+1)+1</f>
        <v>3</v>
      </c>
      <c r="AQ114" s="45">
        <f>IF(AU114="S",IF(Q114="1. Aceitou o programa",R114-B114,0),0)</f>
        <v>24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0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456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457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 t="s">
        <v>74</v>
      </c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>MONTH(B115)&amp;"/"&amp;YEAR(B115)</f>
        <v>3/2026</v>
      </c>
      <c r="AN115" s="45">
        <f>WEEKNUM(B115)-WEEKNUM(EOMONTH(B115,-1)+1)+1</f>
        <v>4</v>
      </c>
      <c r="AO115" s="45" t="str">
        <f>MONTH(R115)&amp;"/"&amp;YEAR(R115)</f>
        <v>4/2026</v>
      </c>
      <c r="AP115" s="45">
        <f>WEEKNUM(R115)-WEEKNUM(EOMONTH(R115,-1)+1)+1</f>
        <v>3</v>
      </c>
      <c r="AQ115" s="45">
        <f>IF(AU115="S",IF(Q115="1. Aceitou o programa",R115-B115,0),0)</f>
        <v>24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0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458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459</v>
      </c>
      <c r="N116" s="89" t="s">
        <v>185</v>
      </c>
      <c r="O116" s="93" t="s">
        <v>460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 t="s">
        <v>74</v>
      </c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>MONTH(B116)&amp;"/"&amp;YEAR(B116)</f>
        <v>3/2026</v>
      </c>
      <c r="AN116" s="45">
        <f>WEEKNUM(B116)-WEEKNUM(EOMONTH(B116,-1)+1)+1</f>
        <v>4</v>
      </c>
      <c r="AO116" s="45" t="str">
        <f>MONTH(R116)&amp;"/"&amp;YEAR(R116)</f>
        <v>4/2026</v>
      </c>
      <c r="AP116" s="45">
        <f>WEEKNUM(R116)-WEEKNUM(EOMONTH(R116,-1)+1)+1</f>
        <v>3</v>
      </c>
      <c r="AQ116" s="45">
        <f>IF(AU116="S",IF(Q116="1. Aceitou o programa",R116-B116,0),0)</f>
        <v>24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0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461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462</v>
      </c>
      <c r="N117" s="89" t="s">
        <v>185</v>
      </c>
      <c r="O117" s="93" t="s">
        <v>463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294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>MONTH(B117)&amp;"/"&amp;YEAR(B117)</f>
        <v>3/2026</v>
      </c>
      <c r="AN117" s="45">
        <f>WEEKNUM(B117)-WEEKNUM(EOMONTH(B117,-1)+1)+1</f>
        <v>4</v>
      </c>
      <c r="AO117" s="45" t="str">
        <f>MONTH(R117)&amp;"/"&amp;YEAR(R117)</f>
        <v>4/2026</v>
      </c>
      <c r="AP117" s="45">
        <f>WEEKNUM(R117)-WEEKNUM(EOMONTH(R117,-1)+1)+1</f>
        <v>3</v>
      </c>
      <c r="AQ117" s="45">
        <f>IF(AU117="S",IF(Q117="1. Aceitou o programa",R117-B117,0),0)</f>
        <v>24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6</v>
      </c>
      <c r="AT117" s="45">
        <f>IF(AU117="S",IF(AND(Q117="1. Aceitou o programa",AB117="Realizada"),IFERROR(IF(AA117="",0,AA117-R117),0),0),0)</f>
        <v>4.4861111111094942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464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250</v>
      </c>
      <c r="O118" s="93" t="s">
        <v>465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 t="s">
        <v>74</v>
      </c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>MONTH(B118)&amp;"/"&amp;YEAR(B118)</f>
        <v>3/2026</v>
      </c>
      <c r="AN118" s="45">
        <f>WEEKNUM(B118)-WEEKNUM(EOMONTH(B118,-1)+1)+1</f>
        <v>4</v>
      </c>
      <c r="AO118" s="45" t="str">
        <f>MONTH(R118)&amp;"/"&amp;YEAR(R118)</f>
        <v>4/2026</v>
      </c>
      <c r="AP118" s="45">
        <f>WEEKNUM(R118)-WEEKNUM(EOMONTH(R118,-1)+1)+1</f>
        <v>2</v>
      </c>
      <c r="AQ118" s="45">
        <f>IF(AU118="S",IF(Q118="1. Aceitou o programa",R118-B118,0),0)</f>
        <v>18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0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466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467</v>
      </c>
      <c r="N119" s="89" t="s">
        <v>250</v>
      </c>
      <c r="O119" s="93" t="s">
        <v>468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 t="s">
        <v>74</v>
      </c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>MONTH(B119)&amp;"/"&amp;YEAR(B119)</f>
        <v>3/2026</v>
      </c>
      <c r="AN119" s="45">
        <f>WEEKNUM(B119)-WEEKNUM(EOMONTH(B119,-1)+1)+1</f>
        <v>4</v>
      </c>
      <c r="AO119" s="45" t="str">
        <f>MONTH(R119)&amp;"/"&amp;YEAR(R119)</f>
        <v>4/2026</v>
      </c>
      <c r="AP119" s="45">
        <f>WEEKNUM(R119)-WEEKNUM(EOMONTH(R119,-1)+1)+1</f>
        <v>2</v>
      </c>
      <c r="AQ119" s="45">
        <f>IF(AU119="S",IF(Q119="1. Aceitou o programa",R119-B119,0),0)</f>
        <v>18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469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470</v>
      </c>
      <c r="N120" s="89" t="s">
        <v>250</v>
      </c>
      <c r="O120" s="93" t="s">
        <v>471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 t="s">
        <v>74</v>
      </c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>MONTH(B120)&amp;"/"&amp;YEAR(B120)</f>
        <v>3/2026</v>
      </c>
      <c r="AN120" s="45">
        <f>WEEKNUM(B120)-WEEKNUM(EOMONTH(B120,-1)+1)+1</f>
        <v>4</v>
      </c>
      <c r="AO120" s="45" t="str">
        <f>MONTH(R120)&amp;"/"&amp;YEAR(R120)</f>
        <v>4/2026</v>
      </c>
      <c r="AP120" s="45">
        <f>WEEKNUM(R120)-WEEKNUM(EOMONTH(R120,-1)+1)+1</f>
        <v>2</v>
      </c>
      <c r="AQ120" s="45">
        <f>IF(AU120="S",IF(Q120="1. Aceitou o programa",R120-B120,0),0)</f>
        <v>18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0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472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473</v>
      </c>
      <c r="N121" s="89" t="s">
        <v>250</v>
      </c>
      <c r="O121" s="93" t="s">
        <v>474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>MONTH(B121)&amp;"/"&amp;YEAR(B121)</f>
        <v>3/2026</v>
      </c>
      <c r="AN121" s="45">
        <f>WEEKNUM(B121)-WEEKNUM(EOMONTH(B121,-1)+1)+1</f>
        <v>4</v>
      </c>
      <c r="AO121" s="45" t="str">
        <f>MONTH(R121)&amp;"/"&amp;YEAR(R121)</f>
        <v>3/2026</v>
      </c>
      <c r="AP121" s="45">
        <f>WEEKNUM(R121)-WEEKNUM(EOMONTH(R121,-1)+1)+1</f>
        <v>5</v>
      </c>
      <c r="AQ121" s="45">
        <f>IF(AU121="S",IF(Q121="1. Aceitou o programa",R121-B121,0),0)</f>
        <v>8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2.4722222222189885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475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476</v>
      </c>
      <c r="N122" s="89" t="s">
        <v>250</v>
      </c>
      <c r="O122" s="93" t="s">
        <v>477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74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>MONTH(B122)&amp;"/"&amp;YEAR(B122)</f>
        <v>3/2026</v>
      </c>
      <c r="AN122" s="45">
        <f>WEEKNUM(B122)-WEEKNUM(EOMONTH(B122,-1)+1)+1</f>
        <v>4</v>
      </c>
      <c r="AO122" s="45" t="str">
        <f>MONTH(R122)&amp;"/"&amp;YEAR(R122)</f>
        <v>3/2026</v>
      </c>
      <c r="AP122" s="45">
        <f>WEEKNUM(R122)-WEEKNUM(EOMONTH(R122,-1)+1)+1</f>
        <v>5</v>
      </c>
      <c r="AQ122" s="45">
        <f>IF(AU122="S",IF(Q122="1. Aceitou o programa",R122-B122,0),0)</f>
        <v>8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478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329</v>
      </c>
      <c r="M123" s="89" t="s">
        <v>479</v>
      </c>
      <c r="N123" s="89" t="s">
        <v>250</v>
      </c>
      <c r="O123" s="93" t="s">
        <v>480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>MONTH(B123)&amp;"/"&amp;YEAR(B123)</f>
        <v>3/2026</v>
      </c>
      <c r="AN123" s="45">
        <f>WEEKNUM(B123)-WEEKNUM(EOMONTH(B123,-1)+1)+1</f>
        <v>4</v>
      </c>
      <c r="AO123" s="45" t="str">
        <f>MONTH(R123)&amp;"/"&amp;YEAR(R123)</f>
        <v>3/2026</v>
      </c>
      <c r="AP123" s="45">
        <f>WEEKNUM(R123)-WEEKNUM(EOMONTH(R123,-1)+1)+1</f>
        <v>5</v>
      </c>
      <c r="AQ123" s="45">
        <f>IF(AU123="S",IF(Q123="1. Aceitou o programa",R123-B123,0),0)</f>
        <v>8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3.4305555555547471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481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225</v>
      </c>
      <c r="M124" s="89" t="s">
        <v>482</v>
      </c>
      <c r="N124" s="89" t="s">
        <v>250</v>
      </c>
      <c r="O124" s="93" t="s">
        <v>483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263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>MONTH(B124)&amp;"/"&amp;YEAR(B124)</f>
        <v>3/2026</v>
      </c>
      <c r="AN124" s="45">
        <f>WEEKNUM(B124)-WEEKNUM(EOMONTH(B124,-1)+1)+1</f>
        <v>4</v>
      </c>
      <c r="AO124" s="45" t="str">
        <f>MONTH(R124)&amp;"/"&amp;YEAR(R124)</f>
        <v>3/2026</v>
      </c>
      <c r="AP124" s="45">
        <f>WEEKNUM(R124)-WEEKNUM(EOMONTH(R124,-1)+1)+1</f>
        <v>5</v>
      </c>
      <c r="AQ124" s="45">
        <f>IF(AU124="S",IF(Q124="1. Aceitou o programa",R124-B124,0),0)</f>
        <v>8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6.4166666666642413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484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485</v>
      </c>
      <c r="N125" s="89" t="s">
        <v>55</v>
      </c>
      <c r="O125" s="93" t="s">
        <v>486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>MONTH(B125)&amp;"/"&amp;YEAR(B125)</f>
        <v>3/2026</v>
      </c>
      <c r="AN125" s="45">
        <f>WEEKNUM(B125)-WEEKNUM(EOMONTH(B125,-1)+1)+1</f>
        <v>4</v>
      </c>
      <c r="AO125" s="45" t="str">
        <f>MONTH(R125)&amp;"/"&amp;YEAR(R125)</f>
        <v>3/2026</v>
      </c>
      <c r="AP125" s="45">
        <f>WEEKNUM(R125)-WEEKNUM(EOMONTH(R125,-1)+1)+1</f>
        <v>5</v>
      </c>
      <c r="AQ125" s="45">
        <f>IF(AU125="S",IF(Q125="1. Aceitou o programa",R125-B125,0),0)</f>
        <v>8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6.4027777777810115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487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329</v>
      </c>
      <c r="M126" s="89" t="s">
        <v>488</v>
      </c>
      <c r="N126" s="89" t="s">
        <v>55</v>
      </c>
      <c r="O126" s="93" t="s">
        <v>489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339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>MONTH(B126)&amp;"/"&amp;YEAR(B126)</f>
        <v>3/2026</v>
      </c>
      <c r="AN126" s="45">
        <f>WEEKNUM(B126)-WEEKNUM(EOMONTH(B126,-1)+1)+1</f>
        <v>4</v>
      </c>
      <c r="AO126" s="45" t="str">
        <f>MONTH(R126)&amp;"/"&amp;YEAR(R126)</f>
        <v>4/2026</v>
      </c>
      <c r="AP126" s="45">
        <f>WEEKNUM(R126)-WEEKNUM(EOMONTH(R126,-1)+1)+1</f>
        <v>3</v>
      </c>
      <c r="AQ126" s="45">
        <f>IF(AU126="S",IF(Q126="1. Aceitou o programa",R126-B126,0),0)</f>
        <v>24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6</v>
      </c>
      <c r="AT126" s="45">
        <f>IF(AU126="S",IF(AND(Q126="1. Aceitou o programa",AB126="Realizada"),IFERROR(IF(AA126="",0,AA126-R126),0),0),0)</f>
        <v>1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490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491</v>
      </c>
      <c r="N127" s="89" t="s">
        <v>231</v>
      </c>
      <c r="O127" s="93" t="s">
        <v>492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>MONTH(B127)&amp;"/"&amp;YEAR(B127)</f>
        <v>3/2026</v>
      </c>
      <c r="AN127" s="45">
        <f>WEEKNUM(B127)-WEEKNUM(EOMONTH(B127,-1)+1)+1</f>
        <v>4</v>
      </c>
      <c r="AO127" s="45" t="str">
        <f>MONTH(R127)&amp;"/"&amp;YEAR(R127)</f>
        <v>3/2026</v>
      </c>
      <c r="AP127" s="45">
        <f>WEEKNUM(R127)-WEEKNUM(EOMONTH(R127,-1)+1)+1</f>
        <v>5</v>
      </c>
      <c r="AQ127" s="45">
        <f>IF(AU127="S",IF(Q127="1. Aceitou o programa",R127-B127,0),0)</f>
        <v>8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0</v>
      </c>
      <c r="AT127" s="45">
        <f>IF(AU127="S",IF(AND(Q127="1. Aceitou o programa",AB127="Realizada"),IFERROR(IF(AA127="",0,AA127-R127),0),0),0)</f>
        <v>6.4305555555547471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493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281</v>
      </c>
      <c r="M128" s="89" t="s">
        <v>494</v>
      </c>
      <c r="N128" s="89" t="s">
        <v>91</v>
      </c>
      <c r="O128" s="93" t="s">
        <v>495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>MONTH(B128)&amp;"/"&amp;YEAR(B128)</f>
        <v>3/2026</v>
      </c>
      <c r="AN128" s="45">
        <f>WEEKNUM(B128)-WEEKNUM(EOMONTH(B128,-1)+1)+1</f>
        <v>4</v>
      </c>
      <c r="AO128" s="45" t="str">
        <f>MONTH(R128)&amp;"/"&amp;YEAR(R128)</f>
        <v>3/2026</v>
      </c>
      <c r="AP128" s="45">
        <f>WEEKNUM(R128)-WEEKNUM(EOMONTH(R128,-1)+1)+1</f>
        <v>5</v>
      </c>
      <c r="AQ128" s="45">
        <f>IF(AU128="S",IF(Q128="1. Aceitou o programa",R128-B128,0),0)</f>
        <v>8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3.5277777777810115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496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497</v>
      </c>
      <c r="N129" s="89" t="s">
        <v>91</v>
      </c>
      <c r="O129" s="93" t="s">
        <v>498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74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>MONTH(B129)&amp;"/"&amp;YEAR(B129)</f>
        <v>3/2026</v>
      </c>
      <c r="AN129" s="45">
        <f>WEEKNUM(B129)-WEEKNUM(EOMONTH(B129,-1)+1)+1</f>
        <v>4</v>
      </c>
      <c r="AO129" s="45" t="str">
        <f>MONTH(R129)&amp;"/"&amp;YEAR(R129)</f>
        <v>3/2026</v>
      </c>
      <c r="AP129" s="45">
        <f>WEEKNUM(R129)-WEEKNUM(EOMONTH(R129,-1)+1)+1</f>
        <v>5</v>
      </c>
      <c r="AQ129" s="45">
        <f>IF(AU129="S",IF(Q129="1. Aceitou o programa",R129-B129,0),0)</f>
        <v>8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499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500</v>
      </c>
      <c r="N130" s="89" t="s">
        <v>91</v>
      </c>
      <c r="O130" s="93" t="s">
        <v>501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 t="s">
        <v>74</v>
      </c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>MONTH(B130)&amp;"/"&amp;YEAR(B130)</f>
        <v>3/2026</v>
      </c>
      <c r="AN130" s="45">
        <f>WEEKNUM(B130)-WEEKNUM(EOMONTH(B130,-1)+1)+1</f>
        <v>4</v>
      </c>
      <c r="AO130" s="45" t="str">
        <f>MONTH(R130)&amp;"/"&amp;YEAR(R130)</f>
        <v>3/2026</v>
      </c>
      <c r="AP130" s="45">
        <f>WEEKNUM(R130)-WEEKNUM(EOMONTH(R130,-1)+1)+1</f>
        <v>5</v>
      </c>
      <c r="AQ130" s="45">
        <f>IF(AU130="S",IF(Q130="1. Aceitou o programa",R130-B130,0),0)</f>
        <v>8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502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354</v>
      </c>
      <c r="N131" s="89" t="s">
        <v>91</v>
      </c>
      <c r="O131" s="93" t="s">
        <v>503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 t="s">
        <v>74</v>
      </c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>MONTH(B131)&amp;"/"&amp;YEAR(B131)</f>
        <v>3/2026</v>
      </c>
      <c r="AN131" s="45">
        <f>WEEKNUM(B131)-WEEKNUM(EOMONTH(B131,-1)+1)+1</f>
        <v>4</v>
      </c>
      <c r="AO131" s="45" t="str">
        <f>MONTH(R131)&amp;"/"&amp;YEAR(R131)</f>
        <v>3/2026</v>
      </c>
      <c r="AP131" s="45">
        <f>WEEKNUM(R131)-WEEKNUM(EOMONTH(R131,-1)+1)+1</f>
        <v>5</v>
      </c>
      <c r="AQ131" s="45">
        <f>IF(AU131="S",IF(Q131="1. Aceitou o programa",R131-B131,0),0)</f>
        <v>8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504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505</v>
      </c>
      <c r="N132" s="89" t="s">
        <v>91</v>
      </c>
      <c r="O132" s="93" t="s">
        <v>506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>MONTH(B132)&amp;"/"&amp;YEAR(B132)</f>
        <v>3/2026</v>
      </c>
      <c r="AN132" s="45">
        <f>WEEKNUM(B132)-WEEKNUM(EOMONTH(B132,-1)+1)+1</f>
        <v>4</v>
      </c>
      <c r="AO132" s="45" t="str">
        <f>MONTH(R132)&amp;"/"&amp;YEAR(R132)</f>
        <v>4/2026</v>
      </c>
      <c r="AP132" s="45">
        <f>WEEKNUM(R132)-WEEKNUM(EOMONTH(R132,-1)+1)+1</f>
        <v>3</v>
      </c>
      <c r="AQ132" s="45">
        <f>IF(AU132="S",IF(Q132="1. Aceitou o programa",R132-B132,0),0)</f>
        <v>24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6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507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508</v>
      </c>
      <c r="N133" s="89" t="s">
        <v>235</v>
      </c>
      <c r="O133" s="93" t="s">
        <v>509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 t="s">
        <v>74</v>
      </c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>MONTH(B133)&amp;"/"&amp;YEAR(B133)</f>
        <v>3/2026</v>
      </c>
      <c r="AN133" s="45">
        <f>WEEKNUM(B133)-WEEKNUM(EOMONTH(B133,-1)+1)+1</f>
        <v>4</v>
      </c>
      <c r="AO133" s="45" t="str">
        <f>MONTH(R133)&amp;"/"&amp;YEAR(R133)</f>
        <v>4/2026</v>
      </c>
      <c r="AP133" s="45">
        <f>WEEKNUM(R133)-WEEKNUM(EOMONTH(R133,-1)+1)+1</f>
        <v>2</v>
      </c>
      <c r="AQ133" s="45">
        <f>IF(AU133="S",IF(Q133="1. Aceitou o programa",R133-B133,0),0)</f>
        <v>18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510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382</v>
      </c>
      <c r="N134" s="89" t="s">
        <v>102</v>
      </c>
      <c r="O134" s="93" t="s">
        <v>511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 t="s">
        <v>74</v>
      </c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>MONTH(B134)&amp;"/"&amp;YEAR(B134)</f>
        <v>3/2026</v>
      </c>
      <c r="AN134" s="45">
        <f>WEEKNUM(B134)-WEEKNUM(EOMONTH(B134,-1)+1)+1</f>
        <v>4</v>
      </c>
      <c r="AO134" s="45" t="str">
        <f>MONTH(R134)&amp;"/"&amp;YEAR(R134)</f>
        <v>4/2026</v>
      </c>
      <c r="AP134" s="45">
        <f>WEEKNUM(R134)-WEEKNUM(EOMONTH(R134,-1)+1)+1</f>
        <v>3</v>
      </c>
      <c r="AQ134" s="45">
        <f>IF(AU134="S",IF(Q134="1. Aceitou o programa",R134-B134,0),0)</f>
        <v>24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6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512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513</v>
      </c>
      <c r="N135" s="89" t="s">
        <v>102</v>
      </c>
      <c r="O135" s="93" t="s">
        <v>514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>MONTH(B135)&amp;"/"&amp;YEAR(B135)</f>
        <v>3/2026</v>
      </c>
      <c r="AN135" s="45">
        <f>WEEKNUM(B135)-WEEKNUM(EOMONTH(B135,-1)+1)+1</f>
        <v>4</v>
      </c>
      <c r="AO135" s="45" t="str">
        <f>MONTH(R135)&amp;"/"&amp;YEAR(R135)</f>
        <v>3/2026</v>
      </c>
      <c r="AP135" s="45">
        <f>WEEKNUM(R135)-WEEKNUM(EOMONTH(R135,-1)+1)+1</f>
        <v>5</v>
      </c>
      <c r="AQ135" s="45">
        <f>IF(AU135="S",IF(Q135="1. Aceitou o programa",R135-B135,0),0)</f>
        <v>8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1.5138884259285987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515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516</v>
      </c>
      <c r="M136" s="89" t="s">
        <v>517</v>
      </c>
      <c r="N136" s="89" t="s">
        <v>102</v>
      </c>
      <c r="O136" s="93" t="s">
        <v>518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>MONTH(B136)&amp;"/"&amp;YEAR(B136)</f>
        <v>3/2026</v>
      </c>
      <c r="AN136" s="45">
        <f>WEEKNUM(B136)-WEEKNUM(EOMONTH(B136,-1)+1)+1</f>
        <v>4</v>
      </c>
      <c r="AO136" s="45" t="str">
        <f>MONTH(R136)&amp;"/"&amp;YEAR(R136)</f>
        <v>4/2026</v>
      </c>
      <c r="AP136" s="45">
        <f>WEEKNUM(R136)-WEEKNUM(EOMONTH(R136,-1)+1)+1</f>
        <v>1</v>
      </c>
      <c r="AQ136" s="45">
        <f>IF(AU136="S",IF(Q136="1. Aceitou o programa",R136-B136,0),0)</f>
        <v>9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5.4861111111094942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519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520</v>
      </c>
      <c r="N137" s="89" t="s">
        <v>102</v>
      </c>
      <c r="O137" s="93" t="s">
        <v>521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>MONTH(B137)&amp;"/"&amp;YEAR(B137)</f>
        <v>3/2026</v>
      </c>
      <c r="AN137" s="45">
        <f>WEEKNUM(B137)-WEEKNUM(EOMONTH(B137,-1)+1)+1</f>
        <v>4</v>
      </c>
      <c r="AO137" s="45" t="str">
        <f>MONTH(R137)&amp;"/"&amp;YEAR(R137)</f>
        <v>3/2026</v>
      </c>
      <c r="AP137" s="45">
        <f>WEEKNUM(R137)-WEEKNUM(EOMONTH(R137,-1)+1)+1</f>
        <v>5</v>
      </c>
      <c r="AQ137" s="45">
        <f>IF(AU137="S",IF(Q137="1. Aceitou o programa",R137-B137,0),0)</f>
        <v>8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3.4027777777810115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522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523</v>
      </c>
      <c r="M138" s="89" t="s">
        <v>524</v>
      </c>
      <c r="N138" s="89" t="s">
        <v>113</v>
      </c>
      <c r="O138" s="93" t="s">
        <v>525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526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>MONTH(B138)&amp;"/"&amp;YEAR(B138)</f>
        <v>3/2026</v>
      </c>
      <c r="AN138" s="45">
        <f>WEEKNUM(B138)-WEEKNUM(EOMONTH(B138,-1)+1)+1</f>
        <v>4</v>
      </c>
      <c r="AO138" s="45" t="str">
        <f>MONTH(R138)&amp;"/"&amp;YEAR(R138)</f>
        <v>4/2026</v>
      </c>
      <c r="AP138" s="45">
        <f>WEEKNUM(R138)-WEEKNUM(EOMONTH(R138,-1)+1)+1</f>
        <v>2</v>
      </c>
      <c r="AQ138" s="45">
        <f>IF(AU138="S",IF(Q138="1. Aceitou o programa",R138-B138,0),0)</f>
        <v>18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7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527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329</v>
      </c>
      <c r="M139" s="89" t="s">
        <v>77</v>
      </c>
      <c r="N139" s="89" t="s">
        <v>113</v>
      </c>
      <c r="O139" s="93" t="s">
        <v>528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339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>MONTH(B139)&amp;"/"&amp;YEAR(B139)</f>
        <v>3/2026</v>
      </c>
      <c r="AN139" s="45">
        <f>WEEKNUM(B139)-WEEKNUM(EOMONTH(B139,-1)+1)+1</f>
        <v>4</v>
      </c>
      <c r="AO139" s="45" t="str">
        <f>MONTH(R139)&amp;"/"&amp;YEAR(R139)</f>
        <v>4/2026</v>
      </c>
      <c r="AP139" s="45">
        <f>WEEKNUM(R139)-WEEKNUM(EOMONTH(R139,-1)+1)+1</f>
        <v>3</v>
      </c>
      <c r="AQ139" s="45">
        <f>IF(AU139="S",IF(Q139="1. Aceitou o programa",R139-B139,0),0)</f>
        <v>24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6</v>
      </c>
      <c r="AT139" s="45">
        <f>IF(AU139="S",IF(AND(Q139="1. Aceitou o programa",AB139="Realizada"),IFERROR(IF(AA139="",0,AA139-R139),0),0),0)</f>
        <v>1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529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329</v>
      </c>
      <c r="M140" s="89" t="s">
        <v>530</v>
      </c>
      <c r="N140" s="89" t="s">
        <v>113</v>
      </c>
      <c r="O140" s="93" t="s">
        <v>531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339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>MONTH(B140)&amp;"/"&amp;YEAR(B140)</f>
        <v>3/2026</v>
      </c>
      <c r="AN140" s="45">
        <f>WEEKNUM(B140)-WEEKNUM(EOMONTH(B140,-1)+1)+1</f>
        <v>4</v>
      </c>
      <c r="AO140" s="45" t="str">
        <f>MONTH(R140)&amp;"/"&amp;YEAR(R140)</f>
        <v>4/2026</v>
      </c>
      <c r="AP140" s="45">
        <f>WEEKNUM(R140)-WEEKNUM(EOMONTH(R140,-1)+1)+1</f>
        <v>3</v>
      </c>
      <c r="AQ140" s="45">
        <f>IF(AU140="S",IF(Q140="1. Aceitou o programa",R140-B140,0),0)</f>
        <v>24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16</v>
      </c>
      <c r="AT140" s="45">
        <f>IF(AU140="S",IF(AND(Q140="1. Aceitou o programa",AB140="Realizada"),IFERROR(IF(AA140="",0,AA140-R140),0),0),0)</f>
        <v>-10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532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533</v>
      </c>
      <c r="N141" s="89" t="s">
        <v>72</v>
      </c>
      <c r="O141" s="93" t="s">
        <v>534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>MONTH(B141)&amp;"/"&amp;YEAR(B141)</f>
        <v>3/2026</v>
      </c>
      <c r="AN141" s="45">
        <f>WEEKNUM(B141)-WEEKNUM(EOMONTH(B141,-1)+1)+1</f>
        <v>4</v>
      </c>
      <c r="AO141" s="45" t="str">
        <f>MONTH(R141)&amp;"/"&amp;YEAR(R141)</f>
        <v>3/2026</v>
      </c>
      <c r="AP141" s="45">
        <f>WEEKNUM(R141)-WEEKNUM(EOMONTH(R141,-1)+1)+1</f>
        <v>5</v>
      </c>
      <c r="AQ141" s="45">
        <f>IF(AU141="S",IF(Q141="1. Aceitou o programa",R141-B141,0),0)</f>
        <v>8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2.5277777777810115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535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536</v>
      </c>
      <c r="N142" s="89" t="s">
        <v>72</v>
      </c>
      <c r="O142" s="93" t="s">
        <v>537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 t="s">
        <v>74</v>
      </c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>MONTH(B142)&amp;"/"&amp;YEAR(B142)</f>
        <v>3/2026</v>
      </c>
      <c r="AN142" s="45">
        <f>WEEKNUM(B142)-WEEKNUM(EOMONTH(B142,-1)+1)+1</f>
        <v>4</v>
      </c>
      <c r="AO142" s="45" t="str">
        <f>MONTH(R142)&amp;"/"&amp;YEAR(R142)</f>
        <v>3/2026</v>
      </c>
      <c r="AP142" s="45">
        <f>WEEKNUM(R142)-WEEKNUM(EOMONTH(R142,-1)+1)+1</f>
        <v>5</v>
      </c>
      <c r="AQ142" s="45">
        <f>IF(AU142="S",IF(Q142="1. Aceitou o programa",R142-B142,0),0)</f>
        <v>8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538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539</v>
      </c>
      <c r="N143" s="89" t="s">
        <v>72</v>
      </c>
      <c r="O143" s="93" t="s">
        <v>540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541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>MONTH(B143)&amp;"/"&amp;YEAR(B143)</f>
        <v>3/2026</v>
      </c>
      <c r="AN143" s="45">
        <f>WEEKNUM(B143)-WEEKNUM(EOMONTH(B143,-1)+1)+1</f>
        <v>4</v>
      </c>
      <c r="AO143" s="45" t="str">
        <f>MONTH(R143)&amp;"/"&amp;YEAR(R143)</f>
        <v>4/2026</v>
      </c>
      <c r="AP143" s="45">
        <f>WEEKNUM(R143)-WEEKNUM(EOMONTH(R143,-1)+1)+1</f>
        <v>3</v>
      </c>
      <c r="AQ143" s="45">
        <f>IF(AU143="S",IF(Q143="1. Aceitou o programa",R143-B143,0),0)</f>
        <v>24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16</v>
      </c>
      <c r="AT143" s="45">
        <f>IF(AU143="S",IF(AND(Q143="1. Aceitou o programa",AB143="Realizada"),IFERROR(IF(AA143="",0,AA143-R143),0),0),0)</f>
        <v>-10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542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543</v>
      </c>
      <c r="N144" s="89" t="s">
        <v>72</v>
      </c>
      <c r="O144" s="93" t="s">
        <v>544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74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>MONTH(B144)&amp;"/"&amp;YEAR(B144)</f>
        <v>3/2026</v>
      </c>
      <c r="AN144" s="45">
        <f>WEEKNUM(B144)-WEEKNUM(EOMONTH(B144,-1)+1)+1</f>
        <v>4</v>
      </c>
      <c r="AO144" s="45" t="str">
        <f>MONTH(R144)&amp;"/"&amp;YEAR(R144)</f>
        <v>4/2026</v>
      </c>
      <c r="AP144" s="45">
        <f>WEEKNUM(R144)-WEEKNUM(EOMONTH(R144,-1)+1)+1</f>
        <v>2</v>
      </c>
      <c r="AQ144" s="45">
        <f>IF(AU144="S",IF(Q144="1. Aceitou o programa",R144-B144,0),0)</f>
        <v>18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545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546</v>
      </c>
      <c r="N145" s="89" t="s">
        <v>72</v>
      </c>
      <c r="O145" s="93" t="s">
        <v>547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74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>MONTH(B145)&amp;"/"&amp;YEAR(B145)</f>
        <v>3/2026</v>
      </c>
      <c r="AN145" s="45">
        <f>WEEKNUM(B145)-WEEKNUM(EOMONTH(B145,-1)+1)+1</f>
        <v>4</v>
      </c>
      <c r="AO145" s="45" t="str">
        <f>MONTH(R145)&amp;"/"&amp;YEAR(R145)</f>
        <v>4/2026</v>
      </c>
      <c r="AP145" s="45">
        <f>WEEKNUM(R145)-WEEKNUM(EOMONTH(R145,-1)+1)+1</f>
        <v>3</v>
      </c>
      <c r="AQ145" s="45">
        <f>IF(AU145="S",IF(Q145="1. Aceitou o programa",R145-B145,0),0)</f>
        <v>24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6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548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549</v>
      </c>
      <c r="N146" s="89" t="s">
        <v>72</v>
      </c>
      <c r="O146" s="93" t="s">
        <v>550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>MONTH(B146)&amp;"/"&amp;YEAR(B146)</f>
        <v>3/2026</v>
      </c>
      <c r="AN146" s="45">
        <f>WEEKNUM(B146)-WEEKNUM(EOMONTH(B146,-1)+1)+1</f>
        <v>4</v>
      </c>
      <c r="AO146" s="45" t="str">
        <f>MONTH(R146)&amp;"/"&amp;YEAR(R146)</f>
        <v>3/2026</v>
      </c>
      <c r="AP146" s="45">
        <f>WEEKNUM(R146)-WEEKNUM(EOMONTH(R146,-1)+1)+1</f>
        <v>5</v>
      </c>
      <c r="AQ146" s="45">
        <f>IF(AU146="S",IF(Q146="1. Aceitou o programa",R146-B146,0),0)</f>
        <v>8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6.4722222222189885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551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552</v>
      </c>
      <c r="N147" s="89" t="s">
        <v>72</v>
      </c>
      <c r="O147" s="93" t="s">
        <v>553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 t="s">
        <v>74</v>
      </c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>MONTH(B147)&amp;"/"&amp;YEAR(B147)</f>
        <v>3/2026</v>
      </c>
      <c r="AN147" s="45">
        <f>WEEKNUM(B147)-WEEKNUM(EOMONTH(B147,-1)+1)+1</f>
        <v>4</v>
      </c>
      <c r="AO147" s="45" t="str">
        <f>MONTH(R147)&amp;"/"&amp;YEAR(R147)</f>
        <v>4/2026</v>
      </c>
      <c r="AP147" s="45">
        <f>WEEKNUM(R147)-WEEKNUM(EOMONTH(R147,-1)+1)+1</f>
        <v>2</v>
      </c>
      <c r="AQ147" s="45">
        <f>IF(AU147="S",IF(Q147="1. Aceitou o programa",R147-B147,0),0)</f>
        <v>18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554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555</v>
      </c>
      <c r="N148" s="89" t="s">
        <v>72</v>
      </c>
      <c r="O148" s="93" t="s">
        <v>556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>MONTH(B148)&amp;"/"&amp;YEAR(B148)</f>
        <v>3/2026</v>
      </c>
      <c r="AN148" s="45">
        <f>WEEKNUM(B148)-WEEKNUM(EOMONTH(B148,-1)+1)+1</f>
        <v>4</v>
      </c>
      <c r="AO148" s="45" t="str">
        <f>MONTH(R148)&amp;"/"&amp;YEAR(R148)</f>
        <v>3/2026</v>
      </c>
      <c r="AP148" s="45">
        <f>WEEKNUM(R148)-WEEKNUM(EOMONTH(R148,-1)+1)+1</f>
        <v>5</v>
      </c>
      <c r="AQ148" s="45">
        <f>IF(AU148="S",IF(Q148="1. Aceitou o programa",R148-B148,0),0)</f>
        <v>8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3.4722222222189885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557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558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541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>MONTH(B149)&amp;"/"&amp;YEAR(B149)</f>
        <v>3/2026</v>
      </c>
      <c r="AN149" s="45">
        <f>WEEKNUM(B149)-WEEKNUM(EOMONTH(B149,-1)+1)+1</f>
        <v>4</v>
      </c>
      <c r="AO149" s="45" t="str">
        <f>MONTH(R149)&amp;"/"&amp;YEAR(R149)</f>
        <v>4/2026</v>
      </c>
      <c r="AP149" s="45">
        <f>WEEKNUM(R149)-WEEKNUM(EOMONTH(R149,-1)+1)+1</f>
        <v>1</v>
      </c>
      <c r="AQ149" s="45">
        <f>IF(AU149="S",IF(Q149="1. Aceitou o programa",R149-B149,0),0)</f>
        <v>9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5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559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560</v>
      </c>
      <c r="N150" s="89" t="s">
        <v>72</v>
      </c>
      <c r="O150" s="93" t="s">
        <v>561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74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>MONTH(B150)&amp;"/"&amp;YEAR(B150)</f>
        <v>3/2026</v>
      </c>
      <c r="AN150" s="45">
        <f>WEEKNUM(B150)-WEEKNUM(EOMONTH(B150,-1)+1)+1</f>
        <v>4</v>
      </c>
      <c r="AO150" s="45" t="str">
        <f>MONTH(R150)&amp;"/"&amp;YEAR(R150)</f>
        <v>4/2026</v>
      </c>
      <c r="AP150" s="45">
        <f>WEEKNUM(R150)-WEEKNUM(EOMONTH(R150,-1)+1)+1</f>
        <v>3</v>
      </c>
      <c r="AQ150" s="45">
        <f>IF(AU150="S",IF(Q150="1. Aceitou o programa",R150-B150,0),0)</f>
        <v>24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6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562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563</v>
      </c>
      <c r="N151" s="89" t="s">
        <v>72</v>
      </c>
      <c r="O151" s="93" t="s">
        <v>564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 t="s">
        <v>74</v>
      </c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>MONTH(B151)&amp;"/"&amp;YEAR(B151)</f>
        <v>3/2026</v>
      </c>
      <c r="AN151" s="45">
        <f>WEEKNUM(B151)-WEEKNUM(EOMONTH(B151,-1)+1)+1</f>
        <v>4</v>
      </c>
      <c r="AO151" s="45" t="str">
        <f>MONTH(R151)&amp;"/"&amp;YEAR(R151)</f>
        <v>4/2026</v>
      </c>
      <c r="AP151" s="45">
        <f>WEEKNUM(R151)-WEEKNUM(EOMONTH(R151,-1)+1)+1</f>
        <v>2</v>
      </c>
      <c r="AQ151" s="45">
        <f>IF(AU151="S",IF(Q151="1. Aceitou o programa",R151-B151,0),0)</f>
        <v>18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565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566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74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>MONTH(B152)&amp;"/"&amp;YEAR(B152)</f>
        <v>3/2026</v>
      </c>
      <c r="AN152" s="45">
        <f>WEEKNUM(B152)-WEEKNUM(EOMONTH(B152,-1)+1)+1</f>
        <v>4</v>
      </c>
      <c r="AO152" s="45" t="str">
        <f>MONTH(R152)&amp;"/"&amp;YEAR(R152)</f>
        <v>4/2026</v>
      </c>
      <c r="AP152" s="45">
        <f>WEEKNUM(R152)-WEEKNUM(EOMONTH(R152,-1)+1)+1</f>
        <v>3</v>
      </c>
      <c r="AQ152" s="45">
        <f>IF(AU152="S",IF(Q152="1. Aceitou o programa",R152-B152,0),0)</f>
        <v>24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6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567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568</v>
      </c>
      <c r="N153" s="89" t="s">
        <v>121</v>
      </c>
      <c r="O153" s="93" t="s">
        <v>569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>MONTH(B153)&amp;"/"&amp;YEAR(B153)</f>
        <v>3/2026</v>
      </c>
      <c r="AN153" s="45">
        <f>WEEKNUM(B153)-WEEKNUM(EOMONTH(B153,-1)+1)+1</f>
        <v>4</v>
      </c>
      <c r="AO153" s="45" t="str">
        <f>MONTH(R153)&amp;"/"&amp;YEAR(R153)</f>
        <v>4/2026</v>
      </c>
      <c r="AP153" s="45">
        <f>WEEKNUM(R153)-WEEKNUM(EOMONTH(R153,-1)+1)+1</f>
        <v>3</v>
      </c>
      <c r="AQ153" s="45">
        <f>IF(AU153="S",IF(Q153="1. Aceitou o programa",R153-B153,0),0)</f>
        <v>24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6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570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571</v>
      </c>
      <c r="N154" s="89" t="s">
        <v>121</v>
      </c>
      <c r="O154" s="93" t="s">
        <v>572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 t="s">
        <v>74</v>
      </c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>MONTH(B154)&amp;"/"&amp;YEAR(B154)</f>
        <v>3/2026</v>
      </c>
      <c r="AN154" s="45">
        <f>WEEKNUM(B154)-WEEKNUM(EOMONTH(B154,-1)+1)+1</f>
        <v>4</v>
      </c>
      <c r="AO154" s="45" t="str">
        <f>MONTH(R154)&amp;"/"&amp;YEAR(R154)</f>
        <v>3/2026</v>
      </c>
      <c r="AP154" s="45">
        <f>WEEKNUM(R154)-WEEKNUM(EOMONTH(R154,-1)+1)+1</f>
        <v>5</v>
      </c>
      <c r="AQ154" s="45">
        <f>IF(AU154="S",IF(Q154="1. Aceitou o programa",R154-B154,0),0)</f>
        <v>8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573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238</v>
      </c>
      <c r="N155" s="89" t="s">
        <v>130</v>
      </c>
      <c r="O155" s="93" t="s">
        <v>574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>MONTH(B155)&amp;"/"&amp;YEAR(B155)</f>
        <v>3/2026</v>
      </c>
      <c r="AN155" s="45">
        <f>WEEKNUM(B155)-WEEKNUM(EOMONTH(B155,-1)+1)+1</f>
        <v>4</v>
      </c>
      <c r="AO155" s="45" t="str">
        <f>MONTH(R155)&amp;"/"&amp;YEAR(R155)</f>
        <v>4/2026</v>
      </c>
      <c r="AP155" s="45">
        <f>WEEKNUM(R155)-WEEKNUM(EOMONTH(R155,-1)+1)+1</f>
        <v>3</v>
      </c>
      <c r="AQ155" s="45">
        <f>IF(AU155="S",IF(Q155="1. Aceitou o programa",R155-B155,0),0)</f>
        <v>24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6</v>
      </c>
      <c r="AT155" s="45">
        <f>IF(AU155="S",IF(AND(Q155="1. Aceitou o programa",AB155="Realizada"),IFERROR(IF(AA155="",0,AA155-R155),0),0),0)</f>
        <v>-2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575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576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74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>MONTH(B156)&amp;"/"&amp;YEAR(B156)</f>
        <v>3/2026</v>
      </c>
      <c r="AN156" s="45">
        <f>WEEKNUM(B156)-WEEKNUM(EOMONTH(B156,-1)+1)+1</f>
        <v>4</v>
      </c>
      <c r="AO156" s="45" t="str">
        <f>MONTH(R156)&amp;"/"&amp;YEAR(R156)</f>
        <v>3/2026</v>
      </c>
      <c r="AP156" s="45">
        <f>WEEKNUM(R156)-WEEKNUM(EOMONTH(R156,-1)+1)+1</f>
        <v>5</v>
      </c>
      <c r="AQ156" s="45">
        <f>IF(AU156="S",IF(Q156="1. Aceitou o programa",R156-B156,0),0)</f>
        <v>8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577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578</v>
      </c>
      <c r="N157" s="89" t="s">
        <v>130</v>
      </c>
      <c r="O157" s="93" t="s">
        <v>579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74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>MONTH(B157)&amp;"/"&amp;YEAR(B157)</f>
        <v>3/2026</v>
      </c>
      <c r="AN157" s="45">
        <f>WEEKNUM(B157)-WEEKNUM(EOMONTH(B157,-1)+1)+1</f>
        <v>4</v>
      </c>
      <c r="AO157" s="45" t="str">
        <f>MONTH(R157)&amp;"/"&amp;YEAR(R157)</f>
        <v>4/2026</v>
      </c>
      <c r="AP157" s="45">
        <f>WEEKNUM(R157)-WEEKNUM(EOMONTH(R157,-1)+1)+1</f>
        <v>3</v>
      </c>
      <c r="AQ157" s="45">
        <f>IF(AU157="S",IF(Q157="1. Aceitou o programa",R157-B157,0),0)</f>
        <v>24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6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580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244</v>
      </c>
      <c r="N158" s="89" t="s">
        <v>130</v>
      </c>
      <c r="O158" s="93" t="s">
        <v>581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>MONTH(B158)&amp;"/"&amp;YEAR(B158)</f>
        <v>3/2026</v>
      </c>
      <c r="AN158" s="45">
        <f>WEEKNUM(B158)-WEEKNUM(EOMONTH(B158,-1)+1)+1</f>
        <v>4</v>
      </c>
      <c r="AO158" s="45" t="str">
        <f>MONTH(R158)&amp;"/"&amp;YEAR(R158)</f>
        <v>3/2026</v>
      </c>
      <c r="AP158" s="45">
        <f>WEEKNUM(R158)-WEEKNUM(EOMONTH(R158,-1)+1)+1</f>
        <v>5</v>
      </c>
      <c r="AQ158" s="45">
        <f>IF(AU158="S",IF(Q158="1. Aceitou o programa",R158-B158,0),0)</f>
        <v>8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2.4861111111094942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582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583</v>
      </c>
      <c r="N159" s="89" t="s">
        <v>130</v>
      </c>
      <c r="O159" s="93" t="s">
        <v>584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 t="s">
        <v>74</v>
      </c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>MONTH(B159)&amp;"/"&amp;YEAR(B159)</f>
        <v>3/2026</v>
      </c>
      <c r="AN159" s="45">
        <f>WEEKNUM(B159)-WEEKNUM(EOMONTH(B159,-1)+1)+1</f>
        <v>4</v>
      </c>
      <c r="AO159" s="45" t="str">
        <f>MONTH(R159)&amp;"/"&amp;YEAR(R159)</f>
        <v>3/2026</v>
      </c>
      <c r="AP159" s="45">
        <f>WEEKNUM(R159)-WEEKNUM(EOMONTH(R159,-1)+1)+1</f>
        <v>5</v>
      </c>
      <c r="AQ159" s="45">
        <f>IF(AU159="S",IF(Q159="1. Aceitou o programa",R159-B159,0),0)</f>
        <v>8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585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586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>MONTH(B160)&amp;"/"&amp;YEAR(B160)</f>
        <v>3/2026</v>
      </c>
      <c r="AN160" s="45">
        <f>WEEKNUM(B160)-WEEKNUM(EOMONTH(B160,-1)+1)+1</f>
        <v>4</v>
      </c>
      <c r="AO160" s="45" t="str">
        <f>MONTH(R160)&amp;"/"&amp;YEAR(R160)</f>
        <v>3/2026</v>
      </c>
      <c r="AP160" s="45">
        <f>WEEKNUM(R160)-WEEKNUM(EOMONTH(R160,-1)+1)+1</f>
        <v>5</v>
      </c>
      <c r="AQ160" s="45">
        <f>IF(AU160="S",IF(Q160="1. Aceitou o programa",R160-B160,0),0)</f>
        <v>8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0</v>
      </c>
      <c r="AT160" s="45">
        <f>IF(AU160="S",IF(AND(Q160="1. Aceitou o programa",AB160="Realizada"),IFERROR(IF(AA160="",0,AA160-R160),0),0),0)</f>
        <v>2.4305555555547471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587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588</v>
      </c>
      <c r="N161" s="89" t="s">
        <v>130</v>
      </c>
      <c r="O161" s="93" t="s">
        <v>589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>MONTH(B161)&amp;"/"&amp;YEAR(B161)</f>
        <v>3/2026</v>
      </c>
      <c r="AN161" s="45">
        <f>WEEKNUM(B161)-WEEKNUM(EOMONTH(B161,-1)+1)+1</f>
        <v>4</v>
      </c>
      <c r="AO161" s="45" t="str">
        <f>MONTH(R161)&amp;"/"&amp;YEAR(R161)</f>
        <v>3/2026</v>
      </c>
      <c r="AP161" s="45">
        <f>WEEKNUM(R161)-WEEKNUM(EOMONTH(R161,-1)+1)+1</f>
        <v>5</v>
      </c>
      <c r="AQ161" s="45">
        <f>IF(AU161="S",IF(Q161="1. Aceitou o programa",R161-B161,0),0)</f>
        <v>8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0</v>
      </c>
      <c r="AT161" s="45">
        <f>IF(AU161="S",IF(AND(Q161="1. Aceitou o programa",AB161="Realizada"),IFERROR(IF(AA161="",0,AA161-R161),0),0),0)</f>
        <v>2.5138888888905058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590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588</v>
      </c>
      <c r="N162" s="89" t="s">
        <v>275</v>
      </c>
      <c r="O162" s="93" t="s">
        <v>591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 t="s">
        <v>74</v>
      </c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>MONTH(B162)&amp;"/"&amp;YEAR(B162)</f>
        <v>3/2026</v>
      </c>
      <c r="AN162" s="45">
        <f>WEEKNUM(B162)-WEEKNUM(EOMONTH(B162,-1)+1)+1</f>
        <v>4</v>
      </c>
      <c r="AO162" s="45" t="str">
        <f>MONTH(R162)&amp;"/"&amp;YEAR(R162)</f>
        <v>3/2026</v>
      </c>
      <c r="AP162" s="45">
        <f>WEEKNUM(R162)-WEEKNUM(EOMONTH(R162,-1)+1)+1</f>
        <v>5</v>
      </c>
      <c r="AQ162" s="45">
        <f>IF(AU162="S",IF(Q162="1. Aceitou o programa",R162-B162,0),0)</f>
        <v>8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0</v>
      </c>
      <c r="AT162" s="45">
        <f>IF(AU162="S",IF(AND(Q162="1. Aceitou o programa",AB162="Realizada"),IFERROR(IF(AA162="",0,AA162-R162),0),0),0)</f>
        <v>0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592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452</v>
      </c>
      <c r="M163" s="89" t="s">
        <v>238</v>
      </c>
      <c r="N163" s="89" t="s">
        <v>148</v>
      </c>
      <c r="O163" s="93" t="s">
        <v>593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263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>MONTH(B163)&amp;"/"&amp;YEAR(B163)</f>
        <v>3/2026</v>
      </c>
      <c r="AN163" s="45">
        <f>WEEKNUM(B163)-WEEKNUM(EOMONTH(B163,-1)+1)+1</f>
        <v>4</v>
      </c>
      <c r="AO163" s="45" t="str">
        <f>MONTH(R163)&amp;"/"&amp;YEAR(R163)</f>
        <v>4/2026</v>
      </c>
      <c r="AP163" s="45">
        <f>WEEKNUM(R163)-WEEKNUM(EOMONTH(R163,-1)+1)+1</f>
        <v>3</v>
      </c>
      <c r="AQ163" s="45">
        <f>IF(AU163="S",IF(Q163="1. Aceitou o programa",R163-B163,0),0)</f>
        <v>24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0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594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595</v>
      </c>
      <c r="N164" s="89" t="s">
        <v>148</v>
      </c>
      <c r="O164" s="93" t="s">
        <v>596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263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>MONTH(B164)&amp;"/"&amp;YEAR(B164)</f>
        <v>3/2026</v>
      </c>
      <c r="AN164" s="45">
        <f>WEEKNUM(B164)-WEEKNUM(EOMONTH(B164,-1)+1)+1</f>
        <v>4</v>
      </c>
      <c r="AO164" s="45" t="str">
        <f>MONTH(R164)&amp;"/"&amp;YEAR(R164)</f>
        <v>3/2026</v>
      </c>
      <c r="AP164" s="45">
        <f>WEEKNUM(R164)-WEEKNUM(EOMONTH(R164,-1)+1)+1</f>
        <v>5</v>
      </c>
      <c r="AQ164" s="45">
        <f>IF(AU164="S",IF(Q164="1. Aceitou o programa",R164-B164,0),0)</f>
        <v>8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3.4583333333357587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597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598</v>
      </c>
      <c r="N165" s="89" t="s">
        <v>148</v>
      </c>
      <c r="O165" s="93" t="s">
        <v>599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600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>MONTH(B165)&amp;"/"&amp;YEAR(B165)</f>
        <v>3/2026</v>
      </c>
      <c r="AN165" s="45">
        <f>WEEKNUM(B165)-WEEKNUM(EOMONTH(B165,-1)+1)+1</f>
        <v>4</v>
      </c>
      <c r="AO165" s="45" t="str">
        <f>MONTH(R165)&amp;"/"&amp;YEAR(R165)</f>
        <v>3/2026</v>
      </c>
      <c r="AP165" s="45">
        <f>WEEKNUM(R165)-WEEKNUM(EOMONTH(R165,-1)+1)+1</f>
        <v>5</v>
      </c>
      <c r="AQ165" s="45">
        <f>IF(AU165="S",IF(Q165="1. Aceitou o programa",R165-B165,0),0)</f>
        <v>8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0</v>
      </c>
      <c r="AT165" s="45">
        <f>IF(AU165="S",IF(AND(Q165="1. Aceitou o programa",AB165="Realizada"),IFERROR(IF(AA165="",0,AA165-R165),0),0),0)</f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601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602</v>
      </c>
      <c r="M166" s="89" t="s">
        <v>603</v>
      </c>
      <c r="N166" s="89" t="s">
        <v>148</v>
      </c>
      <c r="O166" s="93" t="s">
        <v>604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>MONTH(B166)&amp;"/"&amp;YEAR(B166)</f>
        <v>3/2026</v>
      </c>
      <c r="AN166" s="45">
        <f>WEEKNUM(B166)-WEEKNUM(EOMONTH(B166,-1)+1)+1</f>
        <v>4</v>
      </c>
      <c r="AO166" s="45" t="str">
        <f>MONTH(R166)&amp;"/"&amp;YEAR(R166)</f>
        <v>4/2026</v>
      </c>
      <c r="AP166" s="45">
        <f>WEEKNUM(R166)-WEEKNUM(EOMONTH(R166,-1)+1)+1</f>
        <v>3</v>
      </c>
      <c r="AQ166" s="45">
        <f>IF(AU166="S",IF(Q166="1. Aceitou o programa",R166-B166,0),0)</f>
        <v>24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6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605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606</v>
      </c>
      <c r="N167" s="89" t="s">
        <v>148</v>
      </c>
      <c r="O167" s="93" t="s">
        <v>607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 t="s">
        <v>74</v>
      </c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>MONTH(B167)&amp;"/"&amp;YEAR(B167)</f>
        <v>3/2026</v>
      </c>
      <c r="AN167" s="45">
        <f>WEEKNUM(B167)-WEEKNUM(EOMONTH(B167,-1)+1)+1</f>
        <v>4</v>
      </c>
      <c r="AO167" s="45" t="str">
        <f>MONTH(R167)&amp;"/"&amp;YEAR(R167)</f>
        <v>3/2026</v>
      </c>
      <c r="AP167" s="45">
        <f>WEEKNUM(R167)-WEEKNUM(EOMONTH(R167,-1)+1)+1</f>
        <v>5</v>
      </c>
      <c r="AQ167" s="45">
        <f>IF(AU167="S",IF(Q167="1. Aceitou o programa",R167-B167,0),0)</f>
        <v>8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0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608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568</v>
      </c>
      <c r="N168" s="89" t="s">
        <v>148</v>
      </c>
      <c r="O168" s="93" t="s">
        <v>609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74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>MONTH(B168)&amp;"/"&amp;YEAR(B168)</f>
        <v>3/2026</v>
      </c>
      <c r="AN168" s="45">
        <f>WEEKNUM(B168)-WEEKNUM(EOMONTH(B168,-1)+1)+1</f>
        <v>4</v>
      </c>
      <c r="AO168" s="45" t="str">
        <f>MONTH(R168)&amp;"/"&amp;YEAR(R168)</f>
        <v>4/2026</v>
      </c>
      <c r="AP168" s="45">
        <f>WEEKNUM(R168)-WEEKNUM(EOMONTH(R168,-1)+1)+1</f>
        <v>3</v>
      </c>
      <c r="AQ168" s="45">
        <f>IF(AU168="S",IF(Q168="1. Aceitou o programa",R168-B168,0),0)</f>
        <v>24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6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610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568</v>
      </c>
      <c r="N169" s="89" t="s">
        <v>148</v>
      </c>
      <c r="O169" s="93" t="s">
        <v>611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>MONTH(B169)&amp;"/"&amp;YEAR(B169)</f>
        <v>3/2026</v>
      </c>
      <c r="AN169" s="45">
        <f>WEEKNUM(B169)-WEEKNUM(EOMONTH(B169,-1)+1)+1</f>
        <v>4</v>
      </c>
      <c r="AO169" s="45" t="str">
        <f>MONTH(R169)&amp;"/"&amp;YEAR(R169)</f>
        <v>3/2026</v>
      </c>
      <c r="AP169" s="45">
        <f>WEEKNUM(R169)-WEEKNUM(EOMONTH(R169,-1)+1)+1</f>
        <v>5</v>
      </c>
      <c r="AQ169" s="45">
        <f>IF(AU169="S",IF(Q169="1. Aceitou o programa",R169-B169,0),0)</f>
        <v>8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3.5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612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329</v>
      </c>
      <c r="M170" s="89" t="s">
        <v>613</v>
      </c>
      <c r="N170" s="89" t="s">
        <v>148</v>
      </c>
      <c r="O170" s="93" t="s">
        <v>614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>MONTH(B170)&amp;"/"&amp;YEAR(B170)</f>
        <v>3/2026</v>
      </c>
      <c r="AN170" s="45">
        <f>WEEKNUM(B170)-WEEKNUM(EOMONTH(B170,-1)+1)+1</f>
        <v>4</v>
      </c>
      <c r="AO170" s="45" t="str">
        <f>MONTH(R170)&amp;"/"&amp;YEAR(R170)</f>
        <v>4/2026</v>
      </c>
      <c r="AP170" s="45">
        <f>WEEKNUM(R170)-WEEKNUM(EOMONTH(R170,-1)+1)+1</f>
        <v>3</v>
      </c>
      <c r="AQ170" s="45">
        <f>IF(AU170="S",IF(Q170="1. Aceitou o programa",R170-B170,0),0)</f>
        <v>24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6</v>
      </c>
      <c r="AT170" s="45">
        <f>IF(AU170="S",IF(AND(Q170="1. Aceitou o programa",AB170="Realizada"),IFERROR(IF(AA170="",0,AA170-R170),0),0),0)</f>
        <v>4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615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329</v>
      </c>
      <c r="M171" s="89" t="s">
        <v>616</v>
      </c>
      <c r="N171" s="89" t="s">
        <v>148</v>
      </c>
      <c r="O171" s="93" t="s">
        <v>617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 t="s">
        <v>74</v>
      </c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>MONTH(B171)&amp;"/"&amp;YEAR(B171)</f>
        <v>3/2026</v>
      </c>
      <c r="AN171" s="45">
        <f>WEEKNUM(B171)-WEEKNUM(EOMONTH(B171,-1)+1)+1</f>
        <v>4</v>
      </c>
      <c r="AO171" s="45" t="str">
        <f>MONTH(R171)&amp;"/"&amp;YEAR(R171)</f>
        <v>4/2026</v>
      </c>
      <c r="AP171" s="45">
        <f>WEEKNUM(R171)-WEEKNUM(EOMONTH(R171,-1)+1)+1</f>
        <v>2</v>
      </c>
      <c r="AQ171" s="45">
        <f>IF(AU171="S",IF(Q171="1. Aceitou o programa",R171-B171,0),0)</f>
        <v>18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618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619</v>
      </c>
      <c r="N172" s="89" t="s">
        <v>148</v>
      </c>
      <c r="O172" s="93" t="s">
        <v>620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>MONTH(B172)&amp;"/"&amp;YEAR(B172)</f>
        <v>3/2026</v>
      </c>
      <c r="AN172" s="45">
        <f>WEEKNUM(B172)-WEEKNUM(EOMONTH(B172,-1)+1)+1</f>
        <v>4</v>
      </c>
      <c r="AO172" s="45" t="str">
        <f>MONTH(R172)&amp;"/"&amp;YEAR(R172)</f>
        <v>3/2026</v>
      </c>
      <c r="AP172" s="45">
        <f>WEEKNUM(R172)-WEEKNUM(EOMONTH(R172,-1)+1)+1</f>
        <v>5</v>
      </c>
      <c r="AQ172" s="45">
        <f>IF(AU172="S",IF(Q172="1. Aceitou o programa",R172-B172,0),0)</f>
        <v>8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6.4444444444452529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621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622</v>
      </c>
      <c r="N173" s="89" t="s">
        <v>148</v>
      </c>
      <c r="O173" s="93" t="s">
        <v>623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>MONTH(B173)&amp;"/"&amp;YEAR(B173)</f>
        <v>3/2026</v>
      </c>
      <c r="AN173" s="45">
        <f>WEEKNUM(B173)-WEEKNUM(EOMONTH(B173,-1)+1)+1</f>
        <v>4</v>
      </c>
      <c r="AO173" s="45" t="str">
        <f>MONTH(R173)&amp;"/"&amp;YEAR(R173)</f>
        <v>3/2026</v>
      </c>
      <c r="AP173" s="45">
        <f>WEEKNUM(R173)-WEEKNUM(EOMONTH(R173,-1)+1)+1</f>
        <v>5</v>
      </c>
      <c r="AQ173" s="45">
        <f>IF(AU173="S",IF(Q173="1. Aceitou o programa",R173-B173,0),0)</f>
        <v>8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2.4027777777810115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624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625</v>
      </c>
      <c r="N174" s="89" t="s">
        <v>148</v>
      </c>
      <c r="O174" s="93" t="s">
        <v>626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 t="s">
        <v>74</v>
      </c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>MONTH(B174)&amp;"/"&amp;YEAR(B174)</f>
        <v>3/2026</v>
      </c>
      <c r="AN174" s="45">
        <f>WEEKNUM(B174)-WEEKNUM(EOMONTH(B174,-1)+1)+1</f>
        <v>4</v>
      </c>
      <c r="AO174" s="45" t="str">
        <f>MONTH(R174)&amp;"/"&amp;YEAR(R174)</f>
        <v>4/2026</v>
      </c>
      <c r="AP174" s="45">
        <f>WEEKNUM(R174)-WEEKNUM(EOMONTH(R174,-1)+1)+1</f>
        <v>2</v>
      </c>
      <c r="AQ174" s="45">
        <f>IF(AU174="S",IF(Q174="1. Aceitou o programa",R174-B174,0),0)</f>
        <v>18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627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628</v>
      </c>
      <c r="M175" s="89" t="s">
        <v>629</v>
      </c>
      <c r="N175" s="89" t="s">
        <v>148</v>
      </c>
      <c r="O175" s="93" t="s">
        <v>630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>MONTH(B175)&amp;"/"&amp;YEAR(B175)</f>
        <v>3/2026</v>
      </c>
      <c r="AN175" s="45">
        <f>WEEKNUM(B175)-WEEKNUM(EOMONTH(B175,-1)+1)+1</f>
        <v>4</v>
      </c>
      <c r="AO175" s="45" t="str">
        <f>MONTH(R175)&amp;"/"&amp;YEAR(R175)</f>
        <v>3/2026</v>
      </c>
      <c r="AP175" s="45">
        <f>WEEKNUM(R175)-WEEKNUM(EOMONTH(R175,-1)+1)+1</f>
        <v>4</v>
      </c>
      <c r="AQ175" s="45">
        <f>IF(AU175="S",IF(Q175="1. Aceitou o programa",R175-B175,0),0)</f>
        <v>4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0.59722222221898846</v>
      </c>
      <c r="AU175" s="45" t="str">
        <f>_xlfn.XLOOKUP(U175,'Lista Suspensa'!$AA$20:$AA$23,'Lista Suspensa'!$AB$20:$AB$23,"N/A")</f>
        <v>S</v>
      </c>
    </row>
    <row r="176" spans="1:47" ht="12" customHeight="1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631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632</v>
      </c>
      <c r="N176" s="89" t="s">
        <v>148</v>
      </c>
      <c r="O176" s="93" t="s">
        <v>633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634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>MONTH(B176)&amp;"/"&amp;YEAR(B176)</f>
        <v>3/2026</v>
      </c>
      <c r="AN176" s="45">
        <f>WEEKNUM(B176)-WEEKNUM(EOMONTH(B176,-1)+1)+1</f>
        <v>4</v>
      </c>
      <c r="AO176" s="45" t="str">
        <f>MONTH(R176)&amp;"/"&amp;YEAR(R176)</f>
        <v>3/2026</v>
      </c>
      <c r="AP176" s="45">
        <f>WEEKNUM(R176)-WEEKNUM(EOMONTH(R176,-1)+1)+1</f>
        <v>5</v>
      </c>
      <c r="AQ176" s="45">
        <f>IF(AU176="S",IF(Q176="1. Aceitou o programa",R176-B176,0),0)</f>
        <v>8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2.4166666666642413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635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516</v>
      </c>
      <c r="M177" s="89" t="s">
        <v>636</v>
      </c>
      <c r="N177" s="89" t="s">
        <v>148</v>
      </c>
      <c r="O177" s="93" t="s">
        <v>637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>MONTH(B177)&amp;"/"&amp;YEAR(B177)</f>
        <v>3/2026</v>
      </c>
      <c r="AN177" s="45">
        <f>WEEKNUM(B177)-WEEKNUM(EOMONTH(B177,-1)+1)+1</f>
        <v>4</v>
      </c>
      <c r="AO177" s="45" t="str">
        <f>MONTH(R177)&amp;"/"&amp;YEAR(R177)</f>
        <v>4/2026</v>
      </c>
      <c r="AP177" s="45">
        <f>WEEKNUM(R177)-WEEKNUM(EOMONTH(R177,-1)+1)+1</f>
        <v>2</v>
      </c>
      <c r="AQ177" s="45">
        <f>IF(AU177="S",IF(Q177="1. Aceitou o programa",R177-B177,0),0)</f>
        <v>18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0</v>
      </c>
      <c r="AT177" s="45">
        <f>IF(AU177="S",IF(AND(Q177="1. Aceitou o programa",AB177="Realizada"),IFERROR(IF(AA177="",0,AA177-R177),0),0),0)</f>
        <v>7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638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628</v>
      </c>
      <c r="M178" s="89" t="s">
        <v>639</v>
      </c>
      <c r="N178" s="89" t="s">
        <v>148</v>
      </c>
      <c r="O178" s="93" t="s">
        <v>640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>MONTH(B178)&amp;"/"&amp;YEAR(B178)</f>
        <v>3/2026</v>
      </c>
      <c r="AN178" s="45">
        <f>WEEKNUM(B178)-WEEKNUM(EOMONTH(B178,-1)+1)+1</f>
        <v>4</v>
      </c>
      <c r="AO178" s="45" t="str">
        <f>MONTH(R178)&amp;"/"&amp;YEAR(R178)</f>
        <v>4/2026</v>
      </c>
      <c r="AP178" s="45">
        <f>WEEKNUM(R178)-WEEKNUM(EOMONTH(R178,-1)+1)+1</f>
        <v>3</v>
      </c>
      <c r="AQ178" s="45">
        <f>IF(AU178="S",IF(Q178="1. Aceitou o programa",R178-B178,0),0)</f>
        <v>24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6</v>
      </c>
      <c r="AT178" s="45">
        <f>IF(AU178="S",IF(AND(Q178="1. Aceitou o programa",AB178="Realizada"),IFERROR(IF(AA178="",0,AA178-R178),0),0),0)</f>
        <v>1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641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642</v>
      </c>
      <c r="N179" s="89" t="s">
        <v>170</v>
      </c>
      <c r="O179" s="93" t="s">
        <v>643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>MONTH(B179)&amp;"/"&amp;YEAR(B179)</f>
        <v>3/2026</v>
      </c>
      <c r="AN179" s="45">
        <f>WEEKNUM(B179)-WEEKNUM(EOMONTH(B179,-1)+1)+1</f>
        <v>4</v>
      </c>
      <c r="AO179" s="45" t="str">
        <f>MONTH(R179)&amp;"/"&amp;YEAR(R179)</f>
        <v>3/2026</v>
      </c>
      <c r="AP179" s="45">
        <f>WEEKNUM(R179)-WEEKNUM(EOMONTH(R179,-1)+1)+1</f>
        <v>5</v>
      </c>
      <c r="AQ179" s="45">
        <f>IF(AU179="S",IF(Q179="1. Aceitou o programa",R179-B179,0),0)</f>
        <v>8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3.4166666666642413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644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322</v>
      </c>
      <c r="N180" s="89" t="s">
        <v>181</v>
      </c>
      <c r="O180" s="93" t="s">
        <v>645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 t="s">
        <v>74</v>
      </c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>MONTH(B180)&amp;"/"&amp;YEAR(B180)</f>
        <v>3/2026</v>
      </c>
      <c r="AN180" s="45">
        <f>WEEKNUM(B180)-WEEKNUM(EOMONTH(B180,-1)+1)+1</f>
        <v>4</v>
      </c>
      <c r="AO180" s="45" t="str">
        <f>MONTH(R180)&amp;"/"&amp;YEAR(R180)</f>
        <v>3/2026</v>
      </c>
      <c r="AP180" s="45">
        <f>WEEKNUM(R180)-WEEKNUM(EOMONTH(R180,-1)+1)+1</f>
        <v>5</v>
      </c>
      <c r="AQ180" s="45">
        <f>IF(AU180="S",IF(Q180="1. Aceitou o programa",R180-B180,0),0)</f>
        <v>8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646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520</v>
      </c>
      <c r="N181" s="89" t="s">
        <v>181</v>
      </c>
      <c r="O181" s="93" t="s">
        <v>647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>MONTH(B181)&amp;"/"&amp;YEAR(B181)</f>
        <v>3/2026</v>
      </c>
      <c r="AN181" s="45">
        <f>WEEKNUM(B181)-WEEKNUM(EOMONTH(B181,-1)+1)+1</f>
        <v>4</v>
      </c>
      <c r="AO181" s="45" t="str">
        <f>MONTH(R181)&amp;"/"&amp;YEAR(R181)</f>
        <v>3/2026</v>
      </c>
      <c r="AP181" s="45">
        <f>WEEKNUM(R181)-WEEKNUM(EOMONTH(R181,-1)+1)+1</f>
        <v>5</v>
      </c>
      <c r="AQ181" s="45">
        <f>IF(AU181="S",IF(Q181="1. Aceitou o programa",R181-B181,0),0)</f>
        <v>8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3.5138888888905058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648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649</v>
      </c>
      <c r="N182" s="89" t="s">
        <v>185</v>
      </c>
      <c r="O182" s="93" t="s">
        <v>650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246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>MONTH(B182)&amp;"/"&amp;YEAR(B182)</f>
        <v>3/2026</v>
      </c>
      <c r="AN182" s="45">
        <f>WEEKNUM(B182)-WEEKNUM(EOMONTH(B182,-1)+1)+1</f>
        <v>4</v>
      </c>
      <c r="AO182" s="45" t="str">
        <f>MONTH(R182)&amp;"/"&amp;YEAR(R182)</f>
        <v>4/2026</v>
      </c>
      <c r="AP182" s="45">
        <f>WEEKNUM(R182)-WEEKNUM(EOMONTH(R182,-1)+1)+1</f>
        <v>3</v>
      </c>
      <c r="AQ182" s="45">
        <f>IF(AU182="S",IF(Q182="1. Aceitou o programa",R182-B182,0),0)</f>
        <v>24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6</v>
      </c>
      <c r="AT182" s="45">
        <f>IF(AU182="S",IF(AND(Q182="1. Aceitou o programa",AB182="Realizada"),IFERROR(IF(AA182="",0,AA182-R182),0),0),0)</f>
        <v>1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651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387</v>
      </c>
      <c r="N183" s="89" t="s">
        <v>185</v>
      </c>
      <c r="O183" s="93" t="s">
        <v>652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>MONTH(B183)&amp;"/"&amp;YEAR(B183)</f>
        <v>3/2026</v>
      </c>
      <c r="AN183" s="45">
        <f>WEEKNUM(B183)-WEEKNUM(EOMONTH(B183,-1)+1)+1</f>
        <v>4</v>
      </c>
      <c r="AO183" s="45" t="str">
        <f>MONTH(R183)&amp;"/"&amp;YEAR(R183)</f>
        <v>4/2026</v>
      </c>
      <c r="AP183" s="45">
        <f>WEEKNUM(R183)-WEEKNUM(EOMONTH(R183,-1)+1)+1</f>
        <v>3</v>
      </c>
      <c r="AQ183" s="45">
        <f>IF(AU183="S",IF(Q183="1. Aceitou o programa",R183-B183,0),0)</f>
        <v>24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6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653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261</v>
      </c>
      <c r="N184" s="89" t="s">
        <v>250</v>
      </c>
      <c r="O184" s="93" t="s">
        <v>654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 t="s">
        <v>74</v>
      </c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>MONTH(B184)&amp;"/"&amp;YEAR(B184)</f>
        <v>3/2026</v>
      </c>
      <c r="AN184" s="45">
        <f>WEEKNUM(B184)-WEEKNUM(EOMONTH(B184,-1)+1)+1</f>
        <v>4</v>
      </c>
      <c r="AO184" s="45" t="str">
        <f>MONTH(R184)&amp;"/"&amp;YEAR(R184)</f>
        <v>4/2026</v>
      </c>
      <c r="AP184" s="45">
        <f>WEEKNUM(R184)-WEEKNUM(EOMONTH(R184,-1)+1)+1</f>
        <v>5</v>
      </c>
      <c r="AQ184" s="45">
        <f>IF(AU184="S",IF(Q184="1. Aceitou o programa",R184-B184,0),0)</f>
        <v>36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655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229</v>
      </c>
      <c r="M185" s="89" t="s">
        <v>656</v>
      </c>
      <c r="N185" s="89" t="s">
        <v>250</v>
      </c>
      <c r="O185" s="93" t="s">
        <v>657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 t="s">
        <v>74</v>
      </c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>MONTH(B185)&amp;"/"&amp;YEAR(B185)</f>
        <v>3/2026</v>
      </c>
      <c r="AN185" s="45">
        <f>WEEKNUM(B185)-WEEKNUM(EOMONTH(B185,-1)+1)+1</f>
        <v>4</v>
      </c>
      <c r="AO185" s="45" t="str">
        <f>MONTH(R185)&amp;"/"&amp;YEAR(R185)</f>
        <v>4/2026</v>
      </c>
      <c r="AP185" s="45">
        <f>WEEKNUM(R185)-WEEKNUM(EOMONTH(R185,-1)+1)+1</f>
        <v>5</v>
      </c>
      <c r="AQ185" s="45">
        <f>IF(AU185="S",IF(Q185="1. Aceitou o programa",R185-B185,0),0)</f>
        <v>36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658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659</v>
      </c>
      <c r="N186" s="89" t="s">
        <v>250</v>
      </c>
      <c r="O186" s="93" t="s">
        <v>660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 t="s">
        <v>74</v>
      </c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>MONTH(B186)&amp;"/"&amp;YEAR(B186)</f>
        <v>3/2026</v>
      </c>
      <c r="AN186" s="45">
        <f>WEEKNUM(B186)-WEEKNUM(EOMONTH(B186,-1)+1)+1</f>
        <v>4</v>
      </c>
      <c r="AO186" s="45" t="str">
        <f>MONTH(R186)&amp;"/"&amp;YEAR(R186)</f>
        <v>4/2026</v>
      </c>
      <c r="AP186" s="45">
        <f>WEEKNUM(R186)-WEEKNUM(EOMONTH(R186,-1)+1)+1</f>
        <v>5</v>
      </c>
      <c r="AQ186" s="45">
        <f>IF(AU186="S",IF(Q186="1. Aceitou o programa",R186-B186,0),0)</f>
        <v>36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661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382</v>
      </c>
      <c r="N187" s="89" t="s">
        <v>250</v>
      </c>
      <c r="O187" s="93" t="s">
        <v>662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 t="s">
        <v>74</v>
      </c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>MONTH(B187)&amp;"/"&amp;YEAR(B187)</f>
        <v>3/2026</v>
      </c>
      <c r="AN187" s="45">
        <f>WEEKNUM(B187)-WEEKNUM(EOMONTH(B187,-1)+1)+1</f>
        <v>4</v>
      </c>
      <c r="AO187" s="45" t="str">
        <f>MONTH(R187)&amp;"/"&amp;YEAR(R187)</f>
        <v>4/2026</v>
      </c>
      <c r="AP187" s="45">
        <f>WEEKNUM(R187)-WEEKNUM(EOMONTH(R187,-1)+1)+1</f>
        <v>5</v>
      </c>
      <c r="AQ187" s="45">
        <f>IF(AU187="S",IF(Q187="1. Aceitou o programa",R187-B187,0),0)</f>
        <v>36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663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664</v>
      </c>
      <c r="N188" s="89" t="s">
        <v>250</v>
      </c>
      <c r="O188" s="93" t="s">
        <v>665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666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>MONTH(B188)&amp;"/"&amp;YEAR(B188)</f>
        <v>3/2026</v>
      </c>
      <c r="AN188" s="45">
        <f>WEEKNUM(B188)-WEEKNUM(EOMONTH(B188,-1)+1)+1</f>
        <v>4</v>
      </c>
      <c r="AO188" s="45" t="str">
        <f>MONTH(R188)&amp;"/"&amp;YEAR(R188)</f>
        <v>4/2026</v>
      </c>
      <c r="AP188" s="45">
        <f>WEEKNUM(R188)-WEEKNUM(EOMONTH(R188,-1)+1)+1</f>
        <v>5</v>
      </c>
      <c r="AQ188" s="45">
        <f>IF(AU188="S",IF(Q188="1. Aceitou o programa",R188-B188,0),0)</f>
        <v>36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2.4305555555547471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667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668</v>
      </c>
      <c r="N189" s="89" t="s">
        <v>250</v>
      </c>
      <c r="O189" s="93" t="s">
        <v>669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 t="s">
        <v>74</v>
      </c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>MONTH(B189)&amp;"/"&amp;YEAR(B189)</f>
        <v>3/2026</v>
      </c>
      <c r="AN189" s="45">
        <f>WEEKNUM(B189)-WEEKNUM(EOMONTH(B189,-1)+1)+1</f>
        <v>4</v>
      </c>
      <c r="AO189" s="45" t="str">
        <f>MONTH(R189)&amp;"/"&amp;YEAR(R189)</f>
        <v>4/2026</v>
      </c>
      <c r="AP189" s="45">
        <f>WEEKNUM(R189)-WEEKNUM(EOMONTH(R189,-1)+1)+1</f>
        <v>5</v>
      </c>
      <c r="AQ189" s="45">
        <f>IF(AU189="S",IF(Q189="1. Aceitou o programa",R189-B189,0),0)</f>
        <v>36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0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670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671</v>
      </c>
      <c r="N190" s="89" t="s">
        <v>250</v>
      </c>
      <c r="O190" s="93" t="s">
        <v>672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673</v>
      </c>
      <c r="AB190" s="89" t="s">
        <v>74</v>
      </c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>MONTH(B190)&amp;"/"&amp;YEAR(B190)</f>
        <v>3/2026</v>
      </c>
      <c r="AN190" s="45">
        <f>WEEKNUM(B190)-WEEKNUM(EOMONTH(B190,-1)+1)+1</f>
        <v>4</v>
      </c>
      <c r="AO190" s="45" t="str">
        <f>MONTH(R190)&amp;"/"&amp;YEAR(R190)</f>
        <v>4/2026</v>
      </c>
      <c r="AP190" s="45">
        <f>WEEKNUM(R190)-WEEKNUM(EOMONTH(R190,-1)+1)+1</f>
        <v>5</v>
      </c>
      <c r="AQ190" s="45">
        <f>IF(AU190="S",IF(Q190="1. Aceitou o programa",R190-B190,0),0)</f>
        <v>36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674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445</v>
      </c>
      <c r="M191" s="89" t="s">
        <v>497</v>
      </c>
      <c r="N191" s="89" t="s">
        <v>250</v>
      </c>
      <c r="O191" s="93" t="s">
        <v>675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676</v>
      </c>
      <c r="AB191" s="89" t="s">
        <v>600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>MONTH(B191)&amp;"/"&amp;YEAR(B191)</f>
        <v>3/2026</v>
      </c>
      <c r="AN191" s="45">
        <f>WEEKNUM(B191)-WEEKNUM(EOMONTH(B191,-1)+1)+1</f>
        <v>4</v>
      </c>
      <c r="AO191" s="45" t="str">
        <f>MONTH(R191)&amp;"/"&amp;YEAR(R191)</f>
        <v>4/2026</v>
      </c>
      <c r="AP191" s="45">
        <f>WEEKNUM(R191)-WEEKNUM(EOMONTH(R191,-1)+1)+1</f>
        <v>5</v>
      </c>
      <c r="AQ191" s="45">
        <f>IF(AU191="S",IF(Q191="1. Aceitou o programa",R191-B191,0),0)</f>
        <v>36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0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677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410</v>
      </c>
      <c r="N192" s="89" t="s">
        <v>250</v>
      </c>
      <c r="O192" s="93" t="s">
        <v>678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679</v>
      </c>
      <c r="AB192" s="89" t="s">
        <v>74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>MONTH(B192)&amp;"/"&amp;YEAR(B192)</f>
        <v>3/2026</v>
      </c>
      <c r="AN192" s="45">
        <f>WEEKNUM(B192)-WEEKNUM(EOMONTH(B192,-1)+1)+1</f>
        <v>4</v>
      </c>
      <c r="AO192" s="45" t="str">
        <f>MONTH(R192)&amp;"/"&amp;YEAR(R192)</f>
        <v>4/2026</v>
      </c>
      <c r="AP192" s="45">
        <f>WEEKNUM(R192)-WEEKNUM(EOMONTH(R192,-1)+1)+1</f>
        <v>5</v>
      </c>
      <c r="AQ192" s="45">
        <f>IF(AU192="S",IF(Q192="1. Aceitou o programa",R192-B192,0),0)</f>
        <v>36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680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681</v>
      </c>
      <c r="N193" s="89" t="s">
        <v>250</v>
      </c>
      <c r="O193" s="93" t="s">
        <v>682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683</v>
      </c>
      <c r="AB193" s="89" t="s">
        <v>74</v>
      </c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>MONTH(B193)&amp;"/"&amp;YEAR(B193)</f>
        <v>3/2026</v>
      </c>
      <c r="AN193" s="45">
        <f>WEEKNUM(B193)-WEEKNUM(EOMONTH(B193,-1)+1)+1</f>
        <v>4</v>
      </c>
      <c r="AO193" s="45" t="str">
        <f>MONTH(R193)&amp;"/"&amp;YEAR(R193)</f>
        <v>4/2026</v>
      </c>
      <c r="AP193" s="45">
        <f>WEEKNUM(R193)-WEEKNUM(EOMONTH(R193,-1)+1)+1</f>
        <v>5</v>
      </c>
      <c r="AQ193" s="45">
        <f>IF(AU193="S",IF(Q193="1. Aceitou o programa",R193-B193,0),0)</f>
        <v>36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684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598</v>
      </c>
      <c r="N194" s="89" t="s">
        <v>250</v>
      </c>
      <c r="O194" s="93" t="s">
        <v>685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686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>MONTH(B194)&amp;"/"&amp;YEAR(B194)</f>
        <v>3/2026</v>
      </c>
      <c r="AN194" s="45">
        <f>WEEKNUM(B194)-WEEKNUM(EOMONTH(B194,-1)+1)+1</f>
        <v>4</v>
      </c>
      <c r="AO194" s="45" t="str">
        <f>MONTH(R194)&amp;"/"&amp;YEAR(R194)</f>
        <v>4/2026</v>
      </c>
      <c r="AP194" s="45">
        <f>WEEKNUM(R194)-WEEKNUM(EOMONTH(R194,-1)+1)+1</f>
        <v>5</v>
      </c>
      <c r="AQ194" s="45">
        <f>IF(AU194="S",IF(Q194="1. Aceitou o programa",R194-B194,0),0)</f>
        <v>36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0</v>
      </c>
      <c r="AT194" s="45">
        <f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687</v>
      </c>
      <c r="G195" s="91" t="s">
        <v>688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689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690</v>
      </c>
      <c r="AB195" s="89" t="s">
        <v>74</v>
      </c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>MONTH(B195)&amp;"/"&amp;YEAR(B195)</f>
        <v>3/2026</v>
      </c>
      <c r="AN195" s="45">
        <f>WEEKNUM(B195)-WEEKNUM(EOMONTH(B195,-1)+1)+1</f>
        <v>4</v>
      </c>
      <c r="AO195" s="45" t="str">
        <f>MONTH(R195)&amp;"/"&amp;YEAR(R195)</f>
        <v>5/2026</v>
      </c>
      <c r="AP195" s="45">
        <f>WEEKNUM(R195)-WEEKNUM(EOMONTH(R195,-1)+1)+1</f>
        <v>2</v>
      </c>
      <c r="AQ195" s="45">
        <f>IF(AU195="S",IF(Q195="1. Aceitou o programa",R195-B195,0),0)</f>
        <v>43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17.5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691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229</v>
      </c>
      <c r="M196" s="89" t="s">
        <v>230</v>
      </c>
      <c r="N196" s="89" t="s">
        <v>250</v>
      </c>
      <c r="O196" s="93" t="s">
        <v>692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693</v>
      </c>
      <c r="AB196" s="89" t="s">
        <v>74</v>
      </c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>MONTH(B196)&amp;"/"&amp;YEAR(B196)</f>
        <v>3/2026</v>
      </c>
      <c r="AN196" s="45">
        <f>WEEKNUM(B196)-WEEKNUM(EOMONTH(B196,-1)+1)+1</f>
        <v>4</v>
      </c>
      <c r="AO196" s="45" t="str">
        <f>MONTH(R196)&amp;"/"&amp;YEAR(R196)</f>
        <v>4/2026</v>
      </c>
      <c r="AP196" s="45">
        <f>WEEKNUM(R196)-WEEKNUM(EOMONTH(R196,-1)+1)+1</f>
        <v>5</v>
      </c>
      <c r="AQ196" s="45">
        <f>IF(AU196="S",IF(Q196="1. Aceitou o programa",R196-B196,0),0)</f>
        <v>36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694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695</v>
      </c>
      <c r="N197" s="89" t="s">
        <v>250</v>
      </c>
      <c r="O197" s="93" t="s">
        <v>696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697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>MONTH(B197)&amp;"/"&amp;YEAR(B197)</f>
        <v>3/2026</v>
      </c>
      <c r="AN197" s="45">
        <f>WEEKNUM(B197)-WEEKNUM(EOMONTH(B197,-1)+1)+1</f>
        <v>4</v>
      </c>
      <c r="AO197" s="45" t="str">
        <f>MONTH(R197)&amp;"/"&amp;YEAR(R197)</f>
        <v>4/2026</v>
      </c>
      <c r="AP197" s="45">
        <f>WEEKNUM(R197)-WEEKNUM(EOMONTH(R197,-1)+1)+1</f>
        <v>5</v>
      </c>
      <c r="AQ197" s="45">
        <f>IF(AU197="S",IF(Q197="1. Aceitou o programa",R197-B197,0),0)</f>
        <v>36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1.4861111111094942</v>
      </c>
      <c r="AU197" s="45" t="str">
        <f>_xlfn.XLOOKUP(U197,'Lista Suspensa'!$AA$20:$AA$23,'Lista Suspensa'!$AB$20:$AB$23,"N/A")</f>
        <v>S</v>
      </c>
    </row>
    <row r="198" spans="1:47" ht="12" customHeight="1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698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452</v>
      </c>
      <c r="M198" s="89" t="s">
        <v>699</v>
      </c>
      <c r="N198" s="89" t="s">
        <v>250</v>
      </c>
      <c r="O198" s="93" t="s">
        <v>700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 t="s">
        <v>74</v>
      </c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>MONTH(B198)&amp;"/"&amp;YEAR(B198)</f>
        <v>3/2026</v>
      </c>
      <c r="AN198" s="45">
        <f>WEEKNUM(B198)-WEEKNUM(EOMONTH(B198,-1)+1)+1</f>
        <v>4</v>
      </c>
      <c r="AO198" s="45" t="str">
        <f>MONTH(R198)&amp;"/"&amp;YEAR(R198)</f>
        <v>5/2026</v>
      </c>
      <c r="AP198" s="45">
        <f>WEEKNUM(R198)-WEEKNUM(EOMONTH(R198,-1)+1)+1</f>
        <v>5</v>
      </c>
      <c r="AQ198" s="45">
        <f>IF(AU198="S",IF(Q198="1. Aceitou o programa",R198-B198,0),0)</f>
        <v>67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7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701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523</v>
      </c>
      <c r="M199" s="89" t="s">
        <v>702</v>
      </c>
      <c r="N199" s="89" t="s">
        <v>250</v>
      </c>
      <c r="O199" s="93" t="s">
        <v>703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704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>MONTH(B199)&amp;"/"&amp;YEAR(B199)</f>
        <v>3/2026</v>
      </c>
      <c r="AN199" s="45">
        <f>WEEKNUM(B199)-WEEKNUM(EOMONTH(B199,-1)+1)+1</f>
        <v>4</v>
      </c>
      <c r="AO199" s="45" t="str">
        <f>MONTH(R199)&amp;"/"&amp;YEAR(R199)</f>
        <v>4/2026</v>
      </c>
      <c r="AP199" s="45">
        <f>WEEKNUM(R199)-WEEKNUM(EOMONTH(R199,-1)+1)+1</f>
        <v>5</v>
      </c>
      <c r="AQ199" s="45">
        <f>IF(AU199="S",IF(Q199="1. Aceitou o programa",R199-B199,0),0)</f>
        <v>36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705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706</v>
      </c>
      <c r="N200" s="89" t="s">
        <v>250</v>
      </c>
      <c r="O200" s="93" t="s">
        <v>707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>
        <v>46188</v>
      </c>
      <c r="AB200" s="89" t="s">
        <v>74</v>
      </c>
      <c r="AC200" s="111">
        <v>46198</v>
      </c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>MONTH(B200)&amp;"/"&amp;YEAR(B200)</f>
        <v>3/2026</v>
      </c>
      <c r="AN200" s="45">
        <f>WEEKNUM(B200)-WEEKNUM(EOMONTH(B200,-1)+1)+1</f>
        <v>4</v>
      </c>
      <c r="AO200" s="45" t="str">
        <f>MONTH(R200)&amp;"/"&amp;YEAR(R200)</f>
        <v>4/2026</v>
      </c>
      <c r="AP200" s="45">
        <f>WEEKNUM(R200)-WEEKNUM(EOMONTH(R200,-1)+1)+1</f>
        <v>5</v>
      </c>
      <c r="AQ200" s="45">
        <f>IF(AU200="S",IF(Q200="1. Aceitou o programa",R200-B200,0),0)</f>
        <v>36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708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281</v>
      </c>
      <c r="M201" s="89" t="s">
        <v>709</v>
      </c>
      <c r="N201" s="89" t="s">
        <v>250</v>
      </c>
      <c r="O201" s="93" t="s">
        <v>710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>MONTH(B201)&amp;"/"&amp;YEAR(B201)</f>
        <v>3/2026</v>
      </c>
      <c r="AN201" s="45">
        <f>WEEKNUM(B201)-WEEKNUM(EOMONTH(B201,-1)+1)+1</f>
        <v>4</v>
      </c>
      <c r="AO201" s="45" t="str">
        <f>MONTH(R201)&amp;"/"&amp;YEAR(R201)</f>
        <v>5/2026</v>
      </c>
      <c r="AP201" s="45">
        <f>WEEKNUM(R201)-WEEKNUM(EOMONTH(R201,-1)+1)+1</f>
        <v>2</v>
      </c>
      <c r="AQ201" s="45">
        <f>IF(AU201="S",IF(Q201="1. Aceitou o programa",R201-B201,0),0)</f>
        <v>43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7</v>
      </c>
      <c r="AT201" s="45">
        <f>IF(AU201="S",IF(AND(Q201="1. Aceitou o programa",AB201="Realizada"),IFERROR(IF(AA201="",0,AA201-R201),0),0),0)</f>
        <v>17.666666666664241</v>
      </c>
      <c r="AU201" s="45" t="str">
        <f>_xlfn.XLOOKUP(U201,'Lista Suspensa'!$AA$20:$AA$23,'Lista Suspensa'!$AB$20:$AB$23,"N/A")</f>
        <v>S</v>
      </c>
    </row>
    <row r="202" spans="1:47" ht="12" customHeight="1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711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712</v>
      </c>
      <c r="N202" s="89" t="s">
        <v>250</v>
      </c>
      <c r="O202" s="93" t="s">
        <v>713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714</v>
      </c>
      <c r="AB202" s="89" t="s">
        <v>600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>MONTH(B202)&amp;"/"&amp;YEAR(B202)</f>
        <v>3/2026</v>
      </c>
      <c r="AN202" s="45">
        <f>WEEKNUM(B202)-WEEKNUM(EOMONTH(B202,-1)+1)+1</f>
        <v>4</v>
      </c>
      <c r="AO202" s="45" t="str">
        <f>MONTH(R202)&amp;"/"&amp;YEAR(R202)</f>
        <v>4/2026</v>
      </c>
      <c r="AP202" s="45">
        <f>WEEKNUM(R202)-WEEKNUM(EOMONTH(R202,-1)+1)+1</f>
        <v>5</v>
      </c>
      <c r="AQ202" s="45">
        <f>IF(AU202="S",IF(Q202="1. Aceitou o programa",R202-B202,0),0)</f>
        <v>36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715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716</v>
      </c>
      <c r="N203" s="89" t="s">
        <v>250</v>
      </c>
      <c r="O203" s="93" t="s">
        <v>717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 t="s">
        <v>74</v>
      </c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>MONTH(B203)&amp;"/"&amp;YEAR(B203)</f>
        <v>3/2026</v>
      </c>
      <c r="AN203" s="45">
        <f>WEEKNUM(B203)-WEEKNUM(EOMONTH(B203,-1)+1)+1</f>
        <v>4</v>
      </c>
      <c r="AO203" s="45" t="str">
        <f>MONTH(R203)&amp;"/"&amp;YEAR(R203)</f>
        <v>5/2026</v>
      </c>
      <c r="AP203" s="45">
        <f>WEEKNUM(R203)-WEEKNUM(EOMONTH(R203,-1)+1)+1</f>
        <v>3</v>
      </c>
      <c r="AQ203" s="45">
        <f>IF(AU203="S",IF(Q203="1. Aceitou o programa",R203-B203,0),0)</f>
        <v>49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7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718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445</v>
      </c>
      <c r="M204" s="89" t="s">
        <v>719</v>
      </c>
      <c r="N204" s="89" t="s">
        <v>250</v>
      </c>
      <c r="O204" s="93" t="s">
        <v>720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721</v>
      </c>
      <c r="AB204" s="89" t="s">
        <v>63</v>
      </c>
      <c r="AC204" s="111"/>
      <c r="AD204" s="89" t="s">
        <v>263</v>
      </c>
      <c r="AE204" s="89">
        <v>34</v>
      </c>
      <c r="AF204" s="98" t="s">
        <v>722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>MONTH(B204)&amp;"/"&amp;YEAR(B204)</f>
        <v>3/2026</v>
      </c>
      <c r="AN204" s="45">
        <f>WEEKNUM(B204)-WEEKNUM(EOMONTH(B204,-1)+1)+1</f>
        <v>4</v>
      </c>
      <c r="AO204" s="45" t="str">
        <f>MONTH(R204)&amp;"/"&amp;YEAR(R204)</f>
        <v>5/2026</v>
      </c>
      <c r="AP204" s="45">
        <f>WEEKNUM(R204)-WEEKNUM(EOMONTH(R204,-1)+1)+1</f>
        <v>2</v>
      </c>
      <c r="AQ204" s="45">
        <f>IF(AU204="S",IF(Q204="1. Aceitou o programa",R204-B204,0),0)</f>
        <v>43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35</v>
      </c>
      <c r="AT204" s="45">
        <f>IF(AU204="S",IF(AND(Q204="1. Aceitou o programa",AB204="Realizada"),IFERROR(IF(AA204="",0,AA204-R204),0),0),0)</f>
        <v>8.4861111111094942</v>
      </c>
      <c r="AU204" s="45" t="str">
        <f>_xlfn.XLOOKUP(U204,'Lista Suspensa'!$AA$20:$AA$23,'Lista Suspensa'!$AB$20:$AB$23,"N/A")</f>
        <v>S</v>
      </c>
    </row>
    <row r="205" spans="1:47" ht="12" customHeight="1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723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602</v>
      </c>
      <c r="M205" s="89" t="s">
        <v>724</v>
      </c>
      <c r="N205" s="89" t="s">
        <v>250</v>
      </c>
      <c r="O205" s="93" t="s">
        <v>725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 t="s">
        <v>74</v>
      </c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>MONTH(B205)&amp;"/"&amp;YEAR(B205)</f>
        <v>3/2026</v>
      </c>
      <c r="AN205" s="45">
        <f>WEEKNUM(B205)-WEEKNUM(EOMONTH(B205,-1)+1)+1</f>
        <v>4</v>
      </c>
      <c r="AO205" s="45" t="str">
        <f>MONTH(R205)&amp;"/"&amp;YEAR(R205)</f>
        <v>4/2026</v>
      </c>
      <c r="AP205" s="45">
        <f>WEEKNUM(R205)-WEEKNUM(EOMONTH(R205,-1)+1)+1</f>
        <v>5</v>
      </c>
      <c r="AQ205" s="45">
        <f>IF(AU205="S",IF(Q205="1. Aceitou o programa",R205-B205,0),0)</f>
        <v>36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0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726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727</v>
      </c>
      <c r="N206" s="89" t="s">
        <v>250</v>
      </c>
      <c r="O206" s="93" t="s">
        <v>728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 t="s">
        <v>74</v>
      </c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>MONTH(B206)&amp;"/"&amp;YEAR(B206)</f>
        <v>3/2026</v>
      </c>
      <c r="AN206" s="45">
        <f>WEEKNUM(B206)-WEEKNUM(EOMONTH(B206,-1)+1)+1</f>
        <v>4</v>
      </c>
      <c r="AO206" s="45" t="str">
        <f>MONTH(R206)&amp;"/"&amp;YEAR(R206)</f>
        <v>5/2026</v>
      </c>
      <c r="AP206" s="45">
        <f>WEEKNUM(R206)-WEEKNUM(EOMONTH(R206,-1)+1)+1</f>
        <v>4</v>
      </c>
      <c r="AQ206" s="45">
        <f>IF(AU206="S",IF(Q206="1. Aceitou o programa",R206-B206,0),0)</f>
        <v>60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7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729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329</v>
      </c>
      <c r="M207" s="89" t="s">
        <v>730</v>
      </c>
      <c r="N207" s="89" t="s">
        <v>250</v>
      </c>
      <c r="O207" s="93" t="s">
        <v>731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 t="s">
        <v>74</v>
      </c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>MONTH(B207)&amp;"/"&amp;YEAR(B207)</f>
        <v>3/2026</v>
      </c>
      <c r="AN207" s="45">
        <f>WEEKNUM(B207)-WEEKNUM(EOMONTH(B207,-1)+1)+1</f>
        <v>4</v>
      </c>
      <c r="AO207" s="45" t="str">
        <f>MONTH(R207)&amp;"/"&amp;YEAR(R207)</f>
        <v>5/2026</v>
      </c>
      <c r="AP207" s="45">
        <f>WEEKNUM(R207)-WEEKNUM(EOMONTH(R207,-1)+1)+1</f>
        <v>4</v>
      </c>
      <c r="AQ207" s="45">
        <f>IF(AU207="S",IF(Q207="1. Aceitou o programa",R207-B207,0),0)</f>
        <v>59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7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732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452</v>
      </c>
      <c r="M208" s="89" t="s">
        <v>733</v>
      </c>
      <c r="N208" s="89" t="s">
        <v>250</v>
      </c>
      <c r="O208" s="93" t="s">
        <v>734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735</v>
      </c>
      <c r="AB208" s="89" t="s">
        <v>74</v>
      </c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>MONTH(B208)&amp;"/"&amp;YEAR(B208)</f>
        <v>3/2026</v>
      </c>
      <c r="AN208" s="45">
        <f>WEEKNUM(B208)-WEEKNUM(EOMONTH(B208,-1)+1)+1</f>
        <v>4</v>
      </c>
      <c r="AO208" s="45" t="str">
        <f>MONTH(R208)&amp;"/"&amp;YEAR(R208)</f>
        <v>5/2026</v>
      </c>
      <c r="AP208" s="45">
        <f>WEEKNUM(R208)-WEEKNUM(EOMONTH(R208,-1)+1)+1</f>
        <v>2</v>
      </c>
      <c r="AQ208" s="45">
        <f>IF(AU208="S",IF(Q208="1. Aceitou o programa",R208-B208,0),0)</f>
        <v>43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7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736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737</v>
      </c>
      <c r="N209" s="89" t="s">
        <v>250</v>
      </c>
      <c r="O209" s="93" t="s">
        <v>738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739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>MONTH(B209)&amp;"/"&amp;YEAR(B209)</f>
        <v>3/2026</v>
      </c>
      <c r="AN209" s="45">
        <f>WEEKNUM(B209)-WEEKNUM(EOMONTH(B209,-1)+1)+1</f>
        <v>4</v>
      </c>
      <c r="AO209" s="45" t="str">
        <f>MONTH(R209)&amp;"/"&amp;YEAR(R209)</f>
        <v>4/2026</v>
      </c>
      <c r="AP209" s="45">
        <f>WEEKNUM(R209)-WEEKNUM(EOMONTH(R209,-1)+1)+1</f>
        <v>2</v>
      </c>
      <c r="AQ209" s="45">
        <f>IF(AU209="S",IF(Q209="1. Aceitou o programa",R209-B209,0),0)</f>
        <v>13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14</v>
      </c>
      <c r="AT209" s="45">
        <f>IF(AU209="S",IF(AND(Q209="1. Aceitou o programa",AB209="Realizada"),IFERROR(IF(AA209="",0,AA209-R209),0),0),0)</f>
        <v>33.583333333335759</v>
      </c>
      <c r="AU209" s="45" t="str">
        <f>_xlfn.XLOOKUP(U209,'Lista Suspensa'!$AA$20:$AA$23,'Lista Suspensa'!$AB$20:$AB$23,"N/A")</f>
        <v>S</v>
      </c>
    </row>
    <row r="210" spans="1:47" ht="12" customHeight="1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740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741</v>
      </c>
      <c r="N210" s="89" t="s">
        <v>250</v>
      </c>
      <c r="O210" s="93" t="s">
        <v>742</v>
      </c>
      <c r="P210" s="94" t="s">
        <v>57</v>
      </c>
      <c r="Q210" s="112" t="s">
        <v>743</v>
      </c>
      <c r="R210" s="95">
        <v>46140</v>
      </c>
      <c r="S210" s="96">
        <v>46182</v>
      </c>
      <c r="T210" s="96" t="s">
        <v>59</v>
      </c>
      <c r="U210" s="96" t="s">
        <v>744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745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>MONTH(B210)&amp;"/"&amp;YEAR(B210)</f>
        <v>3/2026</v>
      </c>
      <c r="AN210" s="45">
        <f>WEEKNUM(B210)-WEEKNUM(EOMONTH(B210,-1)+1)+1</f>
        <v>4</v>
      </c>
      <c r="AO210" s="45" t="str">
        <f>MONTH(R210)&amp;"/"&amp;YEAR(R210)</f>
        <v>4/2026</v>
      </c>
      <c r="AP210" s="45">
        <f>WEEKNUM(R210)-WEEKNUM(EOMONTH(R210,-1)+1)+1</f>
        <v>5</v>
      </c>
      <c r="AQ210" s="45">
        <f>IF(AU210="S",IF(Q210="1. Aceitou o programa",R210-B210,0),0)</f>
        <v>0</v>
      </c>
      <c r="AR210" s="45">
        <f>IF(AU210="S",IF(AND(S210&lt;&gt;"",R210&lt;&gt;""),S210-R210,0),0)</f>
        <v>42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746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747</v>
      </c>
      <c r="M211" s="89" t="s">
        <v>748</v>
      </c>
      <c r="N211" s="89" t="s">
        <v>250</v>
      </c>
      <c r="O211" s="93" t="s">
        <v>749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 t="s">
        <v>74</v>
      </c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>MONTH(B211)&amp;"/"&amp;YEAR(B211)</f>
        <v>3/2026</v>
      </c>
      <c r="AN211" s="45">
        <f>WEEKNUM(B211)-WEEKNUM(EOMONTH(B211,-1)+1)+1</f>
        <v>4</v>
      </c>
      <c r="AO211" s="45" t="str">
        <f>MONTH(R211)&amp;"/"&amp;YEAR(R211)</f>
        <v>5/2026</v>
      </c>
      <c r="AP211" s="45">
        <f>WEEKNUM(R211)-WEEKNUM(EOMONTH(R211,-1)+1)+1</f>
        <v>5</v>
      </c>
      <c r="AQ211" s="45">
        <f>IF(AU211="S",IF(Q211="1. Aceitou o programa",R211-B211,0),0)</f>
        <v>67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7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750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751</v>
      </c>
      <c r="N212" s="89" t="s">
        <v>250</v>
      </c>
      <c r="O212" s="93" t="s">
        <v>752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753</v>
      </c>
      <c r="AB212" s="89" t="s">
        <v>74</v>
      </c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>MONTH(B212)&amp;"/"&amp;YEAR(B212)</f>
        <v>3/2026</v>
      </c>
      <c r="AN212" s="45">
        <f>WEEKNUM(B212)-WEEKNUM(EOMONTH(B212,-1)+1)+1</f>
        <v>4</v>
      </c>
      <c r="AO212" s="45" t="str">
        <f>MONTH(R212)&amp;"/"&amp;YEAR(R212)</f>
        <v>4/2026</v>
      </c>
      <c r="AP212" s="45">
        <f>WEEKNUM(R212)-WEEKNUM(EOMONTH(R212,-1)+1)+1</f>
        <v>5</v>
      </c>
      <c r="AQ212" s="45">
        <f>IF(AU212="S",IF(Q212="1. Aceitou o programa",R212-B212,0),0)</f>
        <v>36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0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754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281</v>
      </c>
      <c r="M213" s="89" t="s">
        <v>755</v>
      </c>
      <c r="N213" s="89" t="s">
        <v>250</v>
      </c>
      <c r="O213" s="93" t="s">
        <v>756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>MONTH(B213)&amp;"/"&amp;YEAR(B213)</f>
        <v>3/2026</v>
      </c>
      <c r="AN213" s="45">
        <f>WEEKNUM(B213)-WEEKNUM(EOMONTH(B213,-1)+1)+1</f>
        <v>4</v>
      </c>
      <c r="AO213" s="45" t="str">
        <f>MONTH(R213)&amp;"/"&amp;YEAR(R213)</f>
        <v>5/2026</v>
      </c>
      <c r="AP213" s="45">
        <f>WEEKNUM(R213)-WEEKNUM(EOMONTH(R213,-1)+1)+1</f>
        <v>3</v>
      </c>
      <c r="AQ213" s="45">
        <f>IF(AU213="S",IF(Q213="1. Aceitou o programa",R213-B213,0),0)</f>
        <v>49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7</v>
      </c>
      <c r="AT213" s="45">
        <f>IF(AU213="S",IF(AND(Q213="1. Aceitou o programa",AB213="Realizada"),IFERROR(IF(AA213="",0,AA213-R213),0),0),0)</f>
        <v>14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757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758</v>
      </c>
      <c r="N214" s="89" t="s">
        <v>250</v>
      </c>
      <c r="O214" s="93" t="s">
        <v>759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760</v>
      </c>
      <c r="AB214" s="89" t="s">
        <v>63</v>
      </c>
      <c r="AC214" s="111"/>
      <c r="AD214" s="89" t="s">
        <v>64</v>
      </c>
      <c r="AE214" s="89">
        <v>54</v>
      </c>
      <c r="AF214" s="98" t="s">
        <v>246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>MONTH(B214)&amp;"/"&amp;YEAR(B214)</f>
        <v>3/2026</v>
      </c>
      <c r="AN214" s="45">
        <f>WEEKNUM(B214)-WEEKNUM(EOMONTH(B214,-1)+1)+1</f>
        <v>4</v>
      </c>
      <c r="AO214" s="45" t="str">
        <f>MONTH(R214)&amp;"/"&amp;YEAR(R214)</f>
        <v>4/2026</v>
      </c>
      <c r="AP214" s="45">
        <f>WEEKNUM(R214)-WEEKNUM(EOMONTH(R214,-1)+1)+1</f>
        <v>5</v>
      </c>
      <c r="AQ214" s="45">
        <f>IF(AU214="S",IF(Q214="1. Aceitou o programa",R214-B214,0),0)</f>
        <v>36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2.625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761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229</v>
      </c>
      <c r="M215" s="89" t="s">
        <v>762</v>
      </c>
      <c r="N215" s="89" t="s">
        <v>250</v>
      </c>
      <c r="O215" s="93" t="s">
        <v>763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 t="s">
        <v>74</v>
      </c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>MONTH(B215)&amp;"/"&amp;YEAR(B215)</f>
        <v>3/2026</v>
      </c>
      <c r="AN215" s="45">
        <f>WEEKNUM(B215)-WEEKNUM(EOMONTH(B215,-1)+1)+1</f>
        <v>4</v>
      </c>
      <c r="AO215" s="45" t="str">
        <f>MONTH(R215)&amp;"/"&amp;YEAR(R215)</f>
        <v>5/2026</v>
      </c>
      <c r="AP215" s="45">
        <f>WEEKNUM(R215)-WEEKNUM(EOMONTH(R215,-1)+1)+1</f>
        <v>2</v>
      </c>
      <c r="AQ215" s="45">
        <f>IF(AU215="S",IF(Q215="1. Aceitou o programa",R215-B215,0),0)</f>
        <v>43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19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764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765</v>
      </c>
      <c r="N216" s="89" t="s">
        <v>250</v>
      </c>
      <c r="O216" s="93" t="s">
        <v>766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>MONTH(B216)&amp;"/"&amp;YEAR(B216)</f>
        <v>3/2026</v>
      </c>
      <c r="AN216" s="45">
        <f>WEEKNUM(B216)-WEEKNUM(EOMONTH(B216,-1)+1)+1</f>
        <v>4</v>
      </c>
      <c r="AO216" s="45" t="str">
        <f>MONTH(R216)&amp;"/"&amp;YEAR(R216)</f>
        <v>4/2026</v>
      </c>
      <c r="AP216" s="45">
        <f>WEEKNUM(R216)-WEEKNUM(EOMONTH(R216,-1)+1)+1</f>
        <v>5</v>
      </c>
      <c r="AQ216" s="45">
        <f>IF(AU216="S",IF(Q216="1. Aceitou o programa",R216-B216,0),0)</f>
        <v>36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1.5972222222189885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767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768</v>
      </c>
      <c r="N217" s="89" t="s">
        <v>250</v>
      </c>
      <c r="O217" s="93" t="s">
        <v>769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>MONTH(B217)&amp;"/"&amp;YEAR(B217)</f>
        <v>3/2026</v>
      </c>
      <c r="AN217" s="45">
        <f>WEEKNUM(B217)-WEEKNUM(EOMONTH(B217,-1)+1)+1</f>
        <v>4</v>
      </c>
      <c r="AO217" s="45" t="str">
        <f>MONTH(R217)&amp;"/"&amp;YEAR(R217)</f>
        <v>4/2026</v>
      </c>
      <c r="AP217" s="45">
        <f>WEEKNUM(R217)-WEEKNUM(EOMONTH(R217,-1)+1)+1</f>
        <v>5</v>
      </c>
      <c r="AQ217" s="45">
        <f>IF(AU217="S",IF(Q217="1. Aceitou o programa",R217-B217,0),0)</f>
        <v>37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1</v>
      </c>
      <c r="AT217" s="45">
        <f>IF(AU217="S",IF(AND(Q217="1. Aceitou o programa",AB217="Realizada"),IFERROR(IF(AA217="",0,AA217-R217),0),0),0)</f>
        <v>7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770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771</v>
      </c>
      <c r="N218" s="89" t="s">
        <v>250</v>
      </c>
      <c r="O218" s="93" t="s">
        <v>772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773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>MONTH(B218)&amp;"/"&amp;YEAR(B218)</f>
        <v>3/2026</v>
      </c>
      <c r="AN218" s="45">
        <f>WEEKNUM(B218)-WEEKNUM(EOMONTH(B218,-1)+1)+1</f>
        <v>4</v>
      </c>
      <c r="AO218" s="45" t="str">
        <f>MONTH(R218)&amp;"/"&amp;YEAR(R218)</f>
        <v>4/2026</v>
      </c>
      <c r="AP218" s="45">
        <f>WEEKNUM(R218)-WEEKNUM(EOMONTH(R218,-1)+1)+1</f>
        <v>2</v>
      </c>
      <c r="AQ218" s="45">
        <f>IF(AU218="S",IF(Q218="1. Aceitou o programa",R218-B218,0),0)</f>
        <v>13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5</v>
      </c>
      <c r="AT218" s="45">
        <f>IF(AU218="S",IF(AND(Q218="1. Aceitou o programa",AB218="Realizada"),IFERROR(IF(AA218="",0,AA218-R218),0),0),0)</f>
        <v>33.597222222218988</v>
      </c>
      <c r="AU218" s="45" t="str">
        <f>_xlfn.XLOOKUP(U218,'Lista Suspensa'!$AA$20:$AA$23,'Lista Suspensa'!$AB$20:$AB$23,"N/A")</f>
        <v>S</v>
      </c>
    </row>
    <row r="219" spans="1:47" ht="12" customHeight="1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774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281</v>
      </c>
      <c r="M219" s="89" t="s">
        <v>775</v>
      </c>
      <c r="N219" s="89" t="s">
        <v>250</v>
      </c>
      <c r="O219" s="93" t="s">
        <v>776</v>
      </c>
      <c r="P219" s="94" t="s">
        <v>57</v>
      </c>
      <c r="Q219" s="112" t="s">
        <v>58</v>
      </c>
      <c r="R219" s="95">
        <v>46184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46184</v>
      </c>
      <c r="AB219" s="89" t="s">
        <v>74</v>
      </c>
      <c r="AC219" s="111">
        <v>46191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>MONTH(B219)&amp;"/"&amp;YEAR(B219)</f>
        <v>3/2026</v>
      </c>
      <c r="AN219" s="45">
        <f>WEEKNUM(B219)-WEEKNUM(EOMONTH(B219,-1)+1)+1</f>
        <v>4</v>
      </c>
      <c r="AO219" s="45" t="str">
        <f>MONTH(R219)&amp;"/"&amp;YEAR(R219)</f>
        <v>6/2026</v>
      </c>
      <c r="AP219" s="45">
        <f>WEEKNUM(R219)-WEEKNUM(EOMONTH(R219,-1)+1)+1</f>
        <v>2</v>
      </c>
      <c r="AQ219" s="45">
        <f>IF(AU219="S",IF(Q219="1. Aceitou o programa",R219-B219,0),0)</f>
        <v>80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777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778</v>
      </c>
      <c r="M220" s="89" t="s">
        <v>779</v>
      </c>
      <c r="N220" s="89" t="s">
        <v>250</v>
      </c>
      <c r="O220" s="93" t="s">
        <v>780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>
        <v>46188</v>
      </c>
      <c r="AB220" s="89" t="s">
        <v>63</v>
      </c>
      <c r="AC220" s="111"/>
      <c r="AD220" s="89" t="s">
        <v>86</v>
      </c>
      <c r="AE220" s="89">
        <v>45</v>
      </c>
      <c r="AF220" s="98"/>
      <c r="AG220" s="98"/>
      <c r="AH220" s="98" t="s">
        <v>66</v>
      </c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>MONTH(B220)&amp;"/"&amp;YEAR(B220)</f>
        <v>3/2026</v>
      </c>
      <c r="AN220" s="45">
        <f>WEEKNUM(B220)-WEEKNUM(EOMONTH(B220,-1)+1)+1</f>
        <v>4</v>
      </c>
      <c r="AO220" s="45" t="str">
        <f>MONTH(R220)&amp;"/"&amp;YEAR(R220)</f>
        <v>4/2026</v>
      </c>
      <c r="AP220" s="45">
        <f>WEEKNUM(R220)-WEEKNUM(EOMONTH(R220,-1)+1)+1</f>
        <v>2</v>
      </c>
      <c r="AQ220" s="45">
        <f>IF(AU220="S",IF(Q220="1. Aceitou o programa",R220-B220,0),0)</f>
        <v>13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5</v>
      </c>
      <c r="AT220" s="45">
        <f>IF(AU220="S",IF(AND(Q220="1. Aceitou o programa",AB220="Realizada"),IFERROR(IF(AA220="",0,AA220-R220),0),0),0)</f>
        <v>71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781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549</v>
      </c>
      <c r="N221" s="89" t="s">
        <v>250</v>
      </c>
      <c r="O221" s="93" t="s">
        <v>782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>
        <v>46188</v>
      </c>
      <c r="AB221" s="89" t="s">
        <v>74</v>
      </c>
      <c r="AC221" s="111">
        <v>46198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>MONTH(B221)&amp;"/"&amp;YEAR(B221)</f>
        <v>3/2026</v>
      </c>
      <c r="AN221" s="45">
        <f>WEEKNUM(B221)-WEEKNUM(EOMONTH(B221,-1)+1)+1</f>
        <v>4</v>
      </c>
      <c r="AO221" s="45" t="str">
        <f>MONTH(R221)&amp;"/"&amp;YEAR(R221)</f>
        <v>4/2026</v>
      </c>
      <c r="AP221" s="45">
        <f>WEEKNUM(R221)-WEEKNUM(EOMONTH(R221,-1)+1)+1</f>
        <v>2</v>
      </c>
      <c r="AQ221" s="45">
        <f>IF(AU221="S",IF(Q221="1. Aceitou o programa",R221-B221,0),0)</f>
        <v>13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14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783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784</v>
      </c>
      <c r="N222" s="89" t="s">
        <v>250</v>
      </c>
      <c r="O222" s="93" t="s">
        <v>785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786</v>
      </c>
      <c r="AB222" s="89" t="s">
        <v>74</v>
      </c>
      <c r="AC222" s="111">
        <v>46195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>MONTH(B222)&amp;"/"&amp;YEAR(B222)</f>
        <v>3/2026</v>
      </c>
      <c r="AN222" s="45">
        <f>WEEKNUM(B222)-WEEKNUM(EOMONTH(B222,-1)+1)+1</f>
        <v>4</v>
      </c>
      <c r="AO222" s="45" t="str">
        <f>MONTH(R222)&amp;"/"&amp;YEAR(R222)</f>
        <v>4/2026</v>
      </c>
      <c r="AP222" s="45">
        <f>WEEKNUM(R222)-WEEKNUM(EOMONTH(R222,-1)+1)+1</f>
        <v>2</v>
      </c>
      <c r="AQ222" s="45">
        <f>IF(AU222="S",IF(Q222="1. Aceitou o programa",R222-B222,0),0)</f>
        <v>13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5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787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281</v>
      </c>
      <c r="M223" s="89" t="s">
        <v>788</v>
      </c>
      <c r="N223" s="89" t="s">
        <v>250</v>
      </c>
      <c r="O223" s="93" t="s">
        <v>789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>
        <v>0</v>
      </c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>MONTH(B223)&amp;"/"&amp;YEAR(B223)</f>
        <v>3/2026</v>
      </c>
      <c r="AN223" s="45">
        <f>WEEKNUM(B223)-WEEKNUM(EOMONTH(B223,-1)+1)+1</f>
        <v>4</v>
      </c>
      <c r="AO223" s="45" t="str">
        <f>MONTH(R223)&amp;"/"&amp;YEAR(R223)</f>
        <v>5/2026</v>
      </c>
      <c r="AP223" s="45">
        <f>WEEKNUM(R223)-WEEKNUM(EOMONTH(R223,-1)+1)+1</f>
        <v>4</v>
      </c>
      <c r="AQ223" s="45">
        <f>IF(AU223="S",IF(Q223="1. Aceitou o programa",R223-B223,0),0)</f>
        <v>60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16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790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791</v>
      </c>
      <c r="N224" s="89" t="s">
        <v>250</v>
      </c>
      <c r="O224" s="93" t="s">
        <v>792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679</v>
      </c>
      <c r="AB224" s="89" t="s">
        <v>74</v>
      </c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>MONTH(B224)&amp;"/"&amp;YEAR(B224)</f>
        <v>3/2026</v>
      </c>
      <c r="AN224" s="45">
        <f>WEEKNUM(B224)-WEEKNUM(EOMONTH(B224,-1)+1)+1</f>
        <v>4</v>
      </c>
      <c r="AO224" s="45" t="str">
        <f>MONTH(R224)&amp;"/"&amp;YEAR(R224)</f>
        <v>4/2026</v>
      </c>
      <c r="AP224" s="45">
        <f>WEEKNUM(R224)-WEEKNUM(EOMONTH(R224,-1)+1)+1</f>
        <v>5</v>
      </c>
      <c r="AQ224" s="45">
        <f>IF(AU224="S",IF(Q224="1. Aceitou o programa",R224-B224,0),0)</f>
        <v>36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0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793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741</v>
      </c>
      <c r="N225" s="89" t="s">
        <v>250</v>
      </c>
      <c r="O225" s="93" t="s">
        <v>794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74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>MONTH(B225)&amp;"/"&amp;YEAR(B225)</f>
        <v>3/2026</v>
      </c>
      <c r="AN225" s="45">
        <f>WEEKNUM(B225)-WEEKNUM(EOMONTH(B225,-1)+1)+1</f>
        <v>4</v>
      </c>
      <c r="AO225" s="45" t="str">
        <f>MONTH(R225)&amp;"/"&amp;YEAR(R225)</f>
        <v>5/2026</v>
      </c>
      <c r="AP225" s="45">
        <f>WEEKNUM(R225)-WEEKNUM(EOMONTH(R225,-1)+1)+1</f>
        <v>5</v>
      </c>
      <c r="AQ225" s="45">
        <f>IF(AU225="S",IF(Q225="1. Aceitou o programa",R225-B225,0),0)</f>
        <v>67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7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795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281</v>
      </c>
      <c r="M226" s="89" t="s">
        <v>796</v>
      </c>
      <c r="N226" s="89" t="s">
        <v>250</v>
      </c>
      <c r="O226" s="93" t="s">
        <v>797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263</v>
      </c>
      <c r="AE226" s="89">
        <v>73</v>
      </c>
      <c r="AF226" s="98" t="s">
        <v>401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>MONTH(B226)&amp;"/"&amp;YEAR(B226)</f>
        <v>3/2026</v>
      </c>
      <c r="AN226" s="45">
        <f>WEEKNUM(B226)-WEEKNUM(EOMONTH(B226,-1)+1)+1</f>
        <v>4</v>
      </c>
      <c r="AO226" s="45" t="str">
        <f>MONTH(R226)&amp;"/"&amp;YEAR(R226)</f>
        <v>4/2026</v>
      </c>
      <c r="AP226" s="45">
        <f>WEEKNUM(R226)-WEEKNUM(EOMONTH(R226,-1)+1)+1</f>
        <v>5</v>
      </c>
      <c r="AQ226" s="45">
        <f>IF(AU226="S",IF(Q226="1. Aceitou o programa",R226-B226,0),0)</f>
        <v>37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1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798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799</v>
      </c>
      <c r="N227" s="89" t="s">
        <v>250</v>
      </c>
      <c r="O227" s="93" t="s">
        <v>800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801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>MONTH(B227)&amp;"/"&amp;YEAR(B227)</f>
        <v>3/2026</v>
      </c>
      <c r="AN227" s="45">
        <f>WEEKNUM(B227)-WEEKNUM(EOMONTH(B227,-1)+1)+1</f>
        <v>4</v>
      </c>
      <c r="AO227" s="45" t="str">
        <f>MONTH(R227)&amp;"/"&amp;YEAR(R227)</f>
        <v>4/2026</v>
      </c>
      <c r="AP227" s="45">
        <f>WEEKNUM(R227)-WEEKNUM(EOMONTH(R227,-1)+1)+1</f>
        <v>5</v>
      </c>
      <c r="AQ227" s="45">
        <f>IF(AU227="S",IF(Q227="1. Aceitou o programa",R227-B227,0),0)</f>
        <v>36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1.4027777777810115</v>
      </c>
      <c r="AU227" s="45" t="str">
        <f>_xlfn.XLOOKUP(U227,'Lista Suspensa'!$AA$20:$AA$23,'Lista Suspensa'!$AB$20:$AB$23,"N/A")</f>
        <v>S</v>
      </c>
    </row>
    <row r="228" spans="1:47" ht="12" customHeight="1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802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803</v>
      </c>
      <c r="N228" s="89" t="s">
        <v>250</v>
      </c>
      <c r="O228" s="93" t="s">
        <v>804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 t="s">
        <v>74</v>
      </c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>MONTH(B228)&amp;"/"&amp;YEAR(B228)</f>
        <v>3/2026</v>
      </c>
      <c r="AN228" s="45">
        <f>WEEKNUM(B228)-WEEKNUM(EOMONTH(B228,-1)+1)+1</f>
        <v>4</v>
      </c>
      <c r="AO228" s="45" t="str">
        <f>MONTH(R228)&amp;"/"&amp;YEAR(R228)</f>
        <v>4/2026</v>
      </c>
      <c r="AP228" s="45">
        <f>WEEKNUM(R228)-WEEKNUM(EOMONTH(R228,-1)+1)+1</f>
        <v>5</v>
      </c>
      <c r="AQ228" s="45">
        <f>IF(AU228="S",IF(Q228="1. Aceitou o programa",R228-B228,0),0)</f>
        <v>36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805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229</v>
      </c>
      <c r="M229" s="89" t="s">
        <v>806</v>
      </c>
      <c r="N229" s="89" t="s">
        <v>250</v>
      </c>
      <c r="O229" s="93" t="s">
        <v>807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 t="s">
        <v>74</v>
      </c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>MONTH(B229)&amp;"/"&amp;YEAR(B229)</f>
        <v>3/2026</v>
      </c>
      <c r="AN229" s="45">
        <f>WEEKNUM(B229)-WEEKNUM(EOMONTH(B229,-1)+1)+1</f>
        <v>4</v>
      </c>
      <c r="AO229" s="45" t="str">
        <f>MONTH(R229)&amp;"/"&amp;YEAR(R229)</f>
        <v>4/2026</v>
      </c>
      <c r="AP229" s="45">
        <f>WEEKNUM(R229)-WEEKNUM(EOMONTH(R229,-1)+1)+1</f>
        <v>5</v>
      </c>
      <c r="AQ229" s="45">
        <f>IF(AU229="S",IF(Q229="1. Aceitou o programa",R229-B229,0),0)</f>
        <v>36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808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281</v>
      </c>
      <c r="M230" s="89" t="s">
        <v>809</v>
      </c>
      <c r="N230" s="89" t="s">
        <v>55</v>
      </c>
      <c r="O230" s="93" t="s">
        <v>810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>MONTH(B230)&amp;"/"&amp;YEAR(B230)</f>
        <v>3/2026</v>
      </c>
      <c r="AN230" s="45">
        <f>WEEKNUM(B230)-WEEKNUM(EOMONTH(B230,-1)+1)+1</f>
        <v>4</v>
      </c>
      <c r="AO230" s="45" t="str">
        <f>MONTH(R230)&amp;"/"&amp;YEAR(R230)</f>
        <v>4/2026</v>
      </c>
      <c r="AP230" s="45">
        <f>WEEKNUM(R230)-WEEKNUM(EOMONTH(R230,-1)+1)+1</f>
        <v>5</v>
      </c>
      <c r="AQ230" s="45">
        <f>IF(AU230="S",IF(Q230="1. Aceitou o programa",R230-B230,0),0)</f>
        <v>36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6</v>
      </c>
      <c r="AU230" s="45" t="str">
        <f>_xlfn.XLOOKUP(U230,'Lista Suspensa'!$AA$20:$AA$23,'Lista Suspensa'!$AB$20:$AB$23,"N/A")</f>
        <v>S</v>
      </c>
    </row>
    <row r="231" spans="1:47" ht="12" customHeight="1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811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812</v>
      </c>
      <c r="N231" s="89" t="s">
        <v>55</v>
      </c>
      <c r="O231" s="93" t="s">
        <v>813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>MONTH(B231)&amp;"/"&amp;YEAR(B231)</f>
        <v>3/2026</v>
      </c>
      <c r="AN231" s="45">
        <f>WEEKNUM(B231)-WEEKNUM(EOMONTH(B231,-1)+1)+1</f>
        <v>4</v>
      </c>
      <c r="AO231" s="45" t="str">
        <f>MONTH(R231)&amp;"/"&amp;YEAR(R231)</f>
        <v>4/2026</v>
      </c>
      <c r="AP231" s="45">
        <f>WEEKNUM(R231)-WEEKNUM(EOMONTH(R231,-1)+1)+1</f>
        <v>5</v>
      </c>
      <c r="AQ231" s="45">
        <f>IF(AU231="S",IF(Q231="1. Aceitou o programa",R231-B231,0),0)</f>
        <v>36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0</v>
      </c>
      <c r="AT231" s="45">
        <f>IF(AU231="S",IF(AND(Q231="1. Aceitou o programa",AB231="Realizada"),IFERROR(IF(AA231="",0,AA231-R231),0),0),0)</f>
        <v>1.4722222222189885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814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329</v>
      </c>
      <c r="M232" s="89" t="s">
        <v>815</v>
      </c>
      <c r="N232" s="89" t="s">
        <v>55</v>
      </c>
      <c r="O232" s="93" t="s">
        <v>816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817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>MONTH(B232)&amp;"/"&amp;YEAR(B232)</f>
        <v>3/2026</v>
      </c>
      <c r="AN232" s="45">
        <f>WEEKNUM(B232)-WEEKNUM(EOMONTH(B232,-1)+1)+1</f>
        <v>4</v>
      </c>
      <c r="AO232" s="45" t="str">
        <f>MONTH(R232)&amp;"/"&amp;YEAR(R232)</f>
        <v>4/2026</v>
      </c>
      <c r="AP232" s="45">
        <f>WEEKNUM(R232)-WEEKNUM(EOMONTH(R232,-1)+1)+1</f>
        <v>5</v>
      </c>
      <c r="AQ232" s="45">
        <f>IF(AU232="S",IF(Q232="1. Aceitou o programa",R232-B232,0),0)</f>
        <v>36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0</v>
      </c>
      <c r="AT232" s="45">
        <f>IF(AU232="S",IF(AND(Q232="1. Aceitou o programa",AB232="Realizada"),IFERROR(IF(AA232="",0,AA232-R232),0),0),0)</f>
        <v>2.6388888888905058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818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819</v>
      </c>
      <c r="N233" s="89" t="s">
        <v>250</v>
      </c>
      <c r="O233" s="93" t="s">
        <v>820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 t="s">
        <v>74</v>
      </c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>MONTH(B233)&amp;"/"&amp;YEAR(B233)</f>
        <v>3/2026</v>
      </c>
      <c r="AN233" s="45">
        <f>WEEKNUM(B233)-WEEKNUM(EOMONTH(B233,-1)+1)+1</f>
        <v>4</v>
      </c>
      <c r="AO233" s="45" t="str">
        <f>MONTH(R233)&amp;"/"&amp;YEAR(R233)</f>
        <v>5/2026</v>
      </c>
      <c r="AP233" s="45">
        <f>WEEKNUM(R233)-WEEKNUM(EOMONTH(R233,-1)+1)+1</f>
        <v>3</v>
      </c>
      <c r="AQ233" s="45">
        <f>IF(AU233="S",IF(Q233="1. Aceitou o programa",R233-B233,0),0)</f>
        <v>49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7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821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523</v>
      </c>
      <c r="M234" s="89" t="s">
        <v>822</v>
      </c>
      <c r="N234" s="89" t="s">
        <v>55</v>
      </c>
      <c r="O234" s="93" t="s">
        <v>823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824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>MONTH(B234)&amp;"/"&amp;YEAR(B234)</f>
        <v>3/2026</v>
      </c>
      <c r="AN234" s="45">
        <f>WEEKNUM(B234)-WEEKNUM(EOMONTH(B234,-1)+1)+1</f>
        <v>4</v>
      </c>
      <c r="AO234" s="45" t="str">
        <f>MONTH(R234)&amp;"/"&amp;YEAR(R234)</f>
        <v>4/2026</v>
      </c>
      <c r="AP234" s="45">
        <f>WEEKNUM(R234)-WEEKNUM(EOMONTH(R234,-1)+1)+1</f>
        <v>5</v>
      </c>
      <c r="AQ234" s="45">
        <f>IF(AU234="S",IF(Q234="1. Aceitou o programa",R234-B234,0),0)</f>
        <v>36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0</v>
      </c>
      <c r="AT234" s="45">
        <f>IF(AU234="S",IF(AND(Q234="1. Aceitou o programa",AB234="Realizada"),IFERROR(IF(AA234="",0,AA234-R234),0),0),0)</f>
        <v>7.4722222222189885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825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826</v>
      </c>
      <c r="N235" s="89" t="s">
        <v>55</v>
      </c>
      <c r="O235" s="93" t="s">
        <v>827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 t="s">
        <v>74</v>
      </c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>MONTH(B235)&amp;"/"&amp;YEAR(B235)</f>
        <v>3/2026</v>
      </c>
      <c r="AN235" s="45">
        <f>WEEKNUM(B235)-WEEKNUM(EOMONTH(B235,-1)+1)+1</f>
        <v>4</v>
      </c>
      <c r="AO235" s="45" t="str">
        <f>MONTH(R235)&amp;"/"&amp;YEAR(R235)</f>
        <v>4/2026</v>
      </c>
      <c r="AP235" s="45">
        <f>WEEKNUM(R235)-WEEKNUM(EOMONTH(R235,-1)+1)+1</f>
        <v>5</v>
      </c>
      <c r="AQ235" s="45">
        <f>IF(AU235="S",IF(Q235="1. Aceitou o programa",R235-B235,0),0)</f>
        <v>36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0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828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829</v>
      </c>
      <c r="N236" s="89" t="s">
        <v>55</v>
      </c>
      <c r="O236" s="93" t="s">
        <v>830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600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>MONTH(B236)&amp;"/"&amp;YEAR(B236)</f>
        <v>3/2026</v>
      </c>
      <c r="AN236" s="45">
        <f>WEEKNUM(B236)-WEEKNUM(EOMONTH(B236,-1)+1)+1</f>
        <v>4</v>
      </c>
      <c r="AO236" s="45" t="str">
        <f>MONTH(R236)&amp;"/"&amp;YEAR(R236)</f>
        <v>4/2026</v>
      </c>
      <c r="AP236" s="45">
        <f>WEEKNUM(R236)-WEEKNUM(EOMONTH(R236,-1)+1)+1</f>
        <v>5</v>
      </c>
      <c r="AQ236" s="45">
        <f>IF(AU236="S",IF(Q236="1. Aceitou o programa",R236-B236,0),0)</f>
        <v>37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1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831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329</v>
      </c>
      <c r="M237" s="89" t="s">
        <v>832</v>
      </c>
      <c r="N237" s="89" t="s">
        <v>55</v>
      </c>
      <c r="O237" s="93" t="s">
        <v>833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834</v>
      </c>
      <c r="AB237" s="89" t="s">
        <v>74</v>
      </c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>MONTH(B237)&amp;"/"&amp;YEAR(B237)</f>
        <v>3/2026</v>
      </c>
      <c r="AN237" s="45">
        <f>WEEKNUM(B237)-WEEKNUM(EOMONTH(B237,-1)+1)+1</f>
        <v>4</v>
      </c>
      <c r="AO237" s="45" t="str">
        <f>MONTH(R237)&amp;"/"&amp;YEAR(R237)</f>
        <v>4/2026</v>
      </c>
      <c r="AP237" s="45">
        <f>WEEKNUM(R237)-WEEKNUM(EOMONTH(R237,-1)+1)+1</f>
        <v>5</v>
      </c>
      <c r="AQ237" s="45">
        <f>IF(AU237="S",IF(Q237="1. Aceitou o programa",R237-B237,0),0)</f>
        <v>36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835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836</v>
      </c>
      <c r="N238" s="89" t="s">
        <v>55</v>
      </c>
      <c r="O238" s="93" t="s">
        <v>837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838</v>
      </c>
      <c r="AB238" s="89" t="s">
        <v>63</v>
      </c>
      <c r="AC238" s="111"/>
      <c r="AD238" s="89"/>
      <c r="AE238" s="89"/>
      <c r="AF238" s="98" t="s">
        <v>839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>MONTH(B238)&amp;"/"&amp;YEAR(B238)</f>
        <v>3/2026</v>
      </c>
      <c r="AN238" s="45">
        <f>WEEKNUM(B238)-WEEKNUM(EOMONTH(B238,-1)+1)+1</f>
        <v>4</v>
      </c>
      <c r="AO238" s="45" t="str">
        <f>MONTH(R238)&amp;"/"&amp;YEAR(R238)</f>
        <v>4/2026</v>
      </c>
      <c r="AP238" s="45">
        <f>WEEKNUM(R238)-WEEKNUM(EOMONTH(R238,-1)+1)+1</f>
        <v>5</v>
      </c>
      <c r="AQ238" s="45">
        <f>IF(AU238="S",IF(Q238="1. Aceitou o programa",R238-B238,0),0)</f>
        <v>36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0</v>
      </c>
      <c r="AT238" s="45">
        <f>IF(AU238="S",IF(AND(Q238="1. Aceitou o programa",AB238="Realizada"),IFERROR(IF(AA238="",0,AA238-R238),0),0),0)</f>
        <v>2.5138888888905058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840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285</v>
      </c>
      <c r="M239" s="89" t="s">
        <v>841</v>
      </c>
      <c r="N239" s="89" t="s">
        <v>55</v>
      </c>
      <c r="O239" s="93" t="s">
        <v>842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74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>MONTH(B239)&amp;"/"&amp;YEAR(B239)</f>
        <v>3/2026</v>
      </c>
      <c r="AN239" s="45">
        <f>WEEKNUM(B239)-WEEKNUM(EOMONTH(B239,-1)+1)+1</f>
        <v>4</v>
      </c>
      <c r="AO239" s="45" t="str">
        <f>MONTH(R239)&amp;"/"&amp;YEAR(R239)</f>
        <v>4/2026</v>
      </c>
      <c r="AP239" s="45">
        <f>WEEKNUM(R239)-WEEKNUM(EOMONTH(R239,-1)+1)+1</f>
        <v>5</v>
      </c>
      <c r="AQ239" s="45">
        <f>IF(AU239="S",IF(Q239="1. Aceitou o programa",R239-B239,0),0)</f>
        <v>36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0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843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844</v>
      </c>
      <c r="N240" s="89" t="s">
        <v>250</v>
      </c>
      <c r="O240" s="93" t="s">
        <v>845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 t="s">
        <v>74</v>
      </c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>MONTH(B240)&amp;"/"&amp;YEAR(B240)</f>
        <v>3/2026</v>
      </c>
      <c r="AN240" s="45">
        <f>WEEKNUM(B240)-WEEKNUM(EOMONTH(B240,-1)+1)+1</f>
        <v>4</v>
      </c>
      <c r="AO240" s="45" t="str">
        <f>MONTH(R240)&amp;"/"&amp;YEAR(R240)</f>
        <v>5/2026</v>
      </c>
      <c r="AP240" s="45">
        <f>WEEKNUM(R240)-WEEKNUM(EOMONTH(R240,-1)+1)+1</f>
        <v>3</v>
      </c>
      <c r="AQ240" s="45">
        <f>IF(AU240="S",IF(Q240="1. Aceitou o programa",R240-B240,0),0)</f>
        <v>49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7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846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329</v>
      </c>
      <c r="M241" s="89" t="s">
        <v>847</v>
      </c>
      <c r="N241" s="89" t="s">
        <v>55</v>
      </c>
      <c r="O241" s="93" t="s">
        <v>848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704</v>
      </c>
      <c r="AB241" s="89" t="s">
        <v>74</v>
      </c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>MONTH(B241)&amp;"/"&amp;YEAR(B241)</f>
        <v>3/2026</v>
      </c>
      <c r="AN241" s="45">
        <f>WEEKNUM(B241)-WEEKNUM(EOMONTH(B241,-1)+1)+1</f>
        <v>4</v>
      </c>
      <c r="AO241" s="45" t="str">
        <f>MONTH(R241)&amp;"/"&amp;YEAR(R241)</f>
        <v>4/2026</v>
      </c>
      <c r="AP241" s="45">
        <f>WEEKNUM(R241)-WEEKNUM(EOMONTH(R241,-1)+1)+1</f>
        <v>5</v>
      </c>
      <c r="AQ241" s="45">
        <f>IF(AU241="S",IF(Q241="1. Aceitou o programa",R241-B241,0),0)</f>
        <v>36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0</v>
      </c>
      <c r="AT241" s="45">
        <f>IF(AU241="S",IF(AND(Q241="1. Aceitou o programa",AB241="Realizada"),IFERROR(IF(AA241="",0,AA241-R241),0),0),0)</f>
        <v>0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849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850</v>
      </c>
      <c r="N242" s="89" t="s">
        <v>250</v>
      </c>
      <c r="O242" s="93" t="s">
        <v>851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852</v>
      </c>
      <c r="AB242" s="89" t="s">
        <v>74</v>
      </c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>MONTH(B242)&amp;"/"&amp;YEAR(B242)</f>
        <v>3/2026</v>
      </c>
      <c r="AN242" s="45">
        <f>WEEKNUM(B242)-WEEKNUM(EOMONTH(B242,-1)+1)+1</f>
        <v>4</v>
      </c>
      <c r="AO242" s="45" t="str">
        <f>MONTH(R242)&amp;"/"&amp;YEAR(R242)</f>
        <v>5/2026</v>
      </c>
      <c r="AP242" s="45">
        <f>WEEKNUM(R242)-WEEKNUM(EOMONTH(R242,-1)+1)+1</f>
        <v>2</v>
      </c>
      <c r="AQ242" s="45">
        <f>IF(AU242="S",IF(Q242="1. Aceitou o programa",R242-B242,0),0)</f>
        <v>43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7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S</v>
      </c>
    </row>
    <row r="243" spans="1:47" ht="12" customHeight="1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853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854</v>
      </c>
      <c r="N243" s="89" t="s">
        <v>55</v>
      </c>
      <c r="O243" s="93" t="s">
        <v>855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263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>MONTH(B243)&amp;"/"&amp;YEAR(B243)</f>
        <v>3/2026</v>
      </c>
      <c r="AN243" s="45">
        <f>WEEKNUM(B243)-WEEKNUM(EOMONTH(B243,-1)+1)+1</f>
        <v>4</v>
      </c>
      <c r="AO243" s="45" t="str">
        <f>MONTH(R243)&amp;"/"&amp;YEAR(R243)</f>
        <v>4/2026</v>
      </c>
      <c r="AP243" s="45">
        <f>WEEKNUM(R243)-WEEKNUM(EOMONTH(R243,-1)+1)+1</f>
        <v>5</v>
      </c>
      <c r="AQ243" s="45">
        <f>IF(AU243="S",IF(Q243="1. Aceitou o programa",R243-B243,0),0)</f>
        <v>38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2</v>
      </c>
      <c r="AT243" s="45">
        <f>IF(AU243="S",IF(AND(Q243="1. Aceitou o programa",AB243="Realizada"),IFERROR(IF(AA243="",0,AA243-R243),0),0),0)</f>
        <v>7.4027777777810115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856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857</v>
      </c>
      <c r="N244" s="89" t="s">
        <v>231</v>
      </c>
      <c r="O244" s="93" t="s">
        <v>858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>MONTH(B244)&amp;"/"&amp;YEAR(B244)</f>
        <v>3/2026</v>
      </c>
      <c r="AN244" s="45">
        <f>WEEKNUM(B244)-WEEKNUM(EOMONTH(B244,-1)+1)+1</f>
        <v>4</v>
      </c>
      <c r="AO244" s="45" t="str">
        <f>MONTH(R244)&amp;"/"&amp;YEAR(R244)</f>
        <v>4/2026</v>
      </c>
      <c r="AP244" s="45">
        <f>WEEKNUM(R244)-WEEKNUM(EOMONTH(R244,-1)+1)+1</f>
        <v>5</v>
      </c>
      <c r="AQ244" s="45">
        <f>IF(AU244="S",IF(Q244="1. Aceitou o programa",R244-B244,0),0)</f>
        <v>36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0</v>
      </c>
      <c r="AT244" s="45">
        <f>IF(AU244="S",IF(AND(Q244="1. Aceitou o programa",AB244="Realizada"),IFERROR(IF(AA244="",0,AA244-R244),0),0),0)</f>
        <v>6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859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860</v>
      </c>
      <c r="N245" s="89" t="s">
        <v>250</v>
      </c>
      <c r="O245" s="93" t="s">
        <v>861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74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>MONTH(B245)&amp;"/"&amp;YEAR(B245)</f>
        <v>3/2026</v>
      </c>
      <c r="AN245" s="45">
        <f>WEEKNUM(B245)-WEEKNUM(EOMONTH(B245,-1)+1)+1</f>
        <v>4</v>
      </c>
      <c r="AO245" s="45" t="str">
        <f>MONTH(R245)&amp;"/"&amp;YEAR(R245)</f>
        <v>5/2026</v>
      </c>
      <c r="AP245" s="45">
        <f>WEEKNUM(R245)-WEEKNUM(EOMONTH(R245,-1)+1)+1</f>
        <v>4</v>
      </c>
      <c r="AQ245" s="45">
        <f>IF(AU245="S",IF(Q245="1. Aceitou o programa",R245-B245,0),0)</f>
        <v>60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16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862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863</v>
      </c>
      <c r="M246" s="89" t="s">
        <v>238</v>
      </c>
      <c r="N246" s="89" t="s">
        <v>231</v>
      </c>
      <c r="O246" s="93" t="s">
        <v>864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865</v>
      </c>
      <c r="AB246" s="89" t="s">
        <v>63</v>
      </c>
      <c r="AC246" s="111"/>
      <c r="AD246" s="89" t="s">
        <v>263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>MONTH(B246)&amp;"/"&amp;YEAR(B246)</f>
        <v>3/2026</v>
      </c>
      <c r="AN246" s="45">
        <f>WEEKNUM(B246)-WEEKNUM(EOMONTH(B246,-1)+1)+1</f>
        <v>4</v>
      </c>
      <c r="AO246" s="45" t="str">
        <f>MONTH(R246)&amp;"/"&amp;YEAR(R246)</f>
        <v>4/2026</v>
      </c>
      <c r="AP246" s="45">
        <f>WEEKNUM(R246)-WEEKNUM(EOMONTH(R246,-1)+1)+1</f>
        <v>5</v>
      </c>
      <c r="AQ246" s="45">
        <f>IF(AU246="S",IF(Q246="1. Aceitou o programa",R246-B246,0),0)</f>
        <v>36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0</v>
      </c>
      <c r="AT246" s="45">
        <f>IF(AU246="S",IF(AND(Q246="1. Aceitou o programa",AB246="Realizada"),IFERROR(IF(AA246="",0,AA246-R246),0),0),0)</f>
        <v>2.4861111111094942</v>
      </c>
      <c r="AU246" s="45" t="str">
        <f>_xlfn.XLOOKUP(U246,'Lista Suspensa'!$AA$20:$AA$23,'Lista Suspensa'!$AB$20:$AB$23,"N/A")</f>
        <v>S</v>
      </c>
    </row>
    <row r="247" spans="1:47" ht="12" customHeight="1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866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452</v>
      </c>
      <c r="M247" s="89" t="s">
        <v>238</v>
      </c>
      <c r="N247" s="89" t="s">
        <v>231</v>
      </c>
      <c r="O247" s="93" t="s">
        <v>867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673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>MONTH(B247)&amp;"/"&amp;YEAR(B247)</f>
        <v>3/2026</v>
      </c>
      <c r="AN247" s="45">
        <f>WEEKNUM(B247)-WEEKNUM(EOMONTH(B247,-1)+1)+1</f>
        <v>4</v>
      </c>
      <c r="AO247" s="45" t="str">
        <f>MONTH(R247)&amp;"/"&amp;YEAR(R247)</f>
        <v>4/2026</v>
      </c>
      <c r="AP247" s="45">
        <f>WEEKNUM(R247)-WEEKNUM(EOMONTH(R247,-1)+1)+1</f>
        <v>5</v>
      </c>
      <c r="AQ247" s="45">
        <f>IF(AU247="S",IF(Q247="1. Aceitou o programa",R247-B247,0),0)</f>
        <v>36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0</v>
      </c>
      <c r="AT247" s="45">
        <f>IF(AU247="S",IF(AND(Q247="1. Aceitou o programa",AB247="Realizada"),IFERROR(IF(AA247="",0,AA247-R247),0),0),0)</f>
        <v>1.4583333333357587</v>
      </c>
      <c r="AU247" s="45" t="str">
        <f>_xlfn.XLOOKUP(U247,'Lista Suspensa'!$AA$20:$AA$23,'Lista Suspensa'!$AB$20:$AB$23,"N/A")</f>
        <v>S</v>
      </c>
    </row>
    <row r="248" spans="1:47" ht="12" customHeight="1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868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238</v>
      </c>
      <c r="N248" s="89" t="s">
        <v>231</v>
      </c>
      <c r="O248" s="93" t="s">
        <v>869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 t="s">
        <v>74</v>
      </c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>MONTH(B248)&amp;"/"&amp;YEAR(B248)</f>
        <v>3/2026</v>
      </c>
      <c r="AN248" s="45">
        <f>WEEKNUM(B248)-WEEKNUM(EOMONTH(B248,-1)+1)+1</f>
        <v>4</v>
      </c>
      <c r="AO248" s="45" t="str">
        <f>MONTH(R248)&amp;"/"&amp;YEAR(R248)</f>
        <v>4/2026</v>
      </c>
      <c r="AP248" s="45">
        <f>WEEKNUM(R248)-WEEKNUM(EOMONTH(R248,-1)+1)+1</f>
        <v>5</v>
      </c>
      <c r="AQ248" s="45">
        <f>IF(AU248="S",IF(Q248="1. Aceitou o programa",R248-B248,0),0)</f>
        <v>36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0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S</v>
      </c>
    </row>
    <row r="249" spans="1:47" ht="12" customHeight="1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870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871</v>
      </c>
      <c r="M249" s="89" t="s">
        <v>872</v>
      </c>
      <c r="N249" s="89" t="s">
        <v>250</v>
      </c>
      <c r="O249" s="93" t="s">
        <v>873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263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874</v>
      </c>
      <c r="AK249" s="99" t="s">
        <v>67</v>
      </c>
      <c r="AL249" s="45" t="s">
        <v>68</v>
      </c>
      <c r="AM249" s="162" t="str">
        <f>MONTH(B249)&amp;"/"&amp;YEAR(B249)</f>
        <v>3/2026</v>
      </c>
      <c r="AN249" s="45">
        <f>WEEKNUM(B249)-WEEKNUM(EOMONTH(B249,-1)+1)+1</f>
        <v>4</v>
      </c>
      <c r="AO249" s="45" t="str">
        <f>MONTH(R249)&amp;"/"&amp;YEAR(R249)</f>
        <v>4/2026</v>
      </c>
      <c r="AP249" s="45">
        <f>WEEKNUM(R249)-WEEKNUM(EOMONTH(R249,-1)+1)+1</f>
        <v>2</v>
      </c>
      <c r="AQ249" s="45">
        <f>IF(AU249="S",IF(Q249="1. Aceitou o programa",R249-B249,0),0)</f>
        <v>13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7</v>
      </c>
      <c r="AT249" s="45">
        <f>IF(AU249="S",IF(AND(Q249="1. Aceitou o programa",AB249="Realizada"),IFERROR(IF(AA249="",0,AA249-R249),0),0),0)</f>
        <v>32</v>
      </c>
      <c r="AU249" s="45" t="str">
        <f>_xlfn.XLOOKUP(U249,'Lista Suspensa'!$AA$20:$AA$23,'Lista Suspensa'!$AB$20:$AB$23,"N/A")</f>
        <v>S</v>
      </c>
    </row>
    <row r="250" spans="1:47" ht="12" customHeight="1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875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876</v>
      </c>
      <c r="N250" s="89" t="s">
        <v>55</v>
      </c>
      <c r="O250" s="93" t="s">
        <v>877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 t="s">
        <v>74</v>
      </c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>MONTH(B250)&amp;"/"&amp;YEAR(B250)</f>
        <v>3/2026</v>
      </c>
      <c r="AN250" s="45">
        <f>WEEKNUM(B250)-WEEKNUM(EOMONTH(B250,-1)+1)+1</f>
        <v>4</v>
      </c>
      <c r="AO250" s="45" t="str">
        <f>MONTH(R250)&amp;"/"&amp;YEAR(R250)</f>
        <v>4/2026</v>
      </c>
      <c r="AP250" s="45">
        <f>WEEKNUM(R250)-WEEKNUM(EOMONTH(R250,-1)+1)+1</f>
        <v>2</v>
      </c>
      <c r="AQ250" s="45">
        <f>IF(AU250="S",IF(Q250="1. Aceitou o programa",R250-B250,0),0)</f>
        <v>13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7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S</v>
      </c>
    </row>
    <row r="251" spans="1:47" ht="12" customHeight="1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878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491</v>
      </c>
      <c r="N251" s="89" t="s">
        <v>231</v>
      </c>
      <c r="O251" s="93" t="s">
        <v>879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880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>MONTH(B251)&amp;"/"&amp;YEAR(B251)</f>
        <v>3/2026</v>
      </c>
      <c r="AN251" s="45">
        <f>WEEKNUM(B251)-WEEKNUM(EOMONTH(B251,-1)+1)+1</f>
        <v>4</v>
      </c>
      <c r="AO251" s="45" t="str">
        <f>MONTH(R251)&amp;"/"&amp;YEAR(R251)</f>
        <v>4/2026</v>
      </c>
      <c r="AP251" s="45">
        <f>WEEKNUM(R251)-WEEKNUM(EOMONTH(R251,-1)+1)+1</f>
        <v>5</v>
      </c>
      <c r="AQ251" s="45">
        <f>IF(AU251="S",IF(Q251="1. Aceitou o programa",R251-B251,0),0)</f>
        <v>36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2.4583333333357587</v>
      </c>
      <c r="AU251" s="45" t="str">
        <f>_xlfn.XLOOKUP(U251,'Lista Suspensa'!$AA$20:$AA$23,'Lista Suspensa'!$AB$20:$AB$23,"N/A")</f>
        <v>S</v>
      </c>
    </row>
    <row r="252" spans="1:47" ht="12" customHeight="1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881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452</v>
      </c>
      <c r="M252" s="89" t="s">
        <v>882</v>
      </c>
      <c r="N252" s="89" t="s">
        <v>231</v>
      </c>
      <c r="O252" s="93" t="s">
        <v>883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46183</v>
      </c>
      <c r="AB252" s="89" t="s">
        <v>63</v>
      </c>
      <c r="AC252" s="111"/>
      <c r="AD252" s="89" t="s">
        <v>263</v>
      </c>
      <c r="AE252" s="89">
        <v>30</v>
      </c>
      <c r="AF252" s="98"/>
      <c r="AG252" s="98"/>
      <c r="AH252" s="98" t="s">
        <v>66</v>
      </c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>MONTH(B252)&amp;"/"&amp;YEAR(B252)</f>
        <v>3/2026</v>
      </c>
      <c r="AN252" s="45">
        <f>WEEKNUM(B252)-WEEKNUM(EOMONTH(B252,-1)+1)+1</f>
        <v>4</v>
      </c>
      <c r="AO252" s="45" t="str">
        <f>MONTH(R252)&amp;"/"&amp;YEAR(R252)</f>
        <v>4/2026</v>
      </c>
      <c r="AP252" s="45">
        <f>WEEKNUM(R252)-WEEKNUM(EOMONTH(R252,-1)+1)+1</f>
        <v>5</v>
      </c>
      <c r="AQ252" s="45">
        <f>IF(AU252="S",IF(Q252="1. Aceitou o programa",R252-B252,0),0)</f>
        <v>36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43</v>
      </c>
      <c r="AU252" s="45" t="str">
        <f>_xlfn.XLOOKUP(U252,'Lista Suspensa'!$AA$20:$AA$23,'Lista Suspensa'!$AB$20:$AB$23,"N/A")</f>
        <v>S</v>
      </c>
    </row>
    <row r="253" spans="1:47" ht="12" customHeight="1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884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885</v>
      </c>
      <c r="N253" s="89" t="s">
        <v>55</v>
      </c>
      <c r="O253" s="93" t="s">
        <v>886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 t="s">
        <v>74</v>
      </c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>MONTH(B253)&amp;"/"&amp;YEAR(B253)</f>
        <v>3/2026</v>
      </c>
      <c r="AN253" s="45">
        <f>WEEKNUM(B253)-WEEKNUM(EOMONTH(B253,-1)+1)+1</f>
        <v>4</v>
      </c>
      <c r="AO253" s="45" t="str">
        <f>MONTH(R253)&amp;"/"&amp;YEAR(R253)</f>
        <v>5/2026</v>
      </c>
      <c r="AP253" s="45">
        <f>WEEKNUM(R253)-WEEKNUM(EOMONTH(R253,-1)+1)+1</f>
        <v>3</v>
      </c>
      <c r="AQ253" s="45">
        <f>IF(AU253="S",IF(Q253="1. Aceitou o programa",R253-B253,0),0)</f>
        <v>49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21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S</v>
      </c>
    </row>
    <row r="254" spans="1:47" ht="12" customHeight="1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887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888</v>
      </c>
      <c r="N254" s="89" t="s">
        <v>231</v>
      </c>
      <c r="O254" s="93" t="s">
        <v>889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>MONTH(B254)&amp;"/"&amp;YEAR(B254)</f>
        <v>3/2026</v>
      </c>
      <c r="AN254" s="45">
        <f>WEEKNUM(B254)-WEEKNUM(EOMONTH(B254,-1)+1)+1</f>
        <v>4</v>
      </c>
      <c r="AO254" s="45" t="str">
        <f>MONTH(R254)&amp;"/"&amp;YEAR(R254)</f>
        <v>4/2026</v>
      </c>
      <c r="AP254" s="45">
        <f>WEEKNUM(R254)-WEEKNUM(EOMONTH(R254,-1)+1)+1</f>
        <v>5</v>
      </c>
      <c r="AQ254" s="45">
        <f>IF(AU254="S",IF(Q254="1. Aceitou o programa",R254-B254,0),0)</f>
        <v>36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2.5</v>
      </c>
      <c r="AU254" s="45" t="str">
        <f>_xlfn.XLOOKUP(U254,'Lista Suspensa'!$AA$20:$AA$23,'Lista Suspensa'!$AB$20:$AB$23,"N/A")</f>
        <v>S</v>
      </c>
    </row>
    <row r="255" spans="1:47" ht="12" customHeight="1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890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891</v>
      </c>
      <c r="N255" s="89" t="s">
        <v>55</v>
      </c>
      <c r="O255" s="93" t="s">
        <v>892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 t="s">
        <v>74</v>
      </c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>MONTH(B255)&amp;"/"&amp;YEAR(B255)</f>
        <v>3/2026</v>
      </c>
      <c r="AN255" s="45">
        <f>WEEKNUM(B255)-WEEKNUM(EOMONTH(B255,-1)+1)+1</f>
        <v>4</v>
      </c>
      <c r="AO255" s="45" t="str">
        <f>MONTH(R255)&amp;"/"&amp;YEAR(R255)</f>
        <v>5/2026</v>
      </c>
      <c r="AP255" s="45">
        <f>WEEKNUM(R255)-WEEKNUM(EOMONTH(R255,-1)+1)+1</f>
        <v>3</v>
      </c>
      <c r="AQ255" s="45">
        <f>IF(AU255="S",IF(Q255="1. Aceitou o programa",R255-B255,0),0)</f>
        <v>49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13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893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452</v>
      </c>
      <c r="M256" s="89" t="s">
        <v>894</v>
      </c>
      <c r="N256" s="89" t="s">
        <v>91</v>
      </c>
      <c r="O256" s="93" t="s">
        <v>895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359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>MONTH(B256)&amp;"/"&amp;YEAR(B256)</f>
        <v>3/2026</v>
      </c>
      <c r="AN256" s="45">
        <f>WEEKNUM(B256)-WEEKNUM(EOMONTH(B256,-1)+1)+1</f>
        <v>4</v>
      </c>
      <c r="AO256" s="45" t="str">
        <f>MONTH(R256)&amp;"/"&amp;YEAR(R256)</f>
        <v>4/2026</v>
      </c>
      <c r="AP256" s="45">
        <f>WEEKNUM(R256)-WEEKNUM(EOMONTH(R256,-1)+1)+1</f>
        <v>5</v>
      </c>
      <c r="AQ256" s="45">
        <f>IF(AU256="S",IF(Q256="1. Aceitou o programa",R256-B256,0),0)</f>
        <v>36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7.4305555555547471</v>
      </c>
      <c r="AU256" s="45" t="str">
        <f>_xlfn.XLOOKUP(U256,'Lista Suspensa'!$AA$20:$AA$23,'Lista Suspensa'!$AB$20:$AB$23,"N/A")</f>
        <v>S</v>
      </c>
    </row>
    <row r="257" spans="1:47" ht="12" customHeight="1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896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897</v>
      </c>
      <c r="N257" s="89" t="s">
        <v>55</v>
      </c>
      <c r="O257" s="93" t="s">
        <v>898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 t="s">
        <v>74</v>
      </c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>MONTH(B257)&amp;"/"&amp;YEAR(B257)</f>
        <v>3/2026</v>
      </c>
      <c r="AN257" s="45">
        <f>WEEKNUM(B257)-WEEKNUM(EOMONTH(B257,-1)+1)+1</f>
        <v>4</v>
      </c>
      <c r="AO257" s="45" t="str">
        <f>MONTH(R257)&amp;"/"&amp;YEAR(R257)</f>
        <v>5/2026</v>
      </c>
      <c r="AP257" s="45">
        <f>WEEKNUM(R257)-WEEKNUM(EOMONTH(R257,-1)+1)+1</f>
        <v>3</v>
      </c>
      <c r="AQ257" s="45">
        <f>IF(AU257="S",IF(Q257="1. Aceitou o programa",R257-B257,0),0)</f>
        <v>49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7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899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900</v>
      </c>
      <c r="N258" s="89" t="s">
        <v>55</v>
      </c>
      <c r="O258" s="93" t="s">
        <v>901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>MONTH(B258)&amp;"/"&amp;YEAR(B258)</f>
        <v>3/2026</v>
      </c>
      <c r="AN258" s="45">
        <f>WEEKNUM(B258)-WEEKNUM(EOMONTH(B258,-1)+1)+1</f>
        <v>4</v>
      </c>
      <c r="AO258" s="45" t="str">
        <f>MONTH(R258)&amp;"/"&amp;YEAR(R258)</f>
        <v>5/2026</v>
      </c>
      <c r="AP258" s="45">
        <f>WEEKNUM(R258)-WEEKNUM(EOMONTH(R258,-1)+1)+1</f>
        <v>3</v>
      </c>
      <c r="AQ258" s="45">
        <f>IF(AU258="S",IF(Q258="1. Aceitou o programa",R258-B258,0),0)</f>
        <v>49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21</v>
      </c>
      <c r="AT258" s="45">
        <f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customHeight="1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902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399</v>
      </c>
      <c r="N259" s="89" t="s">
        <v>91</v>
      </c>
      <c r="O259" s="93" t="s">
        <v>400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401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>MONTH(B259)&amp;"/"&amp;YEAR(B259)</f>
        <v>3/2026</v>
      </c>
      <c r="AN259" s="45">
        <f>WEEKNUM(B259)-WEEKNUM(EOMONTH(B259,-1)+1)+1</f>
        <v>4</v>
      </c>
      <c r="AO259" s="45" t="str">
        <f>MONTH(R259)&amp;"/"&amp;YEAR(R259)</f>
        <v>4/2026</v>
      </c>
      <c r="AP259" s="45">
        <f>WEEKNUM(R259)-WEEKNUM(EOMONTH(R259,-1)+1)+1</f>
        <v>5</v>
      </c>
      <c r="AQ259" s="45">
        <f>IF(AU259="S",IF(Q259="1. Aceitou o programa",R259-B259,0),0)</f>
        <v>36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14</v>
      </c>
      <c r="AU259" s="45" t="str">
        <f>_xlfn.XLOOKUP(U259,'Lista Suspensa'!$AA$20:$AA$23,'Lista Suspensa'!$AB$20:$AB$23,"N/A")</f>
        <v>S</v>
      </c>
    </row>
    <row r="260" spans="1:47" ht="12" customHeight="1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903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904</v>
      </c>
      <c r="N260" s="89" t="s">
        <v>91</v>
      </c>
      <c r="O260" s="93" t="s">
        <v>905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906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>MONTH(B260)&amp;"/"&amp;YEAR(B260)</f>
        <v>3/2026</v>
      </c>
      <c r="AN260" s="45">
        <f>WEEKNUM(B260)-WEEKNUM(EOMONTH(B260,-1)+1)+1</f>
        <v>4</v>
      </c>
      <c r="AO260" s="45" t="str">
        <f>MONTH(R260)&amp;"/"&amp;YEAR(R260)</f>
        <v>4/2026</v>
      </c>
      <c r="AP260" s="45">
        <f>WEEKNUM(R260)-WEEKNUM(EOMONTH(R260,-1)+1)+1</f>
        <v>5</v>
      </c>
      <c r="AQ260" s="45">
        <f>IF(AU260="S",IF(Q260="1. Aceitou o programa",R260-B260,0),0)</f>
        <v>36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0</v>
      </c>
      <c r="AT260" s="45">
        <f>IF(AU260="S",IF(AND(Q260="1. Aceitou o programa",AB260="Realizada"),IFERROR(IF(AA260="",0,AA260-R260),0),0),0)</f>
        <v>2.6527777777810115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907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445</v>
      </c>
      <c r="M261" s="89" t="s">
        <v>908</v>
      </c>
      <c r="N261" s="89" t="s">
        <v>91</v>
      </c>
      <c r="O261" s="93" t="s">
        <v>909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>MONTH(B261)&amp;"/"&amp;YEAR(B261)</f>
        <v>3/2026</v>
      </c>
      <c r="AN261" s="45">
        <f>WEEKNUM(B261)-WEEKNUM(EOMONTH(B261,-1)+1)+1</f>
        <v>4</v>
      </c>
      <c r="AO261" s="45" t="str">
        <f>MONTH(R261)&amp;"/"&amp;YEAR(R261)</f>
        <v>4/2026</v>
      </c>
      <c r="AP261" s="45">
        <f>WEEKNUM(R261)-WEEKNUM(EOMONTH(R261,-1)+1)+1</f>
        <v>5</v>
      </c>
      <c r="AQ261" s="45">
        <f>IF(AU261="S",IF(Q261="1. Aceitou o programa",R261-B261,0),0)</f>
        <v>36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2.6527777777810115</v>
      </c>
      <c r="AU261" s="45" t="str">
        <f>_xlfn.XLOOKUP(U261,'Lista Suspensa'!$AA$20:$AA$23,'Lista Suspensa'!$AB$20:$AB$23,"N/A")</f>
        <v>S</v>
      </c>
    </row>
    <row r="262" spans="1:47" ht="12" customHeight="1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910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911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912</v>
      </c>
      <c r="AB262" s="89" t="s">
        <v>74</v>
      </c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>MONTH(B262)&amp;"/"&amp;YEAR(B262)</f>
        <v>3/2026</v>
      </c>
      <c r="AN262" s="45">
        <f>WEEKNUM(B262)-WEEKNUM(EOMONTH(B262,-1)+1)+1</f>
        <v>4</v>
      </c>
      <c r="AO262" s="45" t="str">
        <f>MONTH(R262)&amp;"/"&amp;YEAR(R262)</f>
        <v>5/2026</v>
      </c>
      <c r="AP262" s="45">
        <f>WEEKNUM(R262)-WEEKNUM(EOMONTH(R262,-1)+1)+1</f>
        <v>2</v>
      </c>
      <c r="AQ262" s="45">
        <f>IF(AU262="S",IF(Q262="1. Aceitou o programa",R262-B262,0),0)</f>
        <v>43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7</v>
      </c>
      <c r="AT262" s="45">
        <f>IF(AU262="S",IF(AND(Q262="1. Aceitou o programa",AB262="Realizada"),IFERROR(IF(AA262="",0,AA262-R262),0),0),0)</f>
        <v>0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913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914</v>
      </c>
      <c r="N263" s="89" t="s">
        <v>91</v>
      </c>
      <c r="O263" s="93" t="s">
        <v>915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74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>MONTH(B263)&amp;"/"&amp;YEAR(B263)</f>
        <v>3/2026</v>
      </c>
      <c r="AN263" s="45">
        <f>WEEKNUM(B263)-WEEKNUM(EOMONTH(B263,-1)+1)+1</f>
        <v>4</v>
      </c>
      <c r="AO263" s="45" t="str">
        <f>MONTH(R263)&amp;"/"&amp;YEAR(R263)</f>
        <v>4/2026</v>
      </c>
      <c r="AP263" s="45">
        <f>WEEKNUM(R263)-WEEKNUM(EOMONTH(R263,-1)+1)+1</f>
        <v>5</v>
      </c>
      <c r="AQ263" s="45">
        <f>IF(AU263="S",IF(Q263="1. Aceitou o programa",R263-B263,0),0)</f>
        <v>36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0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916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917</v>
      </c>
      <c r="M264" s="89" t="s">
        <v>918</v>
      </c>
      <c r="N264" s="89" t="s">
        <v>91</v>
      </c>
      <c r="O264" s="93" t="s">
        <v>919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920</v>
      </c>
      <c r="Z264" s="89" t="s">
        <v>62</v>
      </c>
      <c r="AA264" s="96">
        <v>46182</v>
      </c>
      <c r="AB264" s="89" t="s">
        <v>74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>MONTH(B264)&amp;"/"&amp;YEAR(B264)</f>
        <v>3/2026</v>
      </c>
      <c r="AN264" s="45">
        <f>WEEKNUM(B264)-WEEKNUM(EOMONTH(B264,-1)+1)+1</f>
        <v>4</v>
      </c>
      <c r="AO264" s="45" t="str">
        <f>MONTH(R264)&amp;"/"&amp;YEAR(R264)</f>
        <v>4/2026</v>
      </c>
      <c r="AP264" s="45">
        <f>WEEKNUM(R264)-WEEKNUM(EOMONTH(R264,-1)+1)+1</f>
        <v>5</v>
      </c>
      <c r="AQ264" s="45">
        <f>IF(AU264="S",IF(Q264="1. Aceitou o programa",R264-B264,0),0)</f>
        <v>36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921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505</v>
      </c>
      <c r="N265" s="89" t="s">
        <v>55</v>
      </c>
      <c r="O265" s="93" t="s">
        <v>922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923</v>
      </c>
      <c r="AB265" s="89" t="s">
        <v>74</v>
      </c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>MONTH(B265)&amp;"/"&amp;YEAR(B265)</f>
        <v>3/2026</v>
      </c>
      <c r="AN265" s="45">
        <f>WEEKNUM(B265)-WEEKNUM(EOMONTH(B265,-1)+1)+1</f>
        <v>4</v>
      </c>
      <c r="AO265" s="45" t="str">
        <f>MONTH(R265)&amp;"/"&amp;YEAR(R265)</f>
        <v>5/2026</v>
      </c>
      <c r="AP265" s="45">
        <f>WEEKNUM(R265)-WEEKNUM(EOMONTH(R265,-1)+1)+1</f>
        <v>2</v>
      </c>
      <c r="AQ265" s="45">
        <f>IF(AU265="S",IF(Q265="1. Aceitou o programa",R265-B265,0),0)</f>
        <v>43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35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924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925</v>
      </c>
      <c r="N266" s="89" t="s">
        <v>91</v>
      </c>
      <c r="O266" s="93" t="s">
        <v>926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927</v>
      </c>
      <c r="AB266" s="89" t="s">
        <v>74</v>
      </c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>MONTH(B266)&amp;"/"&amp;YEAR(B266)</f>
        <v>3/2026</v>
      </c>
      <c r="AN266" s="45">
        <f>WEEKNUM(B266)-WEEKNUM(EOMONTH(B266,-1)+1)+1</f>
        <v>4</v>
      </c>
      <c r="AO266" s="45" t="str">
        <f>MONTH(R266)&amp;"/"&amp;YEAR(R266)</f>
        <v>4/2026</v>
      </c>
      <c r="AP266" s="45">
        <f>WEEKNUM(R266)-WEEKNUM(EOMONTH(R266,-1)+1)+1</f>
        <v>5</v>
      </c>
      <c r="AQ266" s="45">
        <f>IF(AU266="S",IF(Q266="1. Aceitou o programa",R266-B266,0),0)</f>
        <v>36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928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929</v>
      </c>
      <c r="N267" s="89" t="s">
        <v>91</v>
      </c>
      <c r="O267" s="93" t="s">
        <v>930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931</v>
      </c>
      <c r="AB267" s="89" t="s">
        <v>74</v>
      </c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>MONTH(B267)&amp;"/"&amp;YEAR(B267)</f>
        <v>3/2026</v>
      </c>
      <c r="AN267" s="45">
        <f>WEEKNUM(B267)-WEEKNUM(EOMONTH(B267,-1)+1)+1</f>
        <v>4</v>
      </c>
      <c r="AO267" s="45" t="str">
        <f>MONTH(R267)&amp;"/"&amp;YEAR(R267)</f>
        <v>4/2026</v>
      </c>
      <c r="AP267" s="45">
        <f>WEEKNUM(R267)-WEEKNUM(EOMONTH(R267,-1)+1)+1</f>
        <v>5</v>
      </c>
      <c r="AQ267" s="45">
        <f>IF(AU267="S",IF(Q267="1. Aceitou o programa",R267-B267,0),0)</f>
        <v>36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S</v>
      </c>
    </row>
    <row r="268" spans="1:47" ht="12" customHeight="1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932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231</v>
      </c>
      <c r="O268" s="93" t="s">
        <v>933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934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>MONTH(B268)&amp;"/"&amp;YEAR(B268)</f>
        <v>3/2026</v>
      </c>
      <c r="AN268" s="45">
        <f>WEEKNUM(B268)-WEEKNUM(EOMONTH(B268,-1)+1)+1</f>
        <v>4</v>
      </c>
      <c r="AO268" s="45" t="str">
        <f>MONTH(R268)&amp;"/"&amp;YEAR(R268)</f>
        <v>5/2026</v>
      </c>
      <c r="AP268" s="45">
        <f>WEEKNUM(R268)-WEEKNUM(EOMONTH(R268,-1)+1)+1</f>
        <v>2</v>
      </c>
      <c r="AQ268" s="45">
        <f>IF(AU268="S",IF(Q268="1. Aceitou o programa",R268-B268,0),0)</f>
        <v>43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7</v>
      </c>
      <c r="AT268" s="45">
        <f>IF(AU268="S",IF(AND(Q268="1. Aceitou o programa",AB268="Realizada"),IFERROR(IF(AA268="",0,AA268-R268),0),0),0)</f>
        <v>3.5138888888905058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935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382</v>
      </c>
      <c r="N269" s="89" t="s">
        <v>231</v>
      </c>
      <c r="O269" s="93" t="s">
        <v>936</v>
      </c>
      <c r="P269" s="94" t="s">
        <v>57</v>
      </c>
      <c r="Q269" s="112" t="s">
        <v>937</v>
      </c>
      <c r="R269" s="95">
        <v>46147</v>
      </c>
      <c r="S269" s="96">
        <v>46181</v>
      </c>
      <c r="T269" s="96" t="s">
        <v>59</v>
      </c>
      <c r="U269" s="96" t="s">
        <v>744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>MONTH(B269)&amp;"/"&amp;YEAR(B269)</f>
        <v>3/2026</v>
      </c>
      <c r="AN269" s="45">
        <f>WEEKNUM(B269)-WEEKNUM(EOMONTH(B269,-1)+1)+1</f>
        <v>4</v>
      </c>
      <c r="AO269" s="45" t="str">
        <f>MONTH(R269)&amp;"/"&amp;YEAR(R269)</f>
        <v>5/2026</v>
      </c>
      <c r="AP269" s="45">
        <f>WEEKNUM(R269)-WEEKNUM(EOMONTH(R269,-1)+1)+1</f>
        <v>2</v>
      </c>
      <c r="AQ269" s="45">
        <f>IF(AU269="S",IF(Q269="1. Aceitou o programa",R269-B269,0),0)</f>
        <v>0</v>
      </c>
      <c r="AR269" s="45">
        <f>IF(AU269="S",IF(AND(S269&lt;&gt;"",R269&lt;&gt;""),S269-R269,0),0)</f>
        <v>34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0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938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939</v>
      </c>
      <c r="N270" s="89" t="s">
        <v>91</v>
      </c>
      <c r="O270" s="93" t="s">
        <v>940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801</v>
      </c>
      <c r="AB270" s="89" t="s">
        <v>74</v>
      </c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>MONTH(B270)&amp;"/"&amp;YEAR(B270)</f>
        <v>3/2026</v>
      </c>
      <c r="AN270" s="45">
        <f>WEEKNUM(B270)-WEEKNUM(EOMONTH(B270,-1)+1)+1</f>
        <v>4</v>
      </c>
      <c r="AO270" s="45" t="str">
        <f>MONTH(R270)&amp;"/"&amp;YEAR(R270)</f>
        <v>4/2026</v>
      </c>
      <c r="AP270" s="45">
        <f>WEEKNUM(R270)-WEEKNUM(EOMONTH(R270,-1)+1)+1</f>
        <v>5</v>
      </c>
      <c r="AQ270" s="45">
        <f>IF(AU270="S",IF(Q270="1. Aceitou o programa",R270-B270,0),0)</f>
        <v>36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S</v>
      </c>
    </row>
    <row r="271" spans="1:47" ht="12" customHeight="1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941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942</v>
      </c>
      <c r="N271" s="89" t="s">
        <v>91</v>
      </c>
      <c r="O271" s="93" t="s">
        <v>943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 t="s">
        <v>74</v>
      </c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>MONTH(B271)&amp;"/"&amp;YEAR(B271)</f>
        <v>3/2026</v>
      </c>
      <c r="AN271" s="45">
        <f>WEEKNUM(B271)-WEEKNUM(EOMONTH(B271,-1)+1)+1</f>
        <v>4</v>
      </c>
      <c r="AO271" s="45" t="str">
        <f>MONTH(R271)&amp;"/"&amp;YEAR(R271)</f>
        <v>4/2026</v>
      </c>
      <c r="AP271" s="45">
        <f>WEEKNUM(R271)-WEEKNUM(EOMONTH(R271,-1)+1)+1</f>
        <v>5</v>
      </c>
      <c r="AQ271" s="45">
        <f>IF(AU271="S",IF(Q271="1. Aceitou o programa",R271-B271,0),0)</f>
        <v>36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0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944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945</v>
      </c>
      <c r="N272" s="89" t="s">
        <v>231</v>
      </c>
      <c r="O272" s="93" t="s">
        <v>946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>
        <v>46184</v>
      </c>
      <c r="AB272" s="89" t="s">
        <v>63</v>
      </c>
      <c r="AC272" s="111"/>
      <c r="AD272" s="89" t="s">
        <v>86</v>
      </c>
      <c r="AE272" s="89">
        <v>56</v>
      </c>
      <c r="AF272" s="98"/>
      <c r="AG272" s="98"/>
      <c r="AH272" s="98" t="s">
        <v>66</v>
      </c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>MONTH(B272)&amp;"/"&amp;YEAR(B272)</f>
        <v>3/2026</v>
      </c>
      <c r="AN272" s="45">
        <f>WEEKNUM(B272)-WEEKNUM(EOMONTH(B272,-1)+1)+1</f>
        <v>4</v>
      </c>
      <c r="AO272" s="45" t="str">
        <f>MONTH(R272)&amp;"/"&amp;YEAR(R272)</f>
        <v>4/2026</v>
      </c>
      <c r="AP272" s="45">
        <f>WEEKNUM(R272)-WEEKNUM(EOMONTH(R272,-1)+1)+1</f>
        <v>2</v>
      </c>
      <c r="AQ272" s="45">
        <f>IF(AU272="S",IF(Q272="1. Aceitou o programa",R272-B272,0),0)</f>
        <v>13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25</v>
      </c>
      <c r="AT272" s="45">
        <f>IF(AU272="S",IF(AND(Q272="1. Aceitou o programa",AB272="Realizada"),IFERROR(IF(AA272="",0,AA272-R272),0),0),0)</f>
        <v>67</v>
      </c>
      <c r="AU272" s="45" t="str">
        <f>_xlfn.XLOOKUP(U272,'Lista Suspensa'!$AA$20:$AA$23,'Lista Suspensa'!$AB$20:$AB$23,"N/A")</f>
        <v>S</v>
      </c>
    </row>
    <row r="273" spans="1:47" ht="12" customHeight="1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947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948</v>
      </c>
      <c r="N273" s="89" t="s">
        <v>91</v>
      </c>
      <c r="O273" s="93" t="s">
        <v>949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950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>MONTH(B273)&amp;"/"&amp;YEAR(B273)</f>
        <v>3/2026</v>
      </c>
      <c r="AN273" s="45">
        <f>WEEKNUM(B273)-WEEKNUM(EOMONTH(B273,-1)+1)+1</f>
        <v>4</v>
      </c>
      <c r="AO273" s="45" t="str">
        <f>MONTH(R273)&amp;"/"&amp;YEAR(R273)</f>
        <v>4/2026</v>
      </c>
      <c r="AP273" s="45">
        <f>WEEKNUM(R273)-WEEKNUM(EOMONTH(R273,-1)+1)+1</f>
        <v>5</v>
      </c>
      <c r="AQ273" s="45">
        <f>IF(AU273="S",IF(Q273="1. Aceitou o programa",R273-B273,0),0)</f>
        <v>36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2.6944444444452529</v>
      </c>
      <c r="AU273" s="45" t="str">
        <f>_xlfn.XLOOKUP(U273,'Lista Suspensa'!$AA$20:$AA$23,'Lista Suspensa'!$AB$20:$AB$23,"N/A")</f>
        <v>S</v>
      </c>
    </row>
    <row r="274" spans="1:47" ht="12" customHeight="1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951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952</v>
      </c>
      <c r="N274" s="89" t="s">
        <v>231</v>
      </c>
      <c r="O274" s="93" t="s">
        <v>953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 t="s">
        <v>74</v>
      </c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>MONTH(B274)&amp;"/"&amp;YEAR(B274)</f>
        <v>3/2026</v>
      </c>
      <c r="AN274" s="45">
        <f>WEEKNUM(B274)-WEEKNUM(EOMONTH(B274,-1)+1)+1</f>
        <v>4</v>
      </c>
      <c r="AO274" s="45" t="str">
        <f>MONTH(R274)&amp;"/"&amp;YEAR(R274)</f>
        <v>5/2026</v>
      </c>
      <c r="AP274" s="45">
        <f>WEEKNUM(R274)-WEEKNUM(EOMONTH(R274,-1)+1)+1</f>
        <v>3</v>
      </c>
      <c r="AQ274" s="45">
        <f>IF(AU274="S",IF(Q274="1. Aceitou o programa",R274-B274,0),0)</f>
        <v>49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7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customHeight="1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954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955</v>
      </c>
      <c r="N275" s="89" t="s">
        <v>231</v>
      </c>
      <c r="O275" s="93" t="s">
        <v>956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 t="s">
        <v>74</v>
      </c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>MONTH(B275)&amp;"/"&amp;YEAR(B275)</f>
        <v>3/2026</v>
      </c>
      <c r="AN275" s="45">
        <f>WEEKNUM(B275)-WEEKNUM(EOMONTH(B275,-1)+1)+1</f>
        <v>4</v>
      </c>
      <c r="AO275" s="45" t="str">
        <f>MONTH(R275)&amp;"/"&amp;YEAR(R275)</f>
        <v>4/2026</v>
      </c>
      <c r="AP275" s="45">
        <f>WEEKNUM(R275)-WEEKNUM(EOMONTH(R275,-1)+1)+1</f>
        <v>2</v>
      </c>
      <c r="AQ275" s="45">
        <f>IF(AU275="S",IF(Q275="1. Aceitou o programa",R275-B275,0),0)</f>
        <v>13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7</v>
      </c>
      <c r="AT275" s="45">
        <f>IF(AU275="S",IF(AND(Q275="1. Aceitou o programa",AB275="Realizada"),IFERROR(IF(AA275="",0,AA275-R275),0),0),0)</f>
        <v>0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957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396</v>
      </c>
      <c r="N276" s="89" t="s">
        <v>231</v>
      </c>
      <c r="O276" s="93" t="s">
        <v>958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959</v>
      </c>
      <c r="AB276" s="89" t="s">
        <v>74</v>
      </c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>MONTH(B276)&amp;"/"&amp;YEAR(B276)</f>
        <v>3/2026</v>
      </c>
      <c r="AN276" s="45">
        <f>WEEKNUM(B276)-WEEKNUM(EOMONTH(B276,-1)+1)+1</f>
        <v>4</v>
      </c>
      <c r="AO276" s="45" t="str">
        <f>MONTH(R276)&amp;"/"&amp;YEAR(R276)</f>
        <v>5/2026</v>
      </c>
      <c r="AP276" s="45">
        <f>WEEKNUM(R276)-WEEKNUM(EOMONTH(R276,-1)+1)+1</f>
        <v>2</v>
      </c>
      <c r="AQ276" s="45">
        <f>IF(AU276="S",IF(Q276="1. Aceitou o programa",R276-B276,0),0)</f>
        <v>43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7</v>
      </c>
      <c r="AT276" s="45">
        <f>IF(AU276="S",IF(AND(Q276="1. Aceitou o programa",AB276="Realizada"),IFERROR(IF(AA276="",0,AA276-R276),0),0),0)</f>
        <v>0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960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961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962</v>
      </c>
      <c r="AB277" s="89" t="s">
        <v>74</v>
      </c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>MONTH(B277)&amp;"/"&amp;YEAR(B277)</f>
        <v>3/2026</v>
      </c>
      <c r="AN277" s="45">
        <f>WEEKNUM(B277)-WEEKNUM(EOMONTH(B277,-1)+1)+1</f>
        <v>4</v>
      </c>
      <c r="AO277" s="45" t="str">
        <f>MONTH(R277)&amp;"/"&amp;YEAR(R277)</f>
        <v>4/2026</v>
      </c>
      <c r="AP277" s="45">
        <f>WEEKNUM(R277)-WEEKNUM(EOMONTH(R277,-1)+1)+1</f>
        <v>2</v>
      </c>
      <c r="AQ277" s="45">
        <f>IF(AU277="S",IF(Q277="1. Aceitou o programa",R277-B277,0),0)</f>
        <v>13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7</v>
      </c>
      <c r="AT277" s="45">
        <f>IF(AU277="S",IF(AND(Q277="1. Aceitou o programa",AB277="Realizada"),IFERROR(IF(AA277="",0,AA277-R277),0),0),0)</f>
        <v>0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963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964</v>
      </c>
      <c r="N278" s="89" t="s">
        <v>91</v>
      </c>
      <c r="O278" s="93" t="s">
        <v>965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931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>MONTH(B278)&amp;"/"&amp;YEAR(B278)</f>
        <v>3/2026</v>
      </c>
      <c r="AN278" s="45">
        <f>WEEKNUM(B278)-WEEKNUM(EOMONTH(B278,-1)+1)+1</f>
        <v>4</v>
      </c>
      <c r="AO278" s="45" t="str">
        <f>MONTH(R278)&amp;"/"&amp;YEAR(R278)</f>
        <v>4/2026</v>
      </c>
      <c r="AP278" s="45">
        <f>WEEKNUM(R278)-WEEKNUM(EOMONTH(R278,-1)+1)+1</f>
        <v>5</v>
      </c>
      <c r="AQ278" s="45">
        <f>IF(AU278="S",IF(Q278="1. Aceitou o programa",R278-B278,0),0)</f>
        <v>36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966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967</v>
      </c>
      <c r="N279" s="89" t="s">
        <v>91</v>
      </c>
      <c r="O279" s="93" t="s">
        <v>968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>MONTH(B279)&amp;"/"&amp;YEAR(B279)</f>
        <v>3/2026</v>
      </c>
      <c r="AN279" s="45">
        <f>WEEKNUM(B279)-WEEKNUM(EOMONTH(B279,-1)+1)+1</f>
        <v>4</v>
      </c>
      <c r="AO279" s="45" t="str">
        <f>MONTH(R279)&amp;"/"&amp;YEAR(R279)</f>
        <v>5/2026</v>
      </c>
      <c r="AP279" s="45">
        <f>WEEKNUM(R279)-WEEKNUM(EOMONTH(R279,-1)+1)+1</f>
        <v>2</v>
      </c>
      <c r="AQ279" s="45">
        <f>IF(AU279="S",IF(Q279="1. Aceitou o programa",R279-B279,0),0)</f>
        <v>43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7</v>
      </c>
      <c r="AT279" s="45">
        <f>IF(AU279="S",IF(AND(Q279="1. Aceitou o programa",AB279="Realizada"),IFERROR(IF(AA279="",0,AA279-R279),0),0),0)</f>
        <v>7.5972222222189885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969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970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74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>MONTH(B280)&amp;"/"&amp;YEAR(B280)</f>
        <v>3/2026</v>
      </c>
      <c r="AN280" s="45">
        <f>WEEKNUM(B280)-WEEKNUM(EOMONTH(B280,-1)+1)+1</f>
        <v>4</v>
      </c>
      <c r="AO280" s="45" t="str">
        <f>MONTH(R280)&amp;"/"&amp;YEAR(R280)</f>
        <v>5/2026</v>
      </c>
      <c r="AP280" s="45">
        <f>WEEKNUM(R280)-WEEKNUM(EOMONTH(R280,-1)+1)+1</f>
        <v>5</v>
      </c>
      <c r="AQ280" s="45">
        <f>IF(AU280="S",IF(Q280="1. Aceitou o programa",R280-B280,0),0)</f>
        <v>67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7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971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972</v>
      </c>
      <c r="N281" s="89" t="s">
        <v>91</v>
      </c>
      <c r="O281" s="93" t="s">
        <v>973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974</v>
      </c>
      <c r="AB281" s="89" t="s">
        <v>63</v>
      </c>
      <c r="AC281" s="111"/>
      <c r="AD281" s="89" t="s">
        <v>263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>MONTH(B281)&amp;"/"&amp;YEAR(B281)</f>
        <v>3/2026</v>
      </c>
      <c r="AN281" s="45">
        <f>WEEKNUM(B281)-WEEKNUM(EOMONTH(B281,-1)+1)+1</f>
        <v>4</v>
      </c>
      <c r="AO281" s="45" t="str">
        <f>MONTH(R281)&amp;"/"&amp;YEAR(R281)</f>
        <v>5/2026</v>
      </c>
      <c r="AP281" s="45">
        <f>WEEKNUM(R281)-WEEKNUM(EOMONTH(R281,-1)+1)+1</f>
        <v>2</v>
      </c>
      <c r="AQ281" s="45">
        <f>IF(AU281="S",IF(Q281="1. Aceitou o programa",R281-B281,0),0)</f>
        <v>43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7</v>
      </c>
      <c r="AT281" s="45">
        <f>IF(AU281="S",IF(AND(Q281="1. Aceitou o programa",AB281="Realizada"),IFERROR(IF(AA281="",0,AA281-R281),0),0),0)</f>
        <v>1.6805555555547471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975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976</v>
      </c>
      <c r="N282" s="89" t="s">
        <v>91</v>
      </c>
      <c r="O282" s="93" t="s">
        <v>977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 t="s">
        <v>63</v>
      </c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>MONTH(B282)&amp;"/"&amp;YEAR(B282)</f>
        <v>3/2026</v>
      </c>
      <c r="AN282" s="45">
        <f>WEEKNUM(B282)-WEEKNUM(EOMONTH(B282,-1)+1)+1</f>
        <v>4</v>
      </c>
      <c r="AO282" s="45" t="str">
        <f>MONTH(R282)&amp;"/"&amp;YEAR(R282)</f>
        <v>5/2026</v>
      </c>
      <c r="AP282" s="45">
        <f>WEEKNUM(R282)-WEEKNUM(EOMONTH(R282,-1)+1)+1</f>
        <v>4</v>
      </c>
      <c r="AQ282" s="45">
        <f>IF(AU282="S",IF(Q282="1. Aceitou o programa",R282-B282,0),0)</f>
        <v>60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7</v>
      </c>
      <c r="AT282" s="45">
        <f>IF(AU282="S",IF(AND(Q282="1. Aceitou o programa",AB282="Realizada"),IFERROR(IF(AA282="",0,AA282-R282),0),0),0)</f>
        <v>12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978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979</v>
      </c>
      <c r="N283" s="89" t="s">
        <v>91</v>
      </c>
      <c r="O283" s="93" t="s">
        <v>980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 t="s">
        <v>74</v>
      </c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>MONTH(B283)&amp;"/"&amp;YEAR(B283)</f>
        <v>3/2026</v>
      </c>
      <c r="AN283" s="45">
        <f>WEEKNUM(B283)-WEEKNUM(EOMONTH(B283,-1)+1)+1</f>
        <v>4</v>
      </c>
      <c r="AO283" s="45" t="str">
        <f>MONTH(R283)&amp;"/"&amp;YEAR(R283)</f>
        <v>4/2026</v>
      </c>
      <c r="AP283" s="45">
        <f>WEEKNUM(R283)-WEEKNUM(EOMONTH(R283,-1)+1)+1</f>
        <v>5</v>
      </c>
      <c r="AQ283" s="45">
        <f>IF(AU283="S",IF(Q283="1. Aceitou o programa",R283-B283,0),0)</f>
        <v>36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S</v>
      </c>
    </row>
    <row r="284" spans="1:47" ht="12" customHeight="1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981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982</v>
      </c>
      <c r="N284" s="89" t="s">
        <v>91</v>
      </c>
      <c r="O284" s="93" t="s">
        <v>983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934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>MONTH(B284)&amp;"/"&amp;YEAR(B284)</f>
        <v>3/2026</v>
      </c>
      <c r="AN284" s="45">
        <f>WEEKNUM(B284)-WEEKNUM(EOMONTH(B284,-1)+1)+1</f>
        <v>4</v>
      </c>
      <c r="AO284" s="45" t="str">
        <f>MONTH(R284)&amp;"/"&amp;YEAR(R284)</f>
        <v>4/2026</v>
      </c>
      <c r="AP284" s="45">
        <f>WEEKNUM(R284)-WEEKNUM(EOMONTH(R284,-1)+1)+1</f>
        <v>2</v>
      </c>
      <c r="AQ284" s="45">
        <f>IF(AU284="S",IF(Q284="1. Aceitou o programa",R284-B284,0),0)</f>
        <v>13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5</v>
      </c>
      <c r="AT284" s="45">
        <f>IF(AU284="S",IF(AND(Q284="1. Aceitou o programa",AB284="Realizada"),IFERROR(IF(AA284="",0,AA284-R284),0),0),0)</f>
        <v>33.513888888890506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984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568</v>
      </c>
      <c r="N285" s="89" t="s">
        <v>91</v>
      </c>
      <c r="O285" s="93" t="s">
        <v>985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986</v>
      </c>
      <c r="AB285" s="89" t="s">
        <v>74</v>
      </c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>MONTH(B285)&amp;"/"&amp;YEAR(B285)</f>
        <v>3/2026</v>
      </c>
      <c r="AN285" s="45">
        <f>WEEKNUM(B285)-WEEKNUM(EOMONTH(B285,-1)+1)+1</f>
        <v>4</v>
      </c>
      <c r="AO285" s="45" t="str">
        <f>MONTH(R285)&amp;"/"&amp;YEAR(R285)</f>
        <v>5/2026</v>
      </c>
      <c r="AP285" s="45">
        <f>WEEKNUM(R285)-WEEKNUM(EOMONTH(R285,-1)+1)+1</f>
        <v>2</v>
      </c>
      <c r="AQ285" s="45">
        <f>IF(AU285="S",IF(Q285="1. Aceitou o programa",R285-B285,0),0)</f>
        <v>43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7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S</v>
      </c>
    </row>
    <row r="286" spans="1:47" ht="12" customHeight="1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987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628</v>
      </c>
      <c r="M286" s="89" t="s">
        <v>988</v>
      </c>
      <c r="N286" s="89" t="s">
        <v>91</v>
      </c>
      <c r="O286" s="93" t="s">
        <v>989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>MONTH(B286)&amp;"/"&amp;YEAR(B286)</f>
        <v>3/2026</v>
      </c>
      <c r="AN286" s="45">
        <f>WEEKNUM(B286)-WEEKNUM(EOMONTH(B286,-1)+1)+1</f>
        <v>4</v>
      </c>
      <c r="AO286" s="45" t="str">
        <f>MONTH(R286)&amp;"/"&amp;YEAR(R286)</f>
        <v>4/2026</v>
      </c>
      <c r="AP286" s="45">
        <f>WEEKNUM(R286)-WEEKNUM(EOMONTH(R286,-1)+1)+1</f>
        <v>5</v>
      </c>
      <c r="AQ286" s="45">
        <f>IF(AU286="S",IF(Q286="1. Aceitou o programa",R286-B286,0),0)</f>
        <v>36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-21</v>
      </c>
      <c r="AU286" s="45" t="str">
        <f>_xlfn.XLOOKUP(U286,'Lista Suspensa'!$AA$20:$AA$23,'Lista Suspensa'!$AB$20:$AB$23,"N/A")</f>
        <v>S</v>
      </c>
    </row>
    <row r="287" spans="1:47" ht="12" customHeight="1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990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991</v>
      </c>
      <c r="N287" s="89" t="s">
        <v>91</v>
      </c>
      <c r="O287" s="93" t="s">
        <v>992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>MONTH(B287)&amp;"/"&amp;YEAR(B287)</f>
        <v>3/2026</v>
      </c>
      <c r="AN287" s="45">
        <f>WEEKNUM(B287)-WEEKNUM(EOMONTH(B287,-1)+1)+1</f>
        <v>4</v>
      </c>
      <c r="AO287" s="45" t="str">
        <f>MONTH(R287)&amp;"/"&amp;YEAR(R287)</f>
        <v>4/2026</v>
      </c>
      <c r="AP287" s="45">
        <f>WEEKNUM(R287)-WEEKNUM(EOMONTH(R287,-1)+1)+1</f>
        <v>5</v>
      </c>
      <c r="AQ287" s="45">
        <f>IF(AU287="S",IF(Q287="1. Aceitou o programa",R287-B287,0),0)</f>
        <v>36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2.4861111111094942</v>
      </c>
      <c r="AU287" s="45" t="str">
        <f>_xlfn.XLOOKUP(U287,'Lista Suspensa'!$AA$20:$AA$23,'Lista Suspensa'!$AB$20:$AB$23,"N/A")</f>
        <v>S</v>
      </c>
    </row>
    <row r="288" spans="1:47" ht="12" customHeight="1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993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994</v>
      </c>
      <c r="N288" s="89" t="s">
        <v>91</v>
      </c>
      <c r="O288" s="93" t="s">
        <v>995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 t="s">
        <v>74</v>
      </c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>MONTH(B288)&amp;"/"&amp;YEAR(B288)</f>
        <v>3/2026</v>
      </c>
      <c r="AN288" s="45">
        <f>WEEKNUM(B288)-WEEKNUM(EOMONTH(B288,-1)+1)+1</f>
        <v>4</v>
      </c>
      <c r="AO288" s="45" t="str">
        <f>MONTH(R288)&amp;"/"&amp;YEAR(R288)</f>
        <v>5/2026</v>
      </c>
      <c r="AP288" s="45">
        <f>WEEKNUM(R288)-WEEKNUM(EOMONTH(R288,-1)+1)+1</f>
        <v>2</v>
      </c>
      <c r="AQ288" s="45">
        <f>IF(AU288="S",IF(Q288="1. Aceitou o programa",R288-B288,0),0)</f>
        <v>43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7</v>
      </c>
      <c r="AT288" s="45">
        <f>IF(AU288="S",IF(AND(Q288="1. Aceitou o programa",AB288="Realizada"),IFERROR(IF(AA288="",0,AA288-R288),0),0),0)</f>
        <v>0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996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997</v>
      </c>
      <c r="M289" s="89" t="s">
        <v>77</v>
      </c>
      <c r="N289" s="89" t="s">
        <v>91</v>
      </c>
      <c r="O289" s="93" t="s">
        <v>998</v>
      </c>
      <c r="P289" s="94" t="s">
        <v>57</v>
      </c>
      <c r="Q289" s="112" t="s">
        <v>743</v>
      </c>
      <c r="R289" s="95">
        <v>46140</v>
      </c>
      <c r="S289" s="96">
        <v>46183</v>
      </c>
      <c r="T289" s="96" t="s">
        <v>59</v>
      </c>
      <c r="U289" s="96" t="s">
        <v>744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46183</v>
      </c>
      <c r="AB289" s="89" t="s">
        <v>63</v>
      </c>
      <c r="AC289" s="111"/>
      <c r="AD289" s="89"/>
      <c r="AE289" s="89"/>
      <c r="AF289" s="98"/>
      <c r="AG289" s="98"/>
      <c r="AH289" s="98" t="s">
        <v>139</v>
      </c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>MONTH(B289)&amp;"/"&amp;YEAR(B289)</f>
        <v>3/2026</v>
      </c>
      <c r="AN289" s="45">
        <f>WEEKNUM(B289)-WEEKNUM(EOMONTH(B289,-1)+1)+1</f>
        <v>4</v>
      </c>
      <c r="AO289" s="45" t="str">
        <f>MONTH(R289)&amp;"/"&amp;YEAR(R289)</f>
        <v>4/2026</v>
      </c>
      <c r="AP289" s="45">
        <f>WEEKNUM(R289)-WEEKNUM(EOMONTH(R289,-1)+1)+1</f>
        <v>5</v>
      </c>
      <c r="AQ289" s="45">
        <f>IF(AU289="S",IF(Q289="1. Aceitou o programa",R289-B289,0),0)</f>
        <v>0</v>
      </c>
      <c r="AR289" s="45">
        <f>IF(AU289="S",IF(AND(S289&lt;&gt;"",R289&lt;&gt;""),S289-R289,0),0)</f>
        <v>43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999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1000</v>
      </c>
      <c r="N290" s="89" t="s">
        <v>91</v>
      </c>
      <c r="O290" s="93" t="s">
        <v>1001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246</v>
      </c>
      <c r="AG290" s="98" t="s">
        <v>246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>MONTH(B290)&amp;"/"&amp;YEAR(B290)</f>
        <v>3/2026</v>
      </c>
      <c r="AN290" s="45">
        <f>WEEKNUM(B290)-WEEKNUM(EOMONTH(B290,-1)+1)+1</f>
        <v>4</v>
      </c>
      <c r="AO290" s="45" t="str">
        <f>MONTH(R290)&amp;"/"&amp;YEAR(R290)</f>
        <v>5/2026</v>
      </c>
      <c r="AP290" s="45">
        <f>WEEKNUM(R290)-WEEKNUM(EOMONTH(R290,-1)+1)+1</f>
        <v>3</v>
      </c>
      <c r="AQ290" s="45">
        <f>IF(AU290="S",IF(Q290="1. Aceitou o programa",R290-B290,0),0)</f>
        <v>49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7</v>
      </c>
      <c r="AT290" s="45">
        <f>IF(AU290="S",IF(AND(Q290="1. Aceitou o programa",AB290="Realizada"),IFERROR(IF(AA290="",0,AA290-R290),0),0),0)</f>
        <v>10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1002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1003</v>
      </c>
      <c r="N291" s="89" t="s">
        <v>91</v>
      </c>
      <c r="O291" s="93" t="s">
        <v>1004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 t="s">
        <v>74</v>
      </c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>MONTH(B291)&amp;"/"&amp;YEAR(B291)</f>
        <v>3/2026</v>
      </c>
      <c r="AN291" s="45">
        <f>WEEKNUM(B291)-WEEKNUM(EOMONTH(B291,-1)+1)+1</f>
        <v>4</v>
      </c>
      <c r="AO291" s="45" t="str">
        <f>MONTH(R291)&amp;"/"&amp;YEAR(R291)</f>
        <v>5/2026</v>
      </c>
      <c r="AP291" s="45">
        <f>WEEKNUM(R291)-WEEKNUM(EOMONTH(R291,-1)+1)+1</f>
        <v>3</v>
      </c>
      <c r="AQ291" s="45">
        <f>IF(AU291="S",IF(Q291="1. Aceitou o programa",R291-B291,0),0)</f>
        <v>49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16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S</v>
      </c>
    </row>
    <row r="292" spans="1:47" ht="12" customHeight="1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1005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1006</v>
      </c>
      <c r="N292" s="89" t="s">
        <v>91</v>
      </c>
      <c r="O292" s="93" t="s">
        <v>1007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>MONTH(B292)&amp;"/"&amp;YEAR(B292)</f>
        <v>3/2026</v>
      </c>
      <c r="AN292" s="45">
        <f>WEEKNUM(B292)-WEEKNUM(EOMONTH(B292,-1)+1)+1</f>
        <v>4</v>
      </c>
      <c r="AO292" s="45" t="str">
        <f>MONTH(R292)&amp;"/"&amp;YEAR(R292)</f>
        <v>4/2026</v>
      </c>
      <c r="AP292" s="45">
        <f>WEEKNUM(R292)-WEEKNUM(EOMONTH(R292,-1)+1)+1</f>
        <v>5</v>
      </c>
      <c r="AQ292" s="45">
        <f>IF(AU292="S",IF(Q292="1. Aceitou o programa",R292-B292,0),0)</f>
        <v>36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2.4166666666642413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1008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1009</v>
      </c>
      <c r="N293" s="89" t="s">
        <v>91</v>
      </c>
      <c r="O293" s="93" t="s">
        <v>1010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1011</v>
      </c>
      <c r="AB293" s="89" t="s">
        <v>74</v>
      </c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>MONTH(B293)&amp;"/"&amp;YEAR(B293)</f>
        <v>3/2026</v>
      </c>
      <c r="AN293" s="45">
        <f>WEEKNUM(B293)-WEEKNUM(EOMONTH(B293,-1)+1)+1</f>
        <v>4</v>
      </c>
      <c r="AO293" s="45" t="str">
        <f>MONTH(R293)&amp;"/"&amp;YEAR(R293)</f>
        <v>4/2026</v>
      </c>
      <c r="AP293" s="45">
        <f>WEEKNUM(R293)-WEEKNUM(EOMONTH(R293,-1)+1)+1</f>
        <v>5</v>
      </c>
      <c r="AQ293" s="45">
        <f>IF(AU293="S",IF(Q293="1. Aceitou o programa",R293-B293,0),0)</f>
        <v>36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0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1012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1013</v>
      </c>
      <c r="N294" s="89" t="s">
        <v>91</v>
      </c>
      <c r="O294" s="93" t="s">
        <v>1014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46184</v>
      </c>
      <c r="AB294" s="89" t="s">
        <v>74</v>
      </c>
      <c r="AC294" s="111">
        <v>46191</v>
      </c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>MONTH(B294)&amp;"/"&amp;YEAR(B294)</f>
        <v>3/2026</v>
      </c>
      <c r="AN294" s="45">
        <f>WEEKNUM(B294)-WEEKNUM(EOMONTH(B294,-1)+1)+1</f>
        <v>4</v>
      </c>
      <c r="AO294" s="45" t="str">
        <f>MONTH(R294)&amp;"/"&amp;YEAR(R294)</f>
        <v>4/2026</v>
      </c>
      <c r="AP294" s="45">
        <f>WEEKNUM(R294)-WEEKNUM(EOMONTH(R294,-1)+1)+1</f>
        <v>5</v>
      </c>
      <c r="AQ294" s="45">
        <f>IF(AU294="S",IF(Q294="1. Aceitou o programa",R294-B294,0),0)</f>
        <v>36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S</v>
      </c>
    </row>
    <row r="295" spans="1:47" ht="12" customHeight="1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1015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1016</v>
      </c>
      <c r="N295" s="89" t="s">
        <v>91</v>
      </c>
      <c r="O295" s="93" t="s">
        <v>1017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 t="s">
        <v>74</v>
      </c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>MONTH(B295)&amp;"/"&amp;YEAR(B295)</f>
        <v>3/2026</v>
      </c>
      <c r="AN295" s="45">
        <f>WEEKNUM(B295)-WEEKNUM(EOMONTH(B295,-1)+1)+1</f>
        <v>4</v>
      </c>
      <c r="AO295" s="45" t="str">
        <f>MONTH(R295)&amp;"/"&amp;YEAR(R295)</f>
        <v>4/2026</v>
      </c>
      <c r="AP295" s="45">
        <f>WEEKNUM(R295)-WEEKNUM(EOMONTH(R295,-1)+1)+1</f>
        <v>2</v>
      </c>
      <c r="AQ295" s="45">
        <f>IF(AU295="S",IF(Q295="1. Aceitou o programa",R295-B295,0),0)</f>
        <v>13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7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S</v>
      </c>
    </row>
    <row r="296" spans="1:47" ht="12" customHeight="1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1018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1019</v>
      </c>
      <c r="N296" s="89" t="s">
        <v>91</v>
      </c>
      <c r="O296" s="93" t="s">
        <v>1020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>MONTH(B296)&amp;"/"&amp;YEAR(B296)</f>
        <v>3/2026</v>
      </c>
      <c r="AN296" s="45">
        <f>WEEKNUM(B296)-WEEKNUM(EOMONTH(B296,-1)+1)+1</f>
        <v>4</v>
      </c>
      <c r="AO296" s="45" t="str">
        <f>MONTH(R296)&amp;"/"&amp;YEAR(R296)</f>
        <v>4/2026</v>
      </c>
      <c r="AP296" s="45">
        <f>WEEKNUM(R296)-WEEKNUM(EOMONTH(R296,-1)+1)+1</f>
        <v>5</v>
      </c>
      <c r="AQ296" s="45">
        <f>IF(AU296="S",IF(Q296="1. Aceitou o programa",R296-B296,0),0)</f>
        <v>36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32.652777777781012</v>
      </c>
      <c r="AU296" s="45" t="str">
        <f>_xlfn.XLOOKUP(U296,'Lista Suspensa'!$AA$20:$AA$23,'Lista Suspensa'!$AB$20:$AB$23,"N/A")</f>
        <v>S</v>
      </c>
    </row>
    <row r="297" spans="1:47" ht="12" customHeight="1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1021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1022</v>
      </c>
      <c r="N297" s="89" t="s">
        <v>91</v>
      </c>
      <c r="O297" s="93" t="s">
        <v>1023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1024</v>
      </c>
      <c r="AB297" s="89" t="s">
        <v>74</v>
      </c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>MONTH(B297)&amp;"/"&amp;YEAR(B297)</f>
        <v>3/2026</v>
      </c>
      <c r="AN297" s="45">
        <f>WEEKNUM(B297)-WEEKNUM(EOMONTH(B297,-1)+1)+1</f>
        <v>4</v>
      </c>
      <c r="AO297" s="45" t="str">
        <f>MONTH(R297)&amp;"/"&amp;YEAR(R297)</f>
        <v>4/2026</v>
      </c>
      <c r="AP297" s="45">
        <f>WEEKNUM(R297)-WEEKNUM(EOMONTH(R297,-1)+1)+1</f>
        <v>5</v>
      </c>
      <c r="AQ297" s="45">
        <f>IF(AU297="S",IF(Q297="1. Aceitou o programa",R297-B297,0),0)</f>
        <v>36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0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1025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625</v>
      </c>
      <c r="N298" s="89" t="s">
        <v>91</v>
      </c>
      <c r="O298" s="93" t="s">
        <v>1026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1027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>MONTH(B298)&amp;"/"&amp;YEAR(B298)</f>
        <v>3/2026</v>
      </c>
      <c r="AN298" s="45">
        <f>WEEKNUM(B298)-WEEKNUM(EOMONTH(B298,-1)+1)+1</f>
        <v>4</v>
      </c>
      <c r="AO298" s="45" t="str">
        <f>MONTH(R298)&amp;"/"&amp;YEAR(R298)</f>
        <v>4/2026</v>
      </c>
      <c r="AP298" s="45">
        <f>WEEKNUM(R298)-WEEKNUM(EOMONTH(R298,-1)+1)+1</f>
        <v>5</v>
      </c>
      <c r="AQ298" s="45">
        <f>IF(AU298="S",IF(Q298="1. Aceitou o programa",R298-B298,0),0)</f>
        <v>36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1.625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1028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1029</v>
      </c>
      <c r="M299" s="89" t="s">
        <v>1030</v>
      </c>
      <c r="N299" s="89" t="s">
        <v>91</v>
      </c>
      <c r="O299" s="93" t="s">
        <v>1031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46184</v>
      </c>
      <c r="AB299" s="89" t="s">
        <v>63</v>
      </c>
      <c r="AC299" s="111"/>
      <c r="AD299" s="89" t="s">
        <v>86</v>
      </c>
      <c r="AE299" s="89">
        <v>63</v>
      </c>
      <c r="AF299" s="98"/>
      <c r="AG299" s="98"/>
      <c r="AH299" s="98" t="s">
        <v>66</v>
      </c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>MONTH(B299)&amp;"/"&amp;YEAR(B299)</f>
        <v>3/2026</v>
      </c>
      <c r="AN299" s="45">
        <f>WEEKNUM(B299)-WEEKNUM(EOMONTH(B299,-1)+1)+1</f>
        <v>4</v>
      </c>
      <c r="AO299" s="45" t="str">
        <f>MONTH(R299)&amp;"/"&amp;YEAR(R299)</f>
        <v>4/2026</v>
      </c>
      <c r="AP299" s="45">
        <f>WEEKNUM(R299)-WEEKNUM(EOMONTH(R299,-1)+1)+1</f>
        <v>5</v>
      </c>
      <c r="AQ299" s="45">
        <f>IF(AU299="S",IF(Q299="1. Aceitou o programa",R299-B299,0),0)</f>
        <v>36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44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1032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826</v>
      </c>
      <c r="N300" s="89" t="s">
        <v>91</v>
      </c>
      <c r="O300" s="93" t="s">
        <v>1033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294</v>
      </c>
      <c r="AG300" s="98" t="s">
        <v>294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>MONTH(B300)&amp;"/"&amp;YEAR(B300)</f>
        <v>3/2026</v>
      </c>
      <c r="AN300" s="45">
        <f>WEEKNUM(B300)-WEEKNUM(EOMONTH(B300,-1)+1)+1</f>
        <v>4</v>
      </c>
      <c r="AO300" s="45" t="str">
        <f>MONTH(R300)&amp;"/"&amp;YEAR(R300)</f>
        <v>5/2026</v>
      </c>
      <c r="AP300" s="45">
        <f>WEEKNUM(R300)-WEEKNUM(EOMONTH(R300,-1)+1)+1</f>
        <v>4</v>
      </c>
      <c r="AQ300" s="45">
        <f>IF(AU300="S",IF(Q300="1. Aceitou o programa",R300-B300,0),0)</f>
        <v>60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7</v>
      </c>
      <c r="AT300" s="45">
        <f>IF(AU300="S",IF(AND(Q300="1. Aceitou o programa",AB300="Realizada"),IFERROR(IF(AA300="",0,AA300-R300),0),0),0)</f>
        <v>18</v>
      </c>
      <c r="AU300" s="45" t="str">
        <f>_xlfn.XLOOKUP(U300,'Lista Suspensa'!$AA$20:$AA$23,'Lista Suspensa'!$AB$20:$AB$23,"N/A")</f>
        <v>S</v>
      </c>
    </row>
    <row r="301" spans="1:47" ht="12" customHeight="1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1034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348</v>
      </c>
      <c r="M301" s="89" t="s">
        <v>213</v>
      </c>
      <c r="N301" s="89" t="s">
        <v>91</v>
      </c>
      <c r="O301" s="93" t="s">
        <v>1035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1036</v>
      </c>
      <c r="AB301" s="89" t="s">
        <v>63</v>
      </c>
      <c r="AC301" s="111"/>
      <c r="AD301" s="89" t="s">
        <v>263</v>
      </c>
      <c r="AE301" s="89">
        <v>48</v>
      </c>
      <c r="AF301" s="98" t="s">
        <v>1037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>MONTH(B301)&amp;"/"&amp;YEAR(B301)</f>
        <v>3/2026</v>
      </c>
      <c r="AN301" s="45">
        <f>WEEKNUM(B301)-WEEKNUM(EOMONTH(B301,-1)+1)+1</f>
        <v>4</v>
      </c>
      <c r="AO301" s="45" t="str">
        <f>MONTH(R301)&amp;"/"&amp;YEAR(R301)</f>
        <v>5/2026</v>
      </c>
      <c r="AP301" s="45">
        <f>WEEKNUM(R301)-WEEKNUM(EOMONTH(R301,-1)+1)+1</f>
        <v>2</v>
      </c>
      <c r="AQ301" s="45">
        <f>IF(AU301="S",IF(Q301="1. Aceitou o programa",R301-B301,0),0)</f>
        <v>43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7</v>
      </c>
      <c r="AT301" s="45">
        <f>IF(AU301="S",IF(AND(Q301="1. Aceitou o programa",AB301="Realizada"),IFERROR(IF(AA301="",0,AA301-R301),0),0),0)</f>
        <v>6.4861111111094942</v>
      </c>
      <c r="AU301" s="45" t="str">
        <f>_xlfn.XLOOKUP(U301,'Lista Suspensa'!$AA$20:$AA$23,'Lista Suspensa'!$AB$20:$AB$23,"N/A")</f>
        <v>S</v>
      </c>
    </row>
    <row r="302" spans="1:47" ht="12" customHeight="1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1038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1039</v>
      </c>
      <c r="N302" s="89" t="s">
        <v>91</v>
      </c>
      <c r="O302" s="93" t="s">
        <v>1040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 t="s">
        <v>74</v>
      </c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>MONTH(B302)&amp;"/"&amp;YEAR(B302)</f>
        <v>3/2026</v>
      </c>
      <c r="AN302" s="45">
        <f>WEEKNUM(B302)-WEEKNUM(EOMONTH(B302,-1)+1)+1</f>
        <v>4</v>
      </c>
      <c r="AO302" s="45" t="str">
        <f>MONTH(R302)&amp;"/"&amp;YEAR(R302)</f>
        <v>4/2026</v>
      </c>
      <c r="AP302" s="45">
        <f>WEEKNUM(R302)-WEEKNUM(EOMONTH(R302,-1)+1)+1</f>
        <v>2</v>
      </c>
      <c r="AQ302" s="45">
        <f>IF(AU302="S",IF(Q302="1. Aceitou o programa",R302-B302,0),0)</f>
        <v>13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7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1041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1042</v>
      </c>
      <c r="M303" s="89" t="s">
        <v>1043</v>
      </c>
      <c r="N303" s="89" t="s">
        <v>91</v>
      </c>
      <c r="O303" s="93" t="s">
        <v>1044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1045</v>
      </c>
      <c r="AB303" s="89" t="s">
        <v>74</v>
      </c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>MONTH(B303)&amp;"/"&amp;YEAR(B303)</f>
        <v>3/2026</v>
      </c>
      <c r="AN303" s="45">
        <f>WEEKNUM(B303)-WEEKNUM(EOMONTH(B303,-1)+1)+1</f>
        <v>4</v>
      </c>
      <c r="AO303" s="45" t="str">
        <f>MONTH(R303)&amp;"/"&amp;YEAR(R303)</f>
        <v>5/2026</v>
      </c>
      <c r="AP303" s="45">
        <f>WEEKNUM(R303)-WEEKNUM(EOMONTH(R303,-1)+1)+1</f>
        <v>2</v>
      </c>
      <c r="AQ303" s="45">
        <f>IF(AU303="S",IF(Q303="1. Aceitou o programa",R303-B303,0),0)</f>
        <v>43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7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S</v>
      </c>
    </row>
    <row r="304" spans="1:47" ht="12" customHeight="1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1046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1047</v>
      </c>
      <c r="N304" s="89" t="s">
        <v>91</v>
      </c>
      <c r="O304" s="93" t="s">
        <v>1048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1049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>MONTH(B304)&amp;"/"&amp;YEAR(B304)</f>
        <v>3/2026</v>
      </c>
      <c r="AN304" s="45">
        <f>WEEKNUM(B304)-WEEKNUM(EOMONTH(B304,-1)+1)+1</f>
        <v>4</v>
      </c>
      <c r="AO304" s="45" t="str">
        <f>MONTH(R304)&amp;"/"&amp;YEAR(R304)</f>
        <v>5/2026</v>
      </c>
      <c r="AP304" s="45">
        <f>WEEKNUM(R304)-WEEKNUM(EOMONTH(R304,-1)+1)+1</f>
        <v>2</v>
      </c>
      <c r="AQ304" s="45">
        <f>IF(AU304="S",IF(Q304="1. Aceitou o programa",R304-B304,0),0)</f>
        <v>43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7</v>
      </c>
      <c r="AT304" s="45">
        <f>IF(AU304="S",IF(AND(Q304="1. Aceitou o programa",AB304="Realizada"),IFERROR(IF(AA304="",0,AA304-R304),0),0),0)</f>
        <v>1.625</v>
      </c>
      <c r="AU304" s="45" t="str">
        <f>_xlfn.XLOOKUP(U304,'Lista Suspensa'!$AA$20:$AA$23,'Lista Suspensa'!$AB$20:$AB$23,"N/A")</f>
        <v>S</v>
      </c>
    </row>
    <row r="305" spans="1:47" ht="12" customHeight="1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1050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1051</v>
      </c>
      <c r="N305" s="89" t="s">
        <v>91</v>
      </c>
      <c r="O305" s="93" t="s">
        <v>1052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46183</v>
      </c>
      <c r="AB305" s="89" t="s">
        <v>74</v>
      </c>
      <c r="AC305" s="111">
        <v>46190</v>
      </c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>MONTH(B305)&amp;"/"&amp;YEAR(B305)</f>
        <v>3/2026</v>
      </c>
      <c r="AN305" s="45">
        <f>WEEKNUM(B305)-WEEKNUM(EOMONTH(B305,-1)+1)+1</f>
        <v>4</v>
      </c>
      <c r="AO305" s="45" t="str">
        <f>MONTH(R305)&amp;"/"&amp;YEAR(R305)</f>
        <v>4/2026</v>
      </c>
      <c r="AP305" s="45">
        <f>WEEKNUM(R305)-WEEKNUM(EOMONTH(R305,-1)+1)+1</f>
        <v>5</v>
      </c>
      <c r="AQ305" s="45">
        <f>IF(AU305="S",IF(Q305="1. Aceitou o programa",R305-B305,0),0)</f>
        <v>36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S</v>
      </c>
    </row>
    <row r="306" spans="1:47" ht="12" customHeight="1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1053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1054</v>
      </c>
      <c r="N306" s="89" t="s">
        <v>91</v>
      </c>
      <c r="O306" s="93" t="s">
        <v>1055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74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>MONTH(B306)&amp;"/"&amp;YEAR(B306)</f>
        <v>3/2026</v>
      </c>
      <c r="AN306" s="45">
        <f>WEEKNUM(B306)-WEEKNUM(EOMONTH(B306,-1)+1)+1</f>
        <v>4</v>
      </c>
      <c r="AO306" s="45" t="str">
        <f>MONTH(R306)&amp;"/"&amp;YEAR(R306)</f>
        <v>4/2026</v>
      </c>
      <c r="AP306" s="45">
        <f>WEEKNUM(R306)-WEEKNUM(EOMONTH(R306,-1)+1)+1</f>
        <v>5</v>
      </c>
      <c r="AQ306" s="45">
        <f>IF(AU306="S",IF(Q306="1. Aceitou o programa",R306-B306,0),0)</f>
        <v>36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S</v>
      </c>
    </row>
    <row r="307" spans="1:47" ht="12" customHeight="1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1056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1057</v>
      </c>
      <c r="N307" s="89" t="s">
        <v>91</v>
      </c>
      <c r="O307" s="93" t="s">
        <v>1058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74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>MONTH(B307)&amp;"/"&amp;YEAR(B307)</f>
        <v>3/2026</v>
      </c>
      <c r="AN307" s="45">
        <f>WEEKNUM(B307)-WEEKNUM(EOMONTH(B307,-1)+1)+1</f>
        <v>4</v>
      </c>
      <c r="AO307" s="45" t="str">
        <f>MONTH(R307)&amp;"/"&amp;YEAR(R307)</f>
        <v>4/2026</v>
      </c>
      <c r="AP307" s="45">
        <f>WEEKNUM(R307)-WEEKNUM(EOMONTH(R307,-1)+1)+1</f>
        <v>5</v>
      </c>
      <c r="AQ307" s="45">
        <f>IF(AU307="S",IF(Q307="1. Aceitou o programa",R307-B307,0),0)</f>
        <v>36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S</v>
      </c>
    </row>
    <row r="308" spans="1:47" ht="12" customHeight="1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1059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1019</v>
      </c>
      <c r="N308" s="89" t="s">
        <v>91</v>
      </c>
      <c r="O308" s="93" t="s">
        <v>1060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1061</v>
      </c>
      <c r="AB308" s="89" t="s">
        <v>74</v>
      </c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>MONTH(B308)&amp;"/"&amp;YEAR(B308)</f>
        <v>3/2026</v>
      </c>
      <c r="AN308" s="45">
        <f>WEEKNUM(B308)-WEEKNUM(EOMONTH(B308,-1)+1)+1</f>
        <v>4</v>
      </c>
      <c r="AO308" s="45" t="str">
        <f>MONTH(R308)&amp;"/"&amp;YEAR(R308)</f>
        <v>5/2026</v>
      </c>
      <c r="AP308" s="45">
        <f>WEEKNUM(R308)-WEEKNUM(EOMONTH(R308,-1)+1)+1</f>
        <v>2</v>
      </c>
      <c r="AQ308" s="45">
        <f>IF(AU308="S",IF(Q308="1. Aceitou o programa",R308-B308,0),0)</f>
        <v>43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35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S</v>
      </c>
    </row>
    <row r="309" spans="1:47" ht="12" customHeight="1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1062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888</v>
      </c>
      <c r="N309" s="89" t="s">
        <v>91</v>
      </c>
      <c r="O309" s="93" t="s">
        <v>1063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 t="s">
        <v>74</v>
      </c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>MONTH(B309)&amp;"/"&amp;YEAR(B309)</f>
        <v>3/2026</v>
      </c>
      <c r="AN309" s="45">
        <f>WEEKNUM(B309)-WEEKNUM(EOMONTH(B309,-1)+1)+1</f>
        <v>4</v>
      </c>
      <c r="AO309" s="45" t="str">
        <f>MONTH(R309)&amp;"/"&amp;YEAR(R309)</f>
        <v>5/2026</v>
      </c>
      <c r="AP309" s="45">
        <f>WEEKNUM(R309)-WEEKNUM(EOMONTH(R309,-1)+1)+1</f>
        <v>2</v>
      </c>
      <c r="AQ309" s="45">
        <f>IF(AU309="S",IF(Q309="1. Aceitou o programa",R309-B309,0),0)</f>
        <v>43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25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1064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1065</v>
      </c>
      <c r="M310" s="89" t="s">
        <v>1066</v>
      </c>
      <c r="N310" s="89" t="s">
        <v>235</v>
      </c>
      <c r="O310" s="93" t="s">
        <v>1067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263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>MONTH(B310)&amp;"/"&amp;YEAR(B310)</f>
        <v>3/2026</v>
      </c>
      <c r="AN310" s="45">
        <f>WEEKNUM(B310)-WEEKNUM(EOMONTH(B310,-1)+1)+1</f>
        <v>4</v>
      </c>
      <c r="AO310" s="45" t="str">
        <f>MONTH(R310)&amp;"/"&amp;YEAR(R310)</f>
        <v>4/2026</v>
      </c>
      <c r="AP310" s="45">
        <f>WEEKNUM(R310)-WEEKNUM(EOMONTH(R310,-1)+1)+1</f>
        <v>5</v>
      </c>
      <c r="AQ310" s="45">
        <f>IF(AU310="S",IF(Q310="1. Aceitou o programa",R310-B310,0),0)</f>
        <v>36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1.6111111111094942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1068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1069</v>
      </c>
      <c r="N311" s="89" t="s">
        <v>235</v>
      </c>
      <c r="O311" s="93" t="s">
        <v>1070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714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>MONTH(B311)&amp;"/"&amp;YEAR(B311)</f>
        <v>3/2026</v>
      </c>
      <c r="AN311" s="45">
        <f>WEEKNUM(B311)-WEEKNUM(EOMONTH(B311,-1)+1)+1</f>
        <v>4</v>
      </c>
      <c r="AO311" s="45" t="str">
        <f>MONTH(R311)&amp;"/"&amp;YEAR(R311)</f>
        <v>4/2026</v>
      </c>
      <c r="AP311" s="45">
        <f>WEEKNUM(R311)-WEEKNUM(EOMONTH(R311,-1)+1)+1</f>
        <v>5</v>
      </c>
      <c r="AQ311" s="45">
        <f>IF(AU311="S",IF(Q311="1. Aceitou o programa",R311-B311,0),0)</f>
        <v>36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1.6111111111094942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1071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235</v>
      </c>
      <c r="O312" s="93" t="s">
        <v>1072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1073</v>
      </c>
      <c r="AB312" s="89" t="s">
        <v>74</v>
      </c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>MONTH(B312)&amp;"/"&amp;YEAR(B312)</f>
        <v>3/2026</v>
      </c>
      <c r="AN312" s="45">
        <f>WEEKNUM(B312)-WEEKNUM(EOMONTH(B312,-1)+1)+1</f>
        <v>4</v>
      </c>
      <c r="AO312" s="45" t="str">
        <f>MONTH(R312)&amp;"/"&amp;YEAR(R312)</f>
        <v>4/2026</v>
      </c>
      <c r="AP312" s="45">
        <f>WEEKNUM(R312)-WEEKNUM(EOMONTH(R312,-1)+1)+1</f>
        <v>5</v>
      </c>
      <c r="AQ312" s="45">
        <f>IF(AU312="S",IF(Q312="1. Aceitou o programa",R312-B312,0),0)</f>
        <v>36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1074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382</v>
      </c>
      <c r="N313" s="89" t="s">
        <v>235</v>
      </c>
      <c r="O313" s="93" t="s">
        <v>1075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1076</v>
      </c>
      <c r="AB313" s="89" t="s">
        <v>63</v>
      </c>
      <c r="AC313" s="111"/>
      <c r="AD313" s="89" t="s">
        <v>86</v>
      </c>
      <c r="AE313" s="89">
        <v>59</v>
      </c>
      <c r="AF313" s="98" t="s">
        <v>246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>MONTH(B313)&amp;"/"&amp;YEAR(B313)</f>
        <v>3/2026</v>
      </c>
      <c r="AN313" s="45">
        <f>WEEKNUM(B313)-WEEKNUM(EOMONTH(B313,-1)+1)+1</f>
        <v>4</v>
      </c>
      <c r="AO313" s="45" t="str">
        <f>MONTH(R313)&amp;"/"&amp;YEAR(R313)</f>
        <v>4/2026</v>
      </c>
      <c r="AP313" s="45">
        <f>WEEKNUM(R313)-WEEKNUM(EOMONTH(R313,-1)+1)+1</f>
        <v>5</v>
      </c>
      <c r="AQ313" s="45">
        <f>IF(AU313="S",IF(Q313="1. Aceitou o programa",R313-B313,0),0)</f>
        <v>36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1.5138888888905058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1077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1078</v>
      </c>
      <c r="N314" s="89" t="s">
        <v>91</v>
      </c>
      <c r="O314" s="93" t="s">
        <v>1079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>
        <v>0</v>
      </c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>MONTH(B314)&amp;"/"&amp;YEAR(B314)</f>
        <v>3/2026</v>
      </c>
      <c r="AN314" s="45">
        <f>WEEKNUM(B314)-WEEKNUM(EOMONTH(B314,-1)+1)+1</f>
        <v>4</v>
      </c>
      <c r="AO314" s="45" t="str">
        <f>MONTH(R314)&amp;"/"&amp;YEAR(R314)</f>
        <v>5/2026</v>
      </c>
      <c r="AP314" s="45">
        <f>WEEKNUM(R314)-WEEKNUM(EOMONTH(R314,-1)+1)+1</f>
        <v>4</v>
      </c>
      <c r="AQ314" s="45">
        <f>IF(AU314="S",IF(Q314="1. Aceitou o programa",R314-B314,0),0)</f>
        <v>60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10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1080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602</v>
      </c>
      <c r="M315" s="89" t="s">
        <v>1081</v>
      </c>
      <c r="N315" s="89" t="s">
        <v>235</v>
      </c>
      <c r="O315" s="93" t="s">
        <v>1082</v>
      </c>
      <c r="P315" s="94" t="s">
        <v>57</v>
      </c>
      <c r="Q315" s="112" t="s">
        <v>937</v>
      </c>
      <c r="R315" s="95">
        <v>46140</v>
      </c>
      <c r="S315" s="96">
        <v>46184</v>
      </c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 t="s">
        <v>1083</v>
      </c>
      <c r="Z315" s="89" t="s">
        <v>62</v>
      </c>
      <c r="AA315" s="96">
        <v>46184</v>
      </c>
      <c r="AB315" s="89" t="s">
        <v>118</v>
      </c>
      <c r="AC315" s="111"/>
      <c r="AD315" s="89"/>
      <c r="AE315" s="89"/>
      <c r="AF315" s="98"/>
      <c r="AG315" s="98"/>
      <c r="AH315" s="98" t="s">
        <v>66</v>
      </c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>MONTH(B315)&amp;"/"&amp;YEAR(B315)</f>
        <v>3/2026</v>
      </c>
      <c r="AN315" s="45">
        <f>WEEKNUM(B315)-WEEKNUM(EOMONTH(B315,-1)+1)+1</f>
        <v>4</v>
      </c>
      <c r="AO315" s="45" t="str">
        <f>MONTH(R315)&amp;"/"&amp;YEAR(R315)</f>
        <v>4/2026</v>
      </c>
      <c r="AP315" s="45">
        <f>WEEKNUM(R315)-WEEKNUM(EOMONTH(R315,-1)+1)+1</f>
        <v>5</v>
      </c>
      <c r="AQ315" s="45">
        <f>IF(AU315="S",IF(Q315="1. Aceitou o programa",R315-B315,0),0)</f>
        <v>0</v>
      </c>
      <c r="AR315" s="45">
        <f>IF(AU315="S",IF(AND(S315&lt;&gt;"",R315&lt;&gt;""),S315-R315,0),0)</f>
        <v>44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S</v>
      </c>
    </row>
    <row r="316" spans="1:47" ht="12" customHeight="1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1084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1085</v>
      </c>
      <c r="N316" s="89" t="s">
        <v>91</v>
      </c>
      <c r="O316" s="93" t="s">
        <v>1086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>
        <v>0</v>
      </c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>MONTH(B316)&amp;"/"&amp;YEAR(B316)</f>
        <v>3/2026</v>
      </c>
      <c r="AN316" s="45">
        <f>WEEKNUM(B316)-WEEKNUM(EOMONTH(B316,-1)+1)+1</f>
        <v>4</v>
      </c>
      <c r="AO316" s="45" t="str">
        <f>MONTH(R316)&amp;"/"&amp;YEAR(R316)</f>
        <v>5/2026</v>
      </c>
      <c r="AP316" s="45">
        <f>WEEKNUM(R316)-WEEKNUM(EOMONTH(R316,-1)+1)+1</f>
        <v>4</v>
      </c>
      <c r="AQ316" s="45">
        <f>IF(AU316="S",IF(Q316="1. Aceitou o programa",R316-B316,0),0)</f>
        <v>60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6.5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1087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1088</v>
      </c>
      <c r="N317" s="89" t="s">
        <v>235</v>
      </c>
      <c r="O317" s="93" t="s">
        <v>1089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74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>MONTH(B317)&amp;"/"&amp;YEAR(B317)</f>
        <v>3/2026</v>
      </c>
      <c r="AN317" s="45">
        <f>WEEKNUM(B317)-WEEKNUM(EOMONTH(B317,-1)+1)+1</f>
        <v>4</v>
      </c>
      <c r="AO317" s="45" t="str">
        <f>MONTH(R317)&amp;"/"&amp;YEAR(R317)</f>
        <v>4/2026</v>
      </c>
      <c r="AP317" s="45">
        <f>WEEKNUM(R317)-WEEKNUM(EOMONTH(R317,-1)+1)+1</f>
        <v>5</v>
      </c>
      <c r="AQ317" s="45">
        <f>IF(AU317="S",IF(Q317="1. Aceitou o programa",R317-B317,0),0)</f>
        <v>36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0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1090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595</v>
      </c>
      <c r="N318" s="89" t="s">
        <v>235</v>
      </c>
      <c r="O318" s="93" t="s">
        <v>1091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1092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>MONTH(B318)&amp;"/"&amp;YEAR(B318)</f>
        <v>3/2026</v>
      </c>
      <c r="AN318" s="45">
        <f>WEEKNUM(B318)-WEEKNUM(EOMONTH(B318,-1)+1)+1</f>
        <v>4</v>
      </c>
      <c r="AO318" s="45" t="str">
        <f>MONTH(R318)&amp;"/"&amp;YEAR(R318)</f>
        <v>4/2026</v>
      </c>
      <c r="AP318" s="45">
        <f>WEEKNUM(R318)-WEEKNUM(EOMONTH(R318,-1)+1)+1</f>
        <v>5</v>
      </c>
      <c r="AQ318" s="45">
        <f>IF(AU318="S",IF(Q318="1. Aceitou o programa",R318-B318,0),0)</f>
        <v>36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6.4166666666642413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1093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1094</v>
      </c>
      <c r="N319" s="89" t="s">
        <v>91</v>
      </c>
      <c r="O319" s="93" t="s">
        <v>1095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 t="s">
        <v>74</v>
      </c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>MONTH(B319)&amp;"/"&amp;YEAR(B319)</f>
        <v>3/2026</v>
      </c>
      <c r="AN319" s="45">
        <f>WEEKNUM(B319)-WEEKNUM(EOMONTH(B319,-1)+1)+1</f>
        <v>4</v>
      </c>
      <c r="AO319" s="45" t="str">
        <f>MONTH(R319)&amp;"/"&amp;YEAR(R319)</f>
        <v>5/2026</v>
      </c>
      <c r="AP319" s="45">
        <f>WEEKNUM(R319)-WEEKNUM(EOMONTH(R319,-1)+1)+1</f>
        <v>5</v>
      </c>
      <c r="AQ319" s="45">
        <f>IF(AU319="S",IF(Q319="1. Aceitou o programa",R319-B319,0),0)</f>
        <v>67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6.5</v>
      </c>
      <c r="AT319" s="45">
        <f>IF(AU319="S",IF(AND(Q319="1. Aceitou o programa",AB319="Realizada"),IFERROR(IF(AA319="",0,AA319-R319),0),0),0)</f>
        <v>0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1096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1097</v>
      </c>
      <c r="N320" s="89" t="s">
        <v>91</v>
      </c>
      <c r="O320" s="93" t="s">
        <v>1098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>
        <v>0</v>
      </c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>MONTH(B320)&amp;"/"&amp;YEAR(B320)</f>
        <v>3/2026</v>
      </c>
      <c r="AN320" s="45">
        <f>WEEKNUM(B320)-WEEKNUM(EOMONTH(B320,-1)+1)+1</f>
        <v>4</v>
      </c>
      <c r="AO320" s="45" t="str">
        <f>MONTH(R320)&amp;"/"&amp;YEAR(R320)</f>
        <v>5/2026</v>
      </c>
      <c r="AP320" s="45">
        <f>WEEKNUM(R320)-WEEKNUM(EOMONTH(R320,-1)+1)+1</f>
        <v>4</v>
      </c>
      <c r="AQ320" s="45">
        <f>IF(AU320="S",IF(Q320="1. Aceitou o programa",R320-B320,0),0)</f>
        <v>60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6.5</v>
      </c>
      <c r="AT320" s="45">
        <f>IF(AU320="S",IF(AND(Q320="1. Aceitou o programa",AB320="Realizada"),IFERROR(IF(AA320="",0,AA320-R320),0),0),0)</f>
        <v>0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1099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836</v>
      </c>
      <c r="N321" s="89" t="s">
        <v>235</v>
      </c>
      <c r="O321" s="93" t="s">
        <v>1100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697</v>
      </c>
      <c r="AB321" s="89" t="s">
        <v>74</v>
      </c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>MONTH(B321)&amp;"/"&amp;YEAR(B321)</f>
        <v>3/2026</v>
      </c>
      <c r="AN321" s="45">
        <f>WEEKNUM(B321)-WEEKNUM(EOMONTH(B321,-1)+1)+1</f>
        <v>4</v>
      </c>
      <c r="AO321" s="45" t="str">
        <f>MONTH(R321)&amp;"/"&amp;YEAR(R321)</f>
        <v>4/2026</v>
      </c>
      <c r="AP321" s="45">
        <f>WEEKNUM(R321)-WEEKNUM(EOMONTH(R321,-1)+1)+1</f>
        <v>5</v>
      </c>
      <c r="AQ321" s="45">
        <f>IF(AU321="S",IF(Q321="1. Aceitou o programa",R321-B321,0),0)</f>
        <v>36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0</v>
      </c>
      <c r="AT321" s="45">
        <f>IF(AU321="S",IF(AND(Q321="1. Aceitou o programa",AB321="Realizada"),IFERROR(IF(AA321="",0,AA321-R321),0),0),0)</f>
        <v>0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1101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1102</v>
      </c>
      <c r="N322" s="89" t="s">
        <v>91</v>
      </c>
      <c r="O322" s="93" t="s">
        <v>1103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1104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>MONTH(B322)&amp;"/"&amp;YEAR(B322)</f>
        <v>3/2026</v>
      </c>
      <c r="AN322" s="45">
        <f>WEEKNUM(B322)-WEEKNUM(EOMONTH(B322,-1)+1)+1</f>
        <v>4</v>
      </c>
      <c r="AO322" s="45" t="str">
        <f>MONTH(R322)&amp;"/"&amp;YEAR(R322)</f>
        <v>5/2026</v>
      </c>
      <c r="AP322" s="45">
        <f>WEEKNUM(R322)-WEEKNUM(EOMONTH(R322,-1)+1)+1</f>
        <v>2</v>
      </c>
      <c r="AQ322" s="45">
        <f>IF(AU322="S",IF(Q322="1. Aceitou o programa",R322-B322,0),0)</f>
        <v>43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1105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1106</v>
      </c>
      <c r="N323" s="89" t="s">
        <v>91</v>
      </c>
      <c r="O323" s="93" t="s">
        <v>1107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1108</v>
      </c>
      <c r="AB323" s="89" t="s">
        <v>74</v>
      </c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>MONTH(B323)&amp;"/"&amp;YEAR(B323)</f>
        <v>3/2026</v>
      </c>
      <c r="AN323" s="45">
        <f>WEEKNUM(B323)-WEEKNUM(EOMONTH(B323,-1)+1)+1</f>
        <v>4</v>
      </c>
      <c r="AO323" s="45" t="str">
        <f>MONTH(R323)&amp;"/"&amp;YEAR(R323)</f>
        <v>5/2026</v>
      </c>
      <c r="AP323" s="45">
        <f>WEEKNUM(R323)-WEEKNUM(EOMONTH(R323,-1)+1)+1</f>
        <v>2</v>
      </c>
      <c r="AQ323" s="45">
        <f>IF(AU323="S",IF(Q323="1. Aceitou o programa",R323-B323,0),0)</f>
        <v>43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1109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1110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 t="s">
        <v>74</v>
      </c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>MONTH(B324)&amp;"/"&amp;YEAR(B324)</f>
        <v>3/2026</v>
      </c>
      <c r="AN324" s="45">
        <f>WEEKNUM(B324)-WEEKNUM(EOMONTH(B324,-1)+1)+1</f>
        <v>4</v>
      </c>
      <c r="AO324" s="45" t="str">
        <f>MONTH(R324)&amp;"/"&amp;YEAR(R324)</f>
        <v>5/2026</v>
      </c>
      <c r="AP324" s="45">
        <f>WEEKNUM(R324)-WEEKNUM(EOMONTH(R324,-1)+1)+1</f>
        <v>2</v>
      </c>
      <c r="AQ324" s="45">
        <f>IF(AU324="S",IF(Q324="1. Aceitou o programa",R324-B324,0),0)</f>
        <v>43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0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1111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791</v>
      </c>
      <c r="N325" s="89" t="s">
        <v>91</v>
      </c>
      <c r="O325" s="93" t="s">
        <v>1112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 t="s">
        <v>74</v>
      </c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>MONTH(B325)&amp;"/"&amp;YEAR(B325)</f>
        <v>3/2026</v>
      </c>
      <c r="AN325" s="45">
        <f>WEEKNUM(B325)-WEEKNUM(EOMONTH(B325,-1)+1)+1</f>
        <v>4</v>
      </c>
      <c r="AO325" s="45" t="str">
        <f>MONTH(R325)&amp;"/"&amp;YEAR(R325)</f>
        <v>5/2026</v>
      </c>
      <c r="AP325" s="45">
        <f>WEEKNUM(R325)-WEEKNUM(EOMONTH(R325,-1)+1)+1</f>
        <v>3</v>
      </c>
      <c r="AQ325" s="45">
        <f>IF(AU325="S",IF(Q325="1. Aceitou o programa",R325-B325,0),0)</f>
        <v>49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16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S</v>
      </c>
    </row>
    <row r="326" spans="1:47" ht="12" customHeight="1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1113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1114</v>
      </c>
      <c r="N326" s="89" t="s">
        <v>91</v>
      </c>
      <c r="O326" s="93" t="s">
        <v>1115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 t="s">
        <v>74</v>
      </c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>MONTH(B326)&amp;"/"&amp;YEAR(B326)</f>
        <v>3/2026</v>
      </c>
      <c r="AN326" s="45">
        <f>WEEKNUM(B326)-WEEKNUM(EOMONTH(B326,-1)+1)+1</f>
        <v>4</v>
      </c>
      <c r="AO326" s="45" t="str">
        <f>MONTH(R326)&amp;"/"&amp;YEAR(R326)</f>
        <v>5/2026</v>
      </c>
      <c r="AP326" s="45">
        <f>WEEKNUM(R326)-WEEKNUM(EOMONTH(R326,-1)+1)+1</f>
        <v>4</v>
      </c>
      <c r="AQ326" s="45">
        <f>IF(AU326="S",IF(Q326="1. Aceitou o programa",R326-B326,0),0)</f>
        <v>60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6.5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S</v>
      </c>
    </row>
    <row r="327" spans="1:47" ht="12" customHeight="1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1116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1117</v>
      </c>
      <c r="N327" s="89" t="s">
        <v>91</v>
      </c>
      <c r="O327" s="93" t="s">
        <v>1118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1119</v>
      </c>
      <c r="AB327" s="89" t="s">
        <v>74</v>
      </c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>MONTH(B327)&amp;"/"&amp;YEAR(B327)</f>
        <v>3/2026</v>
      </c>
      <c r="AN327" s="45">
        <f>WEEKNUM(B327)-WEEKNUM(EOMONTH(B327,-1)+1)+1</f>
        <v>4</v>
      </c>
      <c r="AO327" s="45" t="str">
        <f>MONTH(R327)&amp;"/"&amp;YEAR(R327)</f>
        <v>5/2026</v>
      </c>
      <c r="AP327" s="45">
        <f>WEEKNUM(R327)-WEEKNUM(EOMONTH(R327,-1)+1)+1</f>
        <v>2</v>
      </c>
      <c r="AQ327" s="45">
        <f>IF(AU327="S",IF(Q327="1. Aceitou o programa",R327-B327,0),0)</f>
        <v>43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35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S</v>
      </c>
    </row>
    <row r="328" spans="1:47" ht="12" customHeight="1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1120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1121</v>
      </c>
      <c r="N328" s="89" t="s">
        <v>235</v>
      </c>
      <c r="O328" s="93" t="s">
        <v>1122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683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>MONTH(B328)&amp;"/"&amp;YEAR(B328)</f>
        <v>3/2026</v>
      </c>
      <c r="AN328" s="45">
        <f>WEEKNUM(B328)-WEEKNUM(EOMONTH(B328,-1)+1)+1</f>
        <v>4</v>
      </c>
      <c r="AO328" s="45" t="str">
        <f>MONTH(R328)&amp;"/"&amp;YEAR(R328)</f>
        <v>4/2026</v>
      </c>
      <c r="AP328" s="45">
        <f>WEEKNUM(R328)-WEEKNUM(EOMONTH(R328,-1)+1)+1</f>
        <v>5</v>
      </c>
      <c r="AQ328" s="45">
        <f>IF(AU328="S",IF(Q328="1. Aceitou o programa",R328-B328,0),0)</f>
        <v>36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2.6111111111094942</v>
      </c>
      <c r="AU328" s="45" t="str">
        <f>_xlfn.XLOOKUP(U328,'Lista Suspensa'!$AA$20:$AA$23,'Lista Suspensa'!$AB$20:$AB$23,"N/A")</f>
        <v>S</v>
      </c>
    </row>
    <row r="329" spans="1:47" ht="12" customHeight="1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1123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1124</v>
      </c>
      <c r="N329" s="89" t="s">
        <v>102</v>
      </c>
      <c r="O329" s="93" t="s">
        <v>1125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46183</v>
      </c>
      <c r="AB329" s="89" t="s">
        <v>63</v>
      </c>
      <c r="AC329" s="111"/>
      <c r="AD329" s="89" t="s">
        <v>263</v>
      </c>
      <c r="AE329" s="89">
        <v>32</v>
      </c>
      <c r="AF329" s="98"/>
      <c r="AG329" s="98"/>
      <c r="AH329" s="98" t="s">
        <v>66</v>
      </c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>MONTH(B329)&amp;"/"&amp;YEAR(B329)</f>
        <v>3/2026</v>
      </c>
      <c r="AN329" s="45">
        <f>WEEKNUM(B329)-WEEKNUM(EOMONTH(B329,-1)+1)+1</f>
        <v>4</v>
      </c>
      <c r="AO329" s="45" t="str">
        <f>MONTH(R329)&amp;"/"&amp;YEAR(R329)</f>
        <v>4/2026</v>
      </c>
      <c r="AP329" s="45">
        <f>WEEKNUM(R329)-WEEKNUM(EOMONTH(R329,-1)+1)+1</f>
        <v>5</v>
      </c>
      <c r="AQ329" s="45">
        <f>IF(AU329="S",IF(Q329="1. Aceitou o programa",R329-B329,0),0)</f>
        <v>36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43</v>
      </c>
      <c r="AU329" s="45" t="str">
        <f>_xlfn.XLOOKUP(U329,'Lista Suspensa'!$AA$20:$AA$23,'Lista Suspensa'!$AB$20:$AB$23,"N/A")</f>
        <v>S</v>
      </c>
    </row>
    <row r="330" spans="1:47" ht="12" customHeight="1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1126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1127</v>
      </c>
      <c r="N330" s="89" t="s">
        <v>102</v>
      </c>
      <c r="O330" s="93" t="s">
        <v>1128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>MONTH(B330)&amp;"/"&amp;YEAR(B330)</f>
        <v>3/2026</v>
      </c>
      <c r="AN330" s="45">
        <f>WEEKNUM(B330)-WEEKNUM(EOMONTH(B330,-1)+1)+1</f>
        <v>4</v>
      </c>
      <c r="AO330" s="45" t="str">
        <f>MONTH(R330)&amp;"/"&amp;YEAR(R330)</f>
        <v>4/2026</v>
      </c>
      <c r="AP330" s="45">
        <f>WEEKNUM(R330)-WEEKNUM(EOMONTH(R330,-1)+1)+1</f>
        <v>5</v>
      </c>
      <c r="AQ330" s="45">
        <f>IF(AU330="S",IF(Q330="1. Aceitou o programa",R330-B330,0),0)</f>
        <v>36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0</v>
      </c>
      <c r="AT330" s="45">
        <f>IF(AU330="S",IF(AND(Q330="1. Aceitou o programa",AB330="Realizada"),IFERROR(IF(AA330="",0,AA330-R330),0),0),0)</f>
        <v>14.458333333335759</v>
      </c>
      <c r="AU330" s="45" t="str">
        <f>_xlfn.XLOOKUP(U330,'Lista Suspensa'!$AA$20:$AA$23,'Lista Suspensa'!$AB$20:$AB$23,"N/A")</f>
        <v>S</v>
      </c>
    </row>
    <row r="331" spans="1:47" ht="12" customHeight="1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1129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1130</v>
      </c>
      <c r="N331" s="89" t="s">
        <v>235</v>
      </c>
      <c r="O331" s="93" t="s">
        <v>1131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1132</v>
      </c>
      <c r="AB331" s="89" t="s">
        <v>74</v>
      </c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>MONTH(B331)&amp;"/"&amp;YEAR(B331)</f>
        <v>3/2026</v>
      </c>
      <c r="AN331" s="45">
        <f>WEEKNUM(B331)-WEEKNUM(EOMONTH(B331,-1)+1)+1</f>
        <v>4</v>
      </c>
      <c r="AO331" s="45" t="str">
        <f>MONTH(R331)&amp;"/"&amp;YEAR(R331)</f>
        <v>5/2026</v>
      </c>
      <c r="AP331" s="45">
        <f>WEEKNUM(R331)-WEEKNUM(EOMONTH(R331,-1)+1)+1</f>
        <v>2</v>
      </c>
      <c r="AQ331" s="45">
        <f>IF(AU331="S",IF(Q331="1. Aceitou o programa",R331-B331,0),0)</f>
        <v>43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S</v>
      </c>
    </row>
    <row r="332" spans="1:47" ht="12" customHeight="1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1133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235</v>
      </c>
      <c r="O332" s="93" t="s">
        <v>1134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 t="s">
        <v>74</v>
      </c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>MONTH(B332)&amp;"/"&amp;YEAR(B332)</f>
        <v>3/2026</v>
      </c>
      <c r="AN332" s="45">
        <f>WEEKNUM(B332)-WEEKNUM(EOMONTH(B332,-1)+1)+1</f>
        <v>4</v>
      </c>
      <c r="AO332" s="45" t="str">
        <f>MONTH(R332)&amp;"/"&amp;YEAR(R332)</f>
        <v>4/2026</v>
      </c>
      <c r="AP332" s="45">
        <f>WEEKNUM(R332)-WEEKNUM(EOMONTH(R332,-1)+1)+1</f>
        <v>2</v>
      </c>
      <c r="AQ332" s="45">
        <f>IF(AU332="S",IF(Q332="1. Aceitou o programa",R332-B332,0),0)</f>
        <v>13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S</v>
      </c>
    </row>
    <row r="333" spans="1:47" ht="12" customHeight="1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1135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238</v>
      </c>
      <c r="N333" s="89" t="s">
        <v>235</v>
      </c>
      <c r="O333" s="93" t="s">
        <v>1136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 t="s">
        <v>74</v>
      </c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>MONTH(B333)&amp;"/"&amp;YEAR(B333)</f>
        <v>3/2026</v>
      </c>
      <c r="AN333" s="45">
        <f>WEEKNUM(B333)-WEEKNUM(EOMONTH(B333,-1)+1)+1</f>
        <v>4</v>
      </c>
      <c r="AO333" s="45" t="str">
        <f>MONTH(R333)&amp;"/"&amp;YEAR(R333)</f>
        <v>5/2026</v>
      </c>
      <c r="AP333" s="45">
        <f>WEEKNUM(R333)-WEEKNUM(EOMONTH(R333,-1)+1)+1</f>
        <v>4</v>
      </c>
      <c r="AQ333" s="45">
        <f>IF(AU333="S",IF(Q333="1. Aceitou o programa",R333-B333,0),0)</f>
        <v>59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6.5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S</v>
      </c>
    </row>
    <row r="334" spans="1:47" ht="12" customHeight="1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1137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1138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46183</v>
      </c>
      <c r="AB334" s="89" t="s">
        <v>63</v>
      </c>
      <c r="AC334" s="111"/>
      <c r="AD334" s="89" t="s">
        <v>86</v>
      </c>
      <c r="AE334" s="89">
        <v>77</v>
      </c>
      <c r="AF334" s="98"/>
      <c r="AG334" s="98"/>
      <c r="AH334" s="98" t="s">
        <v>66</v>
      </c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>MONTH(B334)&amp;"/"&amp;YEAR(B334)</f>
        <v>3/2026</v>
      </c>
      <c r="AN334" s="45">
        <f>WEEKNUM(B334)-WEEKNUM(EOMONTH(B334,-1)+1)+1</f>
        <v>4</v>
      </c>
      <c r="AO334" s="45" t="str">
        <f>MONTH(R334)&amp;"/"&amp;YEAR(R334)</f>
        <v>4/2026</v>
      </c>
      <c r="AP334" s="45">
        <f>WEEKNUM(R334)-WEEKNUM(EOMONTH(R334,-1)+1)+1</f>
        <v>5</v>
      </c>
      <c r="AQ334" s="45">
        <f>IF(AU334="S",IF(Q334="1. Aceitou o programa",R334-B334,0),0)</f>
        <v>36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43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1139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595</v>
      </c>
      <c r="N335" s="89" t="s">
        <v>102</v>
      </c>
      <c r="O335" s="93" t="s">
        <v>1140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 t="s">
        <v>74</v>
      </c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>MONTH(B335)&amp;"/"&amp;YEAR(B335)</f>
        <v>3/2026</v>
      </c>
      <c r="AN335" s="45">
        <f>WEEKNUM(B335)-WEEKNUM(EOMONTH(B335,-1)+1)+1</f>
        <v>4</v>
      </c>
      <c r="AO335" s="45" t="str">
        <f>MONTH(R335)&amp;"/"&amp;YEAR(R335)</f>
        <v>4/2026</v>
      </c>
      <c r="AP335" s="45">
        <f>WEEKNUM(R335)-WEEKNUM(EOMONTH(R335,-1)+1)+1</f>
        <v>5</v>
      </c>
      <c r="AQ335" s="45">
        <f>IF(AU335="S",IF(Q335="1. Aceitou o programa",R335-B335,0),0)</f>
        <v>36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S</v>
      </c>
    </row>
    <row r="336" spans="1:47" ht="12" customHeight="1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1141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329</v>
      </c>
      <c r="M336" s="89" t="s">
        <v>730</v>
      </c>
      <c r="N336" s="89" t="s">
        <v>102</v>
      </c>
      <c r="O336" s="93" t="s">
        <v>1142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817</v>
      </c>
      <c r="AB336" s="89" t="s">
        <v>74</v>
      </c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>MONTH(B336)&amp;"/"&amp;YEAR(B336)</f>
        <v>3/2026</v>
      </c>
      <c r="AN336" s="45">
        <f>WEEKNUM(B336)-WEEKNUM(EOMONTH(B336,-1)+1)+1</f>
        <v>4</v>
      </c>
      <c r="AO336" s="45" t="str">
        <f>MONTH(R336)&amp;"/"&amp;YEAR(R336)</f>
        <v>4/2026</v>
      </c>
      <c r="AP336" s="45">
        <f>WEEKNUM(R336)-WEEKNUM(EOMONTH(R336,-1)+1)+1</f>
        <v>5</v>
      </c>
      <c r="AQ336" s="45">
        <f>IF(AU336="S",IF(Q336="1. Aceitou o programa",R336-B336,0),0)</f>
        <v>36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S</v>
      </c>
    </row>
    <row r="337" spans="1:47" ht="12" customHeight="1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1143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1144</v>
      </c>
      <c r="N337" s="89" t="s">
        <v>102</v>
      </c>
      <c r="O337" s="93" t="s">
        <v>1145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1076</v>
      </c>
      <c r="AB337" s="89" t="s">
        <v>74</v>
      </c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>MONTH(B337)&amp;"/"&amp;YEAR(B337)</f>
        <v>3/2026</v>
      </c>
      <c r="AN337" s="45">
        <f>WEEKNUM(B337)-WEEKNUM(EOMONTH(B337,-1)+1)+1</f>
        <v>4</v>
      </c>
      <c r="AO337" s="45" t="str">
        <f>MONTH(R337)&amp;"/"&amp;YEAR(R337)</f>
        <v>4/2026</v>
      </c>
      <c r="AP337" s="45">
        <f>WEEKNUM(R337)-WEEKNUM(EOMONTH(R337,-1)+1)+1</f>
        <v>5</v>
      </c>
      <c r="AQ337" s="45">
        <f>IF(AU337="S",IF(Q337="1. Aceitou o programa",R337-B337,0),0)</f>
        <v>36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0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1146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1147</v>
      </c>
      <c r="N338" s="89" t="s">
        <v>102</v>
      </c>
      <c r="O338" s="93" t="s">
        <v>1148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>MONTH(B338)&amp;"/"&amp;YEAR(B338)</f>
        <v>3/2026</v>
      </c>
      <c r="AN338" s="45">
        <f>WEEKNUM(B338)-WEEKNUM(EOMONTH(B338,-1)+1)+1</f>
        <v>4</v>
      </c>
      <c r="AO338" s="45" t="str">
        <f>MONTH(R338)&amp;"/"&amp;YEAR(R338)</f>
        <v>4/2026</v>
      </c>
      <c r="AP338" s="45">
        <f>WEEKNUM(R338)-WEEKNUM(EOMONTH(R338,-1)+1)+1</f>
        <v>5</v>
      </c>
      <c r="AQ338" s="45">
        <f>IF(AU338="S",IF(Q338="1. Aceitou o programa",R338-B338,0),0)</f>
        <v>36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8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1149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1150</v>
      </c>
      <c r="N339" s="89" t="s">
        <v>102</v>
      </c>
      <c r="O339" s="93" t="s">
        <v>1151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>MONTH(B339)&amp;"/"&amp;YEAR(B339)</f>
        <v>3/2026</v>
      </c>
      <c r="AN339" s="45">
        <f>WEEKNUM(B339)-WEEKNUM(EOMONTH(B339,-1)+1)+1</f>
        <v>4</v>
      </c>
      <c r="AO339" s="45" t="str">
        <f>MONTH(R339)&amp;"/"&amp;YEAR(R339)</f>
        <v>4/2026</v>
      </c>
      <c r="AP339" s="45">
        <f>WEEKNUM(R339)-WEEKNUM(EOMONTH(R339,-1)+1)+1</f>
        <v>5</v>
      </c>
      <c r="AQ339" s="45">
        <f>IF(AU339="S",IF(Q339="1. Aceitou o programa",R339-B339,0),0)</f>
        <v>36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32.5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1152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1153</v>
      </c>
      <c r="N340" s="89" t="s">
        <v>102</v>
      </c>
      <c r="O340" s="93" t="s">
        <v>1154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686</v>
      </c>
      <c r="AB340" s="89" t="s">
        <v>74</v>
      </c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>MONTH(B340)&amp;"/"&amp;YEAR(B340)</f>
        <v>3/2026</v>
      </c>
      <c r="AN340" s="45">
        <f>WEEKNUM(B340)-WEEKNUM(EOMONTH(B340,-1)+1)+1</f>
        <v>4</v>
      </c>
      <c r="AO340" s="45" t="str">
        <f>MONTH(R340)&amp;"/"&amp;YEAR(R340)</f>
        <v>4/2026</v>
      </c>
      <c r="AP340" s="45">
        <f>WEEKNUM(R340)-WEEKNUM(EOMONTH(R340,-1)+1)+1</f>
        <v>5</v>
      </c>
      <c r="AQ340" s="45">
        <f>IF(AU340="S",IF(Q340="1. Aceitou o programa",R340-B340,0),0)</f>
        <v>36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0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1155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1156</v>
      </c>
      <c r="L341" s="89" t="s">
        <v>1157</v>
      </c>
      <c r="M341" s="89" t="s">
        <v>1158</v>
      </c>
      <c r="N341" s="89" t="s">
        <v>235</v>
      </c>
      <c r="O341" s="93" t="s">
        <v>1159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 t="s">
        <v>74</v>
      </c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>MONTH(B341)&amp;"/"&amp;YEAR(B341)</f>
        <v>3/2026</v>
      </c>
      <c r="AN341" s="45">
        <f>WEEKNUM(B341)-WEEKNUM(EOMONTH(B341,-1)+1)+1</f>
        <v>4</v>
      </c>
      <c r="AO341" s="45" t="str">
        <f>MONTH(R341)&amp;"/"&amp;YEAR(R341)</f>
        <v>5/2026</v>
      </c>
      <c r="AP341" s="45">
        <f>WEEKNUM(R341)-WEEKNUM(EOMONTH(R341,-1)+1)+1</f>
        <v>5</v>
      </c>
      <c r="AQ341" s="45">
        <f>IF(AU341="S",IF(Q341="1. Aceitou o programa",R341-B341,0),0)</f>
        <v>67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13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1160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1161</v>
      </c>
      <c r="N342" s="89" t="s">
        <v>235</v>
      </c>
      <c r="O342" s="93" t="s">
        <v>1162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1163</v>
      </c>
      <c r="AB342" s="89" t="s">
        <v>74</v>
      </c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>MONTH(B342)&amp;"/"&amp;YEAR(B342)</f>
        <v>3/2026</v>
      </c>
      <c r="AN342" s="45">
        <f>WEEKNUM(B342)-WEEKNUM(EOMONTH(B342,-1)+1)+1</f>
        <v>4</v>
      </c>
      <c r="AO342" s="45" t="str">
        <f>MONTH(R342)&amp;"/"&amp;YEAR(R342)</f>
        <v>5/2026</v>
      </c>
      <c r="AP342" s="45">
        <f>WEEKNUM(R342)-WEEKNUM(EOMONTH(R342,-1)+1)+1</f>
        <v>3</v>
      </c>
      <c r="AQ342" s="45">
        <f>IF(AU342="S",IF(Q342="1. Aceitou o programa",R342-B342,0),0)</f>
        <v>49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7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S</v>
      </c>
    </row>
    <row r="343" spans="1:47" ht="12" customHeight="1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1164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1165</v>
      </c>
      <c r="N343" s="89" t="s">
        <v>235</v>
      </c>
      <c r="O343" s="93" t="s">
        <v>1166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1167</v>
      </c>
      <c r="AB343" s="89" t="s">
        <v>74</v>
      </c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>MONTH(B343)&amp;"/"&amp;YEAR(B343)</f>
        <v>3/2026</v>
      </c>
      <c r="AN343" s="45">
        <f>WEEKNUM(B343)-WEEKNUM(EOMONTH(B343,-1)+1)+1</f>
        <v>4</v>
      </c>
      <c r="AO343" s="45" t="str">
        <f>MONTH(R343)&amp;"/"&amp;YEAR(R343)</f>
        <v>5/2026</v>
      </c>
      <c r="AP343" s="45">
        <f>WEEKNUM(R343)-WEEKNUM(EOMONTH(R343,-1)+1)+1</f>
        <v>2</v>
      </c>
      <c r="AQ343" s="45">
        <f>IF(AU343="S",IF(Q343="1. Aceitou o programa",R343-B343,0),0)</f>
        <v>43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S</v>
      </c>
    </row>
    <row r="344" spans="1:47" ht="12" customHeight="1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1168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1169</v>
      </c>
      <c r="N344" s="89" t="s">
        <v>102</v>
      </c>
      <c r="O344" s="93" t="s">
        <v>1170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 t="s">
        <v>74</v>
      </c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>MONTH(B344)&amp;"/"&amp;YEAR(B344)</f>
        <v>3/2026</v>
      </c>
      <c r="AN344" s="45">
        <f>WEEKNUM(B344)-WEEKNUM(EOMONTH(B344,-1)+1)+1</f>
        <v>4</v>
      </c>
      <c r="AO344" s="45" t="str">
        <f>MONTH(R344)&amp;"/"&amp;YEAR(R344)</f>
        <v>4/2026</v>
      </c>
      <c r="AP344" s="45">
        <f>WEEKNUM(R344)-WEEKNUM(EOMONTH(R344,-1)+1)+1</f>
        <v>5</v>
      </c>
      <c r="AQ344" s="45">
        <f>IF(AU344="S",IF(Q344="1. Aceitou o programa",R344-B344,0),0)</f>
        <v>36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S</v>
      </c>
    </row>
    <row r="345" spans="1:47" ht="12" customHeight="1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1171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1172</v>
      </c>
      <c r="M345" s="89" t="s">
        <v>1173</v>
      </c>
      <c r="N345" s="89" t="s">
        <v>102</v>
      </c>
      <c r="O345" s="93" t="s">
        <v>1174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 t="s">
        <v>74</v>
      </c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>MONTH(B345)&amp;"/"&amp;YEAR(B345)</f>
        <v>3/2026</v>
      </c>
      <c r="AN345" s="45">
        <f>WEEKNUM(B345)-WEEKNUM(EOMONTH(B345,-1)+1)+1</f>
        <v>4</v>
      </c>
      <c r="AO345" s="45" t="str">
        <f>MONTH(R345)&amp;"/"&amp;YEAR(R345)</f>
        <v>4/2026</v>
      </c>
      <c r="AP345" s="45">
        <f>WEEKNUM(R345)-WEEKNUM(EOMONTH(R345,-1)+1)+1</f>
        <v>5</v>
      </c>
      <c r="AQ345" s="45">
        <f>IF(AU345="S",IF(Q345="1. Aceitou o programa",R345-B345,0),0)</f>
        <v>36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S</v>
      </c>
    </row>
    <row r="346" spans="1:47" ht="12" customHeight="1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1175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1057</v>
      </c>
      <c r="N346" s="89" t="s">
        <v>235</v>
      </c>
      <c r="O346" s="93" t="s">
        <v>1176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 t="s">
        <v>74</v>
      </c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>MONTH(B346)&amp;"/"&amp;YEAR(B346)</f>
        <v>3/2026</v>
      </c>
      <c r="AN346" s="45">
        <f>WEEKNUM(B346)-WEEKNUM(EOMONTH(B346,-1)+1)+1</f>
        <v>4</v>
      </c>
      <c r="AO346" s="45" t="str">
        <f>MONTH(R346)&amp;"/"&amp;YEAR(R346)</f>
        <v>5/2026</v>
      </c>
      <c r="AP346" s="45">
        <f>WEEKNUM(R346)-WEEKNUM(EOMONTH(R346,-1)+1)+1</f>
        <v>3</v>
      </c>
      <c r="AQ346" s="45">
        <f>IF(AU346="S",IF(Q346="1. Aceitou o programa",R346-B346,0),0)</f>
        <v>49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7</v>
      </c>
      <c r="AT346" s="45">
        <f>IF(AU346="S",IF(AND(Q346="1. Aceitou o programa",AB346="Realizada"),IFERROR(IF(AA346="",0,AA346-R346),0),0),0)</f>
        <v>0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1177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382</v>
      </c>
      <c r="N347" s="89" t="s">
        <v>102</v>
      </c>
      <c r="O347" s="93" t="s">
        <v>1178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>
        <v>46184</v>
      </c>
      <c r="AB347" s="89" t="s">
        <v>74</v>
      </c>
      <c r="AC347" s="111">
        <v>45830</v>
      </c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>MONTH(B347)&amp;"/"&amp;YEAR(B347)</f>
        <v>3/2026</v>
      </c>
      <c r="AN347" s="45">
        <f>WEEKNUM(B347)-WEEKNUM(EOMONTH(B347,-1)+1)+1</f>
        <v>4</v>
      </c>
      <c r="AO347" s="45" t="str">
        <f>MONTH(R347)&amp;"/"&amp;YEAR(R347)</f>
        <v>4/2026</v>
      </c>
      <c r="AP347" s="45">
        <f>WEEKNUM(R347)-WEEKNUM(EOMONTH(R347,-1)+1)+1</f>
        <v>2</v>
      </c>
      <c r="AQ347" s="45">
        <f>IF(AU347="S",IF(Q347="1. Aceitou o programa",R347-B347,0),0)</f>
        <v>13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0</v>
      </c>
      <c r="AT347" s="45">
        <f>IF(AU347="S",IF(AND(Q347="1. Aceitou o programa",AB347="Realizada"),IFERROR(IF(AA347="",0,AA347-R347),0),0),0)</f>
        <v>0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1179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1180</v>
      </c>
      <c r="N348" s="89" t="s">
        <v>102</v>
      </c>
      <c r="O348" s="93" t="s">
        <v>1181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>MONTH(B348)&amp;"/"&amp;YEAR(B348)</f>
        <v>3/2026</v>
      </c>
      <c r="AN348" s="45">
        <f>WEEKNUM(B348)-WEEKNUM(EOMONTH(B348,-1)+1)+1</f>
        <v>4</v>
      </c>
      <c r="AO348" s="45" t="str">
        <f>MONTH(R348)&amp;"/"&amp;YEAR(R348)</f>
        <v>4/2026</v>
      </c>
      <c r="AP348" s="45">
        <f>WEEKNUM(R348)-WEEKNUM(EOMONTH(R348,-1)+1)+1</f>
        <v>5</v>
      </c>
      <c r="AQ348" s="45">
        <f>IF(AU348="S",IF(Q348="1. Aceitou o programa",R348-B348,0),0)</f>
        <v>36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24</v>
      </c>
      <c r="AU348" s="45" t="str">
        <f>_xlfn.XLOOKUP(U348,'Lista Suspensa'!$AA$20:$AA$23,'Lista Suspensa'!$AB$20:$AB$23,"N/A")</f>
        <v>S</v>
      </c>
    </row>
    <row r="349" spans="1:47" ht="12" customHeight="1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1182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1183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1027</v>
      </c>
      <c r="AB349" s="89" t="s">
        <v>74</v>
      </c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>MONTH(B349)&amp;"/"&amp;YEAR(B349)</f>
        <v>3/2026</v>
      </c>
      <c r="AN349" s="45">
        <f>WEEKNUM(B349)-WEEKNUM(EOMONTH(B349,-1)+1)+1</f>
        <v>4</v>
      </c>
      <c r="AO349" s="45" t="str">
        <f>MONTH(R349)&amp;"/"&amp;YEAR(R349)</f>
        <v>4/2026</v>
      </c>
      <c r="AP349" s="45">
        <f>WEEKNUM(R349)-WEEKNUM(EOMONTH(R349,-1)+1)+1</f>
        <v>5</v>
      </c>
      <c r="AQ349" s="45">
        <f>IF(AU349="S",IF(Q349="1. Aceitou o programa",R349-B349,0),0)</f>
        <v>36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0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1184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602</v>
      </c>
      <c r="M350" s="89" t="s">
        <v>238</v>
      </c>
      <c r="N350" s="89" t="s">
        <v>102</v>
      </c>
      <c r="O350" s="93" t="s">
        <v>1185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 t="s">
        <v>74</v>
      </c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>MONTH(B350)&amp;"/"&amp;YEAR(B350)</f>
        <v>3/2026</v>
      </c>
      <c r="AN350" s="45">
        <f>WEEKNUM(B350)-WEEKNUM(EOMONTH(B350,-1)+1)+1</f>
        <v>4</v>
      </c>
      <c r="AO350" s="45" t="str">
        <f>MONTH(R350)&amp;"/"&amp;YEAR(R350)</f>
        <v>5/2026</v>
      </c>
      <c r="AP350" s="45">
        <f>WEEKNUM(R350)-WEEKNUM(EOMONTH(R350,-1)+1)+1</f>
        <v>5</v>
      </c>
      <c r="AQ350" s="45">
        <f>IF(AU350="S",IF(Q350="1. Aceitou o programa",R350-B350,0),0)</f>
        <v>67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6.5</v>
      </c>
      <c r="AT350" s="45">
        <f>IF(AU350="S",IF(AND(Q350="1. Aceitou o programa",AB350="Realizada"),IFERROR(IF(AA350="",0,AA350-R350),0),0),0)</f>
        <v>0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1186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1187</v>
      </c>
      <c r="N351" s="89" t="s">
        <v>113</v>
      </c>
      <c r="O351" s="93" t="s">
        <v>1188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>MONTH(B351)&amp;"/"&amp;YEAR(B351)</f>
        <v>3/2026</v>
      </c>
      <c r="AN351" s="45">
        <f>WEEKNUM(B351)-WEEKNUM(EOMONTH(B351,-1)+1)+1</f>
        <v>4</v>
      </c>
      <c r="AO351" s="45" t="str">
        <f>MONTH(R351)&amp;"/"&amp;YEAR(R351)</f>
        <v>4/2026</v>
      </c>
      <c r="AP351" s="45">
        <f>WEEKNUM(R351)-WEEKNUM(EOMONTH(R351,-1)+1)+1</f>
        <v>5</v>
      </c>
      <c r="AQ351" s="45">
        <f>IF(AU351="S",IF(Q351="1. Aceitou o programa",R351-B351,0),0)</f>
        <v>36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1.6111111111094942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1189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391</v>
      </c>
      <c r="N352" s="89" t="s">
        <v>102</v>
      </c>
      <c r="O352" s="93" t="s">
        <v>1190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 t="s">
        <v>74</v>
      </c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>MONTH(B352)&amp;"/"&amp;YEAR(B352)</f>
        <v>3/2026</v>
      </c>
      <c r="AN352" s="45">
        <f>WEEKNUM(B352)-WEEKNUM(EOMONTH(B352,-1)+1)+1</f>
        <v>4</v>
      </c>
      <c r="AO352" s="45" t="str">
        <f>MONTH(R352)&amp;"/"&amp;YEAR(R352)</f>
        <v>5/2026</v>
      </c>
      <c r="AP352" s="45">
        <f>WEEKNUM(R352)-WEEKNUM(EOMONTH(R352,-1)+1)+1</f>
        <v>5</v>
      </c>
      <c r="AQ352" s="45">
        <f>IF(AU352="S",IF(Q352="1. Aceitou o programa",R352-B352,0),0)</f>
        <v>67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16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1191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1192</v>
      </c>
      <c r="N353" s="89" t="s">
        <v>113</v>
      </c>
      <c r="O353" s="93" t="s">
        <v>1193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>MONTH(B353)&amp;"/"&amp;YEAR(B353)</f>
        <v>3/2026</v>
      </c>
      <c r="AN353" s="45">
        <f>WEEKNUM(B353)-WEEKNUM(EOMONTH(B353,-1)+1)+1</f>
        <v>4</v>
      </c>
      <c r="AO353" s="45" t="str">
        <f>MONTH(R353)&amp;"/"&amp;YEAR(R353)</f>
        <v>4/2026</v>
      </c>
      <c r="AP353" s="45">
        <f>WEEKNUM(R353)-WEEKNUM(EOMONTH(R353,-1)+1)+1</f>
        <v>5</v>
      </c>
      <c r="AQ353" s="45">
        <f>IF(AU353="S",IF(Q353="1. Aceitou o programa",R353-B353,0),0)</f>
        <v>36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32.430555555554747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1194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1088</v>
      </c>
      <c r="N354" s="89" t="s">
        <v>113</v>
      </c>
      <c r="O354" s="93" t="s">
        <v>1195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1196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>MONTH(B354)&amp;"/"&amp;YEAR(B354)</f>
        <v>3/2026</v>
      </c>
      <c r="AN354" s="45">
        <f>WEEKNUM(B354)-WEEKNUM(EOMONTH(B354,-1)+1)+1</f>
        <v>4</v>
      </c>
      <c r="AO354" s="45" t="str">
        <f>MONTH(R354)&amp;"/"&amp;YEAR(R354)</f>
        <v>4/2026</v>
      </c>
      <c r="AP354" s="45">
        <f>WEEKNUM(R354)-WEEKNUM(EOMONTH(R354,-1)+1)+1</f>
        <v>5</v>
      </c>
      <c r="AQ354" s="45">
        <f>IF(AU354="S",IF(Q354="1. Aceitou o programa",R354-B354,0),0)</f>
        <v>36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1.5833333333357587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1197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1198</v>
      </c>
      <c r="N355" s="89" t="s">
        <v>113</v>
      </c>
      <c r="O355" s="93" t="s">
        <v>1199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46183</v>
      </c>
      <c r="AB355" s="89" t="s">
        <v>74</v>
      </c>
      <c r="AC355" s="111">
        <v>46190</v>
      </c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>MONTH(B355)&amp;"/"&amp;YEAR(B355)</f>
        <v>3/2026</v>
      </c>
      <c r="AN355" s="45">
        <f>WEEKNUM(B355)-WEEKNUM(EOMONTH(B355,-1)+1)+1</f>
        <v>4</v>
      </c>
      <c r="AO355" s="45" t="str">
        <f>MONTH(R355)&amp;"/"&amp;YEAR(R355)</f>
        <v>4/2026</v>
      </c>
      <c r="AP355" s="45">
        <f>WEEKNUM(R355)-WEEKNUM(EOMONTH(R355,-1)+1)+1</f>
        <v>5</v>
      </c>
      <c r="AQ355" s="45">
        <f>IF(AU355="S",IF(Q355="1. Aceitou o programa",R355-B355,0),0)</f>
        <v>36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0</v>
      </c>
      <c r="AT355" s="45">
        <f>IF(AU355="S",IF(AND(Q355="1. Aceitou o programa",AB355="Realizada"),IFERROR(IF(AA355="",0,AA355-R355),0),0),0)</f>
        <v>0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1200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523</v>
      </c>
      <c r="M356" s="89" t="s">
        <v>1201</v>
      </c>
      <c r="N356" s="89" t="s">
        <v>113</v>
      </c>
      <c r="O356" s="93" t="s">
        <v>1202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>MONTH(B356)&amp;"/"&amp;YEAR(B356)</f>
        <v>3/2026</v>
      </c>
      <c r="AN356" s="45">
        <f>WEEKNUM(B356)-WEEKNUM(EOMONTH(B356,-1)+1)+1</f>
        <v>4</v>
      </c>
      <c r="AO356" s="45" t="str">
        <f>MONTH(R356)&amp;"/"&amp;YEAR(R356)</f>
        <v>4/2026</v>
      </c>
      <c r="AP356" s="45">
        <f>WEEKNUM(R356)-WEEKNUM(EOMONTH(R356,-1)+1)+1</f>
        <v>5</v>
      </c>
      <c r="AQ356" s="45">
        <f>IF(AU356="S",IF(Q356="1. Aceitou o programa",R356-B356,0),0)</f>
        <v>36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9</v>
      </c>
      <c r="AT356" s="45">
        <f>IF(AU356="S",IF(AND(Q356="1. Aceitou o programa",AB356="Realizada"),IFERROR(IF(AA356="",0,AA356-R356),0),0),0)</f>
        <v>9.4861111111094942</v>
      </c>
      <c r="AU356" s="45" t="str">
        <f>_xlfn.XLOOKUP(U356,'Lista Suspensa'!$AA$20:$AA$23,'Lista Suspensa'!$AB$20:$AB$23,"N/A")</f>
        <v>S</v>
      </c>
    </row>
    <row r="357" spans="1:47" ht="12" customHeight="1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1203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1013</v>
      </c>
      <c r="N357" s="89" t="s">
        <v>102</v>
      </c>
      <c r="O357" s="93" t="s">
        <v>1204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74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>MONTH(B357)&amp;"/"&amp;YEAR(B357)</f>
        <v>3/2026</v>
      </c>
      <c r="AN357" s="45">
        <f>WEEKNUM(B357)-WEEKNUM(EOMONTH(B357,-1)+1)+1</f>
        <v>4</v>
      </c>
      <c r="AO357" s="45" t="str">
        <f>MONTH(R357)&amp;"/"&amp;YEAR(R357)</f>
        <v>5/2026</v>
      </c>
      <c r="AP357" s="45">
        <f>WEEKNUM(R357)-WEEKNUM(EOMONTH(R357,-1)+1)+1</f>
        <v>4</v>
      </c>
      <c r="AQ357" s="45">
        <f>IF(AU357="S",IF(Q357="1. Aceitou o programa",R357-B357,0),0)</f>
        <v>60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6.5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1205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459</v>
      </c>
      <c r="N358" s="89" t="s">
        <v>102</v>
      </c>
      <c r="O358" s="93" t="s">
        <v>1206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>
        <v>46184</v>
      </c>
      <c r="AB358" s="89" t="s">
        <v>74</v>
      </c>
      <c r="AC358" s="111">
        <v>46191</v>
      </c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>MONTH(B358)&amp;"/"&amp;YEAR(B358)</f>
        <v>3/2026</v>
      </c>
      <c r="AN358" s="45">
        <f>WEEKNUM(B358)-WEEKNUM(EOMONTH(B358,-1)+1)+1</f>
        <v>4</v>
      </c>
      <c r="AO358" s="45" t="str">
        <f>MONTH(R358)&amp;"/"&amp;YEAR(R358)</f>
        <v>4/2026</v>
      </c>
      <c r="AP358" s="45">
        <f>WEEKNUM(R358)-WEEKNUM(EOMONTH(R358,-1)+1)+1</f>
        <v>2</v>
      </c>
      <c r="AQ358" s="45">
        <f>IF(AU358="S",IF(Q358="1. Aceitou o programa",R358-B358,0),0)</f>
        <v>13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1207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396</v>
      </c>
      <c r="N359" s="89" t="s">
        <v>102</v>
      </c>
      <c r="O359" s="93" t="s">
        <v>1208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1209</v>
      </c>
      <c r="AB359" s="89" t="s">
        <v>74</v>
      </c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>MONTH(B359)&amp;"/"&amp;YEAR(B359)</f>
        <v>3/2026</v>
      </c>
      <c r="AN359" s="45">
        <f>WEEKNUM(B359)-WEEKNUM(EOMONTH(B359,-1)+1)+1</f>
        <v>4</v>
      </c>
      <c r="AO359" s="45" t="str">
        <f>MONTH(R359)&amp;"/"&amp;YEAR(R359)</f>
        <v>5/2026</v>
      </c>
      <c r="AP359" s="45">
        <f>WEEKNUM(R359)-WEEKNUM(EOMONTH(R359,-1)+1)+1</f>
        <v>2</v>
      </c>
      <c r="AQ359" s="45">
        <f>IF(AU359="S",IF(Q359="1. Aceitou o programa",R359-B359,0),0)</f>
        <v>43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S</v>
      </c>
    </row>
    <row r="360" spans="1:47" ht="12" customHeight="1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1210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1057</v>
      </c>
      <c r="N360" s="89" t="s">
        <v>113</v>
      </c>
      <c r="O360" s="93" t="s">
        <v>1211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263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>MONTH(B360)&amp;"/"&amp;YEAR(B360)</f>
        <v>3/2026</v>
      </c>
      <c r="AN360" s="45">
        <f>WEEKNUM(B360)-WEEKNUM(EOMONTH(B360,-1)+1)+1</f>
        <v>4</v>
      </c>
      <c r="AO360" s="45" t="str">
        <f>MONTH(R360)&amp;"/"&amp;YEAR(R360)</f>
        <v>4/2026</v>
      </c>
      <c r="AP360" s="45">
        <f>WEEKNUM(R360)-WEEKNUM(EOMONTH(R360,-1)+1)+1</f>
        <v>5</v>
      </c>
      <c r="AQ360" s="45">
        <f>IF(AU360="S",IF(Q360="1. Aceitou o programa",R360-B360,0),0)</f>
        <v>38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14</v>
      </c>
      <c r="AT360" s="45">
        <f>IF(AU360="S",IF(AND(Q360="1. Aceitou o programa",AB360="Realizada"),IFERROR(IF(AA360="",0,AA360-R360),0),0),0)</f>
        <v>7.4166666666642413</v>
      </c>
      <c r="AU360" s="45" t="str">
        <f>_xlfn.XLOOKUP(U360,'Lista Suspensa'!$AA$20:$AA$23,'Lista Suspensa'!$AB$20:$AB$23,"N/A")</f>
        <v>S</v>
      </c>
    </row>
    <row r="361" spans="1:47" ht="12" customHeight="1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1212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1094</v>
      </c>
      <c r="N361" s="89" t="s">
        <v>102</v>
      </c>
      <c r="O361" s="93" t="s">
        <v>1213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1214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>MONTH(B361)&amp;"/"&amp;YEAR(B361)</f>
        <v>3/2026</v>
      </c>
      <c r="AN361" s="45">
        <f>WEEKNUM(B361)-WEEKNUM(EOMONTH(B361,-1)+1)+1</f>
        <v>4</v>
      </c>
      <c r="AO361" s="45" t="str">
        <f>MONTH(R361)&amp;"/"&amp;YEAR(R361)</f>
        <v>5/2026</v>
      </c>
      <c r="AP361" s="45">
        <f>WEEKNUM(R361)-WEEKNUM(EOMONTH(R361,-1)+1)+1</f>
        <v>2</v>
      </c>
      <c r="AQ361" s="45">
        <f>IF(AU361="S",IF(Q361="1. Aceitou o programa",R361-B361,0),0)</f>
        <v>43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0</v>
      </c>
      <c r="AT361" s="45">
        <f>IF(AU361="S",IF(AND(Q361="1. Aceitou o programa",AB361="Realizada"),IFERROR(IF(AA361="",0,AA361-R361),0),0),0)</f>
        <v>7.4861111111094942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1215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329</v>
      </c>
      <c r="M362" s="89" t="s">
        <v>1216</v>
      </c>
      <c r="N362" s="89" t="s">
        <v>113</v>
      </c>
      <c r="O362" s="93" t="s">
        <v>1217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74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>MONTH(B362)&amp;"/"&amp;YEAR(B362)</f>
        <v>3/2026</v>
      </c>
      <c r="AN362" s="45">
        <f>WEEKNUM(B362)-WEEKNUM(EOMONTH(B362,-1)+1)+1</f>
        <v>4</v>
      </c>
      <c r="AO362" s="45" t="str">
        <f>MONTH(R362)&amp;"/"&amp;YEAR(R362)</f>
        <v>4/2026</v>
      </c>
      <c r="AP362" s="45">
        <f>WEEKNUM(R362)-WEEKNUM(EOMONTH(R362,-1)+1)+1</f>
        <v>5</v>
      </c>
      <c r="AQ362" s="45">
        <f>IF(AU362="S",IF(Q362="1. Aceitou o programa",R362-B362,0),0)</f>
        <v>37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0</v>
      </c>
      <c r="AT362" s="45">
        <f>IF(AU362="S",IF(AND(Q362="1. Aceitou o programa",AB362="Realizada"),IFERROR(IF(AA362="",0,AA362-R362),0),0),0)</f>
        <v>0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1218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727</v>
      </c>
      <c r="N363" s="89" t="s">
        <v>113</v>
      </c>
      <c r="O363" s="93" t="s">
        <v>1219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1220</v>
      </c>
      <c r="AB363" s="89" t="s">
        <v>74</v>
      </c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>MONTH(B363)&amp;"/"&amp;YEAR(B363)</f>
        <v>3/2026</v>
      </c>
      <c r="AN363" s="45">
        <f>WEEKNUM(B363)-WEEKNUM(EOMONTH(B363,-1)+1)+1</f>
        <v>4</v>
      </c>
      <c r="AO363" s="45" t="str">
        <f>MONTH(R363)&amp;"/"&amp;YEAR(R363)</f>
        <v>4/2026</v>
      </c>
      <c r="AP363" s="45">
        <f>WEEKNUM(R363)-WEEKNUM(EOMONTH(R363,-1)+1)+1</f>
        <v>2</v>
      </c>
      <c r="AQ363" s="45">
        <f>IF(AU363="S",IF(Q363="1. Aceitou o programa",R363-B363,0),0)</f>
        <v>13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2</v>
      </c>
      <c r="AT363" s="45">
        <f>IF(AU363="S",IF(AND(Q363="1. Aceitou o programa",AB363="Realizada"),IFERROR(IF(AA363="",0,AA363-R363),0),0),0)</f>
        <v>0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1221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1222</v>
      </c>
      <c r="N364" s="89" t="s">
        <v>113</v>
      </c>
      <c r="O364" s="93" t="s">
        <v>1223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1224</v>
      </c>
      <c r="AB364" s="89" t="s">
        <v>74</v>
      </c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>MONTH(B364)&amp;"/"&amp;YEAR(B364)</f>
        <v>3/2026</v>
      </c>
      <c r="AN364" s="45">
        <f>WEEKNUM(B364)-WEEKNUM(EOMONTH(B364,-1)+1)+1</f>
        <v>4</v>
      </c>
      <c r="AO364" s="45" t="str">
        <f>MONTH(R364)&amp;"/"&amp;YEAR(R364)</f>
        <v>5/2026</v>
      </c>
      <c r="AP364" s="45">
        <f>WEEKNUM(R364)-WEEKNUM(EOMONTH(R364,-1)+1)+1</f>
        <v>2</v>
      </c>
      <c r="AQ364" s="45">
        <f>IF(AU364="S",IF(Q364="1. Aceitou o programa",R364-B364,0),0)</f>
        <v>43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0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1225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1226</v>
      </c>
      <c r="M365" s="89" t="s">
        <v>1227</v>
      </c>
      <c r="N365" s="89" t="s">
        <v>72</v>
      </c>
      <c r="O365" s="93" t="s">
        <v>1228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1229</v>
      </c>
      <c r="AB365" s="89" t="s">
        <v>74</v>
      </c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>MONTH(B365)&amp;"/"&amp;YEAR(B365)</f>
        <v>3/2026</v>
      </c>
      <c r="AN365" s="45">
        <f>WEEKNUM(B365)-WEEKNUM(EOMONTH(B365,-1)+1)+1</f>
        <v>4</v>
      </c>
      <c r="AO365" s="45" t="str">
        <f>MONTH(R365)&amp;"/"&amp;YEAR(R365)</f>
        <v>4/2026</v>
      </c>
      <c r="AP365" s="45">
        <f>WEEKNUM(R365)-WEEKNUM(EOMONTH(R365,-1)+1)+1</f>
        <v>5</v>
      </c>
      <c r="AQ365" s="45">
        <f>IF(AU365="S",IF(Q365="1. Aceitou o programa",R365-B365,0),0)</f>
        <v>38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0</v>
      </c>
      <c r="AT365" s="45">
        <f>IF(AU365="S",IF(AND(Q365="1. Aceitou o programa",AB365="Realizada"),IFERROR(IF(AA365="",0,AA365-R365),0),0),0)</f>
        <v>0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1230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1231</v>
      </c>
      <c r="N366" s="89" t="s">
        <v>72</v>
      </c>
      <c r="O366" s="93" t="s">
        <v>1232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46185</v>
      </c>
      <c r="AB366" s="89" t="s">
        <v>74</v>
      </c>
      <c r="AC366" s="111">
        <v>46195</v>
      </c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>MONTH(B366)&amp;"/"&amp;YEAR(B366)</f>
        <v>3/2026</v>
      </c>
      <c r="AN366" s="45">
        <f>WEEKNUM(B366)-WEEKNUM(EOMONTH(B366,-1)+1)+1</f>
        <v>4</v>
      </c>
      <c r="AO366" s="45" t="str">
        <f>MONTH(R366)&amp;"/"&amp;YEAR(R366)</f>
        <v>4/2026</v>
      </c>
      <c r="AP366" s="45">
        <f>WEEKNUM(R366)-WEEKNUM(EOMONTH(R366,-1)+1)+1</f>
        <v>5</v>
      </c>
      <c r="AQ366" s="45">
        <f>IF(AU366="S",IF(Q366="1. Aceitou o programa",R366-B366,0),0)</f>
        <v>36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0</v>
      </c>
      <c r="AT366" s="45">
        <f>IF(AU366="S",IF(AND(Q366="1. Aceitou o programa",AB366="Realizada"),IFERROR(IF(AA366="",0,AA366-R366),0),0),0)</f>
        <v>0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1233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1234</v>
      </c>
      <c r="N367" s="89" t="s">
        <v>72</v>
      </c>
      <c r="O367" s="93" t="s">
        <v>1235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1236</v>
      </c>
      <c r="AB367" s="89" t="s">
        <v>74</v>
      </c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>MONTH(B367)&amp;"/"&amp;YEAR(B367)</f>
        <v>3/2026</v>
      </c>
      <c r="AN367" s="45">
        <f>WEEKNUM(B367)-WEEKNUM(EOMONTH(B367,-1)+1)+1</f>
        <v>4</v>
      </c>
      <c r="AO367" s="45" t="str">
        <f>MONTH(R367)&amp;"/"&amp;YEAR(R367)</f>
        <v>4/2026</v>
      </c>
      <c r="AP367" s="45">
        <f>WEEKNUM(R367)-WEEKNUM(EOMONTH(R367,-1)+1)+1</f>
        <v>5</v>
      </c>
      <c r="AQ367" s="45">
        <f>IF(AU367="S",IF(Q367="1. Aceitou o programa",R367-B367,0),0)</f>
        <v>36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S</v>
      </c>
    </row>
    <row r="368" spans="1:47" ht="12" customHeight="1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1237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399</v>
      </c>
      <c r="N368" s="89" t="s">
        <v>72</v>
      </c>
      <c r="O368" s="93" t="s">
        <v>1238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1239</v>
      </c>
      <c r="AB368" s="89" t="s">
        <v>74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>MONTH(B368)&amp;"/"&amp;YEAR(B368)</f>
        <v>3/2026</v>
      </c>
      <c r="AN368" s="45">
        <f>WEEKNUM(B368)-WEEKNUM(EOMONTH(B368,-1)+1)+1</f>
        <v>4</v>
      </c>
      <c r="AO368" s="45" t="str">
        <f>MONTH(R368)&amp;"/"&amp;YEAR(R368)</f>
        <v>4/2026</v>
      </c>
      <c r="AP368" s="45">
        <f>WEEKNUM(R368)-WEEKNUM(EOMONTH(R368,-1)+1)+1</f>
        <v>5</v>
      </c>
      <c r="AQ368" s="45">
        <f>IF(AU368="S",IF(Q368="1. Aceitou o programa",R368-B368,0),0)</f>
        <v>38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0</v>
      </c>
      <c r="AT368" s="45">
        <f>IF(AU368="S",IF(AND(Q368="1. Aceitou o programa",AB368="Realizada"),IFERROR(IF(AA368="",0,AA368-R368),0),0),0)</f>
        <v>0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1240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1241</v>
      </c>
      <c r="N369" s="89" t="s">
        <v>113</v>
      </c>
      <c r="O369" s="93" t="s">
        <v>1242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1243</v>
      </c>
      <c r="AB369" s="89" t="s">
        <v>74</v>
      </c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>MONTH(B369)&amp;"/"&amp;YEAR(B369)</f>
        <v>3/2026</v>
      </c>
      <c r="AN369" s="45">
        <f>WEEKNUM(B369)-WEEKNUM(EOMONTH(B369,-1)+1)+1</f>
        <v>4</v>
      </c>
      <c r="AO369" s="45" t="str">
        <f>MONTH(R369)&amp;"/"&amp;YEAR(R369)</f>
        <v>5/2026</v>
      </c>
      <c r="AP369" s="45">
        <f>WEEKNUM(R369)-WEEKNUM(EOMONTH(R369,-1)+1)+1</f>
        <v>2</v>
      </c>
      <c r="AQ369" s="45">
        <f>IF(AU369="S",IF(Q369="1. Aceitou o programa",R369-B369,0),0)</f>
        <v>43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0</v>
      </c>
      <c r="AT369" s="45">
        <f>IF(AU369="S",IF(AND(Q369="1. Aceitou o programa",AB369="Realizada"),IFERROR(IF(AA369="",0,AA369-R369),0),0),0)</f>
        <v>0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1244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329</v>
      </c>
      <c r="M370" s="89" t="s">
        <v>330</v>
      </c>
      <c r="N370" s="89" t="s">
        <v>113</v>
      </c>
      <c r="O370" s="93" t="s">
        <v>1245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46188</v>
      </c>
      <c r="AB370" s="89" t="s">
        <v>74</v>
      </c>
      <c r="AC370" s="111">
        <v>46198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>MONTH(B370)&amp;"/"&amp;YEAR(B370)</f>
        <v>3/2026</v>
      </c>
      <c r="AN370" s="45">
        <f>WEEKNUM(B370)-WEEKNUM(EOMONTH(B370,-1)+1)+1</f>
        <v>4</v>
      </c>
      <c r="AO370" s="45" t="str">
        <f>MONTH(R370)&amp;"/"&amp;YEAR(R370)</f>
        <v>5/2026</v>
      </c>
      <c r="AP370" s="45">
        <f>WEEKNUM(R370)-WEEKNUM(EOMONTH(R370,-1)+1)+1</f>
        <v>5</v>
      </c>
      <c r="AQ370" s="45">
        <f>IF(AU370="S",IF(Q370="1. Aceitou o programa",R370-B370,0),0)</f>
        <v>67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6.5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S</v>
      </c>
    </row>
    <row r="371" spans="1:47" ht="12" customHeight="1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1246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241</v>
      </c>
      <c r="N371" s="89" t="s">
        <v>72</v>
      </c>
      <c r="O371" s="93" t="s">
        <v>1247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1248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>MONTH(B371)&amp;"/"&amp;YEAR(B371)</f>
        <v>3/2026</v>
      </c>
      <c r="AN371" s="45">
        <f>WEEKNUM(B371)-WEEKNUM(EOMONTH(B371,-1)+1)+1</f>
        <v>4</v>
      </c>
      <c r="AO371" s="45" t="str">
        <f>MONTH(R371)&amp;"/"&amp;YEAR(R371)</f>
        <v>4/2026</v>
      </c>
      <c r="AP371" s="45">
        <f>WEEKNUM(R371)-WEEKNUM(EOMONTH(R371,-1)+1)+1</f>
        <v>5</v>
      </c>
      <c r="AQ371" s="45">
        <f>IF(AU371="S",IF(Q371="1. Aceitou o programa",R371-B371,0),0)</f>
        <v>38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0</v>
      </c>
      <c r="AT371" s="45">
        <f>IF(AU371="S",IF(AND(Q371="1. Aceitou o programa",AB371="Realizada"),IFERROR(IF(AA371="",0,AA371-R371),0),0),0)</f>
        <v>6.5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1249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329</v>
      </c>
      <c r="M372" s="89" t="s">
        <v>1250</v>
      </c>
      <c r="N372" s="89" t="s">
        <v>113</v>
      </c>
      <c r="O372" s="93" t="s">
        <v>1251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>
        <v>46185</v>
      </c>
      <c r="AB372" s="89" t="s">
        <v>63</v>
      </c>
      <c r="AC372" s="111"/>
      <c r="AD372" s="89"/>
      <c r="AE372" s="89"/>
      <c r="AF372" s="98"/>
      <c r="AG372" s="98"/>
      <c r="AH372" s="98" t="s">
        <v>139</v>
      </c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>MONTH(B372)&amp;"/"&amp;YEAR(B372)</f>
        <v>3/2026</v>
      </c>
      <c r="AN372" s="45">
        <f>WEEKNUM(B372)-WEEKNUM(EOMONTH(B372,-1)+1)+1</f>
        <v>4</v>
      </c>
      <c r="AO372" s="45" t="str">
        <f>MONTH(R372)&amp;"/"&amp;YEAR(R372)</f>
        <v>4/2026</v>
      </c>
      <c r="AP372" s="45">
        <f>WEEKNUM(R372)-WEEKNUM(EOMONTH(R372,-1)+1)+1</f>
        <v>2</v>
      </c>
      <c r="AQ372" s="45">
        <f>IF(AU372="S",IF(Q372="1. Aceitou o programa",R372-B372,0),0)</f>
        <v>13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5</v>
      </c>
      <c r="AT372" s="45">
        <f>IF(AU372="S",IF(AND(Q372="1. Aceitou o programa",AB372="Realizada"),IFERROR(IF(AA372="",0,AA372-R372),0),0),0)</f>
        <v>68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1252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1253</v>
      </c>
      <c r="N373" s="89" t="s">
        <v>113</v>
      </c>
      <c r="O373" s="93" t="s">
        <v>1254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>
        <v>0</v>
      </c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>MONTH(B373)&amp;"/"&amp;YEAR(B373)</f>
        <v>3/2026</v>
      </c>
      <c r="AN373" s="45">
        <f>WEEKNUM(B373)-WEEKNUM(EOMONTH(B373,-1)+1)+1</f>
        <v>4</v>
      </c>
      <c r="AO373" s="45" t="str">
        <f>MONTH(R373)&amp;"/"&amp;YEAR(R373)</f>
        <v>5/2026</v>
      </c>
      <c r="AP373" s="45">
        <f>WEEKNUM(R373)-WEEKNUM(EOMONTH(R373,-1)+1)+1</f>
        <v>4</v>
      </c>
      <c r="AQ373" s="45">
        <f>IF(AU373="S",IF(Q373="1. Aceitou o programa",R373-B373,0),0)</f>
        <v>60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6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1255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1256</v>
      </c>
      <c r="N374" s="89" t="s">
        <v>113</v>
      </c>
      <c r="O374" s="93" t="s">
        <v>1257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>
        <v>0</v>
      </c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>MONTH(B374)&amp;"/"&amp;YEAR(B374)</f>
        <v>3/2026</v>
      </c>
      <c r="AN374" s="45">
        <f>WEEKNUM(B374)-WEEKNUM(EOMONTH(B374,-1)+1)+1</f>
        <v>4</v>
      </c>
      <c r="AO374" s="45" t="str">
        <f>MONTH(R374)&amp;"/"&amp;YEAR(R374)</f>
        <v>5/2026</v>
      </c>
      <c r="AP374" s="45">
        <f>WEEKNUM(R374)-WEEKNUM(EOMONTH(R374,-1)+1)+1</f>
        <v>4</v>
      </c>
      <c r="AQ374" s="45">
        <f>IF(AU374="S",IF(Q374="1. Aceitou o programa",R374-B374,0),0)</f>
        <v>60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6</v>
      </c>
      <c r="AT374" s="45">
        <f>IF(AU374="S",IF(AND(Q374="1. Aceitou o programa",AB374="Realizada"),IFERROR(IF(AA374="",0,AA374-R374),0),0),0)</f>
        <v>0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1258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1259</v>
      </c>
      <c r="N375" s="89" t="s">
        <v>72</v>
      </c>
      <c r="O375" s="93" t="s">
        <v>1260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1261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>MONTH(B375)&amp;"/"&amp;YEAR(B375)</f>
        <v>3/2026</v>
      </c>
      <c r="AN375" s="45">
        <f>WEEKNUM(B375)-WEEKNUM(EOMONTH(B375,-1)+1)+1</f>
        <v>4</v>
      </c>
      <c r="AO375" s="45" t="str">
        <f>MONTH(R375)&amp;"/"&amp;YEAR(R375)</f>
        <v>4/2026</v>
      </c>
      <c r="AP375" s="45">
        <f>WEEKNUM(R375)-WEEKNUM(EOMONTH(R375,-1)+1)+1</f>
        <v>5</v>
      </c>
      <c r="AQ375" s="45">
        <f>IF(AU375="S",IF(Q375="1. Aceitou o programa",R375-B375,0),0)</f>
        <v>38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0</v>
      </c>
      <c r="AT375" s="45">
        <f>IF(AU375="S",IF(AND(Q375="1. Aceitou o programa",AB375="Realizada"),IFERROR(IF(AA375="",0,AA375-R375),0),0),0)</f>
        <v>6.5833333333357587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1262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1263</v>
      </c>
      <c r="N376" s="89" t="s">
        <v>113</v>
      </c>
      <c r="O376" s="93" t="s">
        <v>1264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>
        <v>46188</v>
      </c>
      <c r="AB376" s="89" t="s">
        <v>63</v>
      </c>
      <c r="AC376" s="111"/>
      <c r="AD376" s="89" t="s">
        <v>64</v>
      </c>
      <c r="AE376" s="89">
        <v>64</v>
      </c>
      <c r="AF376" s="98"/>
      <c r="AG376" s="98"/>
      <c r="AH376" s="98" t="s">
        <v>66</v>
      </c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>MONTH(B376)&amp;"/"&amp;YEAR(B376)</f>
        <v>3/2026</v>
      </c>
      <c r="AN376" s="45">
        <f>WEEKNUM(B376)-WEEKNUM(EOMONTH(B376,-1)+1)+1</f>
        <v>4</v>
      </c>
      <c r="AO376" s="45" t="str">
        <f>MONTH(R376)&amp;"/"&amp;YEAR(R376)</f>
        <v>4/2026</v>
      </c>
      <c r="AP376" s="45">
        <f>WEEKNUM(R376)-WEEKNUM(EOMONTH(R376,-1)+1)+1</f>
        <v>2</v>
      </c>
      <c r="AQ376" s="45">
        <f>IF(AU376="S",IF(Q376="1. Aceitou o programa",R376-B376,0),0)</f>
        <v>13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34.5</v>
      </c>
      <c r="AT376" s="45">
        <f>IF(AU376="S",IF(AND(Q376="1. Aceitou o programa",AB376="Realizada"),IFERROR(IF(AA376="",0,AA376-R376),0),0),0)</f>
        <v>71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1265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914</v>
      </c>
      <c r="N377" s="89" t="s">
        <v>72</v>
      </c>
      <c r="O377" s="93" t="s">
        <v>1266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 t="s">
        <v>74</v>
      </c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>MONTH(B377)&amp;"/"&amp;YEAR(B377)</f>
        <v>3/2026</v>
      </c>
      <c r="AN377" s="45">
        <f>WEEKNUM(B377)-WEEKNUM(EOMONTH(B377,-1)+1)+1</f>
        <v>4</v>
      </c>
      <c r="AO377" s="45" t="str">
        <f>MONTH(R377)&amp;"/"&amp;YEAR(R377)</f>
        <v>4/2026</v>
      </c>
      <c r="AP377" s="45">
        <f>WEEKNUM(R377)-WEEKNUM(EOMONTH(R377,-1)+1)+1</f>
        <v>5</v>
      </c>
      <c r="AQ377" s="45">
        <f>IF(AU377="S",IF(Q377="1. Aceitou o programa",R377-B377,0),0)</f>
        <v>36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0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1267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1268</v>
      </c>
      <c r="N378" s="89" t="s">
        <v>72</v>
      </c>
      <c r="O378" s="93" t="s">
        <v>1269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1270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>MONTH(B378)&amp;"/"&amp;YEAR(B378)</f>
        <v>3/2026</v>
      </c>
      <c r="AN378" s="45">
        <f>WEEKNUM(B378)-WEEKNUM(EOMONTH(B378,-1)+1)+1</f>
        <v>4</v>
      </c>
      <c r="AO378" s="45" t="str">
        <f>MONTH(R378)&amp;"/"&amp;YEAR(R378)</f>
        <v>4/2026</v>
      </c>
      <c r="AP378" s="45">
        <f>WEEKNUM(R378)-WEEKNUM(EOMONTH(R378,-1)+1)+1</f>
        <v>5</v>
      </c>
      <c r="AQ378" s="45">
        <f>IF(AU378="S",IF(Q378="1. Aceitou o programa",R378-B378,0),0)</f>
        <v>36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0</v>
      </c>
      <c r="AT378" s="45">
        <f>IF(AU378="S",IF(AND(Q378="1. Aceitou o programa",AB378="Realizada"),IFERROR(IF(AA378="",0,AA378-R378),0),0),0)</f>
        <v>6.5972222222189885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1271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1268</v>
      </c>
      <c r="N379" s="89" t="s">
        <v>72</v>
      </c>
      <c r="O379" s="93" t="s">
        <v>1272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 t="s">
        <v>74</v>
      </c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>MONTH(B379)&amp;"/"&amp;YEAR(B379)</f>
        <v>3/2026</v>
      </c>
      <c r="AN379" s="45">
        <f>WEEKNUM(B379)-WEEKNUM(EOMONTH(B379,-1)+1)+1</f>
        <v>4</v>
      </c>
      <c r="AO379" s="45" t="str">
        <f>MONTH(R379)&amp;"/"&amp;YEAR(R379)</f>
        <v>4/2026</v>
      </c>
      <c r="AP379" s="45">
        <f>WEEKNUM(R379)-WEEKNUM(EOMONTH(R379,-1)+1)+1</f>
        <v>5</v>
      </c>
      <c r="AQ379" s="45">
        <f>IF(AU379="S",IF(Q379="1. Aceitou o programa",R379-B379,0),0)</f>
        <v>36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0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1273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1274</v>
      </c>
      <c r="N380" s="89" t="s">
        <v>72</v>
      </c>
      <c r="O380" s="93" t="s">
        <v>1275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1276</v>
      </c>
      <c r="AB380" s="89" t="s">
        <v>63</v>
      </c>
      <c r="AC380" s="111"/>
      <c r="AD380" s="89" t="s">
        <v>263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>MONTH(B380)&amp;"/"&amp;YEAR(B380)</f>
        <v>3/2026</v>
      </c>
      <c r="AN380" s="45">
        <f>WEEKNUM(B380)-WEEKNUM(EOMONTH(B380,-1)+1)+1</f>
        <v>4</v>
      </c>
      <c r="AO380" s="45" t="str">
        <f>MONTH(R380)&amp;"/"&amp;YEAR(R380)</f>
        <v>4/2026</v>
      </c>
      <c r="AP380" s="45">
        <f>WEEKNUM(R380)-WEEKNUM(EOMONTH(R380,-1)+1)+1</f>
        <v>5</v>
      </c>
      <c r="AQ380" s="45">
        <f>IF(AU380="S",IF(Q380="1. Aceitou o programa",R380-B380,0),0)</f>
        <v>38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0</v>
      </c>
      <c r="AT380" s="45">
        <f>IF(AU380="S",IF(AND(Q380="1. Aceitou o programa",AB380="Realizada"),IFERROR(IF(AA380="",0,AA380-R380),0),0),0)</f>
        <v>5.6805555555547471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1277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1278</v>
      </c>
      <c r="N381" s="89" t="s">
        <v>113</v>
      </c>
      <c r="O381" s="93" t="s">
        <v>1279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1280</v>
      </c>
      <c r="AB381" s="89" t="s">
        <v>74</v>
      </c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>MONTH(B381)&amp;"/"&amp;YEAR(B381)</f>
        <v>3/2026</v>
      </c>
      <c r="AN381" s="45">
        <f>WEEKNUM(B381)-WEEKNUM(EOMONTH(B381,-1)+1)+1</f>
        <v>4</v>
      </c>
      <c r="AO381" s="45" t="str">
        <f>MONTH(R381)&amp;"/"&amp;YEAR(R381)</f>
        <v>5/2026</v>
      </c>
      <c r="AP381" s="45">
        <f>WEEKNUM(R381)-WEEKNUM(EOMONTH(R381,-1)+1)+1</f>
        <v>3</v>
      </c>
      <c r="AQ381" s="45">
        <f>IF(AU381="S",IF(Q381="1. Aceitou o programa",R381-B381,0),0)</f>
        <v>49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6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S</v>
      </c>
    </row>
    <row r="382" spans="1:47" ht="12" customHeight="1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1281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281</v>
      </c>
      <c r="M382" s="89" t="s">
        <v>151</v>
      </c>
      <c r="N382" s="89" t="s">
        <v>72</v>
      </c>
      <c r="O382" s="93" t="s">
        <v>1282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1283</v>
      </c>
      <c r="AB382" s="89" t="s">
        <v>74</v>
      </c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>MONTH(B382)&amp;"/"&amp;YEAR(B382)</f>
        <v>3/2026</v>
      </c>
      <c r="AN382" s="45">
        <f>WEEKNUM(B382)-WEEKNUM(EOMONTH(B382,-1)+1)+1</f>
        <v>4</v>
      </c>
      <c r="AO382" s="45" t="str">
        <f>MONTH(R382)&amp;"/"&amp;YEAR(R382)</f>
        <v>5/2026</v>
      </c>
      <c r="AP382" s="45">
        <f>WEEKNUM(R382)-WEEKNUM(EOMONTH(R382,-1)+1)+1</f>
        <v>3</v>
      </c>
      <c r="AQ382" s="45">
        <f>IF(AU382="S",IF(Q382="1. Aceitou o programa",R382-B382,0),0)</f>
        <v>49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6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1284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1285</v>
      </c>
      <c r="N383" s="89" t="s">
        <v>72</v>
      </c>
      <c r="O383" s="93" t="s">
        <v>1286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1287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>MONTH(B383)&amp;"/"&amp;YEAR(B383)</f>
        <v>3/2026</v>
      </c>
      <c r="AN383" s="45">
        <f>WEEKNUM(B383)-WEEKNUM(EOMONTH(B383,-1)+1)+1</f>
        <v>4</v>
      </c>
      <c r="AO383" s="45" t="str">
        <f>MONTH(R383)&amp;"/"&amp;YEAR(R383)</f>
        <v>4/2026</v>
      </c>
      <c r="AP383" s="45">
        <f>WEEKNUM(R383)-WEEKNUM(EOMONTH(R383,-1)+1)+1</f>
        <v>5</v>
      </c>
      <c r="AQ383" s="45">
        <f>IF(AU383="S",IF(Q383="1. Aceitou o programa",R383-B383,0),0)</f>
        <v>38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0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1288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1289</v>
      </c>
      <c r="N384" s="89" t="s">
        <v>72</v>
      </c>
      <c r="O384" s="93" t="s">
        <v>1290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 t="s">
        <v>74</v>
      </c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>MONTH(B384)&amp;"/"&amp;YEAR(B384)</f>
        <v>3/2026</v>
      </c>
      <c r="AN384" s="45">
        <f>WEEKNUM(B384)-WEEKNUM(EOMONTH(B384,-1)+1)+1</f>
        <v>4</v>
      </c>
      <c r="AO384" s="45" t="str">
        <f>MONTH(R384)&amp;"/"&amp;YEAR(R384)</f>
        <v>4/2026</v>
      </c>
      <c r="AP384" s="45">
        <f>WEEKNUM(R384)-WEEKNUM(EOMONTH(R384,-1)+1)+1</f>
        <v>5</v>
      </c>
      <c r="AQ384" s="45">
        <f>IF(AU384="S",IF(Q384="1. Aceitou o programa",R384-B384,0),0)</f>
        <v>36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0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1291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602</v>
      </c>
      <c r="M385" s="89" t="s">
        <v>238</v>
      </c>
      <c r="N385" s="89" t="s">
        <v>72</v>
      </c>
      <c r="O385" s="93" t="s">
        <v>1292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>
        <v>0</v>
      </c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>MONTH(B385)&amp;"/"&amp;YEAR(B385)</f>
        <v>3/2026</v>
      </c>
      <c r="AN385" s="45">
        <f>WEEKNUM(B385)-WEEKNUM(EOMONTH(B385,-1)+1)+1</f>
        <v>4</v>
      </c>
      <c r="AO385" s="45" t="str">
        <f>MONTH(R385)&amp;"/"&amp;YEAR(R385)</f>
        <v>5/2026</v>
      </c>
      <c r="AP385" s="45">
        <f>WEEKNUM(R385)-WEEKNUM(EOMONTH(R385,-1)+1)+1</f>
        <v>4</v>
      </c>
      <c r="AQ385" s="45">
        <f>IF(AU385="S",IF(Q385="1. Aceitou o programa",R385-B385,0),0)</f>
        <v>60</v>
      </c>
      <c r="AR385" s="45">
        <f>IF(AU385="S",IF(AND(S385&lt;&gt;"",R385&lt;&gt;""),S385-R385,0),0)</f>
        <v>0</v>
      </c>
      <c r="AS385" s="45">
        <f>IF(AU385="S",IF(Q385="1. Aceitou o programa",IF(OR(X385="Não se Aplica",X385=""),IF(OR(W385="Não se Aplica",W385=""),0,W385-V385),AVERAGE(X385-W385,W385-V385)),0),0)</f>
        <v>6</v>
      </c>
      <c r="AT385" s="45">
        <f>IF(AU385="S",IF(AND(Q385="1. Aceitou o programa",AB385="Realizada"),IFERROR(IF(AA385="",0,AA385-R385),0),0),0)</f>
        <v>0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1293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1294</v>
      </c>
      <c r="N386" s="89" t="s">
        <v>72</v>
      </c>
      <c r="O386" s="93" t="s">
        <v>1295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246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>MONTH(B386)&amp;"/"&amp;YEAR(B386)</f>
        <v>3/2026</v>
      </c>
      <c r="AN386" s="45">
        <f>WEEKNUM(B386)-WEEKNUM(EOMONTH(B386,-1)+1)+1</f>
        <v>4</v>
      </c>
      <c r="AO386" s="45" t="str">
        <f>MONTH(R386)&amp;"/"&amp;YEAR(R386)</f>
        <v>4/2026</v>
      </c>
      <c r="AP386" s="45">
        <f>WEEKNUM(R386)-WEEKNUM(EOMONTH(R386,-1)+1)+1</f>
        <v>5</v>
      </c>
      <c r="AQ386" s="45">
        <f>IF(AU386="S",IF(Q386="1. Aceitou o programa",R386-B386,0),0)</f>
        <v>36</v>
      </c>
      <c r="AR386" s="45">
        <f>IF(AU386="S",IF(AND(S386&lt;&gt;"",R386&lt;&gt;""),S386-R386,0),0)</f>
        <v>0</v>
      </c>
      <c r="AS386" s="45">
        <f>IF(AU386="S",IF(Q386="1. Aceitou o programa",IF(OR(X386="Não se Aplica",X386=""),IF(OR(W386="Não se Aplica",W386=""),0,W386-V386),AVERAGE(X386-W386,W386-V386)),0),0)</f>
        <v>0</v>
      </c>
      <c r="AT386" s="45">
        <f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customHeight="1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1296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1297</v>
      </c>
      <c r="N387" s="89" t="s">
        <v>72</v>
      </c>
      <c r="O387" s="93" t="s">
        <v>1298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 t="s">
        <v>74</v>
      </c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>MONTH(B387)&amp;"/"&amp;YEAR(B387)</f>
        <v>3/2026</v>
      </c>
      <c r="AN387" s="45">
        <f>WEEKNUM(B387)-WEEKNUM(EOMONTH(B387,-1)+1)+1</f>
        <v>4</v>
      </c>
      <c r="AO387" s="45" t="str">
        <f>MONTH(R387)&amp;"/"&amp;YEAR(R387)</f>
        <v>4/2026</v>
      </c>
      <c r="AP387" s="45">
        <f>WEEKNUM(R387)-WEEKNUM(EOMONTH(R387,-1)+1)+1</f>
        <v>5</v>
      </c>
      <c r="AQ387" s="45">
        <f>IF(AU387="S",IF(Q387="1. Aceitou o programa",R387-B387,0),0)</f>
        <v>36</v>
      </c>
      <c r="AR387" s="45">
        <f>IF(AU387="S",IF(AND(S387&lt;&gt;"",R387&lt;&gt;""),S387-R387,0),0)</f>
        <v>0</v>
      </c>
      <c r="AS387" s="45">
        <f>IF(AU387="S",IF(Q387="1. Aceitou o programa",IF(OR(X387="Não se Aplica",X387=""),IF(OR(W387="Não se Aplica",W387=""),0,W387-V387),AVERAGE(X387-W387,W387-V387)),0),0)</f>
        <v>0</v>
      </c>
      <c r="AT387" s="45">
        <f>IF(AU387="S",IF(AND(Q387="1. Aceitou o programa",AB387="Realizada"),IFERROR(IF(AA387="",0,AA387-R387),0),0),0)</f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1299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1300</v>
      </c>
      <c r="N388" s="89" t="s">
        <v>72</v>
      </c>
      <c r="O388" s="93" t="s">
        <v>1301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1302</v>
      </c>
      <c r="AB388" s="89" t="s">
        <v>74</v>
      </c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>MONTH(B388)&amp;"/"&amp;YEAR(B388)</f>
        <v>3/2026</v>
      </c>
      <c r="AN388" s="45">
        <f>WEEKNUM(B388)-WEEKNUM(EOMONTH(B388,-1)+1)+1</f>
        <v>4</v>
      </c>
      <c r="AO388" s="45" t="str">
        <f>MONTH(R388)&amp;"/"&amp;YEAR(R388)</f>
        <v>5/2026</v>
      </c>
      <c r="AP388" s="45">
        <f>WEEKNUM(R388)-WEEKNUM(EOMONTH(R388,-1)+1)+1</f>
        <v>2</v>
      </c>
      <c r="AQ388" s="45">
        <f>IF(AU388="S",IF(Q388="1. Aceitou o programa",R388-B388,0),0)</f>
        <v>43</v>
      </c>
      <c r="AR388" s="45">
        <f>IF(AU388="S",IF(AND(S388&lt;&gt;"",R388&lt;&gt;""),S388-R388,0),0)</f>
        <v>0</v>
      </c>
      <c r="AS388" s="45">
        <f>IF(AU388="S",IF(Q388="1. Aceitou o programa",IF(OR(X388="Não se Aplica",X388=""),IF(OR(W388="Não se Aplica",W388=""),0,W388-V388),AVERAGE(X388-W388,W388-V388)),0),0)</f>
        <v>17.5</v>
      </c>
      <c r="AT388" s="45">
        <f>IF(AU388="S",IF(AND(Q388="1. Aceitou o programa",AB388="Realizada"),IFERROR(IF(AA388="",0,AA388-R388),0),0),0)</f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1303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1304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1305</v>
      </c>
      <c r="AB389" s="89" t="s">
        <v>74</v>
      </c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>MONTH(B389)&amp;"/"&amp;YEAR(B389)</f>
        <v>3/2026</v>
      </c>
      <c r="AN389" s="45">
        <f>WEEKNUM(B389)-WEEKNUM(EOMONTH(B389,-1)+1)+1</f>
        <v>4</v>
      </c>
      <c r="AO389" s="45" t="str">
        <f>MONTH(R389)&amp;"/"&amp;YEAR(R389)</f>
        <v>5/2026</v>
      </c>
      <c r="AP389" s="45">
        <f>WEEKNUM(R389)-WEEKNUM(EOMONTH(R389,-1)+1)+1</f>
        <v>2</v>
      </c>
      <c r="AQ389" s="45">
        <f>IF(AU389="S",IF(Q389="1. Aceitou o programa",R389-B389,0),0)</f>
        <v>43</v>
      </c>
      <c r="AR389" s="45">
        <f>IF(AU389="S",IF(AND(S389&lt;&gt;"",R389&lt;&gt;""),S389-R389,0),0)</f>
        <v>0</v>
      </c>
      <c r="AS389" s="45">
        <f>IF(AU389="S",IF(Q389="1. Aceitou o programa",IF(OR(X389="Não se Aplica",X389=""),IF(OR(W389="Não se Aplica",W389=""),0,W389-V389),AVERAGE(X389-W389,W389-V389)),0),0)</f>
        <v>5</v>
      </c>
      <c r="AT389" s="45">
        <f>IF(AU389="S",IF(AND(Q389="1. Aceitou o programa",AB389="Realizada"),IFERROR(IF(AA389="",0,AA389-R389),0),0),0)</f>
        <v>0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1306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1307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1308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>MONTH(B390)&amp;"/"&amp;YEAR(B390)</f>
        <v>3/2026</v>
      </c>
      <c r="AN390" s="45">
        <f>WEEKNUM(B390)-WEEKNUM(EOMONTH(B390,-1)+1)+1</f>
        <v>4</v>
      </c>
      <c r="AO390" s="45" t="str">
        <f>MONTH(R390)&amp;"/"&amp;YEAR(R390)</f>
        <v>5/2026</v>
      </c>
      <c r="AP390" s="45">
        <f>WEEKNUM(R390)-WEEKNUM(EOMONTH(R390,-1)+1)+1</f>
        <v>3</v>
      </c>
      <c r="AQ390" s="45">
        <f>IF(AU390="S",IF(Q390="1. Aceitou o programa",R390-B390,0),0)</f>
        <v>49</v>
      </c>
      <c r="AR390" s="45">
        <f>IF(AU390="S",IF(AND(S390&lt;&gt;"",R390&lt;&gt;""),S390-R390,0),0)</f>
        <v>0</v>
      </c>
      <c r="AS390" s="45">
        <f>IF(AU390="S",IF(Q390="1. Aceitou o programa",IF(OR(X390="Não se Aplica",X390=""),IF(OR(W390="Não se Aplica",W390=""),0,W390-V390),AVERAGE(X390-W390,W390-V390)),0),0)</f>
        <v>6</v>
      </c>
      <c r="AT390" s="45">
        <f>IF(AU390="S",IF(AND(Q390="1. Aceitou o programa",AB390="Realizada"),IFERROR(IF(AA390="",0,AA390-R390),0),0),0)</f>
        <v>9.6805555555547471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1309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778</v>
      </c>
      <c r="M391" s="89" t="s">
        <v>1310</v>
      </c>
      <c r="N391" s="89" t="s">
        <v>72</v>
      </c>
      <c r="O391" s="93" t="s">
        <v>1311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 t="s">
        <v>74</v>
      </c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>MONTH(B391)&amp;"/"&amp;YEAR(B391)</f>
        <v>3/2026</v>
      </c>
      <c r="AN391" s="45">
        <f>WEEKNUM(B391)-WEEKNUM(EOMONTH(B391,-1)+1)+1</f>
        <v>4</v>
      </c>
      <c r="AO391" s="45" t="str">
        <f>MONTH(R391)&amp;"/"&amp;YEAR(R391)</f>
        <v>5/2026</v>
      </c>
      <c r="AP391" s="45">
        <f>WEEKNUM(R391)-WEEKNUM(EOMONTH(R391,-1)+1)+1</f>
        <v>5</v>
      </c>
      <c r="AQ391" s="45">
        <f>IF(AU391="S",IF(Q391="1. Aceitou o programa",R391-B391,0),0)</f>
        <v>67</v>
      </c>
      <c r="AR391" s="45">
        <f>IF(AU391="S",IF(AND(S391&lt;&gt;"",R391&lt;&gt;""),S391-R391,0),0)</f>
        <v>0</v>
      </c>
      <c r="AS391" s="45">
        <f>IF(AU391="S",IF(Q391="1. Aceitou o programa",IF(OR(X391="Não se Aplica",X391=""),IF(OR(W391="Não se Aplica",W391=""),0,W391-V391),AVERAGE(X391-W391,W391-V391)),0),0)</f>
        <v>6</v>
      </c>
      <c r="AT391" s="45">
        <f>IF(AU391="S",IF(AND(Q391="1. Aceitou o programa",AB391="Realizada"),IFERROR(IF(AA391="",0,AA391-R391),0),0),0)</f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1312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568</v>
      </c>
      <c r="N392" s="89" t="s">
        <v>72</v>
      </c>
      <c r="O392" s="93" t="s">
        <v>1313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1314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>MONTH(B392)&amp;"/"&amp;YEAR(B392)</f>
        <v>3/2026</v>
      </c>
      <c r="AN392" s="45">
        <f>WEEKNUM(B392)-WEEKNUM(EOMONTH(B392,-1)+1)+1</f>
        <v>4</v>
      </c>
      <c r="AO392" s="45" t="str">
        <f>MONTH(R392)&amp;"/"&amp;YEAR(R392)</f>
        <v>4/2026</v>
      </c>
      <c r="AP392" s="45">
        <f>WEEKNUM(R392)-WEEKNUM(EOMONTH(R392,-1)+1)+1</f>
        <v>5</v>
      </c>
      <c r="AQ392" s="45">
        <f>IF(AU392="S",IF(Q392="1. Aceitou o programa",R392-B392,0),0)</f>
        <v>36</v>
      </c>
      <c r="AR392" s="45">
        <f>IF(AU392="S",IF(AND(S392&lt;&gt;"",R392&lt;&gt;""),S392-R392,0),0)</f>
        <v>0</v>
      </c>
      <c r="AS392" s="45">
        <f>IF(AU392="S",IF(Q392="1. Aceitou o programa",IF(OR(X392="Não se Aplica",X392=""),IF(OR(W392="Não se Aplica",W392=""),0,W392-V392),AVERAGE(X392-W392,W392-V392)),0),0)</f>
        <v>0</v>
      </c>
      <c r="AT392" s="45">
        <f>IF(AU392="S",IF(AND(Q392="1. Aceitou o programa",AB392="Realizada"),IFERROR(IF(AA392="",0,AA392-R392),0),0),0)</f>
        <v>6.6944444444452529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1315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1316</v>
      </c>
      <c r="N393" s="89" t="s">
        <v>72</v>
      </c>
      <c r="O393" s="93" t="s">
        <v>1317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1318</v>
      </c>
      <c r="AB393" s="89" t="s">
        <v>74</v>
      </c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>MONTH(B393)&amp;"/"&amp;YEAR(B393)</f>
        <v>3/2026</v>
      </c>
      <c r="AN393" s="45">
        <f>WEEKNUM(B393)-WEEKNUM(EOMONTH(B393,-1)+1)+1</f>
        <v>4</v>
      </c>
      <c r="AO393" s="45" t="str">
        <f>MONTH(R393)&amp;"/"&amp;YEAR(R393)</f>
        <v>4/2026</v>
      </c>
      <c r="AP393" s="45">
        <f>WEEKNUM(R393)-WEEKNUM(EOMONTH(R393,-1)+1)+1</f>
        <v>5</v>
      </c>
      <c r="AQ393" s="45">
        <f>IF(AU393="S",IF(Q393="1. Aceitou o programa",R393-B393,0),0)</f>
        <v>36</v>
      </c>
      <c r="AR393" s="45">
        <f>IF(AU393="S",IF(AND(S393&lt;&gt;"",R393&lt;&gt;""),S393-R393,0),0)</f>
        <v>0</v>
      </c>
      <c r="AS393" s="45">
        <f>IF(AU393="S",IF(Q393="1. Aceitou o programa",IF(OR(X393="Não se Aplica",X393=""),IF(OR(W393="Não se Aplica",W393=""),0,W393-V393),AVERAGE(X393-W393,W393-V393)),0),0)</f>
        <v>0</v>
      </c>
      <c r="AT393" s="45">
        <f>IF(AU393="S",IF(AND(Q393="1. Aceitou o programa",AB393="Realizada"),IFERROR(IF(AA393="",0,AA393-R393),0),0),0)</f>
        <v>0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1319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1320</v>
      </c>
      <c r="N394" s="89" t="s">
        <v>72</v>
      </c>
      <c r="O394" s="93" t="s">
        <v>1321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46183</v>
      </c>
      <c r="AB394" s="89" t="s">
        <v>63</v>
      </c>
      <c r="AC394" s="111"/>
      <c r="AD394" s="89" t="s">
        <v>263</v>
      </c>
      <c r="AE394" s="89">
        <v>20</v>
      </c>
      <c r="AF394" s="98" t="s">
        <v>401</v>
      </c>
      <c r="AG394" s="98" t="s">
        <v>401</v>
      </c>
      <c r="AH394" s="98" t="s">
        <v>66</v>
      </c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>MONTH(B394)&amp;"/"&amp;YEAR(B394)</f>
        <v>3/2026</v>
      </c>
      <c r="AN394" s="45">
        <f>WEEKNUM(B394)-WEEKNUM(EOMONTH(B394,-1)+1)+1</f>
        <v>4</v>
      </c>
      <c r="AO394" s="45" t="str">
        <f>MONTH(R394)&amp;"/"&amp;YEAR(R394)</f>
        <v>4/2026</v>
      </c>
      <c r="AP394" s="45">
        <f>WEEKNUM(R394)-WEEKNUM(EOMONTH(R394,-1)+1)+1</f>
        <v>5</v>
      </c>
      <c r="AQ394" s="45">
        <f>IF(AU394="S",IF(Q394="1. Aceitou o programa",R394-B394,0),0)</f>
        <v>36</v>
      </c>
      <c r="AR394" s="45">
        <f>IF(AU394="S",IF(AND(S394&lt;&gt;"",R394&lt;&gt;""),S394-R394,0),0)</f>
        <v>0</v>
      </c>
      <c r="AS394" s="45">
        <f>IF(AU394="S",IF(Q394="1. Aceitou o programa",IF(OR(X394="Não se Aplica",X394=""),IF(OR(W394="Não se Aplica",W394=""),0,W394-V394),AVERAGE(X394-W394,W394-V394)),0),0)</f>
        <v>0</v>
      </c>
      <c r="AT394" s="45">
        <f>IF(AU394="S",IF(AND(Q394="1. Aceitou o programa",AB394="Realizada"),IFERROR(IF(AA394="",0,AA394-R394),0),0),0)</f>
        <v>43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1322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1323</v>
      </c>
      <c r="N395" s="89" t="s">
        <v>72</v>
      </c>
      <c r="O395" s="93" t="s">
        <v>1324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 t="s">
        <v>74</v>
      </c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>MONTH(B395)&amp;"/"&amp;YEAR(B395)</f>
        <v>3/2026</v>
      </c>
      <c r="AN395" s="45">
        <f>WEEKNUM(B395)-WEEKNUM(EOMONTH(B395,-1)+1)+1</f>
        <v>4</v>
      </c>
      <c r="AO395" s="45" t="str">
        <f>MONTH(R395)&amp;"/"&amp;YEAR(R395)</f>
        <v>5/2026</v>
      </c>
      <c r="AP395" s="45">
        <f>WEEKNUM(R395)-WEEKNUM(EOMONTH(R395,-1)+1)+1</f>
        <v>4</v>
      </c>
      <c r="AQ395" s="45">
        <f>IF(AU395="S",IF(Q395="1. Aceitou o programa",R395-B395,0),0)</f>
        <v>60</v>
      </c>
      <c r="AR395" s="45">
        <f>IF(AU395="S",IF(AND(S395&lt;&gt;"",R395&lt;&gt;""),S395-R395,0),0)</f>
        <v>0</v>
      </c>
      <c r="AS395" s="45">
        <f>IF(AU395="S",IF(Q395="1. Aceitou o programa",IF(OR(X395="Não se Aplica",X395=""),IF(OR(W395="Não se Aplica",W395=""),0,W395-V395),AVERAGE(X395-W395,W395-V395)),0),0)</f>
        <v>6</v>
      </c>
      <c r="AT395" s="45">
        <f>IF(AU395="S",IF(AND(Q395="1. Aceitou o programa",AB395="Realizada"),IFERROR(IF(AA395="",0,AA395-R395),0),0),0)</f>
        <v>0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1325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1326</v>
      </c>
      <c r="N396" s="89" t="s">
        <v>72</v>
      </c>
      <c r="O396" s="93" t="s">
        <v>1327</v>
      </c>
      <c r="P396" s="94" t="s">
        <v>57</v>
      </c>
      <c r="Q396" s="112" t="s">
        <v>743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246</v>
      </c>
      <c r="AG396" s="98" t="s">
        <v>246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>MONTH(B396)&amp;"/"&amp;YEAR(B396)</f>
        <v>3/2026</v>
      </c>
      <c r="AN396" s="45">
        <f>WEEKNUM(B396)-WEEKNUM(EOMONTH(B396,-1)+1)+1</f>
        <v>4</v>
      </c>
      <c r="AO396" s="45" t="str">
        <f>MONTH(R396)&amp;"/"&amp;YEAR(R396)</f>
        <v>5/2026</v>
      </c>
      <c r="AP396" s="45">
        <f>WEEKNUM(R396)-WEEKNUM(EOMONTH(R396,-1)+1)+1</f>
        <v>4</v>
      </c>
      <c r="AQ396" s="45">
        <f>IF(AU396="S",IF(Q396="1. Aceitou o programa",R396-B396,0),0)</f>
        <v>0</v>
      </c>
      <c r="AR396" s="45">
        <f>IF(AU396="S",IF(AND(S396&lt;&gt;"",R396&lt;&gt;""),S396-R396,0),0)</f>
        <v>12</v>
      </c>
      <c r="AS396" s="45">
        <f>IF(AU396="S",IF(Q396="1. Aceitou o programa",IF(OR(X396="Não se Aplica",X396=""),IF(OR(W396="Não se Aplica",W396=""),0,W396-V396),AVERAGE(X396-W396,W396-V396)),0),0)</f>
        <v>0</v>
      </c>
      <c r="AT396" s="45">
        <f>IF(AU396="S",IF(AND(Q396="1. Aceitou o programa",AB396="Realizada"),IFERROR(IF(AA396="",0,AA396-R396),0),0),0)</f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1328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1329</v>
      </c>
      <c r="N397" s="89" t="s">
        <v>72</v>
      </c>
      <c r="O397" s="93" t="s">
        <v>1330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1331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>MONTH(B397)&amp;"/"&amp;YEAR(B397)</f>
        <v>3/2026</v>
      </c>
      <c r="AN397" s="45">
        <f>WEEKNUM(B397)-WEEKNUM(EOMONTH(B397,-1)+1)+1</f>
        <v>4</v>
      </c>
      <c r="AO397" s="45" t="str">
        <f>MONTH(R397)&amp;"/"&amp;YEAR(R397)</f>
        <v>4/2026</v>
      </c>
      <c r="AP397" s="45">
        <f>WEEKNUM(R397)-WEEKNUM(EOMONTH(R397,-1)+1)+1</f>
        <v>5</v>
      </c>
      <c r="AQ397" s="45">
        <f>IF(AU397="S",IF(Q397="1. Aceitou o programa",R397-B397,0),0)</f>
        <v>38</v>
      </c>
      <c r="AR397" s="45">
        <f>IF(AU397="S",IF(AND(S397&lt;&gt;"",R397&lt;&gt;""),S397-R397,0),0)</f>
        <v>0</v>
      </c>
      <c r="AS397" s="45">
        <f>IF(AU397="S",IF(Q397="1. Aceitou o programa",IF(OR(X397="Não se Aplica",X397=""),IF(OR(W397="Não se Aplica",W397=""),0,W397-V397),AVERAGE(X397-W397,W397-V397)),0),0)</f>
        <v>0</v>
      </c>
      <c r="AT397" s="45">
        <f>IF(AU397="S",IF(AND(Q397="1. Aceitou o programa",AB397="Realizada"),IFERROR(IF(AA397="",0,AA397-R397),0),0),0)</f>
        <v>6.5277777777810115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1332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1285</v>
      </c>
      <c r="N398" s="89" t="s">
        <v>72</v>
      </c>
      <c r="O398" s="93" t="s">
        <v>1333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1334</v>
      </c>
      <c r="AB398" s="89" t="s">
        <v>74</v>
      </c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>MONTH(B398)&amp;"/"&amp;YEAR(B398)</f>
        <v>3/2026</v>
      </c>
      <c r="AN398" s="45">
        <f>WEEKNUM(B398)-WEEKNUM(EOMONTH(B398,-1)+1)+1</f>
        <v>4</v>
      </c>
      <c r="AO398" s="45" t="str">
        <f>MONTH(R398)&amp;"/"&amp;YEAR(R398)</f>
        <v>5/2026</v>
      </c>
      <c r="AP398" s="45">
        <f>WEEKNUM(R398)-WEEKNUM(EOMONTH(R398,-1)+1)+1</f>
        <v>2</v>
      </c>
      <c r="AQ398" s="45">
        <f>IF(AU398="S",IF(Q398="1. Aceitou o programa",R398-B398,0),0)</f>
        <v>43</v>
      </c>
      <c r="AR398" s="45">
        <f>IF(AU398="S",IF(AND(S398&lt;&gt;"",R398&lt;&gt;""),S398-R398,0),0)</f>
        <v>0</v>
      </c>
      <c r="AS398" s="45">
        <f>IF(AU398="S",IF(Q398="1. Aceitou o programa",IF(OR(X398="Não se Aplica",X398=""),IF(OR(W398="Não se Aplica",W398=""),0,W398-V398),AVERAGE(X398-W398,W398-V398)),0),0)</f>
        <v>5</v>
      </c>
      <c r="AT398" s="45">
        <f>IF(AU398="S",IF(AND(Q398="1. Aceitou o programa",AB398="Realizada"),IFERROR(IF(AA398="",0,AA398-R398),0),0),0)</f>
        <v>0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1335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1336</v>
      </c>
      <c r="N399" s="89" t="s">
        <v>72</v>
      </c>
      <c r="O399" s="93" t="s">
        <v>1337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1073</v>
      </c>
      <c r="AB399" s="89" t="s">
        <v>600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>MONTH(B399)&amp;"/"&amp;YEAR(B399)</f>
        <v>3/2026</v>
      </c>
      <c r="AN399" s="45">
        <f>WEEKNUM(B399)-WEEKNUM(EOMONTH(B399,-1)+1)+1</f>
        <v>4</v>
      </c>
      <c r="AO399" s="45" t="str">
        <f>MONTH(R399)&amp;"/"&amp;YEAR(R399)</f>
        <v>4/2026</v>
      </c>
      <c r="AP399" s="45">
        <f>WEEKNUM(R399)-WEEKNUM(EOMONTH(R399,-1)+1)+1</f>
        <v>5</v>
      </c>
      <c r="AQ399" s="45">
        <f>IF(AU399="S",IF(Q399="1. Aceitou o programa",R399-B399,0),0)</f>
        <v>36</v>
      </c>
      <c r="AR399" s="45">
        <f>IF(AU399="S",IF(AND(S399&lt;&gt;"",R399&lt;&gt;""),S399-R399,0),0)</f>
        <v>0</v>
      </c>
      <c r="AS399" s="45">
        <f>IF(AU399="S",IF(Q399="1. Aceitou o programa",IF(OR(X399="Não se Aplica",X399=""),IF(OR(W399="Não se Aplica",W399=""),0,W399-V399),AVERAGE(X399-W399,W399-V399)),0),0)</f>
        <v>0</v>
      </c>
      <c r="AT399" s="45">
        <f>IF(AU399="S",IF(AND(Q399="1. Aceitou o programa",AB399="Realizada"),IFERROR(IF(AA399="",0,AA399-R399),0),0),0)</f>
        <v>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1338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942</v>
      </c>
      <c r="N400" s="89" t="s">
        <v>72</v>
      </c>
      <c r="O400" s="93" t="s">
        <v>1339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>
        <v>0</v>
      </c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>MONTH(B400)&amp;"/"&amp;YEAR(B400)</f>
        <v>3/2026</v>
      </c>
      <c r="AN400" s="45">
        <f>WEEKNUM(B400)-WEEKNUM(EOMONTH(B400,-1)+1)+1</f>
        <v>4</v>
      </c>
      <c r="AO400" s="45" t="str">
        <f>MONTH(R400)&amp;"/"&amp;YEAR(R400)</f>
        <v>5/2026</v>
      </c>
      <c r="AP400" s="45">
        <f>WEEKNUM(R400)-WEEKNUM(EOMONTH(R400,-1)+1)+1</f>
        <v>4</v>
      </c>
      <c r="AQ400" s="45">
        <f>IF(AU400="S",IF(Q400="1. Aceitou o programa",R400-B400,0),0)</f>
        <v>60</v>
      </c>
      <c r="AR400" s="45">
        <f>IF(AU400="S",IF(AND(S400&lt;&gt;"",R400&lt;&gt;""),S400-R400,0),0)</f>
        <v>0</v>
      </c>
      <c r="AS400" s="45">
        <f>IF(AU400="S",IF(Q400="1. Aceitou o programa",IF(OR(X400="Não se Aplica",X400=""),IF(OR(W400="Não se Aplica",W400=""),0,W400-V400),AVERAGE(X400-W400,W400-V400)),0),0)</f>
        <v>6</v>
      </c>
      <c r="AT400" s="45">
        <f>IF(AU400="S",IF(AND(Q400="1. Aceitou o programa",AB400="Realizada"),IFERROR(IF(AA400="",0,AA400-R400),0),0),0)</f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1340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1341</v>
      </c>
      <c r="N401" s="89" t="s">
        <v>72</v>
      </c>
      <c r="O401" s="93" t="s">
        <v>1342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 t="s">
        <v>74</v>
      </c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>MONTH(B401)&amp;"/"&amp;YEAR(B401)</f>
        <v>3/2026</v>
      </c>
      <c r="AN401" s="45">
        <f>WEEKNUM(B401)-WEEKNUM(EOMONTH(B401,-1)+1)+1</f>
        <v>4</v>
      </c>
      <c r="AO401" s="45" t="str">
        <f>MONTH(R401)&amp;"/"&amp;YEAR(R401)</f>
        <v>5/2026</v>
      </c>
      <c r="AP401" s="45">
        <f>WEEKNUM(R401)-WEEKNUM(EOMONTH(R401,-1)+1)+1</f>
        <v>4</v>
      </c>
      <c r="AQ401" s="45">
        <f>IF(AU401="S",IF(Q401="1. Aceitou o programa",R401-B401,0),0)</f>
        <v>59</v>
      </c>
      <c r="AR401" s="45">
        <f>IF(AU401="S",IF(AND(S401&lt;&gt;"",R401&lt;&gt;""),S401-R401,0),0)</f>
        <v>0</v>
      </c>
      <c r="AS401" s="45">
        <f>IF(AU401="S",IF(Q401="1. Aceitou o programa",IF(OR(X401="Não se Aplica",X401=""),IF(OR(W401="Não se Aplica",W401=""),0,W401-V401),AVERAGE(X401-W401,W401-V401)),0),0)</f>
        <v>6</v>
      </c>
      <c r="AT401" s="45">
        <f>IF(AU401="S",IF(AND(Q401="1. Aceitou o programa",AB401="Realizada"),IFERROR(IF(AA401="",0,AA401-R401),0),0),0)</f>
        <v>0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1343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1150</v>
      </c>
      <c r="N402" s="89" t="s">
        <v>72</v>
      </c>
      <c r="O402" s="93" t="s">
        <v>1344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1345</v>
      </c>
      <c r="AB402" s="89" t="s">
        <v>74</v>
      </c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>MONTH(B402)&amp;"/"&amp;YEAR(B402)</f>
        <v>3/2026</v>
      </c>
      <c r="AN402" s="45">
        <f>WEEKNUM(B402)-WEEKNUM(EOMONTH(B402,-1)+1)+1</f>
        <v>4</v>
      </c>
      <c r="AO402" s="45" t="str">
        <f>MONTH(R402)&amp;"/"&amp;YEAR(R402)</f>
        <v>4/2026</v>
      </c>
      <c r="AP402" s="45">
        <f>WEEKNUM(R402)-WEEKNUM(EOMONTH(R402,-1)+1)+1</f>
        <v>5</v>
      </c>
      <c r="AQ402" s="45">
        <f>IF(AU402="S",IF(Q402="1. Aceitou o programa",R402-B402,0),0)</f>
        <v>36</v>
      </c>
      <c r="AR402" s="45">
        <f>IF(AU402="S",IF(AND(S402&lt;&gt;"",R402&lt;&gt;""),S402-R402,0),0)</f>
        <v>0</v>
      </c>
      <c r="AS402" s="45">
        <f>IF(AU402="S",IF(Q402="1. Aceitou o programa",IF(OR(X402="Não se Aplica",X402=""),IF(OR(W402="Não se Aplica",W402=""),0,W402-V402),AVERAGE(X402-W402,W402-V402)),0),0)</f>
        <v>0</v>
      </c>
      <c r="AT402" s="45">
        <f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1346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1347</v>
      </c>
      <c r="N403" s="89" t="s">
        <v>72</v>
      </c>
      <c r="O403" s="93" t="s">
        <v>1348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 t="s">
        <v>74</v>
      </c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>MONTH(B403)&amp;"/"&amp;YEAR(B403)</f>
        <v>3/2026</v>
      </c>
      <c r="AN403" s="45">
        <f>WEEKNUM(B403)-WEEKNUM(EOMONTH(B403,-1)+1)+1</f>
        <v>4</v>
      </c>
      <c r="AO403" s="45" t="str">
        <f>MONTH(R403)&amp;"/"&amp;YEAR(R403)</f>
        <v>5/2026</v>
      </c>
      <c r="AP403" s="45">
        <f>WEEKNUM(R403)-WEEKNUM(EOMONTH(R403,-1)+1)+1</f>
        <v>3</v>
      </c>
      <c r="AQ403" s="45">
        <f>IF(AU403="S",IF(Q403="1. Aceitou o programa",R403-B403,0),0)</f>
        <v>49</v>
      </c>
      <c r="AR403" s="45">
        <f>IF(AU403="S",IF(AND(S403&lt;&gt;"",R403&lt;&gt;""),S403-R403,0),0)</f>
        <v>0</v>
      </c>
      <c r="AS403" s="45">
        <f>IF(AU403="S",IF(Q403="1. Aceitou o programa",IF(OR(X403="Não se Aplica",X403=""),IF(OR(W403="Não se Aplica",W403=""),0,W403-V403),AVERAGE(X403-W403,W403-V403)),0),0)</f>
        <v>12</v>
      </c>
      <c r="AT403" s="45">
        <f>IF(AU403="S",IF(AND(Q403="1. Aceitou o programa",AB403="Realizada"),IFERROR(IF(AA403="",0,AA403-R403),0),0),0)</f>
        <v>0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1349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1350</v>
      </c>
      <c r="N404" s="89" t="s">
        <v>72</v>
      </c>
      <c r="O404" s="93" t="s">
        <v>1351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>
        <v>0</v>
      </c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>MONTH(B404)&amp;"/"&amp;YEAR(B404)</f>
        <v>3/2026</v>
      </c>
      <c r="AN404" s="45">
        <f>WEEKNUM(B404)-WEEKNUM(EOMONTH(B404,-1)+1)+1</f>
        <v>4</v>
      </c>
      <c r="AO404" s="45" t="str">
        <f>MONTH(R404)&amp;"/"&amp;YEAR(R404)</f>
        <v>5/2026</v>
      </c>
      <c r="AP404" s="45">
        <f>WEEKNUM(R404)-WEEKNUM(EOMONTH(R404,-1)+1)+1</f>
        <v>4</v>
      </c>
      <c r="AQ404" s="45">
        <f>IF(AU404="S",IF(Q404="1. Aceitou o programa",R404-B404,0),0)</f>
        <v>60</v>
      </c>
      <c r="AR404" s="45">
        <f>IF(AU404="S",IF(AND(S404&lt;&gt;"",R404&lt;&gt;""),S404-R404,0),0)</f>
        <v>0</v>
      </c>
      <c r="AS404" s="45">
        <f>IF(AU404="S",IF(Q404="1. Aceitou o programa",IF(OR(X404="Não se Aplica",X404=""),IF(OR(W404="Não se Aplica",W404=""),0,W404-V404),AVERAGE(X404-W404,W404-V404)),0),0)</f>
        <v>9</v>
      </c>
      <c r="AT404" s="45">
        <f>IF(AU404="S",IF(AND(Q404="1. Aceitou o programa",AB404="Realizada"),IFERROR(IF(AA404="",0,AA404-R404),0),0),0)</f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1352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1006</v>
      </c>
      <c r="N405" s="89" t="s">
        <v>72</v>
      </c>
      <c r="O405" s="93" t="s">
        <v>1353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838</v>
      </c>
      <c r="AB405" s="89" t="s">
        <v>74</v>
      </c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>MONTH(B405)&amp;"/"&amp;YEAR(B405)</f>
        <v>3/2026</v>
      </c>
      <c r="AN405" s="45">
        <f>WEEKNUM(B405)-WEEKNUM(EOMONTH(B405,-1)+1)+1</f>
        <v>4</v>
      </c>
      <c r="AO405" s="45" t="str">
        <f>MONTH(R405)&amp;"/"&amp;YEAR(R405)</f>
        <v>4/2026</v>
      </c>
      <c r="AP405" s="45">
        <f>WEEKNUM(R405)-WEEKNUM(EOMONTH(R405,-1)+1)+1</f>
        <v>5</v>
      </c>
      <c r="AQ405" s="45">
        <f>IF(AU405="S",IF(Q405="1. Aceitou o programa",R405-B405,0),0)</f>
        <v>36</v>
      </c>
      <c r="AR405" s="45">
        <f>IF(AU405="S",IF(AND(S405&lt;&gt;"",R405&lt;&gt;""),S405-R405,0),0)</f>
        <v>0</v>
      </c>
      <c r="AS405" s="45">
        <f>IF(AU405="S",IF(Q405="1. Aceitou o programa",IF(OR(X405="Não se Aplica",X405=""),IF(OR(W405="Não se Aplica",W405=""),0,W405-V405),AVERAGE(X405-W405,W405-V405)),0),0)</f>
        <v>0</v>
      </c>
      <c r="AT405" s="45">
        <f>IF(AU405="S",IF(AND(Q405="1. Aceitou o programa",AB405="Realizada"),IFERROR(IF(AA405="",0,AA405-R405),0),0),0)</f>
        <v>0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1354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1355</v>
      </c>
      <c r="N406" s="89" t="s">
        <v>72</v>
      </c>
      <c r="O406" s="93" t="s">
        <v>1356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 t="s">
        <v>74</v>
      </c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>MONTH(B406)&amp;"/"&amp;YEAR(B406)</f>
        <v>3/2026</v>
      </c>
      <c r="AN406" s="45">
        <f>WEEKNUM(B406)-WEEKNUM(EOMONTH(B406,-1)+1)+1</f>
        <v>4</v>
      </c>
      <c r="AO406" s="45" t="str">
        <f>MONTH(R406)&amp;"/"&amp;YEAR(R406)</f>
        <v>4/2026</v>
      </c>
      <c r="AP406" s="45">
        <f>WEEKNUM(R406)-WEEKNUM(EOMONTH(R406,-1)+1)+1</f>
        <v>5</v>
      </c>
      <c r="AQ406" s="45">
        <f>IF(AU406="S",IF(Q406="1. Aceitou o programa",R406-B406,0),0)</f>
        <v>36</v>
      </c>
      <c r="AR406" s="45">
        <f>IF(AU406="S",IF(AND(S406&lt;&gt;"",R406&lt;&gt;""),S406-R406,0),0)</f>
        <v>0</v>
      </c>
      <c r="AS406" s="45">
        <f>IF(AU406="S",IF(Q406="1. Aceitou o programa",IF(OR(X406="Não se Aplica",X406=""),IF(OR(W406="Não se Aplica",W406=""),0,W406-V406),AVERAGE(X406-W406,W406-V406)),0),0)</f>
        <v>0</v>
      </c>
      <c r="AT406" s="45">
        <f>IF(AU406="S",IF(AND(Q406="1. Aceitou o programa",AB406="Realizada"),IFERROR(IF(AA406="",0,AA406-R406),0),0),0)</f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1357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1358</v>
      </c>
      <c r="N407" s="89" t="s">
        <v>72</v>
      </c>
      <c r="O407" s="93" t="s">
        <v>1359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1360</v>
      </c>
      <c r="AB407" s="89" t="s">
        <v>74</v>
      </c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>MONTH(B407)&amp;"/"&amp;YEAR(B407)</f>
        <v>3/2026</v>
      </c>
      <c r="AN407" s="45">
        <f>WEEKNUM(B407)-WEEKNUM(EOMONTH(B407,-1)+1)+1</f>
        <v>4</v>
      </c>
      <c r="AO407" s="45" t="str">
        <f>MONTH(R407)&amp;"/"&amp;YEAR(R407)</f>
        <v>5/2026</v>
      </c>
      <c r="AP407" s="45">
        <f>WEEKNUM(R407)-WEEKNUM(EOMONTH(R407,-1)+1)+1</f>
        <v>3</v>
      </c>
      <c r="AQ407" s="45">
        <f>IF(AU407="S",IF(Q407="1. Aceitou o programa",R407-B407,0),0)</f>
        <v>49</v>
      </c>
      <c r="AR407" s="45">
        <f>IF(AU407="S",IF(AND(S407&lt;&gt;"",R407&lt;&gt;""),S407-R407,0),0)</f>
        <v>0</v>
      </c>
      <c r="AS407" s="45">
        <f>IF(AU407="S",IF(Q407="1. Aceitou o programa",IF(OR(X407="Não se Aplica",X407=""),IF(OR(W407="Não se Aplica",W407=""),0,W407-V407),AVERAGE(X407-W407,W407-V407)),0),0)</f>
        <v>12</v>
      </c>
      <c r="AT407" s="45">
        <f>IF(AU407="S",IF(AND(Q407="1. Aceitou o programa",AB407="Realizada"),IFERROR(IF(AA407="",0,AA407-R407),0),0),0)</f>
        <v>0</v>
      </c>
      <c r="AU407" s="45" t="str">
        <f>_xlfn.XLOOKUP(U407,'Lista Suspensa'!$AA$20:$AA$23,'Lista Suspensa'!$AB$20:$AB$23,"N/A")</f>
        <v>S</v>
      </c>
    </row>
    <row r="408" spans="1:47" ht="12" customHeight="1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1361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1362</v>
      </c>
      <c r="N408" s="89" t="s">
        <v>72</v>
      </c>
      <c r="O408" s="93" t="s">
        <v>1363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1364</v>
      </c>
      <c r="AB408" s="89" t="s">
        <v>74</v>
      </c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>MONTH(B408)&amp;"/"&amp;YEAR(B408)</f>
        <v>3/2026</v>
      </c>
      <c r="AN408" s="45">
        <f>WEEKNUM(B408)-WEEKNUM(EOMONTH(B408,-1)+1)+1</f>
        <v>4</v>
      </c>
      <c r="AO408" s="45" t="str">
        <f>MONTH(R408)&amp;"/"&amp;YEAR(R408)</f>
        <v>4/2026</v>
      </c>
      <c r="AP408" s="45">
        <f>WEEKNUM(R408)-WEEKNUM(EOMONTH(R408,-1)+1)+1</f>
        <v>5</v>
      </c>
      <c r="AQ408" s="45">
        <f>IF(AU408="S",IF(Q408="1. Aceitou o programa",R408-B408,0),0)</f>
        <v>36</v>
      </c>
      <c r="AR408" s="45">
        <f>IF(AU408="S",IF(AND(S408&lt;&gt;"",R408&lt;&gt;""),S408-R408,0),0)</f>
        <v>0</v>
      </c>
      <c r="AS408" s="45">
        <f>IF(AU408="S",IF(Q408="1. Aceitou o programa",IF(OR(X408="Não se Aplica",X408=""),IF(OR(W408="Não se Aplica",W408=""),0,W408-V408),AVERAGE(X408-W408,W408-V408)),0),0)</f>
        <v>0</v>
      </c>
      <c r="AT408" s="45">
        <f>IF(AU408="S",IF(AND(Q408="1. Aceitou o programa",AB408="Realizada"),IFERROR(IF(AA408="",0,AA408-R408),0),0),0)</f>
        <v>0</v>
      </c>
      <c r="AU408" s="45" t="str">
        <f>_xlfn.XLOOKUP(U408,'Lista Suspensa'!$AA$20:$AA$23,'Lista Suspensa'!$AB$20:$AB$23,"N/A")</f>
        <v>S</v>
      </c>
    </row>
    <row r="409" spans="1:47" ht="12" customHeight="1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1365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1366</v>
      </c>
      <c r="N409" s="89" t="s">
        <v>72</v>
      </c>
      <c r="O409" s="93" t="s">
        <v>1367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>MONTH(B409)&amp;"/"&amp;YEAR(B409)</f>
        <v>3/2026</v>
      </c>
      <c r="AN409" s="45">
        <f>WEEKNUM(B409)-WEEKNUM(EOMONTH(B409,-1)+1)+1</f>
        <v>4</v>
      </c>
      <c r="AO409" s="45" t="str">
        <f>MONTH(R409)&amp;"/"&amp;YEAR(R409)</f>
        <v>4/2026</v>
      </c>
      <c r="AP409" s="45">
        <f>WEEKNUM(R409)-WEEKNUM(EOMONTH(R409,-1)+1)+1</f>
        <v>5</v>
      </c>
      <c r="AQ409" s="45">
        <f>IF(AU409="S",IF(Q409="1. Aceitou o programa",R409-B409,0),0)</f>
        <v>36</v>
      </c>
      <c r="AR409" s="45">
        <f>IF(AU409="S",IF(AND(S409&lt;&gt;"",R409&lt;&gt;""),S409-R409,0),0)</f>
        <v>0</v>
      </c>
      <c r="AS409" s="45">
        <f>IF(AU409="S",IF(Q409="1. Aceitou o programa",IF(OR(X409="Não se Aplica",X409=""),IF(OR(W409="Não se Aplica",W409=""),0,W409-V409),AVERAGE(X409-W409,W409-V409)),0),0)</f>
        <v>0</v>
      </c>
      <c r="AT409" s="45">
        <f>IF(AU409="S",IF(AND(Q409="1. Aceitou o programa",AB409="Realizada"),IFERROR(IF(AA409="",0,AA409-R409),0),0),0)</f>
        <v>32.513888888890506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1368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888</v>
      </c>
      <c r="N410" s="89" t="s">
        <v>72</v>
      </c>
      <c r="O410" s="93" t="s">
        <v>1369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1370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>MONTH(B410)&amp;"/"&amp;YEAR(B410)</f>
        <v>3/2026</v>
      </c>
      <c r="AN410" s="45">
        <f>WEEKNUM(B410)-WEEKNUM(EOMONTH(B410,-1)+1)+1</f>
        <v>4</v>
      </c>
      <c r="AO410" s="45" t="str">
        <f>MONTH(R410)&amp;"/"&amp;YEAR(R410)</f>
        <v>4/2026</v>
      </c>
      <c r="AP410" s="45">
        <f>WEEKNUM(R410)-WEEKNUM(EOMONTH(R410,-1)+1)+1</f>
        <v>5</v>
      </c>
      <c r="AQ410" s="45">
        <f>IF(AU410="S",IF(Q410="1. Aceitou o programa",R410-B410,0),0)</f>
        <v>36</v>
      </c>
      <c r="AR410" s="45">
        <f>IF(AU410="S",IF(AND(S410&lt;&gt;"",R410&lt;&gt;""),S410-R410,0),0)</f>
        <v>0</v>
      </c>
      <c r="AS410" s="45">
        <f>IF(AU410="S",IF(Q410="1. Aceitou o programa",IF(OR(X410="Não se Aplica",X410=""),IF(OR(W410="Não se Aplica",W410=""),0,W410-V410),AVERAGE(X410-W410,W410-V410)),0),0)</f>
        <v>6</v>
      </c>
      <c r="AT410" s="45">
        <f>IF(AU410="S",IF(AND(Q410="1. Aceitou o programa",AB410="Realizada"),IFERROR(IF(AA410="",0,AA410-R410),0),0),0)</f>
        <v>6.5</v>
      </c>
      <c r="AU410" s="45" t="str">
        <f>_xlfn.XLOOKUP(U410,'Lista Suspensa'!$AA$20:$AA$23,'Lista Suspensa'!$AB$20:$AB$23,"N/A")</f>
        <v>S</v>
      </c>
    </row>
    <row r="411" spans="1:47" ht="12" customHeight="1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1371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1372</v>
      </c>
      <c r="N411" s="89" t="s">
        <v>72</v>
      </c>
      <c r="O411" s="93" t="s">
        <v>1373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1374</v>
      </c>
      <c r="AB411" s="89" t="s">
        <v>74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>MONTH(B411)&amp;"/"&amp;YEAR(B411)</f>
        <v>3/2026</v>
      </c>
      <c r="AN411" s="45">
        <f>WEEKNUM(B411)-WEEKNUM(EOMONTH(B411,-1)+1)+1</f>
        <v>4</v>
      </c>
      <c r="AO411" s="45" t="str">
        <f>MONTH(R411)&amp;"/"&amp;YEAR(R411)</f>
        <v>4/2026</v>
      </c>
      <c r="AP411" s="45">
        <f>WEEKNUM(R411)-WEEKNUM(EOMONTH(R411,-1)+1)+1</f>
        <v>5</v>
      </c>
      <c r="AQ411" s="45">
        <f>IF(AU411="S",IF(Q411="1. Aceitou o programa",R411-B411,0),0)</f>
        <v>38</v>
      </c>
      <c r="AR411" s="45">
        <f>IF(AU411="S",IF(AND(S411&lt;&gt;"",R411&lt;&gt;""),S411-R411,0),0)</f>
        <v>0</v>
      </c>
      <c r="AS411" s="45">
        <f>IF(AU411="S",IF(Q411="1. Aceitou o programa",IF(OR(X411="Não se Aplica",X411=""),IF(OR(W411="Não se Aplica",W411=""),0,W411-V411),AVERAGE(X411-W411,W411-V411)),0),0)</f>
        <v>0</v>
      </c>
      <c r="AT411" s="45">
        <f>IF(AU411="S",IF(AND(Q411="1. Aceitou o programa",AB411="Realizada"),IFERROR(IF(AA411="",0,AA411-R411),0),0),0)</f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1375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424</v>
      </c>
      <c r="N412" s="89" t="s">
        <v>72</v>
      </c>
      <c r="O412" s="93" t="s">
        <v>1376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1377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>MONTH(B412)&amp;"/"&amp;YEAR(B412)</f>
        <v>3/2026</v>
      </c>
      <c r="AN412" s="45">
        <f>WEEKNUM(B412)-WEEKNUM(EOMONTH(B412,-1)+1)+1</f>
        <v>4</v>
      </c>
      <c r="AO412" s="45" t="str">
        <f>MONTH(R412)&amp;"/"&amp;YEAR(R412)</f>
        <v>4/2026</v>
      </c>
      <c r="AP412" s="45">
        <f>WEEKNUM(R412)-WEEKNUM(EOMONTH(R412,-1)+1)+1</f>
        <v>5</v>
      </c>
      <c r="AQ412" s="45">
        <f>IF(AU412="S",IF(Q412="1. Aceitou o programa",R412-B412,0),0)</f>
        <v>36</v>
      </c>
      <c r="AR412" s="45">
        <f>IF(AU412="S",IF(AND(S412&lt;&gt;"",R412&lt;&gt;""),S412-R412,0),0)</f>
        <v>0</v>
      </c>
      <c r="AS412" s="45">
        <f>IF(AU412="S",IF(Q412="1. Aceitou o programa",IF(OR(X412="Não se Aplica",X412=""),IF(OR(W412="Não se Aplica",W412=""),0,W412-V412),AVERAGE(X412-W412,W412-V412)),0),0)</f>
        <v>0</v>
      </c>
      <c r="AT412" s="45">
        <f>IF(AU412="S",IF(AND(Q412="1. Aceitou o programa",AB412="Realizada"),IFERROR(IF(AA412="",0,AA412-R412),0),0),0)</f>
        <v>2.5833333333357587</v>
      </c>
      <c r="AU412" s="45" t="str">
        <f>_xlfn.XLOOKUP(U412,'Lista Suspensa'!$AA$20:$AA$23,'Lista Suspensa'!$AB$20:$AB$23,"N/A")</f>
        <v>S</v>
      </c>
    </row>
    <row r="413" spans="1:47" ht="12" customHeight="1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1378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1078</v>
      </c>
      <c r="N413" s="89" t="s">
        <v>72</v>
      </c>
      <c r="O413" s="93" t="s">
        <v>1379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>MONTH(B413)&amp;"/"&amp;YEAR(B413)</f>
        <v>3/2026</v>
      </c>
      <c r="AN413" s="45">
        <f>WEEKNUM(B413)-WEEKNUM(EOMONTH(B413,-1)+1)+1</f>
        <v>4</v>
      </c>
      <c r="AO413" s="45" t="str">
        <f>MONTH(R413)&amp;"/"&amp;YEAR(R413)</f>
        <v>4/2026</v>
      </c>
      <c r="AP413" s="45">
        <f>WEEKNUM(R413)-WEEKNUM(EOMONTH(R413,-1)+1)+1</f>
        <v>5</v>
      </c>
      <c r="AQ413" s="45">
        <f>IF(AU413="S",IF(Q413="1. Aceitou o programa",R413-B413,0),0)</f>
        <v>36</v>
      </c>
      <c r="AR413" s="45">
        <f>IF(AU413="S",IF(AND(S413&lt;&gt;"",R413&lt;&gt;""),S413-R413,0),0)</f>
        <v>0</v>
      </c>
      <c r="AS413" s="45">
        <f>IF(AU413="S",IF(Q413="1. Aceitou o programa",IF(OR(X413="Não se Aplica",X413=""),IF(OR(W413="Não se Aplica",W413=""),0,W413-V413),AVERAGE(X413-W413,W413-V413)),0),0)</f>
        <v>0</v>
      </c>
      <c r="AT413" s="45">
        <f>IF(AU413="S",IF(AND(Q413="1. Aceitou o programa",AB413="Realizada"),IFERROR(IF(AA413="",0,AA413-R413),0),0),0)</f>
        <v>1.6666666666642413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1380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1381</v>
      </c>
      <c r="N414" s="89" t="s">
        <v>72</v>
      </c>
      <c r="O414" s="93" t="s">
        <v>1382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>
        <v>0</v>
      </c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>MONTH(B414)&amp;"/"&amp;YEAR(B414)</f>
        <v>3/2026</v>
      </c>
      <c r="AN414" s="45">
        <f>WEEKNUM(B414)-WEEKNUM(EOMONTH(B414,-1)+1)+1</f>
        <v>4</v>
      </c>
      <c r="AO414" s="45" t="str">
        <f>MONTH(R414)&amp;"/"&amp;YEAR(R414)</f>
        <v>5/2026</v>
      </c>
      <c r="AP414" s="45">
        <f>WEEKNUM(R414)-WEEKNUM(EOMONTH(R414,-1)+1)+1</f>
        <v>4</v>
      </c>
      <c r="AQ414" s="45">
        <f>IF(AU414="S",IF(Q414="1. Aceitou o programa",R414-B414,0),0)</f>
        <v>60</v>
      </c>
      <c r="AR414" s="45">
        <f>IF(AU414="S",IF(AND(S414&lt;&gt;"",R414&lt;&gt;""),S414-R414,0),0)</f>
        <v>0</v>
      </c>
      <c r="AS414" s="45">
        <f>IF(AU414="S",IF(Q414="1. Aceitou o programa",IF(OR(X414="Não se Aplica",X414=""),IF(OR(W414="Não se Aplica",W414=""),0,W414-V414),AVERAGE(X414-W414,W414-V414)),0),0)</f>
        <v>9</v>
      </c>
      <c r="AT414" s="45">
        <f>IF(AU414="S",IF(AND(Q414="1. Aceitou o programa",AB414="Realizada"),IFERROR(IF(AA414="",0,AA414-R414),0),0),0)</f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1383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850</v>
      </c>
      <c r="N415" s="89" t="s">
        <v>72</v>
      </c>
      <c r="O415" s="93" t="s">
        <v>1384</v>
      </c>
      <c r="P415" s="94" t="s">
        <v>57</v>
      </c>
      <c r="Q415" s="112" t="s">
        <v>1385</v>
      </c>
      <c r="R415" s="95">
        <v>46140</v>
      </c>
      <c r="S415" s="96">
        <v>46182</v>
      </c>
      <c r="T415" s="96" t="s">
        <v>59</v>
      </c>
      <c r="U415" s="96" t="s">
        <v>744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>MONTH(B415)&amp;"/"&amp;YEAR(B415)</f>
        <v>3/2026</v>
      </c>
      <c r="AN415" s="45">
        <f>WEEKNUM(B415)-WEEKNUM(EOMONTH(B415,-1)+1)+1</f>
        <v>4</v>
      </c>
      <c r="AO415" s="45" t="str">
        <f>MONTH(R415)&amp;"/"&amp;YEAR(R415)</f>
        <v>4/2026</v>
      </c>
      <c r="AP415" s="45">
        <f>WEEKNUM(R415)-WEEKNUM(EOMONTH(R415,-1)+1)+1</f>
        <v>5</v>
      </c>
      <c r="AQ415" s="45">
        <f>IF(AU415="S",IF(Q415="1. Aceitou o programa",R415-B415,0),0)</f>
        <v>0</v>
      </c>
      <c r="AR415" s="45">
        <f>IF(AU415="S",IF(AND(S415&lt;&gt;"",R415&lt;&gt;""),S415-R415,0),0)</f>
        <v>42</v>
      </c>
      <c r="AS415" s="45">
        <f>IF(AU415="S",IF(Q415="1. Aceitou o programa",IF(OR(X415="Não se Aplica",X415=""),IF(OR(W415="Não se Aplica",W415=""),0,W415-V415),AVERAGE(X415-W415,W415-V415)),0),0)</f>
        <v>0</v>
      </c>
      <c r="AT415" s="45">
        <f>IF(AU415="S",IF(AND(Q415="1. Aceitou o programa",AB415="Realizada"),IFERROR(IF(AA415="",0,AA415-R415),0),0),0)</f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1386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329</v>
      </c>
      <c r="M416" s="89" t="s">
        <v>1387</v>
      </c>
      <c r="N416" s="89" t="s">
        <v>72</v>
      </c>
      <c r="O416" s="93" t="s">
        <v>1388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>MONTH(B416)&amp;"/"&amp;YEAR(B416)</f>
        <v>3/2026</v>
      </c>
      <c r="AN416" s="45">
        <f>WEEKNUM(B416)-WEEKNUM(EOMONTH(B416,-1)+1)+1</f>
        <v>4</v>
      </c>
      <c r="AO416" s="45" t="str">
        <f>MONTH(R416)&amp;"/"&amp;YEAR(R416)</f>
        <v>4/2026</v>
      </c>
      <c r="AP416" s="45">
        <f>WEEKNUM(R416)-WEEKNUM(EOMONTH(R416,-1)+1)+1</f>
        <v>5</v>
      </c>
      <c r="AQ416" s="45">
        <f>IF(AU416="S",IF(Q416="1. Aceitou o programa",R416-B416,0),0)</f>
        <v>36</v>
      </c>
      <c r="AR416" s="45">
        <f>IF(AU416="S",IF(AND(S416&lt;&gt;"",R416&lt;&gt;""),S416-R416,0),0)</f>
        <v>0</v>
      </c>
      <c r="AS416" s="45">
        <f>IF(AU416="S",IF(Q416="1. Aceitou o programa",IF(OR(X416="Não se Aplica",X416=""),IF(OR(W416="Não se Aplica",W416=""),0,W416-V416),AVERAGE(X416-W416,W416-V416)),0),0)</f>
        <v>0</v>
      </c>
      <c r="AT416" s="45">
        <f>IF(AU416="S",IF(AND(Q416="1. Aceitou o programa",AB416="Realizada"),IFERROR(IF(AA416="",0,AA416-R416),0),0),0)</f>
        <v>15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1389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1390</v>
      </c>
      <c r="N417" s="89" t="s">
        <v>72</v>
      </c>
      <c r="O417" s="93" t="s">
        <v>1391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1392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>MONTH(B417)&amp;"/"&amp;YEAR(B417)</f>
        <v>3/2026</v>
      </c>
      <c r="AN417" s="45">
        <f>WEEKNUM(B417)-WEEKNUM(EOMONTH(B417,-1)+1)+1</f>
        <v>4</v>
      </c>
      <c r="AO417" s="45" t="str">
        <f>MONTH(R417)&amp;"/"&amp;YEAR(R417)</f>
        <v>4/2026</v>
      </c>
      <c r="AP417" s="45">
        <f>WEEKNUM(R417)-WEEKNUM(EOMONTH(R417,-1)+1)+1</f>
        <v>5</v>
      </c>
      <c r="AQ417" s="45">
        <f>IF(AU417="S",IF(Q417="1. Aceitou o programa",R417-B417,0),0)</f>
        <v>36</v>
      </c>
      <c r="AR417" s="45">
        <f>IF(AU417="S",IF(AND(S417&lt;&gt;"",R417&lt;&gt;""),S417-R417,0),0)</f>
        <v>0</v>
      </c>
      <c r="AS417" s="45">
        <f>IF(AU417="S",IF(Q417="1. Aceitou o programa",IF(OR(X417="Não se Aplica",X417=""),IF(OR(W417="Não se Aplica",W417=""),0,W417-V417),AVERAGE(X417-W417,W417-V417)),0),0)</f>
        <v>0</v>
      </c>
      <c r="AT417" s="45">
        <f>IF(AU417="S",IF(AND(Q417="1. Aceitou o programa",AB417="Realizada"),IFERROR(IF(AA417="",0,AA417-R417),0),0),0)</f>
        <v>6.4444444444452529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1393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1394</v>
      </c>
      <c r="N418" s="89" t="s">
        <v>72</v>
      </c>
      <c r="O418" s="93" t="s">
        <v>1395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 t="s">
        <v>63</v>
      </c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>MONTH(B418)&amp;"/"&amp;YEAR(B418)</f>
        <v>3/2026</v>
      </c>
      <c r="AN418" s="45">
        <f>WEEKNUM(B418)-WEEKNUM(EOMONTH(B418,-1)+1)+1</f>
        <v>4</v>
      </c>
      <c r="AO418" s="45" t="str">
        <f>MONTH(R418)&amp;"/"&amp;YEAR(R418)</f>
        <v>4/2026</v>
      </c>
      <c r="AP418" s="45">
        <f>WEEKNUM(R418)-WEEKNUM(EOMONTH(R418,-1)+1)+1</f>
        <v>5</v>
      </c>
      <c r="AQ418" s="45">
        <f>IF(AU418="S",IF(Q418="1. Aceitou o programa",R418-B418,0),0)</f>
        <v>36</v>
      </c>
      <c r="AR418" s="45">
        <f>IF(AU418="S",IF(AND(S418&lt;&gt;"",R418&lt;&gt;""),S418-R418,0),0)</f>
        <v>0</v>
      </c>
      <c r="AS418" s="45">
        <f>IF(AU418="S",IF(Q418="1. Aceitou o programa",IF(OR(X418="Não se Aplica",X418=""),IF(OR(W418="Não se Aplica",W418=""),0,W418-V418),AVERAGE(X418-W418,W418-V418)),0),0)</f>
        <v>0</v>
      </c>
      <c r="AT418" s="45">
        <f>IF(AU418="S",IF(AND(Q418="1. Aceitou o programa",AB418="Realizada"),IFERROR(IF(AA418="",0,AA418-R418),0),0),0)</f>
        <v>2.6388888888905058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1396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299</v>
      </c>
      <c r="N419" s="89" t="s">
        <v>72</v>
      </c>
      <c r="O419" s="93" t="s">
        <v>1397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 t="s">
        <v>74</v>
      </c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>MONTH(B419)&amp;"/"&amp;YEAR(B419)</f>
        <v>3/2026</v>
      </c>
      <c r="AN419" s="45">
        <f>WEEKNUM(B419)-WEEKNUM(EOMONTH(B419,-1)+1)+1</f>
        <v>4</v>
      </c>
      <c r="AO419" s="45" t="str">
        <f>MONTH(R419)&amp;"/"&amp;YEAR(R419)</f>
        <v>5/2026</v>
      </c>
      <c r="AP419" s="45">
        <f>WEEKNUM(R419)-WEEKNUM(EOMONTH(R419,-1)+1)+1</f>
        <v>5</v>
      </c>
      <c r="AQ419" s="45">
        <f>IF(AU419="S",IF(Q419="1. Aceitou o programa",R419-B419,0),0)</f>
        <v>67</v>
      </c>
      <c r="AR419" s="45">
        <f>IF(AU419="S",IF(AND(S419&lt;&gt;"",R419&lt;&gt;""),S419-R419,0),0)</f>
        <v>0</v>
      </c>
      <c r="AS419" s="45">
        <f>IF(AU419="S",IF(Q419="1. Aceitou o programa",IF(OR(X419="Não se Aplica",X419=""),IF(OR(W419="Não se Aplica",W419=""),0,W419-V419),AVERAGE(X419-W419,W419-V419)),0),0)</f>
        <v>21</v>
      </c>
      <c r="AT419" s="45">
        <f>IF(AU419="S",IF(AND(Q419="1. Aceitou o programa",AB419="Realizada"),IFERROR(IF(AA419="",0,AA419-R419),0),0),0)</f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1398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778</v>
      </c>
      <c r="M420" s="89" t="s">
        <v>1399</v>
      </c>
      <c r="N420" s="89" t="s">
        <v>72</v>
      </c>
      <c r="O420" s="93" t="s">
        <v>1400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600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>MONTH(B420)&amp;"/"&amp;YEAR(B420)</f>
        <v>3/2026</v>
      </c>
      <c r="AN420" s="45">
        <f>WEEKNUM(B420)-WEEKNUM(EOMONTH(B420,-1)+1)+1</f>
        <v>4</v>
      </c>
      <c r="AO420" s="45" t="str">
        <f>MONTH(R420)&amp;"/"&amp;YEAR(R420)</f>
        <v>4/2026</v>
      </c>
      <c r="AP420" s="45">
        <f>WEEKNUM(R420)-WEEKNUM(EOMONTH(R420,-1)+1)+1</f>
        <v>2</v>
      </c>
      <c r="AQ420" s="45">
        <f>IF(AU420="S",IF(Q420="1. Aceitou o programa",R420-B420,0),0)</f>
        <v>13</v>
      </c>
      <c r="AR420" s="45">
        <f>IF(AU420="S",IF(AND(S420&lt;&gt;"",R420&lt;&gt;""),S420-R420,0),0)</f>
        <v>0</v>
      </c>
      <c r="AS420" s="45">
        <f>IF(AU420="S",IF(Q420="1. Aceitou o programa",IF(OR(X420="Não se Aplica",X420=""),IF(OR(W420="Não se Aplica",W420=""),0,W420-V420),AVERAGE(X420-W420,W420-V420)),0),0)</f>
        <v>0</v>
      </c>
      <c r="AT420" s="45">
        <f>IF(AU420="S",IF(AND(Q420="1. Aceitou o programa",AB420="Realizada"),IFERROR(IF(AA420="",0,AA420-R420),0),0),0)</f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1401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329</v>
      </c>
      <c r="M421" s="89" t="s">
        <v>1402</v>
      </c>
      <c r="N421" s="89" t="s">
        <v>72</v>
      </c>
      <c r="O421" s="93" t="s">
        <v>1403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>MONTH(B421)&amp;"/"&amp;YEAR(B421)</f>
        <v>3/2026</v>
      </c>
      <c r="AN421" s="45">
        <f>WEEKNUM(B421)-WEEKNUM(EOMONTH(B421,-1)+1)+1</f>
        <v>4</v>
      </c>
      <c r="AO421" s="45" t="str">
        <f>MONTH(R421)&amp;"/"&amp;YEAR(R421)</f>
        <v>5/2026</v>
      </c>
      <c r="AP421" s="45">
        <f>WEEKNUM(R421)-WEEKNUM(EOMONTH(R421,-1)+1)+1</f>
        <v>3</v>
      </c>
      <c r="AQ421" s="45">
        <f>IF(AU421="S",IF(Q421="1. Aceitou o programa",R421-B421,0),0)</f>
        <v>49</v>
      </c>
      <c r="AR421" s="45">
        <f>IF(AU421="S",IF(AND(S421&lt;&gt;"",R421&lt;&gt;""),S421-R421,0),0)</f>
        <v>0</v>
      </c>
      <c r="AS421" s="45">
        <f>IF(AU421="S",IF(Q421="1. Aceitou o programa",IF(OR(X421="Não se Aplica",X421=""),IF(OR(W421="Não se Aplica",W421=""),0,W421-V421),AVERAGE(X421-W421,W421-V421)),0),0)</f>
        <v>9.5</v>
      </c>
      <c r="AT421" s="45">
        <f>IF(AU421="S",IF(AND(Q421="1. Aceitou o programa",AB421="Realizada"),IFERROR(IF(AA421="",0,AA421-R421),0),0),0)</f>
        <v>8.4166666666642413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1404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1405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 t="s">
        <v>74</v>
      </c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>MONTH(B422)&amp;"/"&amp;YEAR(B422)</f>
        <v>3/2026</v>
      </c>
      <c r="AN422" s="45">
        <f>WEEKNUM(B422)-WEEKNUM(EOMONTH(B422,-1)+1)+1</f>
        <v>4</v>
      </c>
      <c r="AO422" s="45" t="str">
        <f>MONTH(R422)&amp;"/"&amp;YEAR(R422)</f>
        <v>4/2026</v>
      </c>
      <c r="AP422" s="45">
        <f>WEEKNUM(R422)-WEEKNUM(EOMONTH(R422,-1)+1)+1</f>
        <v>5</v>
      </c>
      <c r="AQ422" s="45">
        <f>IF(AU422="S",IF(Q422="1. Aceitou o programa",R422-B422,0),0)</f>
        <v>38</v>
      </c>
      <c r="AR422" s="45">
        <f>IF(AU422="S",IF(AND(S422&lt;&gt;"",R422&lt;&gt;""),S422-R422,0),0)</f>
        <v>0</v>
      </c>
      <c r="AS422" s="45">
        <f>IF(AU422="S",IF(Q422="1. Aceitou o programa",IF(OR(X422="Não se Aplica",X422=""),IF(OR(W422="Não se Aplica",W422=""),0,W422-V422),AVERAGE(X422-W422,W422-V422)),0),0)</f>
        <v>20</v>
      </c>
      <c r="AT422" s="45">
        <f>IF(AU422="S",IF(AND(Q422="1. Aceitou o programa",AB422="Realizada"),IFERROR(IF(AA422="",0,AA422-R422),0),0),0)</f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1406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1407</v>
      </c>
      <c r="N423" s="89" t="s">
        <v>72</v>
      </c>
      <c r="O423" s="93" t="s">
        <v>1408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1409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>MONTH(B423)&amp;"/"&amp;YEAR(B423)</f>
        <v>3/2026</v>
      </c>
      <c r="AN423" s="45">
        <f>WEEKNUM(B423)-WEEKNUM(EOMONTH(B423,-1)+1)+1</f>
        <v>4</v>
      </c>
      <c r="AO423" s="45" t="str">
        <f>MONTH(R423)&amp;"/"&amp;YEAR(R423)</f>
        <v>4/2026</v>
      </c>
      <c r="AP423" s="45">
        <f>WEEKNUM(R423)-WEEKNUM(EOMONTH(R423,-1)+1)+1</f>
        <v>2</v>
      </c>
      <c r="AQ423" s="45">
        <f>IF(AU423="S",IF(Q423="1. Aceitou o programa",R423-B423,0),0)</f>
        <v>13</v>
      </c>
      <c r="AR423" s="45">
        <f>IF(AU423="S",IF(AND(S423&lt;&gt;"",R423&lt;&gt;""),S423-R423,0),0)</f>
        <v>0</v>
      </c>
      <c r="AS423" s="45">
        <f>IF(AU423="S",IF(Q423="1. Aceitou o programa",IF(OR(X423="Não se Aplica",X423=""),IF(OR(W423="Não se Aplica",W423=""),0,W423-V423),AVERAGE(X423-W423,W423-V423)),0),0)</f>
        <v>0</v>
      </c>
      <c r="AT423" s="45">
        <f>IF(AU423="S",IF(AND(Q423="1. Aceitou o programa",AB423="Realizada"),IFERROR(IF(AA423="",0,AA423-R423),0),0),0)</f>
        <v>43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1410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1411</v>
      </c>
      <c r="N424" s="89" t="s">
        <v>121</v>
      </c>
      <c r="O424" s="93" t="s">
        <v>1412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1413</v>
      </c>
      <c r="AB424" s="89" t="s">
        <v>74</v>
      </c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>MONTH(B424)&amp;"/"&amp;YEAR(B424)</f>
        <v>3/2026</v>
      </c>
      <c r="AN424" s="45">
        <f>WEEKNUM(B424)-WEEKNUM(EOMONTH(B424,-1)+1)+1</f>
        <v>4</v>
      </c>
      <c r="AO424" s="45" t="str">
        <f>MONTH(R424)&amp;"/"&amp;YEAR(R424)</f>
        <v>4/2026</v>
      </c>
      <c r="AP424" s="45">
        <f>WEEKNUM(R424)-WEEKNUM(EOMONTH(R424,-1)+1)+1</f>
        <v>5</v>
      </c>
      <c r="AQ424" s="45">
        <f>IF(AU424="S",IF(Q424="1. Aceitou o programa",R424-B424,0),0)</f>
        <v>36</v>
      </c>
      <c r="AR424" s="45">
        <f>IF(AU424="S",IF(AND(S424&lt;&gt;"",R424&lt;&gt;""),S424-R424,0),0)</f>
        <v>0</v>
      </c>
      <c r="AS424" s="45">
        <f>IF(AU424="S",IF(Q424="1. Aceitou o programa",IF(OR(X424="Não se Aplica",X424=""),IF(OR(W424="Não se Aplica",W424=""),0,W424-V424),AVERAGE(X424-W424,W424-V424)),0),0)</f>
        <v>0</v>
      </c>
      <c r="AT424" s="45">
        <f>IF(AU424="S",IF(AND(Q424="1. Aceitou o programa",AB424="Realizada"),IFERROR(IF(AA424="",0,AA424-R424),0),0),0)</f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1414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1415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1416</v>
      </c>
      <c r="AB425" s="89" t="s">
        <v>74</v>
      </c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>MONTH(B425)&amp;"/"&amp;YEAR(B425)</f>
        <v>3/2026</v>
      </c>
      <c r="AN425" s="45">
        <f>WEEKNUM(B425)-WEEKNUM(EOMONTH(B425,-1)+1)+1</f>
        <v>4</v>
      </c>
      <c r="AO425" s="45" t="str">
        <f>MONTH(R425)&amp;"/"&amp;YEAR(R425)</f>
        <v>4/2026</v>
      </c>
      <c r="AP425" s="45">
        <f>WEEKNUM(R425)-WEEKNUM(EOMONTH(R425,-1)+1)+1</f>
        <v>5</v>
      </c>
      <c r="AQ425" s="45">
        <f>IF(AU425="S",IF(Q425="1. Aceitou o programa",R425-B425,0),0)</f>
        <v>36</v>
      </c>
      <c r="AR425" s="45">
        <f>IF(AU425="S",IF(AND(S425&lt;&gt;"",R425&lt;&gt;""),S425-R425,0),0)</f>
        <v>0</v>
      </c>
      <c r="AS425" s="45">
        <f>IF(AU425="S",IF(Q425="1. Aceitou o programa",IF(OR(X425="Não se Aplica",X425=""),IF(OR(W425="Não se Aplica",W425=""),0,W425-V425),AVERAGE(X425-W425,W425-V425)),0),0)</f>
        <v>0</v>
      </c>
      <c r="AT425" s="45">
        <f>IF(AU425="S",IF(AND(Q425="1. Aceitou o programa",AB425="Realizada"),IFERROR(IF(AA425="",0,AA425-R425),0),0),0)</f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1417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1418</v>
      </c>
      <c r="N426" s="89" t="s">
        <v>72</v>
      </c>
      <c r="O426" s="93" t="s">
        <v>1419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 t="s">
        <v>74</v>
      </c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>MONTH(B426)&amp;"/"&amp;YEAR(B426)</f>
        <v>3/2026</v>
      </c>
      <c r="AN426" s="45">
        <f>WEEKNUM(B426)-WEEKNUM(EOMONTH(B426,-1)+1)+1</f>
        <v>4</v>
      </c>
      <c r="AO426" s="45" t="str">
        <f>MONTH(R426)&amp;"/"&amp;YEAR(R426)</f>
        <v>5/2026</v>
      </c>
      <c r="AP426" s="45">
        <f>WEEKNUM(R426)-WEEKNUM(EOMONTH(R426,-1)+1)+1</f>
        <v>3</v>
      </c>
      <c r="AQ426" s="45">
        <f>IF(AU426="S",IF(Q426="1. Aceitou o programa",R426-B426,0),0)</f>
        <v>49</v>
      </c>
      <c r="AR426" s="45">
        <f>IF(AU426="S",IF(AND(S426&lt;&gt;"",R426&lt;&gt;""),S426-R426,0),0)</f>
        <v>0</v>
      </c>
      <c r="AS426" s="45">
        <f>IF(AU426="S",IF(Q426="1. Aceitou o programa",IF(OR(X426="Não se Aplica",X426=""),IF(OR(W426="Não se Aplica",W426=""),0,W426-V426),AVERAGE(X426-W426,W426-V426)),0),0)</f>
        <v>12</v>
      </c>
      <c r="AT426" s="45">
        <f>IF(AU426="S",IF(AND(Q426="1. Aceitou o programa",AB426="Realizada"),IFERROR(IF(AA426="",0,AA426-R426),0),0),0)</f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1420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1421</v>
      </c>
      <c r="N427" s="89" t="s">
        <v>72</v>
      </c>
      <c r="O427" s="93" t="s">
        <v>1422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1423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>MONTH(B427)&amp;"/"&amp;YEAR(B427)</f>
        <v>3/2026</v>
      </c>
      <c r="AN427" s="45">
        <f>WEEKNUM(B427)-WEEKNUM(EOMONTH(B427,-1)+1)+1</f>
        <v>4</v>
      </c>
      <c r="AO427" s="45" t="str">
        <f>MONTH(R427)&amp;"/"&amp;YEAR(R427)</f>
        <v>5/2026</v>
      </c>
      <c r="AP427" s="45">
        <f>WEEKNUM(R427)-WEEKNUM(EOMONTH(R427,-1)+1)+1</f>
        <v>3</v>
      </c>
      <c r="AQ427" s="45">
        <f>IF(AU427="S",IF(Q427="1. Aceitou o programa",R427-B427,0),0)</f>
        <v>49</v>
      </c>
      <c r="AR427" s="45">
        <f>IF(AU427="S",IF(AND(S427&lt;&gt;"",R427&lt;&gt;""),S427-R427,0),0)</f>
        <v>0</v>
      </c>
      <c r="AS427" s="45">
        <f>IF(AU427="S",IF(Q427="1. Aceitou o programa",IF(OR(X427="Não se Aplica",X427=""),IF(OR(W427="Não se Aplica",W427=""),0,W427-V427),AVERAGE(X427-W427,W427-V427)),0),0)</f>
        <v>7</v>
      </c>
      <c r="AT427" s="45">
        <f>IF(AU427="S",IF(AND(Q427="1. Aceitou o programa",AB427="Realizada"),IFERROR(IF(AA427="",0,AA427-R427),0),0),0)</f>
        <v>10.486111111109494</v>
      </c>
      <c r="AU427" s="45" t="str">
        <f>_xlfn.XLOOKUP(U427,'Lista Suspensa'!$AA$20:$AA$23,'Lista Suspensa'!$AB$20:$AB$23,"N/A")</f>
        <v>S</v>
      </c>
    </row>
    <row r="428" spans="1:47" ht="12" customHeight="1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1424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1425</v>
      </c>
      <c r="N428" s="89" t="s">
        <v>72</v>
      </c>
      <c r="O428" s="93" t="s">
        <v>1426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 t="s">
        <v>74</v>
      </c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>MONTH(B428)&amp;"/"&amp;YEAR(B428)</f>
        <v>3/2026</v>
      </c>
      <c r="AN428" s="45">
        <f>WEEKNUM(B428)-WEEKNUM(EOMONTH(B428,-1)+1)+1</f>
        <v>4</v>
      </c>
      <c r="AO428" s="45" t="str">
        <f>MONTH(R428)&amp;"/"&amp;YEAR(R428)</f>
        <v>5/2026</v>
      </c>
      <c r="AP428" s="45">
        <f>WEEKNUM(R428)-WEEKNUM(EOMONTH(R428,-1)+1)+1</f>
        <v>4</v>
      </c>
      <c r="AQ428" s="45">
        <f>IF(AU428="S",IF(Q428="1. Aceitou o programa",R428-B428,0),0)</f>
        <v>60</v>
      </c>
      <c r="AR428" s="45">
        <f>IF(AU428="S",IF(AND(S428&lt;&gt;"",R428&lt;&gt;""),S428-R428,0),0)</f>
        <v>0</v>
      </c>
      <c r="AS428" s="45">
        <f>IF(AU428="S",IF(Q428="1. Aceitou o programa",IF(OR(X428="Não se Aplica",X428=""),IF(OR(W428="Não se Aplica",W428=""),0,W428-V428),AVERAGE(X428-W428,W428-V428)),0),0)</f>
        <v>6.5</v>
      </c>
      <c r="AT428" s="45">
        <f>IF(AU428="S",IF(AND(Q428="1. Aceitou o programa",AB428="Realizada"),IFERROR(IF(AA428="",0,AA428-R428),0),0),0)</f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1427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588</v>
      </c>
      <c r="N429" s="89" t="s">
        <v>121</v>
      </c>
      <c r="O429" s="93" t="s">
        <v>1428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 t="s">
        <v>74</v>
      </c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>MONTH(B429)&amp;"/"&amp;YEAR(B429)</f>
        <v>3/2026</v>
      </c>
      <c r="AN429" s="45">
        <f>WEEKNUM(B429)-WEEKNUM(EOMONTH(B429,-1)+1)+1</f>
        <v>4</v>
      </c>
      <c r="AO429" s="45" t="str">
        <f>MONTH(R429)&amp;"/"&amp;YEAR(R429)</f>
        <v>4/2026</v>
      </c>
      <c r="AP429" s="45">
        <f>WEEKNUM(R429)-WEEKNUM(EOMONTH(R429,-1)+1)+1</f>
        <v>5</v>
      </c>
      <c r="AQ429" s="45">
        <f>IF(AU429="S",IF(Q429="1. Aceitou o programa",R429-B429,0),0)</f>
        <v>36</v>
      </c>
      <c r="AR429" s="45">
        <f>IF(AU429="S",IF(AND(S429&lt;&gt;"",R429&lt;&gt;""),S429-R429,0),0)</f>
        <v>0</v>
      </c>
      <c r="AS429" s="45">
        <f>IF(AU429="S",IF(Q429="1. Aceitou o programa",IF(OR(X429="Não se Aplica",X429=""),IF(OR(W429="Não se Aplica",W429=""),0,W429-V429),AVERAGE(X429-W429,W429-V429)),0),0)</f>
        <v>0</v>
      </c>
      <c r="AT429" s="45">
        <f>IF(AU429="S",IF(AND(Q429="1. Aceitou o programa",AB429="Realizada"),IFERROR(IF(AA429="",0,AA429-R429),0),0),0)</f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1429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382</v>
      </c>
      <c r="N430" s="89" t="s">
        <v>121</v>
      </c>
      <c r="O430" s="93" t="s">
        <v>1430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 t="s">
        <v>74</v>
      </c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>MONTH(B430)&amp;"/"&amp;YEAR(B430)</f>
        <v>3/2026</v>
      </c>
      <c r="AN430" s="45">
        <f>WEEKNUM(B430)-WEEKNUM(EOMONTH(B430,-1)+1)+1</f>
        <v>4</v>
      </c>
      <c r="AO430" s="45" t="str">
        <f>MONTH(R430)&amp;"/"&amp;YEAR(R430)</f>
        <v>5/2026</v>
      </c>
      <c r="AP430" s="45">
        <f>WEEKNUM(R430)-WEEKNUM(EOMONTH(R430,-1)+1)+1</f>
        <v>4</v>
      </c>
      <c r="AQ430" s="45">
        <f>IF(AU430="S",IF(Q430="1. Aceitou o programa",R430-B430,0),0)</f>
        <v>60</v>
      </c>
      <c r="AR430" s="45">
        <f>IF(AU430="S",IF(AND(S430&lt;&gt;"",R430&lt;&gt;""),S430-R430,0),0)</f>
        <v>0</v>
      </c>
      <c r="AS430" s="45">
        <f>IF(AU430="S",IF(Q430="1. Aceitou o programa",IF(OR(X430="Não se Aplica",X430=""),IF(OR(W430="Não se Aplica",W430=""),0,W430-V430),AVERAGE(X430-W430,W430-V430)),0),0)</f>
        <v>6.5</v>
      </c>
      <c r="AT430" s="45">
        <f>IF(AU430="S",IF(AND(Q430="1. Aceitou o programa",AB430="Realizada"),IFERROR(IF(AA430="",0,AA430-R430),0),0),0)</f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1431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1432</v>
      </c>
      <c r="N431" s="89" t="s">
        <v>121</v>
      </c>
      <c r="O431" s="93" t="s">
        <v>1433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600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>MONTH(B431)&amp;"/"&amp;YEAR(B431)</f>
        <v>3/2026</v>
      </c>
      <c r="AN431" s="45">
        <f>WEEKNUM(B431)-WEEKNUM(EOMONTH(B431,-1)+1)+1</f>
        <v>4</v>
      </c>
      <c r="AO431" s="45" t="str">
        <f>MONTH(R431)&amp;"/"&amp;YEAR(R431)</f>
        <v>4/2026</v>
      </c>
      <c r="AP431" s="45">
        <f>WEEKNUM(R431)-WEEKNUM(EOMONTH(R431,-1)+1)+1</f>
        <v>2</v>
      </c>
      <c r="AQ431" s="45">
        <f>IF(AU431="S",IF(Q431="1. Aceitou o programa",R431-B431,0),0)</f>
        <v>13</v>
      </c>
      <c r="AR431" s="45">
        <f>IF(AU431="S",IF(AND(S431&lt;&gt;"",R431&lt;&gt;""),S431-R431,0),0)</f>
        <v>0</v>
      </c>
      <c r="AS431" s="45">
        <f>IF(AU431="S",IF(Q431="1. Aceitou o programa",IF(OR(X431="Não se Aplica",X431=""),IF(OR(W431="Não se Aplica",W431=""),0,W431-V431),AVERAGE(X431-W431,W431-V431)),0),0)</f>
        <v>0</v>
      </c>
      <c r="AT431" s="45">
        <f>IF(AU431="S",IF(AND(Q431="1. Aceitou o programa",AB431="Realizada"),IFERROR(IF(AA431="",0,AA431-R431),0),0),0)</f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1434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1069</v>
      </c>
      <c r="N432" s="89" t="s">
        <v>130</v>
      </c>
      <c r="O432" s="93" t="s">
        <v>1435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 t="s">
        <v>74</v>
      </c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>MONTH(B432)&amp;"/"&amp;YEAR(B432)</f>
        <v>3/2026</v>
      </c>
      <c r="AN432" s="45">
        <f>WEEKNUM(B432)-WEEKNUM(EOMONTH(B432,-1)+1)+1</f>
        <v>4</v>
      </c>
      <c r="AO432" s="45" t="str">
        <f>MONTH(R432)&amp;"/"&amp;YEAR(R432)</f>
        <v>4/2026</v>
      </c>
      <c r="AP432" s="45">
        <f>WEEKNUM(R432)-WEEKNUM(EOMONTH(R432,-1)+1)+1</f>
        <v>5</v>
      </c>
      <c r="AQ432" s="45">
        <f>IF(AU432="S",IF(Q432="1. Aceitou o programa",R432-B432,0),0)</f>
        <v>36</v>
      </c>
      <c r="AR432" s="45">
        <f>IF(AU432="S",IF(AND(S432&lt;&gt;"",R432&lt;&gt;""),S432-R432,0),0)</f>
        <v>0</v>
      </c>
      <c r="AS432" s="45">
        <f>IF(AU432="S",IF(Q432="1. Aceitou o programa",IF(OR(X432="Não se Aplica",X432=""),IF(OR(W432="Não se Aplica",W432=""),0,W432-V432),AVERAGE(X432-W432,W432-V432)),0),0)</f>
        <v>0</v>
      </c>
      <c r="AT432" s="45">
        <f>IF(AU432="S",IF(AND(Q432="1. Aceitou o programa",AB432="Realizada"),IFERROR(IF(AA432="",0,AA432-R432),0),0),0)</f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1436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238</v>
      </c>
      <c r="N433" s="89" t="s">
        <v>130</v>
      </c>
      <c r="O433" s="93" t="s">
        <v>1437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1438</v>
      </c>
      <c r="AB433" s="89" t="s">
        <v>74</v>
      </c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>MONTH(B433)&amp;"/"&amp;YEAR(B433)</f>
        <v>3/2026</v>
      </c>
      <c r="AN433" s="45">
        <f>WEEKNUM(B433)-WEEKNUM(EOMONTH(B433,-1)+1)+1</f>
        <v>4</v>
      </c>
      <c r="AO433" s="45" t="str">
        <f>MONTH(R433)&amp;"/"&amp;YEAR(R433)</f>
        <v>4/2026</v>
      </c>
      <c r="AP433" s="45">
        <f>WEEKNUM(R433)-WEEKNUM(EOMONTH(R433,-1)+1)+1</f>
        <v>5</v>
      </c>
      <c r="AQ433" s="45">
        <f>IF(AU433="S",IF(Q433="1. Aceitou o programa",R433-B433,0),0)</f>
        <v>36</v>
      </c>
      <c r="AR433" s="45">
        <f>IF(AU433="S",IF(AND(S433&lt;&gt;"",R433&lt;&gt;""),S433-R433,0),0)</f>
        <v>0</v>
      </c>
      <c r="AS433" s="45">
        <f>IF(AU433="S",IF(Q433="1. Aceitou o programa",IF(OR(X433="Não se Aplica",X433=""),IF(OR(W433="Não se Aplica",W433=""),0,W433-V433),AVERAGE(X433-W433,W433-V433)),0),0)</f>
        <v>0</v>
      </c>
      <c r="AT433" s="45">
        <f>IF(AU433="S",IF(AND(Q433="1. Aceitou o programa",AB433="Realizada"),IFERROR(IF(AA433="",0,AA433-R433),0),0),0)</f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1439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1440</v>
      </c>
      <c r="N434" s="89" t="s">
        <v>130</v>
      </c>
      <c r="O434" s="93" t="s">
        <v>1441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1442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>MONTH(B434)&amp;"/"&amp;YEAR(B434)</f>
        <v>3/2026</v>
      </c>
      <c r="AN434" s="45">
        <f>WEEKNUM(B434)-WEEKNUM(EOMONTH(B434,-1)+1)+1</f>
        <v>4</v>
      </c>
      <c r="AO434" s="45" t="str">
        <f>MONTH(R434)&amp;"/"&amp;YEAR(R434)</f>
        <v>4/2026</v>
      </c>
      <c r="AP434" s="45">
        <f>WEEKNUM(R434)-WEEKNUM(EOMONTH(R434,-1)+1)+1</f>
        <v>5</v>
      </c>
      <c r="AQ434" s="45">
        <f>IF(AU434="S",IF(Q434="1. Aceitou o programa",R434-B434,0),0)</f>
        <v>36</v>
      </c>
      <c r="AR434" s="45">
        <f>IF(AU434="S",IF(AND(S434&lt;&gt;"",R434&lt;&gt;""),S434-R434,0),0)</f>
        <v>0</v>
      </c>
      <c r="AS434" s="45">
        <f>IF(AU434="S",IF(Q434="1. Aceitou o programa",IF(OR(X434="Não se Aplica",X434=""),IF(OR(W434="Não se Aplica",W434=""),0,W434-V434),AVERAGE(X434-W434,W434-V434)),0),0)</f>
        <v>6</v>
      </c>
      <c r="AT434" s="45">
        <f>IF(AU434="S",IF(AND(Q434="1. Aceitou o programa",AB434="Realizada"),IFERROR(IF(AA434="",0,AA434-R434),0),0),0)</f>
        <v>6.6388888888905058</v>
      </c>
      <c r="AU434" s="45" t="str">
        <f>_xlfn.XLOOKUP(U434,'Lista Suspensa'!$AA$20:$AA$23,'Lista Suspensa'!$AB$20:$AB$23,"N/A")</f>
        <v>S</v>
      </c>
    </row>
    <row r="435" spans="1:47" ht="12" customHeight="1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1443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1444</v>
      </c>
      <c r="N435" s="89" t="s">
        <v>121</v>
      </c>
      <c r="O435" s="93" t="s">
        <v>1445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 t="s">
        <v>74</v>
      </c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>MONTH(B435)&amp;"/"&amp;YEAR(B435)</f>
        <v>3/2026</v>
      </c>
      <c r="AN435" s="45">
        <f>WEEKNUM(B435)-WEEKNUM(EOMONTH(B435,-1)+1)+1</f>
        <v>4</v>
      </c>
      <c r="AO435" s="45" t="str">
        <f>MONTH(R435)&amp;"/"&amp;YEAR(R435)</f>
        <v>5/2026</v>
      </c>
      <c r="AP435" s="45">
        <f>WEEKNUM(R435)-WEEKNUM(EOMONTH(R435,-1)+1)+1</f>
        <v>3</v>
      </c>
      <c r="AQ435" s="45">
        <f>IF(AU435="S",IF(Q435="1. Aceitou o programa",R435-B435,0),0)</f>
        <v>49</v>
      </c>
      <c r="AR435" s="45">
        <f>IF(AU435="S",IF(AND(S435&lt;&gt;"",R435&lt;&gt;""),S435-R435,0),0)</f>
        <v>0</v>
      </c>
      <c r="AS435" s="45">
        <f>IF(AU435="S",IF(Q435="1. Aceitou o programa",IF(OR(X435="Não se Aplica",X435=""),IF(OR(W435="Não se Aplica",W435=""),0,W435-V435),AVERAGE(X435-W435,W435-V435)),0),0)</f>
        <v>42</v>
      </c>
      <c r="AT435" s="45">
        <f>IF(AU435="S",IF(AND(Q435="1. Aceitou o programa",AB435="Realizada"),IFERROR(IF(AA435="",0,AA435-R435),0),0),0)</f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1446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1165</v>
      </c>
      <c r="N436" s="89" t="s">
        <v>121</v>
      </c>
      <c r="O436" s="93" t="s">
        <v>1447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 t="s">
        <v>74</v>
      </c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>MONTH(B436)&amp;"/"&amp;YEAR(B436)</f>
        <v>3/2026</v>
      </c>
      <c r="AN436" s="45">
        <f>WEEKNUM(B436)-WEEKNUM(EOMONTH(B436,-1)+1)+1</f>
        <v>4</v>
      </c>
      <c r="AO436" s="45" t="str">
        <f>MONTH(R436)&amp;"/"&amp;YEAR(R436)</f>
        <v>5/2026</v>
      </c>
      <c r="AP436" s="45">
        <f>WEEKNUM(R436)-WEEKNUM(EOMONTH(R436,-1)+1)+1</f>
        <v>4</v>
      </c>
      <c r="AQ436" s="45">
        <f>IF(AU436="S",IF(Q436="1. Aceitou o programa",R436-B436,0),0)</f>
        <v>60</v>
      </c>
      <c r="AR436" s="45">
        <f>IF(AU436="S",IF(AND(S436&lt;&gt;"",R436&lt;&gt;""),S436-R436,0),0)</f>
        <v>0</v>
      </c>
      <c r="AS436" s="45">
        <f>IF(AU436="S",IF(Q436="1. Aceitou o programa",IF(OR(X436="Não se Aplica",X436=""),IF(OR(W436="Não se Aplica",W436=""),0,W436-V436),AVERAGE(X436-W436,W436-V436)),0),0)</f>
        <v>6.5</v>
      </c>
      <c r="AT436" s="45">
        <f>IF(AU436="S",IF(AND(Q436="1. Aceitou o programa",AB436="Realizada"),IFERROR(IF(AA436="",0,AA436-R436),0),0),0)</f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1448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857</v>
      </c>
      <c r="N437" s="89" t="s">
        <v>130</v>
      </c>
      <c r="O437" s="93" t="s">
        <v>1449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 t="s">
        <v>74</v>
      </c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>MONTH(B437)&amp;"/"&amp;YEAR(B437)</f>
        <v>3/2026</v>
      </c>
      <c r="AN437" s="45">
        <f>WEEKNUM(B437)-WEEKNUM(EOMONTH(B437,-1)+1)+1</f>
        <v>4</v>
      </c>
      <c r="AO437" s="45" t="str">
        <f>MONTH(R437)&amp;"/"&amp;YEAR(R437)</f>
        <v>5/2026</v>
      </c>
      <c r="AP437" s="45">
        <f>WEEKNUM(R437)-WEEKNUM(EOMONTH(R437,-1)+1)+1</f>
        <v>5</v>
      </c>
      <c r="AQ437" s="45">
        <f>IF(AU437="S",IF(Q437="1. Aceitou o programa",R437-B437,0),0)</f>
        <v>67</v>
      </c>
      <c r="AR437" s="45">
        <f>IF(AU437="S",IF(AND(S437&lt;&gt;"",R437&lt;&gt;""),S437-R437,0),0)</f>
        <v>0</v>
      </c>
      <c r="AS437" s="45">
        <f>IF(AU437="S",IF(Q437="1. Aceitou o programa",IF(OR(X437="Não se Aplica",X437=""),IF(OR(W437="Não se Aplica",W437=""),0,W437-V437),AVERAGE(X437-W437,W437-V437)),0),0)</f>
        <v>19</v>
      </c>
      <c r="AT437" s="45">
        <f>IF(AU437="S",IF(AND(Q437="1. Aceitou o programa",AB437="Realizada"),IFERROR(IF(AA437="",0,AA437-R437),0),0),0)</f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1450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1451</v>
      </c>
      <c r="N438" s="89" t="s">
        <v>130</v>
      </c>
      <c r="O438" s="93" t="s">
        <v>1452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74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>MONTH(B438)&amp;"/"&amp;YEAR(B438)</f>
        <v>3/2026</v>
      </c>
      <c r="AN438" s="45">
        <f>WEEKNUM(B438)-WEEKNUM(EOMONTH(B438,-1)+1)+1</f>
        <v>4</v>
      </c>
      <c r="AO438" s="45" t="str">
        <f>MONTH(R438)&amp;"/"&amp;YEAR(R438)</f>
        <v>4/2026</v>
      </c>
      <c r="AP438" s="45">
        <f>WEEKNUM(R438)-WEEKNUM(EOMONTH(R438,-1)+1)+1</f>
        <v>5</v>
      </c>
      <c r="AQ438" s="45">
        <f>IF(AU438="S",IF(Q438="1. Aceitou o programa",R438-B438,0),0)</f>
        <v>36</v>
      </c>
      <c r="AR438" s="45">
        <f>IF(AU438="S",IF(AND(S438&lt;&gt;"",R438&lt;&gt;""),S438-R438,0),0)</f>
        <v>0</v>
      </c>
      <c r="AS438" s="45">
        <f>IF(AU438="S",IF(Q438="1. Aceitou o programa",IF(OR(X438="Não se Aplica",X438=""),IF(OR(W438="Não se Aplica",W438=""),0,W438-V438),AVERAGE(X438-W438,W438-V438)),0),0)</f>
        <v>0</v>
      </c>
      <c r="AT438" s="45">
        <f>IF(AU438="S",IF(AND(Q438="1. Aceitou o programa",AB438="Realizada"),IFERROR(IF(AA438="",0,AA438-R438),0),0),0)</f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1453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1454</v>
      </c>
      <c r="N439" s="89" t="s">
        <v>130</v>
      </c>
      <c r="O439" s="93" t="s">
        <v>1455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>MONTH(B439)&amp;"/"&amp;YEAR(B439)</f>
        <v>3/2026</v>
      </c>
      <c r="AN439" s="45">
        <f>WEEKNUM(B439)-WEEKNUM(EOMONTH(B439,-1)+1)+1</f>
        <v>4</v>
      </c>
      <c r="AO439" s="45" t="str">
        <f>MONTH(R439)&amp;"/"&amp;YEAR(R439)</f>
        <v>4/2026</v>
      </c>
      <c r="AP439" s="45">
        <f>WEEKNUM(R439)-WEEKNUM(EOMONTH(R439,-1)+1)+1</f>
        <v>5</v>
      </c>
      <c r="AQ439" s="45">
        <f>IF(AU439="S",IF(Q439="1. Aceitou o programa",R439-B439,0),0)</f>
        <v>36</v>
      </c>
      <c r="AR439" s="45">
        <f>IF(AU439="S",IF(AND(S439&lt;&gt;"",R439&lt;&gt;""),S439-R439,0),0)</f>
        <v>0</v>
      </c>
      <c r="AS439" s="45">
        <f>IF(AU439="S",IF(Q439="1. Aceitou o programa",IF(OR(X439="Não se Aplica",X439=""),IF(OR(W439="Não se Aplica",W439=""),0,W439-V439),AVERAGE(X439-W439,W439-V439)),0),0)</f>
        <v>0</v>
      </c>
      <c r="AT439" s="45">
        <f>IF(AU439="S",IF(AND(Q439="1. Aceitou o programa",AB439="Realizada"),IFERROR(IF(AA439="",0,AA439-R439),0),0),0)</f>
        <v>6</v>
      </c>
      <c r="AU439" s="45" t="str">
        <f>_xlfn.XLOOKUP(U439,'Lista Suspensa'!$AA$20:$AA$23,'Lista Suspensa'!$AB$20:$AB$23,"N/A")</f>
        <v>S</v>
      </c>
    </row>
    <row r="440" spans="1:47" ht="12" customHeight="1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1456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1457</v>
      </c>
      <c r="N440" s="89" t="s">
        <v>130</v>
      </c>
      <c r="O440" s="93" t="s">
        <v>1458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1459</v>
      </c>
      <c r="AB440" s="89" t="s">
        <v>74</v>
      </c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>MONTH(B440)&amp;"/"&amp;YEAR(B440)</f>
        <v>3/2026</v>
      </c>
      <c r="AN440" s="45">
        <f>WEEKNUM(B440)-WEEKNUM(EOMONTH(B440,-1)+1)+1</f>
        <v>4</v>
      </c>
      <c r="AO440" s="45" t="str">
        <f>MONTH(R440)&amp;"/"&amp;YEAR(R440)</f>
        <v>5/2026</v>
      </c>
      <c r="AP440" s="45">
        <f>WEEKNUM(R440)-WEEKNUM(EOMONTH(R440,-1)+1)+1</f>
        <v>2</v>
      </c>
      <c r="AQ440" s="45">
        <f>IF(AU440="S",IF(Q440="1. Aceitou o programa",R440-B440,0),0)</f>
        <v>43</v>
      </c>
      <c r="AR440" s="45">
        <f>IF(AU440="S",IF(AND(S440&lt;&gt;"",R440&lt;&gt;""),S440-R440,0),0)</f>
        <v>0</v>
      </c>
      <c r="AS440" s="45">
        <f>IF(AU440="S",IF(Q440="1. Aceitou o programa",IF(OR(X440="Não se Aplica",X440=""),IF(OR(W440="Não se Aplica",W440=""),0,W440-V440),AVERAGE(X440-W440,W440-V440)),0),0)</f>
        <v>0</v>
      </c>
      <c r="AT440" s="45">
        <f>IF(AU440="S",IF(AND(Q440="1. Aceitou o programa",AB440="Realizada"),IFERROR(IF(AA440="",0,AA440-R440),0),0),0)</f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1460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229</v>
      </c>
      <c r="M441" s="89" t="s">
        <v>238</v>
      </c>
      <c r="N441" s="89" t="s">
        <v>130</v>
      </c>
      <c r="O441" s="93" t="s">
        <v>1461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1462</v>
      </c>
      <c r="AB441" s="89" t="s">
        <v>74</v>
      </c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>MONTH(B441)&amp;"/"&amp;YEAR(B441)</f>
        <v>3/2026</v>
      </c>
      <c r="AN441" s="45">
        <f>WEEKNUM(B441)-WEEKNUM(EOMONTH(B441,-1)+1)+1</f>
        <v>4</v>
      </c>
      <c r="AO441" s="45" t="str">
        <f>MONTH(R441)&amp;"/"&amp;YEAR(R441)</f>
        <v>5/2026</v>
      </c>
      <c r="AP441" s="45">
        <f>WEEKNUM(R441)-WEEKNUM(EOMONTH(R441,-1)+1)+1</f>
        <v>2</v>
      </c>
      <c r="AQ441" s="45">
        <f>IF(AU441="S",IF(Q441="1. Aceitou o programa",R441-B441,0),0)</f>
        <v>43</v>
      </c>
      <c r="AR441" s="45">
        <f>IF(AU441="S",IF(AND(S441&lt;&gt;"",R441&lt;&gt;""),S441-R441,0),0)</f>
        <v>0</v>
      </c>
      <c r="AS441" s="45">
        <f>IF(AU441="S",IF(Q441="1. Aceitou o programa",IF(OR(X441="Não se Aplica",X441=""),IF(OR(W441="Não se Aplica",W441=""),0,W441-V441),AVERAGE(X441-W441,W441-V441)),0),0)</f>
        <v>0</v>
      </c>
      <c r="AT441" s="45">
        <f>IF(AU441="S",IF(AND(Q441="1. Aceitou o programa",AB441="Realizada"),IFERROR(IF(AA441="",0,AA441-R441),0),0),0)</f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1463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329</v>
      </c>
      <c r="M442" s="89" t="s">
        <v>730</v>
      </c>
      <c r="N442" s="89" t="s">
        <v>130</v>
      </c>
      <c r="O442" s="93" t="s">
        <v>1464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263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>MONTH(B442)&amp;"/"&amp;YEAR(B442)</f>
        <v>3/2026</v>
      </c>
      <c r="AN442" s="45">
        <f>WEEKNUM(B442)-WEEKNUM(EOMONTH(B442,-1)+1)+1</f>
        <v>4</v>
      </c>
      <c r="AO442" s="45" t="str">
        <f>MONTH(R442)&amp;"/"&amp;YEAR(R442)</f>
        <v>4/2026</v>
      </c>
      <c r="AP442" s="45">
        <f>WEEKNUM(R442)-WEEKNUM(EOMONTH(R442,-1)+1)+1</f>
        <v>5</v>
      </c>
      <c r="AQ442" s="45">
        <f>IF(AU442="S",IF(Q442="1. Aceitou o programa",R442-B442,0),0)</f>
        <v>36</v>
      </c>
      <c r="AR442" s="45">
        <f>IF(AU442="S",IF(AND(S442&lt;&gt;"",R442&lt;&gt;""),S442-R442,0),0)</f>
        <v>0</v>
      </c>
      <c r="AS442" s="45">
        <f>IF(AU442="S",IF(Q442="1. Aceitou o programa",IF(OR(X442="Não se Aplica",X442=""),IF(OR(W442="Não se Aplica",W442=""),0,W442-V442),AVERAGE(X442-W442,W442-V442)),0),0)</f>
        <v>0</v>
      </c>
      <c r="AT442" s="45">
        <f>IF(AU442="S",IF(AND(Q442="1. Aceitou o programa",AB442="Realizada"),IFERROR(IF(AA442="",0,AA442-R442),0),0),0)</f>
        <v>29</v>
      </c>
      <c r="AU442" s="45" t="str">
        <f>_xlfn.XLOOKUP(U442,'Lista Suspensa'!$AA$20:$AA$23,'Lista Suspensa'!$AB$20:$AB$23,"N/A")</f>
        <v>S</v>
      </c>
    </row>
    <row r="443" spans="1:47" ht="12" customHeight="1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1465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1192</v>
      </c>
      <c r="N443" s="89" t="s">
        <v>130</v>
      </c>
      <c r="O443" s="93" t="s">
        <v>1466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 t="s">
        <v>74</v>
      </c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>MONTH(B443)&amp;"/"&amp;YEAR(B443)</f>
        <v>3/2026</v>
      </c>
      <c r="AN443" s="45">
        <f>WEEKNUM(B443)-WEEKNUM(EOMONTH(B443,-1)+1)+1</f>
        <v>4</v>
      </c>
      <c r="AO443" s="45" t="str">
        <f>MONTH(R443)&amp;"/"&amp;YEAR(R443)</f>
        <v>5/2026</v>
      </c>
      <c r="AP443" s="45">
        <f>WEEKNUM(R443)-WEEKNUM(EOMONTH(R443,-1)+1)+1</f>
        <v>4</v>
      </c>
      <c r="AQ443" s="45">
        <f>IF(AU443="S",IF(Q443="1. Aceitou o programa",R443-B443,0),0)</f>
        <v>59</v>
      </c>
      <c r="AR443" s="45">
        <f>IF(AU443="S",IF(AND(S443&lt;&gt;"",R443&lt;&gt;""),S443-R443,0),0)</f>
        <v>0</v>
      </c>
      <c r="AS443" s="45">
        <f>IF(AU443="S",IF(Q443="1. Aceitou o programa",IF(OR(X443="Não se Aplica",X443=""),IF(OR(W443="Não se Aplica",W443=""),0,W443-V443),AVERAGE(X443-W443,W443-V443)),0),0)</f>
        <v>16</v>
      </c>
      <c r="AT443" s="45">
        <f>IF(AU443="S",IF(AND(Q443="1. Aceitou o programa",AB443="Realizada"),IFERROR(IF(AA443="",0,AA443-R443),0),0),0)</f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1467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1323</v>
      </c>
      <c r="N444" s="89" t="s">
        <v>130</v>
      </c>
      <c r="O444" s="93" t="s">
        <v>1468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 t="s">
        <v>74</v>
      </c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>MONTH(B444)&amp;"/"&amp;YEAR(B444)</f>
        <v>3/2026</v>
      </c>
      <c r="AN444" s="45">
        <f>WEEKNUM(B444)-WEEKNUM(EOMONTH(B444,-1)+1)+1</f>
        <v>4</v>
      </c>
      <c r="AO444" s="45" t="str">
        <f>MONTH(R444)&amp;"/"&amp;YEAR(R444)</f>
        <v>4/2026</v>
      </c>
      <c r="AP444" s="45">
        <f>WEEKNUM(R444)-WEEKNUM(EOMONTH(R444,-1)+1)+1</f>
        <v>5</v>
      </c>
      <c r="AQ444" s="45">
        <f>IF(AU444="S",IF(Q444="1. Aceitou o programa",R444-B444,0),0)</f>
        <v>37</v>
      </c>
      <c r="AR444" s="45">
        <f>IF(AU444="S",IF(AND(S444&lt;&gt;"",R444&lt;&gt;""),S444-R444,0),0)</f>
        <v>0</v>
      </c>
      <c r="AS444" s="45">
        <f>IF(AU444="S",IF(Q444="1. Aceitou o programa",IF(OR(X444="Não se Aplica",X444=""),IF(OR(W444="Não se Aplica",W444=""),0,W444-V444),AVERAGE(X444-W444,W444-V444)),0),0)</f>
        <v>0</v>
      </c>
      <c r="AT444" s="45">
        <f>IF(AU444="S",IF(AND(Q444="1. Aceitou o programa",AB444="Realizada"),IFERROR(IF(AA444="",0,AA444-R444),0),0),0)</f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1469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329</v>
      </c>
      <c r="M445" s="89" t="s">
        <v>1470</v>
      </c>
      <c r="N445" s="89" t="s">
        <v>130</v>
      </c>
      <c r="O445" s="93" t="s">
        <v>1471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 t="s">
        <v>74</v>
      </c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>MONTH(B445)&amp;"/"&amp;YEAR(B445)</f>
        <v>3/2026</v>
      </c>
      <c r="AN445" s="45">
        <f>WEEKNUM(B445)-WEEKNUM(EOMONTH(B445,-1)+1)+1</f>
        <v>4</v>
      </c>
      <c r="AO445" s="45" t="str">
        <f>MONTH(R445)&amp;"/"&amp;YEAR(R445)</f>
        <v>5/2026</v>
      </c>
      <c r="AP445" s="45">
        <f>WEEKNUM(R445)-WEEKNUM(EOMONTH(R445,-1)+1)+1</f>
        <v>3</v>
      </c>
      <c r="AQ445" s="45">
        <f>IF(AU445="S",IF(Q445="1. Aceitou o programa",R445-B445,0),0)</f>
        <v>49</v>
      </c>
      <c r="AR445" s="45">
        <f>IF(AU445="S",IF(AND(S445&lt;&gt;"",R445&lt;&gt;""),S445-R445,0),0)</f>
        <v>0</v>
      </c>
      <c r="AS445" s="45">
        <f>IF(AU445="S",IF(Q445="1. Aceitou o programa",IF(OR(X445="Não se Aplica",X445=""),IF(OR(W445="Não se Aplica",W445=""),0,W445-V445),AVERAGE(X445-W445,W445-V445)),0),0)</f>
        <v>42</v>
      </c>
      <c r="AT445" s="45">
        <f>IF(AU445="S",IF(AND(Q445="1. Aceitou o programa",AB445="Realizada"),IFERROR(IF(AA445="",0,AA445-R445),0),0),0)</f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1472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1473</v>
      </c>
      <c r="N446" s="89" t="s">
        <v>130</v>
      </c>
      <c r="O446" s="93" t="s">
        <v>1474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927</v>
      </c>
      <c r="AB446" s="89" t="s">
        <v>74</v>
      </c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>MONTH(B446)&amp;"/"&amp;YEAR(B446)</f>
        <v>3/2026</v>
      </c>
      <c r="AN446" s="45">
        <f>WEEKNUM(B446)-WEEKNUM(EOMONTH(B446,-1)+1)+1</f>
        <v>4</v>
      </c>
      <c r="AO446" s="45" t="str">
        <f>MONTH(R446)&amp;"/"&amp;YEAR(R446)</f>
        <v>4/2026</v>
      </c>
      <c r="AP446" s="45">
        <f>WEEKNUM(R446)-WEEKNUM(EOMONTH(R446,-1)+1)+1</f>
        <v>5</v>
      </c>
      <c r="AQ446" s="45">
        <f>IF(AU446="S",IF(Q446="1. Aceitou o programa",R446-B446,0),0)</f>
        <v>36</v>
      </c>
      <c r="AR446" s="45">
        <f>IF(AU446="S",IF(AND(S446&lt;&gt;"",R446&lt;&gt;""),S446-R446,0),0)</f>
        <v>0</v>
      </c>
      <c r="AS446" s="45">
        <f>IF(AU446="S",IF(Q446="1. Aceitou o programa",IF(OR(X446="Não se Aplica",X446=""),IF(OR(W446="Não se Aplica",W446=""),0,W446-V446),AVERAGE(X446-W446,W446-V446)),0),0)</f>
        <v>0</v>
      </c>
      <c r="AT446" s="45">
        <f>IF(AU446="S",IF(AND(Q446="1. Aceitou o programa",AB446="Realizada"),IFERROR(IF(AA446="",0,AA446-R446),0),0),0)</f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1475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1476</v>
      </c>
      <c r="N447" s="89" t="s">
        <v>130</v>
      </c>
      <c r="O447" s="93" t="s">
        <v>1477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>
        <v>0</v>
      </c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>MONTH(B447)&amp;"/"&amp;YEAR(B447)</f>
        <v>3/2026</v>
      </c>
      <c r="AN447" s="45">
        <f>WEEKNUM(B447)-WEEKNUM(EOMONTH(B447,-1)+1)+1</f>
        <v>4</v>
      </c>
      <c r="AO447" s="45" t="str">
        <f>MONTH(R447)&amp;"/"&amp;YEAR(R447)</f>
        <v>5/2026</v>
      </c>
      <c r="AP447" s="45">
        <f>WEEKNUM(R447)-WEEKNUM(EOMONTH(R447,-1)+1)+1</f>
        <v>4</v>
      </c>
      <c r="AQ447" s="45">
        <f>IF(AU447="S",IF(Q447="1. Aceitou o programa",R447-B447,0),0)</f>
        <v>60</v>
      </c>
      <c r="AR447" s="45">
        <f>IF(AU447="S",IF(AND(S447&lt;&gt;"",R447&lt;&gt;""),S447-R447,0),0)</f>
        <v>0</v>
      </c>
      <c r="AS447" s="45">
        <f>IF(AU447="S",IF(Q447="1. Aceitou o programa",IF(OR(X447="Não se Aplica",X447=""),IF(OR(W447="Não se Aplica",W447=""),0,W447-V447),AVERAGE(X447-W447,W447-V447)),0),0)</f>
        <v>6.5</v>
      </c>
      <c r="AT447" s="45">
        <f>IF(AU447="S",IF(AND(Q447="1. Aceitou o programa",AB447="Realizada"),IFERROR(IF(AA447="",0,AA447-R447),0),0),0)</f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1478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1479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 t="s">
        <v>74</v>
      </c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>MONTH(B448)&amp;"/"&amp;YEAR(B448)</f>
        <v>3/2026</v>
      </c>
      <c r="AN448" s="45">
        <f>WEEKNUM(B448)-WEEKNUM(EOMONTH(B448,-1)+1)+1</f>
        <v>4</v>
      </c>
      <c r="AO448" s="45" t="str">
        <f>MONTH(R448)&amp;"/"&amp;YEAR(R448)</f>
        <v>4/2026</v>
      </c>
      <c r="AP448" s="45">
        <f>WEEKNUM(R448)-WEEKNUM(EOMONTH(R448,-1)+1)+1</f>
        <v>5</v>
      </c>
      <c r="AQ448" s="45">
        <f>IF(AU448="S",IF(Q448="1. Aceitou o programa",R448-B448,0),0)</f>
        <v>36</v>
      </c>
      <c r="AR448" s="45">
        <f>IF(AU448="S",IF(AND(S448&lt;&gt;"",R448&lt;&gt;""),S448-R448,0),0)</f>
        <v>0</v>
      </c>
      <c r="AS448" s="45">
        <f>IF(AU448="S",IF(Q448="1. Aceitou o programa",IF(OR(X448="Não se Aplica",X448=""),IF(OR(W448="Não se Aplica",W448=""),0,W448-V448),AVERAGE(X448-W448,W448-V448)),0),0)</f>
        <v>0</v>
      </c>
      <c r="AT448" s="45">
        <f>IF(AU448="S",IF(AND(Q448="1. Aceitou o programa",AB448="Realizada"),IFERROR(IF(AA448="",0,AA448-R448),0),0),0)</f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1480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467</v>
      </c>
      <c r="N449" s="89" t="s">
        <v>130</v>
      </c>
      <c r="O449" s="93" t="s">
        <v>1481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1482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1483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>MONTH(B449)&amp;"/"&amp;YEAR(B449)</f>
        <v>3/2026</v>
      </c>
      <c r="AN449" s="45">
        <f>WEEKNUM(B449)-WEEKNUM(EOMONTH(B449,-1)+1)+1</f>
        <v>4</v>
      </c>
      <c r="AO449" s="45" t="str">
        <f>MONTH(R449)&amp;"/"&amp;YEAR(R449)</f>
        <v>5/2026</v>
      </c>
      <c r="AP449" s="45">
        <f>WEEKNUM(R449)-WEEKNUM(EOMONTH(R449,-1)+1)+1</f>
        <v>3</v>
      </c>
      <c r="AQ449" s="45">
        <f>IF(AU449="S",IF(Q449="1. Aceitou o programa",R449-B449,0),0)</f>
        <v>49</v>
      </c>
      <c r="AR449" s="45">
        <f>IF(AU449="S",IF(AND(S449&lt;&gt;"",R449&lt;&gt;""),S449-R449,0),0)</f>
        <v>0</v>
      </c>
      <c r="AS449" s="45">
        <f>IF(AU449="S",IF(Q449="1. Aceitou o programa",IF(OR(X449="Não se Aplica",X449=""),IF(OR(W449="Não se Aplica",W449=""),0,W449-V449),AVERAGE(X449-W449,W449-V449)),0),0)</f>
        <v>7</v>
      </c>
      <c r="AT449" s="45">
        <f>IF(AU449="S",IF(AND(Q449="1. Aceitou o programa",AB449="Realizada"),IFERROR(IF(AA449="",0,AA449-R449),0),0),0)</f>
        <v>8.5138888888905058</v>
      </c>
      <c r="AU449" s="45" t="str">
        <f>_xlfn.XLOOKUP(U449,'Lista Suspensa'!$AA$20:$AA$23,'Lista Suspensa'!$AB$20:$AB$23,"N/A")</f>
        <v>S</v>
      </c>
    </row>
    <row r="450" spans="1:47" ht="12" customHeight="1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1484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598</v>
      </c>
      <c r="N450" s="89" t="s">
        <v>130</v>
      </c>
      <c r="O450" s="93" t="s">
        <v>1485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 t="s">
        <v>74</v>
      </c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>MONTH(B450)&amp;"/"&amp;YEAR(B450)</f>
        <v>3/2026</v>
      </c>
      <c r="AN450" s="45">
        <f>WEEKNUM(B450)-WEEKNUM(EOMONTH(B450,-1)+1)+1</f>
        <v>4</v>
      </c>
      <c r="AO450" s="45" t="str">
        <f>MONTH(R450)&amp;"/"&amp;YEAR(R450)</f>
        <v>5/2026</v>
      </c>
      <c r="AP450" s="45">
        <f>WEEKNUM(R450)-WEEKNUM(EOMONTH(R450,-1)+1)+1</f>
        <v>3</v>
      </c>
      <c r="AQ450" s="45">
        <f>IF(AU450="S",IF(Q450="1. Aceitou o programa",R450-B450,0),0)</f>
        <v>49</v>
      </c>
      <c r="AR450" s="45">
        <f>IF(AU450="S",IF(AND(S450&lt;&gt;"",R450&lt;&gt;""),S450-R450,0),0)</f>
        <v>0</v>
      </c>
      <c r="AS450" s="45">
        <f>IF(AU450="S",IF(Q450="1. Aceitou o programa",IF(OR(X450="Não se Aplica",X450=""),IF(OR(W450="Não se Aplica",W450=""),0,W450-V450),AVERAGE(X450-W450,W450-V450)),0),0)</f>
        <v>26</v>
      </c>
      <c r="AT450" s="45">
        <f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1486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1487</v>
      </c>
      <c r="N451" s="89" t="s">
        <v>130</v>
      </c>
      <c r="O451" s="93" t="s">
        <v>1488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600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>MONTH(B451)&amp;"/"&amp;YEAR(B451)</f>
        <v>3/2026</v>
      </c>
      <c r="AN451" s="45">
        <f>WEEKNUM(B451)-WEEKNUM(EOMONTH(B451,-1)+1)+1</f>
        <v>4</v>
      </c>
      <c r="AO451" s="45" t="str">
        <f>MONTH(R451)&amp;"/"&amp;YEAR(R451)</f>
        <v>4/2026</v>
      </c>
      <c r="AP451" s="45">
        <f>WEEKNUM(R451)-WEEKNUM(EOMONTH(R451,-1)+1)+1</f>
        <v>2</v>
      </c>
      <c r="AQ451" s="45">
        <f>IF(AU451="S",IF(Q451="1. Aceitou o programa",R451-B451,0),0)</f>
        <v>13</v>
      </c>
      <c r="AR451" s="45">
        <f>IF(AU451="S",IF(AND(S451&lt;&gt;"",R451&lt;&gt;""),S451-R451,0),0)</f>
        <v>0</v>
      </c>
      <c r="AS451" s="45">
        <f>IF(AU451="S",IF(Q451="1. Aceitou o programa",IF(OR(X451="Não se Aplica",X451=""),IF(OR(W451="Não se Aplica",W451=""),0,W451-V451),AVERAGE(X451-W451,W451-V451)),0),0)</f>
        <v>0</v>
      </c>
      <c r="AT451" s="45">
        <f>IF(AU451="S",IF(AND(Q451="1. Aceitou o programa",AB451="Realizada"),IFERROR(IF(AA451="",0,AA451-R451),0),0),0)</f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1489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329</v>
      </c>
      <c r="M452" s="89" t="s">
        <v>1490</v>
      </c>
      <c r="N452" s="89" t="s">
        <v>130</v>
      </c>
      <c r="O452" s="93" t="s">
        <v>1491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 t="s">
        <v>74</v>
      </c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>MONTH(B452)&amp;"/"&amp;YEAR(B452)</f>
        <v>3/2026</v>
      </c>
      <c r="AN452" s="45">
        <f>WEEKNUM(B452)-WEEKNUM(EOMONTH(B452,-1)+1)+1</f>
        <v>4</v>
      </c>
      <c r="AO452" s="45" t="str">
        <f>MONTH(R452)&amp;"/"&amp;YEAR(R452)</f>
        <v>4/2026</v>
      </c>
      <c r="AP452" s="45">
        <f>WEEKNUM(R452)-WEEKNUM(EOMONTH(R452,-1)+1)+1</f>
        <v>5</v>
      </c>
      <c r="AQ452" s="45">
        <f>IF(AU452="S",IF(Q452="1. Aceitou o programa",R452-B452,0),0)</f>
        <v>36</v>
      </c>
      <c r="AR452" s="45">
        <f>IF(AU452="S",IF(AND(S452&lt;&gt;"",R452&lt;&gt;""),S452-R452,0),0)</f>
        <v>0</v>
      </c>
      <c r="AS452" s="45">
        <f>IF(AU452="S",IF(Q452="1. Aceitou o programa",IF(OR(X452="Não se Aplica",X452=""),IF(OR(W452="Não se Aplica",W452=""),0,W452-V452),AVERAGE(X452-W452,W452-V452)),0),0)</f>
        <v>0</v>
      </c>
      <c r="AT452" s="45">
        <f>IF(AU452="S",IF(AND(Q452="1. Aceitou o programa",AB452="Realizada"),IFERROR(IF(AA452="",0,AA452-R452),0),0),0)</f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1492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329</v>
      </c>
      <c r="M453" s="89" t="s">
        <v>1493</v>
      </c>
      <c r="N453" s="89" t="s">
        <v>130</v>
      </c>
      <c r="O453" s="93" t="s">
        <v>1494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 t="s">
        <v>74</v>
      </c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>MONTH(B453)&amp;"/"&amp;YEAR(B453)</f>
        <v>3/2026</v>
      </c>
      <c r="AN453" s="45">
        <f>WEEKNUM(B453)-WEEKNUM(EOMONTH(B453,-1)+1)+1</f>
        <v>4</v>
      </c>
      <c r="AO453" s="45" t="str">
        <f>MONTH(R453)&amp;"/"&amp;YEAR(R453)</f>
        <v>5/2026</v>
      </c>
      <c r="AP453" s="45">
        <f>WEEKNUM(R453)-WEEKNUM(EOMONTH(R453,-1)+1)+1</f>
        <v>5</v>
      </c>
      <c r="AQ453" s="45">
        <f>IF(AU453="S",IF(Q453="1. Aceitou o programa",R453-B453,0),0)</f>
        <v>67</v>
      </c>
      <c r="AR453" s="45">
        <f>IF(AU453="S",IF(AND(S453&lt;&gt;"",R453&lt;&gt;""),S453-R453,0),0)</f>
        <v>0</v>
      </c>
      <c r="AS453" s="45">
        <f>IF(AU453="S",IF(Q453="1. Aceitou o programa",IF(OR(X453="Não se Aplica",X453=""),IF(OR(W453="Não se Aplica",W453=""),0,W453-V453),AVERAGE(X453-W453,W453-V453)),0),0)</f>
        <v>16</v>
      </c>
      <c r="AT453" s="45">
        <f>IF(AU453="S",IF(AND(Q453="1. Aceitou o programa",AB453="Realizada"),IFERROR(IF(AA453="",0,AA453-R453),0),0),0)</f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1495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329</v>
      </c>
      <c r="M454" s="89" t="s">
        <v>1496</v>
      </c>
      <c r="N454" s="89" t="s">
        <v>130</v>
      </c>
      <c r="O454" s="93" t="s">
        <v>1497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 t="s">
        <v>74</v>
      </c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>MONTH(B454)&amp;"/"&amp;YEAR(B454)</f>
        <v>3/2026</v>
      </c>
      <c r="AN454" s="45">
        <f>WEEKNUM(B454)-WEEKNUM(EOMONTH(B454,-1)+1)+1</f>
        <v>4</v>
      </c>
      <c r="AO454" s="45" t="str">
        <f>MONTH(R454)&amp;"/"&amp;YEAR(R454)</f>
        <v>5/2026</v>
      </c>
      <c r="AP454" s="45">
        <f>WEEKNUM(R454)-WEEKNUM(EOMONTH(R454,-1)+1)+1</f>
        <v>3</v>
      </c>
      <c r="AQ454" s="45">
        <f>IF(AU454="S",IF(Q454="1. Aceitou o programa",R454-B454,0),0)</f>
        <v>49</v>
      </c>
      <c r="AR454" s="45">
        <f>IF(AU454="S",IF(AND(S454&lt;&gt;"",R454&lt;&gt;""),S454-R454,0),0)</f>
        <v>0</v>
      </c>
      <c r="AS454" s="45">
        <f>IF(AU454="S",IF(Q454="1. Aceitou o programa",IF(OR(X454="Não se Aplica",X454=""),IF(OR(W454="Não se Aplica",W454=""),0,W454-V454),AVERAGE(X454-W454,W454-V454)),0),0)</f>
        <v>7</v>
      </c>
      <c r="AT454" s="45">
        <f>IF(AU454="S",IF(AND(Q454="1. Aceitou o programa",AB454="Realizada"),IFERROR(IF(AA454="",0,AA454-R454),0),0),0)</f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1498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1499</v>
      </c>
      <c r="N455" s="89" t="s">
        <v>130</v>
      </c>
      <c r="O455" s="93" t="s">
        <v>1500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1302</v>
      </c>
      <c r="AB455" s="89" t="s">
        <v>74</v>
      </c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>MONTH(B455)&amp;"/"&amp;YEAR(B455)</f>
        <v>3/2026</v>
      </c>
      <c r="AN455" s="45">
        <f>WEEKNUM(B455)-WEEKNUM(EOMONTH(B455,-1)+1)+1</f>
        <v>4</v>
      </c>
      <c r="AO455" s="45" t="str">
        <f>MONTH(R455)&amp;"/"&amp;YEAR(R455)</f>
        <v>5/2026</v>
      </c>
      <c r="AP455" s="45">
        <f>WEEKNUM(R455)-WEEKNUM(EOMONTH(R455,-1)+1)+1</f>
        <v>2</v>
      </c>
      <c r="AQ455" s="45">
        <f>IF(AU455="S",IF(Q455="1. Aceitou o programa",R455-B455,0),0)</f>
        <v>43</v>
      </c>
      <c r="AR455" s="45">
        <f>IF(AU455="S",IF(AND(S455&lt;&gt;"",R455&lt;&gt;""),S455-R455,0),0)</f>
        <v>0</v>
      </c>
      <c r="AS455" s="45">
        <f>IF(AU455="S",IF(Q455="1. Aceitou o programa",IF(OR(X455="Não se Aplica",X455=""),IF(OR(W455="Não se Aplica",W455=""),0,W455-V455),AVERAGE(X455-W455,W455-V455)),0),0)</f>
        <v>0</v>
      </c>
      <c r="AT455" s="45">
        <f>IF(AU455="S",IF(AND(Q455="1. Aceitou o programa",AB455="Realizada"),IFERROR(IF(AA455="",0,AA455-R455),0),0),0)</f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1501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1502</v>
      </c>
      <c r="N456" s="89" t="s">
        <v>130</v>
      </c>
      <c r="O456" s="93" t="s">
        <v>1503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1504</v>
      </c>
      <c r="AB456" s="89" t="s">
        <v>74</v>
      </c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>MONTH(B456)&amp;"/"&amp;YEAR(B456)</f>
        <v>3/2026</v>
      </c>
      <c r="AN456" s="45">
        <f>WEEKNUM(B456)-WEEKNUM(EOMONTH(B456,-1)+1)+1</f>
        <v>4</v>
      </c>
      <c r="AO456" s="45" t="str">
        <f>MONTH(R456)&amp;"/"&amp;YEAR(R456)</f>
        <v>5/2026</v>
      </c>
      <c r="AP456" s="45">
        <f>WEEKNUM(R456)-WEEKNUM(EOMONTH(R456,-1)+1)+1</f>
        <v>2</v>
      </c>
      <c r="AQ456" s="45">
        <f>IF(AU456="S",IF(Q456="1. Aceitou o programa",R456-B456,0),0)</f>
        <v>43</v>
      </c>
      <c r="AR456" s="45">
        <f>IF(AU456="S",IF(AND(S456&lt;&gt;"",R456&lt;&gt;""),S456-R456,0),0)</f>
        <v>0</v>
      </c>
      <c r="AS456" s="45">
        <f>IF(AU456="S",IF(Q456="1. Aceitou o programa",IF(OR(X456="Não se Aplica",X456=""),IF(OR(W456="Não se Aplica",W456=""),0,W456-V456),AVERAGE(X456-W456,W456-V456)),0),0)</f>
        <v>0</v>
      </c>
      <c r="AT456" s="45">
        <f>IF(AU456="S",IF(AND(Q456="1. Aceitou o programa",AB456="Realizada"),IFERROR(IF(AA456="",0,AA456-R456),0),0),0)</f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1505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329</v>
      </c>
      <c r="M457" s="89" t="s">
        <v>1506</v>
      </c>
      <c r="N457" s="89" t="s">
        <v>130</v>
      </c>
      <c r="O457" s="93" t="s">
        <v>1507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1508</v>
      </c>
      <c r="AB457" s="89" t="s">
        <v>74</v>
      </c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>MONTH(B457)&amp;"/"&amp;YEAR(B457)</f>
        <v>3/2026</v>
      </c>
      <c r="AN457" s="45">
        <f>WEEKNUM(B457)-WEEKNUM(EOMONTH(B457,-1)+1)+1</f>
        <v>4</v>
      </c>
      <c r="AO457" s="45" t="str">
        <f>MONTH(R457)&amp;"/"&amp;YEAR(R457)</f>
        <v>5/2026</v>
      </c>
      <c r="AP457" s="45">
        <f>WEEKNUM(R457)-WEEKNUM(EOMONTH(R457,-1)+1)+1</f>
        <v>3</v>
      </c>
      <c r="AQ457" s="45">
        <f>IF(AU457="S",IF(Q457="1. Aceitou o programa",R457-B457,0),0)</f>
        <v>49</v>
      </c>
      <c r="AR457" s="45">
        <f>IF(AU457="S",IF(AND(S457&lt;&gt;"",R457&lt;&gt;""),S457-R457,0),0)</f>
        <v>0</v>
      </c>
      <c r="AS457" s="45">
        <f>IF(AU457="S",IF(Q457="1. Aceitou o programa",IF(OR(X457="Não se Aplica",X457=""),IF(OR(W457="Não se Aplica",W457=""),0,W457-V457),AVERAGE(X457-W457,W457-V457)),0),0)</f>
        <v>7</v>
      </c>
      <c r="AT457" s="45">
        <f>IF(AU457="S",IF(AND(Q457="1. Aceitou o programa",AB457="Realizada"),IFERROR(IF(AA457="",0,AA457-R457),0),0),0)</f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1509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329</v>
      </c>
      <c r="M458" s="89" t="s">
        <v>1510</v>
      </c>
      <c r="N458" s="89" t="s">
        <v>130</v>
      </c>
      <c r="O458" s="93" t="s">
        <v>1511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1512</v>
      </c>
      <c r="AB458" s="89" t="s">
        <v>63</v>
      </c>
      <c r="AC458" s="111"/>
      <c r="AD458" s="89" t="s">
        <v>86</v>
      </c>
      <c r="AE458" s="89">
        <v>51</v>
      </c>
      <c r="AF458" s="98" t="s">
        <v>1513</v>
      </c>
      <c r="AG458" s="98" t="s">
        <v>1513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>MONTH(B458)&amp;"/"&amp;YEAR(B458)</f>
        <v>3/2026</v>
      </c>
      <c r="AN458" s="45">
        <f>WEEKNUM(B458)-WEEKNUM(EOMONTH(B458,-1)+1)+1</f>
        <v>4</v>
      </c>
      <c r="AO458" s="45" t="str">
        <f>MONTH(R458)&amp;"/"&amp;YEAR(R458)</f>
        <v>5/2026</v>
      </c>
      <c r="AP458" s="45">
        <f>WEEKNUM(R458)-WEEKNUM(EOMONTH(R458,-1)+1)+1</f>
        <v>3</v>
      </c>
      <c r="AQ458" s="45">
        <f>IF(AU458="S",IF(Q458="1. Aceitou o programa",R458-B458,0),0)</f>
        <v>49</v>
      </c>
      <c r="AR458" s="45">
        <f>IF(AU458="S",IF(AND(S458&lt;&gt;"",R458&lt;&gt;""),S458-R458,0),0)</f>
        <v>0</v>
      </c>
      <c r="AS458" s="45">
        <f>IF(AU458="S",IF(Q458="1. Aceitou o programa",IF(OR(X458="Não se Aplica",X458=""),IF(OR(W458="Não se Aplica",W458=""),0,W458-V458),AVERAGE(X458-W458,W458-V458)),0),0)</f>
        <v>32</v>
      </c>
      <c r="AT458" s="45">
        <f>IF(AU458="S",IF(AND(Q458="1. Aceitou o programa",AB458="Realizada"),IFERROR(IF(AA458="",0,AA458-R458),0),0),0)</f>
        <v>9.5138888888905058</v>
      </c>
      <c r="AU458" s="45" t="str">
        <f>_xlfn.XLOOKUP(U458,'Lista Suspensa'!$AA$20:$AA$23,'Lista Suspensa'!$AB$20:$AB$23,"N/A")</f>
        <v>S</v>
      </c>
    </row>
    <row r="459" spans="1:47" ht="12" customHeight="1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1514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329</v>
      </c>
      <c r="M459" s="89" t="s">
        <v>616</v>
      </c>
      <c r="N459" s="89" t="s">
        <v>130</v>
      </c>
      <c r="O459" s="93" t="s">
        <v>1515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 t="s">
        <v>74</v>
      </c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>MONTH(B459)&amp;"/"&amp;YEAR(B459)</f>
        <v>3/2026</v>
      </c>
      <c r="AN459" s="45">
        <f>WEEKNUM(B459)-WEEKNUM(EOMONTH(B459,-1)+1)+1</f>
        <v>4</v>
      </c>
      <c r="AO459" s="45" t="str">
        <f>MONTH(R459)&amp;"/"&amp;YEAR(R459)</f>
        <v>5/2026</v>
      </c>
      <c r="AP459" s="45">
        <f>WEEKNUM(R459)-WEEKNUM(EOMONTH(R459,-1)+1)+1</f>
        <v>3</v>
      </c>
      <c r="AQ459" s="45">
        <f>IF(AU459="S",IF(Q459="1. Aceitou o programa",R459-B459,0),0)</f>
        <v>49</v>
      </c>
      <c r="AR459" s="45">
        <f>IF(AU459="S",IF(AND(S459&lt;&gt;"",R459&lt;&gt;""),S459-R459,0),0)</f>
        <v>0</v>
      </c>
      <c r="AS459" s="45">
        <f>IF(AU459="S",IF(Q459="1. Aceitou o programa",IF(OR(X459="Não se Aplica",X459=""),IF(OR(W459="Não se Aplica",W459=""),0,W459-V459),AVERAGE(X459-W459,W459-V459)),0),0)</f>
        <v>7</v>
      </c>
      <c r="AT459" s="45">
        <f>IF(AU459="S",IF(AND(Q459="1. Aceitou o programa",AB459="Realizada"),IFERROR(IF(AA459="",0,AA459-R459),0),0),0)</f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1516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329</v>
      </c>
      <c r="M460" s="89" t="s">
        <v>1517</v>
      </c>
      <c r="N460" s="89" t="s">
        <v>130</v>
      </c>
      <c r="O460" s="93" t="s">
        <v>1518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 t="s">
        <v>74</v>
      </c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>MONTH(B460)&amp;"/"&amp;YEAR(B460)</f>
        <v>3/2026</v>
      </c>
      <c r="AN460" s="45">
        <f>WEEKNUM(B460)-WEEKNUM(EOMONTH(B460,-1)+1)+1</f>
        <v>4</v>
      </c>
      <c r="AO460" s="45" t="str">
        <f>MONTH(R460)&amp;"/"&amp;YEAR(R460)</f>
        <v>5/2026</v>
      </c>
      <c r="AP460" s="45">
        <f>WEEKNUM(R460)-WEEKNUM(EOMONTH(R460,-1)+1)+1</f>
        <v>5</v>
      </c>
      <c r="AQ460" s="45">
        <f>IF(AU460="S",IF(Q460="1. Aceitou o programa",R460-B460,0),0)</f>
        <v>67</v>
      </c>
      <c r="AR460" s="45">
        <f>IF(AU460="S",IF(AND(S460&lt;&gt;"",R460&lt;&gt;""),S460-R460,0),0)</f>
        <v>0</v>
      </c>
      <c r="AS460" s="45">
        <f>IF(AU460="S",IF(Q460="1. Aceitou o programa",IF(OR(X460="Não se Aplica",X460=""),IF(OR(W460="Não se Aplica",W460=""),0,W460-V460),AVERAGE(X460-W460,W460-V460)),0),0)</f>
        <v>16</v>
      </c>
      <c r="AT460" s="45">
        <f>IF(AU460="S",IF(AND(Q460="1. Aceitou o programa",AB460="Realizada"),IFERROR(IF(AA460="",0,AA460-R460),0),0),0)</f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1519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1520</v>
      </c>
      <c r="N461" s="89" t="s">
        <v>130</v>
      </c>
      <c r="O461" s="93" t="s">
        <v>1521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>
        <v>0</v>
      </c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>MONTH(B461)&amp;"/"&amp;YEAR(B461)</f>
        <v>3/2026</v>
      </c>
      <c r="AN461" s="45">
        <f>WEEKNUM(B461)-WEEKNUM(EOMONTH(B461,-1)+1)+1</f>
        <v>4</v>
      </c>
      <c r="AO461" s="45" t="str">
        <f>MONTH(R461)&amp;"/"&amp;YEAR(R461)</f>
        <v>5/2026</v>
      </c>
      <c r="AP461" s="45">
        <f>WEEKNUM(R461)-WEEKNUM(EOMONTH(R461,-1)+1)+1</f>
        <v>4</v>
      </c>
      <c r="AQ461" s="45">
        <f>IF(AU461="S",IF(Q461="1. Aceitou o programa",R461-B461,0),0)</f>
        <v>59</v>
      </c>
      <c r="AR461" s="45">
        <f>IF(AU461="S",IF(AND(S461&lt;&gt;"",R461&lt;&gt;""),S461-R461,0),0)</f>
        <v>0</v>
      </c>
      <c r="AS461" s="45">
        <f>IF(AU461="S",IF(Q461="1. Aceitou o programa",IF(OR(X461="Não se Aplica",X461=""),IF(OR(W461="Não se Aplica",W461=""),0,W461-V461),AVERAGE(X461-W461,W461-V461)),0),0)</f>
        <v>19</v>
      </c>
      <c r="AT461" s="45">
        <f>IF(AU461="S",IF(AND(Q461="1. Aceitou o programa",AB461="Realizada"),IFERROR(IF(AA461="",0,AA461-R461),0),0),0)</f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1522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329</v>
      </c>
      <c r="M462" s="89" t="s">
        <v>1523</v>
      </c>
      <c r="N462" s="89" t="s">
        <v>130</v>
      </c>
      <c r="O462" s="93" t="s">
        <v>1524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1525</v>
      </c>
      <c r="AB462" s="89" t="s">
        <v>63</v>
      </c>
      <c r="AC462" s="111"/>
      <c r="AD462" s="89" t="s">
        <v>86</v>
      </c>
      <c r="AE462" s="89">
        <v>58</v>
      </c>
      <c r="AF462" s="98" t="s">
        <v>1526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>MONTH(B462)&amp;"/"&amp;YEAR(B462)</f>
        <v>3/2026</v>
      </c>
      <c r="AN462" s="45">
        <f>WEEKNUM(B462)-WEEKNUM(EOMONTH(B462,-1)+1)+1</f>
        <v>4</v>
      </c>
      <c r="AO462" s="45" t="str">
        <f>MONTH(R462)&amp;"/"&amp;YEAR(R462)</f>
        <v>5/2026</v>
      </c>
      <c r="AP462" s="45">
        <f>WEEKNUM(R462)-WEEKNUM(EOMONTH(R462,-1)+1)+1</f>
        <v>2</v>
      </c>
      <c r="AQ462" s="45">
        <f>IF(AU462="S",IF(Q462="1. Aceitou o programa",R462-B462,0),0)</f>
        <v>43</v>
      </c>
      <c r="AR462" s="45">
        <f>IF(AU462="S",IF(AND(S462&lt;&gt;"",R462&lt;&gt;""),S462-R462,0),0)</f>
        <v>0</v>
      </c>
      <c r="AS462" s="45">
        <f>IF(AU462="S",IF(Q462="1. Aceitou o programa",IF(OR(X462="Não se Aplica",X462=""),IF(OR(W462="Não se Aplica",W462=""),0,W462-V462),AVERAGE(X462-W462,W462-V462)),0),0)</f>
        <v>0</v>
      </c>
      <c r="AT462" s="45">
        <f>IF(AU462="S",IF(AND(Q462="1. Aceitou o programa",AB462="Realizada"),IFERROR(IF(AA462="",0,AA462-R462),0),0),0)</f>
        <v>8.5277777777810115</v>
      </c>
      <c r="AU462" s="45" t="str">
        <f>_xlfn.XLOOKUP(U462,'Lista Suspensa'!$AA$20:$AA$23,'Lista Suspensa'!$AB$20:$AB$23,"N/A")</f>
        <v>S</v>
      </c>
    </row>
    <row r="463" spans="1:47" ht="12" customHeight="1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1527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329</v>
      </c>
      <c r="M463" s="89" t="s">
        <v>289</v>
      </c>
      <c r="N463" s="89" t="s">
        <v>130</v>
      </c>
      <c r="O463" s="93" t="s">
        <v>1528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>
        <v>0</v>
      </c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>MONTH(B463)&amp;"/"&amp;YEAR(B463)</f>
        <v>3/2026</v>
      </c>
      <c r="AN463" s="45">
        <f>WEEKNUM(B463)-WEEKNUM(EOMONTH(B463,-1)+1)+1</f>
        <v>4</v>
      </c>
      <c r="AO463" s="45" t="str">
        <f>MONTH(R463)&amp;"/"&amp;YEAR(R463)</f>
        <v>5/2026</v>
      </c>
      <c r="AP463" s="45">
        <f>WEEKNUM(R463)-WEEKNUM(EOMONTH(R463,-1)+1)+1</f>
        <v>4</v>
      </c>
      <c r="AQ463" s="45">
        <f>IF(AU463="S",IF(Q463="1. Aceitou o programa",R463-B463,0),0)</f>
        <v>59</v>
      </c>
      <c r="AR463" s="45">
        <f>IF(AU463="S",IF(AND(S463&lt;&gt;"",R463&lt;&gt;""),S463-R463,0),0)</f>
        <v>0</v>
      </c>
      <c r="AS463" s="45">
        <f>IF(AU463="S",IF(Q463="1. Aceitou o programa",IF(OR(X463="Não se Aplica",X463=""),IF(OR(W463="Não se Aplica",W463=""),0,W463-V463),AVERAGE(X463-W463,W463-V463)),0),0)</f>
        <v>6.5</v>
      </c>
      <c r="AT463" s="45">
        <f>IF(AU463="S",IF(AND(Q463="1. Aceitou o programa",AB463="Realizada"),IFERROR(IF(AA463="",0,AA463-R463),0),0),0)</f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1529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329</v>
      </c>
      <c r="M464" s="89" t="s">
        <v>1530</v>
      </c>
      <c r="N464" s="89" t="s">
        <v>130</v>
      </c>
      <c r="O464" s="93" t="s">
        <v>1531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>
        <v>0</v>
      </c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>MONTH(B464)&amp;"/"&amp;YEAR(B464)</f>
        <v>3/2026</v>
      </c>
      <c r="AN464" s="45">
        <f>WEEKNUM(B464)-WEEKNUM(EOMONTH(B464,-1)+1)+1</f>
        <v>4</v>
      </c>
      <c r="AO464" s="45" t="str">
        <f>MONTH(R464)&amp;"/"&amp;YEAR(R464)</f>
        <v>5/2026</v>
      </c>
      <c r="AP464" s="45">
        <f>WEEKNUM(R464)-WEEKNUM(EOMONTH(R464,-1)+1)+1</f>
        <v>4</v>
      </c>
      <c r="AQ464" s="45">
        <f>IF(AU464="S",IF(Q464="1. Aceitou o programa",R464-B464,0),0)</f>
        <v>59</v>
      </c>
      <c r="AR464" s="45">
        <f>IF(AU464="S",IF(AND(S464&lt;&gt;"",R464&lt;&gt;""),S464-R464,0),0)</f>
        <v>0</v>
      </c>
      <c r="AS464" s="45">
        <f>IF(AU464="S",IF(Q464="1. Aceitou o programa",IF(OR(X464="Não se Aplica",X464=""),IF(OR(W464="Não se Aplica",W464=""),0,W464-V464),AVERAGE(X464-W464,W464-V464)),0),0)</f>
        <v>6.5</v>
      </c>
      <c r="AT464" s="45">
        <f>IF(AU464="S",IF(AND(Q464="1. Aceitou o programa",AB464="Realizada"),IFERROR(IF(AA464="",0,AA464-R464),0),0),0)</f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1532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1533</v>
      </c>
      <c r="N465" s="89" t="s">
        <v>130</v>
      </c>
      <c r="O465" s="93" t="s">
        <v>1534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1535</v>
      </c>
      <c r="AB465" s="89" t="s">
        <v>74</v>
      </c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>MONTH(B465)&amp;"/"&amp;YEAR(B465)</f>
        <v>3/2026</v>
      </c>
      <c r="AN465" s="45">
        <f>WEEKNUM(B465)-WEEKNUM(EOMONTH(B465,-1)+1)+1</f>
        <v>4</v>
      </c>
      <c r="AO465" s="45" t="str">
        <f>MONTH(R465)&amp;"/"&amp;YEAR(R465)</f>
        <v>5/2026</v>
      </c>
      <c r="AP465" s="45">
        <f>WEEKNUM(R465)-WEEKNUM(EOMONTH(R465,-1)+1)+1</f>
        <v>3</v>
      </c>
      <c r="AQ465" s="45">
        <f>IF(AU465="S",IF(Q465="1. Aceitou o programa",R465-B465,0),0)</f>
        <v>49</v>
      </c>
      <c r="AR465" s="45">
        <f>IF(AU465="S",IF(AND(S465&lt;&gt;"",R465&lt;&gt;""),S465-R465,0),0)</f>
        <v>0</v>
      </c>
      <c r="AS465" s="45">
        <f>IF(AU465="S",IF(Q465="1. Aceitou o programa",IF(OR(X465="Não se Aplica",X465=""),IF(OR(W465="Não se Aplica",W465=""),0,W465-V465),AVERAGE(X465-W465,W465-V465)),0),0)</f>
        <v>0</v>
      </c>
      <c r="AT465" s="45">
        <f>IF(AU465="S",IF(AND(Q465="1. Aceitou o programa",AB465="Realizada"),IFERROR(IF(AA465="",0,AA465-R465),0),0),0)</f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1536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329</v>
      </c>
      <c r="M466" s="89" t="s">
        <v>1537</v>
      </c>
      <c r="N466" s="89" t="s">
        <v>130</v>
      </c>
      <c r="O466" s="93" t="s">
        <v>1538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1539</v>
      </c>
      <c r="AB466" s="89" t="s">
        <v>74</v>
      </c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>MONTH(B466)&amp;"/"&amp;YEAR(B466)</f>
        <v>3/2026</v>
      </c>
      <c r="AN466" s="45">
        <f>WEEKNUM(B466)-WEEKNUM(EOMONTH(B466,-1)+1)+1</f>
        <v>4</v>
      </c>
      <c r="AO466" s="45" t="str">
        <f>MONTH(R466)&amp;"/"&amp;YEAR(R466)</f>
        <v>4/2026</v>
      </c>
      <c r="AP466" s="45">
        <f>WEEKNUM(R466)-WEEKNUM(EOMONTH(R466,-1)+1)+1</f>
        <v>2</v>
      </c>
      <c r="AQ466" s="45">
        <f>IF(AU466="S",IF(Q466="1. Aceitou o programa",R466-B466,0),0)</f>
        <v>13</v>
      </c>
      <c r="AR466" s="45">
        <f>IF(AU466="S",IF(AND(S466&lt;&gt;"",R466&lt;&gt;""),S466-R466,0),0)</f>
        <v>0</v>
      </c>
      <c r="AS466" s="45">
        <f>IF(AU466="S",IF(Q466="1. Aceitou o programa",IF(OR(X466="Não se Aplica",X466=""),IF(OR(W466="Não se Aplica",W466=""),0,W466-V466),AVERAGE(X466-W466,W466-V466)),0),0)</f>
        <v>0</v>
      </c>
      <c r="AT466" s="45">
        <f>IF(AU466="S",IF(AND(Q466="1. Aceitou o programa",AB466="Realizada"),IFERROR(IF(AA466="",0,AA466-R466),0),0),0)</f>
        <v>0</v>
      </c>
      <c r="AU466" s="45" t="str">
        <f>_xlfn.XLOOKUP(U466,'Lista Suspensa'!$AA$20:$AA$23,'Lista Suspensa'!$AB$20:$AB$23,"N/A")</f>
        <v>S</v>
      </c>
    </row>
    <row r="467" spans="1:47" ht="12" customHeight="1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1540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329</v>
      </c>
      <c r="M467" s="89" t="s">
        <v>1537</v>
      </c>
      <c r="N467" s="89" t="s">
        <v>130</v>
      </c>
      <c r="O467" s="93" t="s">
        <v>1541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74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>MONTH(B467)&amp;"/"&amp;YEAR(B467)</f>
        <v>3/2026</v>
      </c>
      <c r="AN467" s="45">
        <f>WEEKNUM(B467)-WEEKNUM(EOMONTH(B467,-1)+1)+1</f>
        <v>4</v>
      </c>
      <c r="AO467" s="45" t="str">
        <f>MONTH(R467)&amp;"/"&amp;YEAR(R467)</f>
        <v>5/2026</v>
      </c>
      <c r="AP467" s="45">
        <f>WEEKNUM(R467)-WEEKNUM(EOMONTH(R467,-1)+1)+1</f>
        <v>5</v>
      </c>
      <c r="AQ467" s="45">
        <f>IF(AU467="S",IF(Q467="1. Aceitou o programa",R467-B467,0),0)</f>
        <v>67</v>
      </c>
      <c r="AR467" s="45">
        <f>IF(AU467="S",IF(AND(S467&lt;&gt;"",R467&lt;&gt;""),S467-R467,0),0)</f>
        <v>0</v>
      </c>
      <c r="AS467" s="45">
        <f>IF(AU467="S",IF(Q467="1. Aceitou o programa",IF(OR(X467="Não se Aplica",X467=""),IF(OR(W467="Não se Aplica",W467=""),0,W467-V467),AVERAGE(X467-W467,W467-V467)),0),0)</f>
        <v>6.5</v>
      </c>
      <c r="AT467" s="45">
        <f>IF(AU467="S",IF(AND(Q467="1. Aceitou o programa",AB467="Realizada"),IFERROR(IF(AA467="",0,AA467-R467),0),0),0)</f>
        <v>0</v>
      </c>
      <c r="AU467" s="45" t="str">
        <f>_xlfn.XLOOKUP(U467,'Lista Suspensa'!$AA$20:$AA$23,'Lista Suspensa'!$AB$20:$AB$23,"N/A")</f>
        <v>S</v>
      </c>
    </row>
    <row r="468" spans="1:47" ht="12" customHeight="1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1542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329</v>
      </c>
      <c r="M468" s="89" t="s">
        <v>1543</v>
      </c>
      <c r="N468" s="89" t="s">
        <v>130</v>
      </c>
      <c r="O468" s="93" t="s">
        <v>1544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 t="s">
        <v>74</v>
      </c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>MONTH(B468)&amp;"/"&amp;YEAR(B468)</f>
        <v>3/2026</v>
      </c>
      <c r="AN468" s="45">
        <f>WEEKNUM(B468)-WEEKNUM(EOMONTH(B468,-1)+1)+1</f>
        <v>4</v>
      </c>
      <c r="AO468" s="45" t="str">
        <f>MONTH(R468)&amp;"/"&amp;YEAR(R468)</f>
        <v>5/2026</v>
      </c>
      <c r="AP468" s="45">
        <f>WEEKNUM(R468)-WEEKNUM(EOMONTH(R468,-1)+1)+1</f>
        <v>3</v>
      </c>
      <c r="AQ468" s="45">
        <f>IF(AU468="S",IF(Q468="1. Aceitou o programa",R468-B468,0),0)</f>
        <v>49</v>
      </c>
      <c r="AR468" s="45">
        <f>IF(AU468="S",IF(AND(S468&lt;&gt;"",R468&lt;&gt;""),S468-R468,0),0)</f>
        <v>0</v>
      </c>
      <c r="AS468" s="45">
        <f>IF(AU468="S",IF(Q468="1. Aceitou o programa",IF(OR(X468="Não se Aplica",X468=""),IF(OR(W468="Não se Aplica",W468=""),0,W468-V468),AVERAGE(X468-W468,W468-V468)),0),0)</f>
        <v>7</v>
      </c>
      <c r="AT468" s="45">
        <f>IF(AU468="S",IF(AND(Q468="1. Aceitou o programa",AB468="Realizada"),IFERROR(IF(AA468="",0,AA468-R468),0),0),0)</f>
        <v>0</v>
      </c>
      <c r="AU468" s="45" t="str">
        <f>_xlfn.XLOOKUP(U468,'Lista Suspensa'!$AA$20:$AA$23,'Lista Suspensa'!$AB$20:$AB$23,"N/A")</f>
        <v>S</v>
      </c>
    </row>
    <row r="469" spans="1:47" ht="12" customHeight="1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1545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329</v>
      </c>
      <c r="M469" s="89" t="s">
        <v>1543</v>
      </c>
      <c r="N469" s="89" t="s">
        <v>130</v>
      </c>
      <c r="O469" s="93" t="s">
        <v>1546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46188</v>
      </c>
      <c r="AB469" s="89" t="s">
        <v>74</v>
      </c>
      <c r="AC469" s="111">
        <v>46198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>MONTH(B469)&amp;"/"&amp;YEAR(B469)</f>
        <v>3/2026</v>
      </c>
      <c r="AN469" s="45">
        <f>WEEKNUM(B469)-WEEKNUM(EOMONTH(B469,-1)+1)+1</f>
        <v>4</v>
      </c>
      <c r="AO469" s="45" t="str">
        <f>MONTH(R469)&amp;"/"&amp;YEAR(R469)</f>
        <v>5/2026</v>
      </c>
      <c r="AP469" s="45">
        <f>WEEKNUM(R469)-WEEKNUM(EOMONTH(R469,-1)+1)+1</f>
        <v>5</v>
      </c>
      <c r="AQ469" s="45">
        <f>IF(AU469="S",IF(Q469="1. Aceitou o programa",R469-B469,0),0)</f>
        <v>67</v>
      </c>
      <c r="AR469" s="45">
        <f>IF(AU469="S",IF(AND(S469&lt;&gt;"",R469&lt;&gt;""),S469-R469,0),0)</f>
        <v>0</v>
      </c>
      <c r="AS469" s="45">
        <f>IF(AU469="S",IF(Q469="1. Aceitou o programa",IF(OR(X469="Não se Aplica",X469=""),IF(OR(W469="Não se Aplica",W469=""),0,W469-V469),AVERAGE(X469-W469,W469-V469)),0),0)</f>
        <v>16</v>
      </c>
      <c r="AT469" s="45">
        <f>IF(AU469="S",IF(AND(Q469="1. Aceitou o programa",AB469="Realizada"),IFERROR(IF(AA469="",0,AA469-R469),0),0),0)</f>
        <v>0</v>
      </c>
      <c r="AU469" s="45" t="str">
        <f>_xlfn.XLOOKUP(U469,'Lista Suspensa'!$AA$20:$AA$23,'Lista Suspensa'!$AB$20:$AB$23,"N/A")</f>
        <v>S</v>
      </c>
    </row>
    <row r="470" spans="1:47" ht="12" customHeight="1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1547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329</v>
      </c>
      <c r="M470" s="89" t="s">
        <v>488</v>
      </c>
      <c r="N470" s="89" t="s">
        <v>130</v>
      </c>
      <c r="O470" s="93" t="s">
        <v>1548</v>
      </c>
      <c r="P470" s="94" t="s">
        <v>57</v>
      </c>
      <c r="Q470" s="112" t="s">
        <v>743</v>
      </c>
      <c r="R470" s="95">
        <v>46153</v>
      </c>
      <c r="S470" s="96">
        <v>46183</v>
      </c>
      <c r="T470" s="96" t="s">
        <v>59</v>
      </c>
      <c r="U470" s="96" t="s">
        <v>744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46183</v>
      </c>
      <c r="AB470" s="89" t="s">
        <v>63</v>
      </c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>MONTH(B470)&amp;"/"&amp;YEAR(B470)</f>
        <v>3/2026</v>
      </c>
      <c r="AN470" s="45">
        <f>WEEKNUM(B470)-WEEKNUM(EOMONTH(B470,-1)+1)+1</f>
        <v>4</v>
      </c>
      <c r="AO470" s="45" t="str">
        <f>MONTH(R470)&amp;"/"&amp;YEAR(R470)</f>
        <v>5/2026</v>
      </c>
      <c r="AP470" s="45">
        <f>WEEKNUM(R470)-WEEKNUM(EOMONTH(R470,-1)+1)+1</f>
        <v>3</v>
      </c>
      <c r="AQ470" s="45">
        <f>IF(AU470="S",IF(Q470="1. Aceitou o programa",R470-B470,0),0)</f>
        <v>0</v>
      </c>
      <c r="AR470" s="45">
        <f>IF(AU470="S",IF(AND(S470&lt;&gt;"",R470&lt;&gt;""),S470-R470,0),0)</f>
        <v>30</v>
      </c>
      <c r="AS470" s="45">
        <f>IF(AU470="S",IF(Q470="1. Aceitou o programa",IF(OR(X470="Não se Aplica",X470=""),IF(OR(W470="Não se Aplica",W470=""),0,W470-V470),AVERAGE(X470-W470,W470-V470)),0),0)</f>
        <v>0</v>
      </c>
      <c r="AT470" s="45">
        <f>IF(AU470="S",IF(AND(Q470="1. Aceitou o programa",AB470="Realizada"),IFERROR(IF(AA470="",0,AA470-R470),0),0),0)</f>
        <v>0</v>
      </c>
      <c r="AU470" s="45" t="str">
        <f>_xlfn.XLOOKUP(U470,'Lista Suspensa'!$AA$20:$AA$23,'Lista Suspensa'!$AB$20:$AB$23,"N/A")</f>
        <v>S</v>
      </c>
    </row>
    <row r="471" spans="1:47" ht="12" customHeight="1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1549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329</v>
      </c>
      <c r="M471" s="89" t="s">
        <v>488</v>
      </c>
      <c r="N471" s="89" t="s">
        <v>130</v>
      </c>
      <c r="O471" s="93" t="s">
        <v>1550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786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>MONTH(B471)&amp;"/"&amp;YEAR(B471)</f>
        <v>3/2026</v>
      </c>
      <c r="AN471" s="45">
        <f>WEEKNUM(B471)-WEEKNUM(EOMONTH(B471,-1)+1)+1</f>
        <v>4</v>
      </c>
      <c r="AO471" s="45" t="str">
        <f>MONTH(R471)&amp;"/"&amp;YEAR(R471)</f>
        <v>5/2026</v>
      </c>
      <c r="AP471" s="45">
        <f>WEEKNUM(R471)-WEEKNUM(EOMONTH(R471,-1)+1)+1</f>
        <v>2</v>
      </c>
      <c r="AQ471" s="45">
        <f>IF(AU471="S",IF(Q471="1. Aceitou o programa",R471-B471,0),0)</f>
        <v>43</v>
      </c>
      <c r="AR471" s="45">
        <f>IF(AU471="S",IF(AND(S471&lt;&gt;"",R471&lt;&gt;""),S471-R471,0),0)</f>
        <v>0</v>
      </c>
      <c r="AS471" s="45">
        <f>IF(AU471="S",IF(Q471="1. Aceitou o programa",IF(OR(X471="Não se Aplica",X471=""),IF(OR(W471="Não se Aplica",W471=""),0,W471-V471),AVERAGE(X471-W471,W471-V471)),0),0)</f>
        <v>0</v>
      </c>
      <c r="AT471" s="45">
        <f>IF(AU471="S",IF(AND(Q471="1. Aceitou o programa",AB471="Realizada"),IFERROR(IF(AA471="",0,AA471-R471),0),0),0)</f>
        <v>3.4305555555547471</v>
      </c>
      <c r="AU471" s="45" t="str">
        <f>_xlfn.XLOOKUP(U471,'Lista Suspensa'!$AA$20:$AA$23,'Lista Suspensa'!$AB$20:$AB$23,"N/A")</f>
        <v>S</v>
      </c>
    </row>
    <row r="472" spans="1:47" ht="12" customHeight="1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1551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329</v>
      </c>
      <c r="M472" s="89" t="s">
        <v>1552</v>
      </c>
      <c r="N472" s="89" t="s">
        <v>130</v>
      </c>
      <c r="O472" s="93" t="s">
        <v>1553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1554</v>
      </c>
      <c r="AB472" s="89" t="s">
        <v>63</v>
      </c>
      <c r="AC472" s="111"/>
      <c r="AD472" s="89" t="s">
        <v>263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>MONTH(B472)&amp;"/"&amp;YEAR(B472)</f>
        <v>3/2026</v>
      </c>
      <c r="AN472" s="45">
        <f>WEEKNUM(B472)-WEEKNUM(EOMONTH(B472,-1)+1)+1</f>
        <v>4</v>
      </c>
      <c r="AO472" s="45" t="str">
        <f>MONTH(R472)&amp;"/"&amp;YEAR(R472)</f>
        <v>5/2026</v>
      </c>
      <c r="AP472" s="45">
        <f>WEEKNUM(R472)-WEEKNUM(EOMONTH(R472,-1)+1)+1</f>
        <v>2</v>
      </c>
      <c r="AQ472" s="45">
        <f>IF(AU472="S",IF(Q472="1. Aceitou o programa",R472-B472,0),0)</f>
        <v>43</v>
      </c>
      <c r="AR472" s="45">
        <f>IF(AU472="S",IF(AND(S472&lt;&gt;"",R472&lt;&gt;""),S472-R472,0),0)</f>
        <v>0</v>
      </c>
      <c r="AS472" s="45">
        <f>IF(AU472="S",IF(Q472="1. Aceitou o programa",IF(OR(X472="Não se Aplica",X472=""),IF(OR(W472="Não se Aplica",W472=""),0,W472-V472),AVERAGE(X472-W472,W472-V472)),0),0)</f>
        <v>0</v>
      </c>
      <c r="AT472" s="45">
        <f>IF(AU472="S",IF(AND(Q472="1. Aceitou o programa",AB472="Realizada"),IFERROR(IF(AA472="",0,AA472-R472),0),0),0)</f>
        <v>3.5</v>
      </c>
      <c r="AU472" s="45" t="str">
        <f>_xlfn.XLOOKUP(U472,'Lista Suspensa'!$AA$20:$AA$23,'Lista Suspensa'!$AB$20:$AB$23,"N/A")</f>
        <v>S</v>
      </c>
    </row>
    <row r="473" spans="1:47" ht="12" customHeight="1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1555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1150</v>
      </c>
      <c r="N473" s="89" t="s">
        <v>130</v>
      </c>
      <c r="O473" s="93" t="s">
        <v>1556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1557</v>
      </c>
      <c r="AB473" s="89" t="s">
        <v>74</v>
      </c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>MONTH(B473)&amp;"/"&amp;YEAR(B473)</f>
        <v>3/2026</v>
      </c>
      <c r="AN473" s="45">
        <f>WEEKNUM(B473)-WEEKNUM(EOMONTH(B473,-1)+1)+1</f>
        <v>4</v>
      </c>
      <c r="AO473" s="45" t="str">
        <f>MONTH(R473)&amp;"/"&amp;YEAR(R473)</f>
        <v>5/2026</v>
      </c>
      <c r="AP473" s="45">
        <f>WEEKNUM(R473)-WEEKNUM(EOMONTH(R473,-1)+1)+1</f>
        <v>2</v>
      </c>
      <c r="AQ473" s="45">
        <f>IF(AU473="S",IF(Q473="1. Aceitou o programa",R473-B473,0),0)</f>
        <v>43</v>
      </c>
      <c r="AR473" s="45">
        <f>IF(AU473="S",IF(AND(S473&lt;&gt;"",R473&lt;&gt;""),S473-R473,0),0)</f>
        <v>0</v>
      </c>
      <c r="AS473" s="45">
        <f>IF(AU473="S",IF(Q473="1. Aceitou o programa",IF(OR(X473="Não se Aplica",X473=""),IF(OR(W473="Não se Aplica",W473=""),0,W473-V473),AVERAGE(X473-W473,W473-V473)),0),0)</f>
        <v>0</v>
      </c>
      <c r="AT473" s="45">
        <f>IF(AU473="S",IF(AND(Q473="1. Aceitou o programa",AB473="Realizada"),IFERROR(IF(AA473="",0,AA473-R473),0),0),0)</f>
        <v>0</v>
      </c>
      <c r="AU473" s="45" t="str">
        <f>_xlfn.XLOOKUP(U473,'Lista Suspensa'!$AA$20:$AA$23,'Lista Suspensa'!$AB$20:$AB$23,"N/A")</f>
        <v>S</v>
      </c>
    </row>
    <row r="474" spans="1:47" ht="12" customHeight="1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1558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1150</v>
      </c>
      <c r="N474" s="89" t="s">
        <v>130</v>
      </c>
      <c r="O474" s="93" t="s">
        <v>1559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1560</v>
      </c>
      <c r="AB474" s="89" t="s">
        <v>63</v>
      </c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>MONTH(B474)&amp;"/"&amp;YEAR(B474)</f>
        <v>3/2026</v>
      </c>
      <c r="AN474" s="45">
        <f>WEEKNUM(B474)-WEEKNUM(EOMONTH(B474,-1)+1)+1</f>
        <v>4</v>
      </c>
      <c r="AO474" s="45" t="str">
        <f>MONTH(R474)&amp;"/"&amp;YEAR(R474)</f>
        <v>5/2026</v>
      </c>
      <c r="AP474" s="45">
        <f>WEEKNUM(R474)-WEEKNUM(EOMONTH(R474,-1)+1)+1</f>
        <v>3</v>
      </c>
      <c r="AQ474" s="45">
        <f>IF(AU474="S",IF(Q474="1. Aceitou o programa",R474-B474,0),0)</f>
        <v>49</v>
      </c>
      <c r="AR474" s="45">
        <f>IF(AU474="S",IF(AND(S474&lt;&gt;"",R474&lt;&gt;""),S474-R474,0),0)</f>
        <v>0</v>
      </c>
      <c r="AS474" s="45">
        <f>IF(AU474="S",IF(Q474="1. Aceitou o programa",IF(OR(X474="Não se Aplica",X474=""),IF(OR(W474="Não se Aplica",W474=""),0,W474-V474),AVERAGE(X474-W474,W474-V474)),0),0)</f>
        <v>7</v>
      </c>
      <c r="AT474" s="45">
        <f>IF(AU474="S",IF(AND(Q474="1. Aceitou o programa",AB474="Realizada"),IFERROR(IF(AA474="",0,AA474-R474),0),0),0)</f>
        <v>9.6527777777810115</v>
      </c>
      <c r="AU474" s="45" t="str">
        <f>_xlfn.XLOOKUP(U474,'Lista Suspensa'!$AA$20:$AA$23,'Lista Suspensa'!$AB$20:$AB$23,"N/A")</f>
        <v>S</v>
      </c>
    </row>
    <row r="475" spans="1:47" ht="12" customHeight="1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1561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549</v>
      </c>
      <c r="N475" s="89" t="s">
        <v>130</v>
      </c>
      <c r="O475" s="93" t="s">
        <v>1562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1563</v>
      </c>
      <c r="AB475" s="89" t="s">
        <v>74</v>
      </c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>MONTH(B475)&amp;"/"&amp;YEAR(B475)</f>
        <v>3/2026</v>
      </c>
      <c r="AN475" s="45">
        <f>WEEKNUM(B475)-WEEKNUM(EOMONTH(B475,-1)+1)+1</f>
        <v>4</v>
      </c>
      <c r="AO475" s="45" t="str">
        <f>MONTH(R475)&amp;"/"&amp;YEAR(R475)</f>
        <v>5/2026</v>
      </c>
      <c r="AP475" s="45">
        <f>WEEKNUM(R475)-WEEKNUM(EOMONTH(R475,-1)+1)+1</f>
        <v>2</v>
      </c>
      <c r="AQ475" s="45">
        <f>IF(AU475="S",IF(Q475="1. Aceitou o programa",R475-B475,0),0)</f>
        <v>43</v>
      </c>
      <c r="AR475" s="45">
        <f>IF(AU475="S",IF(AND(S475&lt;&gt;"",R475&lt;&gt;""),S475-R475,0),0)</f>
        <v>0</v>
      </c>
      <c r="AS475" s="45">
        <f>IF(AU475="S",IF(Q475="1. Aceitou o programa",IF(OR(X475="Não se Aplica",X475=""),IF(OR(W475="Não se Aplica",W475=""),0,W475-V475),AVERAGE(X475-W475,W475-V475)),0),0)</f>
        <v>0</v>
      </c>
      <c r="AT475" s="45">
        <f>IF(AU475="S",IF(AND(Q475="1. Aceitou o programa",AB475="Realizada"),IFERROR(IF(AA475="",0,AA475-R475),0),0),0)</f>
        <v>0</v>
      </c>
      <c r="AU475" s="45" t="str">
        <f>_xlfn.XLOOKUP(U475,'Lista Suspensa'!$AA$20:$AA$23,'Lista Suspensa'!$AB$20:$AB$23,"N/A")</f>
        <v>S</v>
      </c>
    </row>
    <row r="476" spans="1:47" ht="12" customHeight="1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1564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1565</v>
      </c>
      <c r="N476" s="89" t="s">
        <v>130</v>
      </c>
      <c r="O476" s="93" t="s">
        <v>1566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600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>MONTH(B476)&amp;"/"&amp;YEAR(B476)</f>
        <v>3/2026</v>
      </c>
      <c r="AN476" s="45">
        <f>WEEKNUM(B476)-WEEKNUM(EOMONTH(B476,-1)+1)+1</f>
        <v>4</v>
      </c>
      <c r="AO476" s="45" t="str">
        <f>MONTH(R476)&amp;"/"&amp;YEAR(R476)</f>
        <v>5/2026</v>
      </c>
      <c r="AP476" s="45">
        <f>WEEKNUM(R476)-WEEKNUM(EOMONTH(R476,-1)+1)+1</f>
        <v>2</v>
      </c>
      <c r="AQ476" s="45">
        <f>IF(AU476="S",IF(Q476="1. Aceitou o programa",R476-B476,0),0)</f>
        <v>43</v>
      </c>
      <c r="AR476" s="45">
        <f>IF(AU476="S",IF(AND(S476&lt;&gt;"",R476&lt;&gt;""),S476-R476,0),0)</f>
        <v>0</v>
      </c>
      <c r="AS476" s="45">
        <f>IF(AU476="S",IF(Q476="1. Aceitou o programa",IF(OR(X476="Não se Aplica",X476=""),IF(OR(W476="Não se Aplica",W476=""),0,W476-V476),AVERAGE(X476-W476,W476-V476)),0),0)</f>
        <v>0</v>
      </c>
      <c r="AT476" s="45">
        <f>IF(AU476="S",IF(AND(Q476="1. Aceitou o programa",AB476="Realizada"),IFERROR(IF(AA476="",0,AA476-R476),0),0),0)</f>
        <v>0</v>
      </c>
      <c r="AU476" s="45" t="str">
        <f>_xlfn.XLOOKUP(U476,'Lista Suspensa'!$AA$20:$AA$23,'Lista Suspensa'!$AB$20:$AB$23,"N/A")</f>
        <v>S</v>
      </c>
    </row>
    <row r="477" spans="1:47" ht="12" customHeight="1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1567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329</v>
      </c>
      <c r="M477" s="89" t="s">
        <v>832</v>
      </c>
      <c r="N477" s="89" t="s">
        <v>130</v>
      </c>
      <c r="O477" s="93" t="s">
        <v>1568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>
        <v>46184</v>
      </c>
      <c r="AB477" s="89" t="s">
        <v>63</v>
      </c>
      <c r="AC477" s="111"/>
      <c r="AD477" s="89" t="s">
        <v>64</v>
      </c>
      <c r="AE477" s="89">
        <v>49</v>
      </c>
      <c r="AF477" s="98"/>
      <c r="AG477" s="98"/>
      <c r="AH477" s="98" t="s">
        <v>66</v>
      </c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>MONTH(B477)&amp;"/"&amp;YEAR(B477)</f>
        <v>3/2026</v>
      </c>
      <c r="AN477" s="45">
        <f>WEEKNUM(B477)-WEEKNUM(EOMONTH(B477,-1)+1)+1</f>
        <v>4</v>
      </c>
      <c r="AO477" s="45" t="str">
        <f>MONTH(R477)&amp;"/"&amp;YEAR(R477)</f>
        <v>4/2026</v>
      </c>
      <c r="AP477" s="45">
        <f>WEEKNUM(R477)-WEEKNUM(EOMONTH(R477,-1)+1)+1</f>
        <v>2</v>
      </c>
      <c r="AQ477" s="45">
        <f>IF(AU477="S",IF(Q477="1. Aceitou o programa",R477-B477,0),0)</f>
        <v>13</v>
      </c>
      <c r="AR477" s="45">
        <f>IF(AU477="S",IF(AND(S477&lt;&gt;"",R477&lt;&gt;""),S477-R477,0),0)</f>
        <v>0</v>
      </c>
      <c r="AS477" s="45">
        <f>IF(AU477="S",IF(Q477="1. Aceitou o programa",IF(OR(X477="Não se Aplica",X477=""),IF(OR(W477="Não se Aplica",W477=""),0,W477-V477),AVERAGE(X477-W477,W477-V477)),0),0)</f>
        <v>0</v>
      </c>
      <c r="AT477" s="45">
        <f>IF(AU477="S",IF(AND(Q477="1. Aceitou o programa",AB477="Realizada"),IFERROR(IF(AA477="",0,AA477-R477),0),0),0)</f>
        <v>67</v>
      </c>
      <c r="AU477" s="45" t="str">
        <f>_xlfn.XLOOKUP(U477,'Lista Suspensa'!$AA$20:$AA$23,'Lista Suspensa'!$AB$20:$AB$23,"N/A")</f>
        <v>S</v>
      </c>
    </row>
    <row r="478" spans="1:47" ht="12" customHeight="1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1569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77</v>
      </c>
      <c r="N478" s="89" t="s">
        <v>130</v>
      </c>
      <c r="O478" s="93" t="s">
        <v>1570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1571</v>
      </c>
      <c r="AB478" s="89" t="s">
        <v>74</v>
      </c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>MONTH(B478)&amp;"/"&amp;YEAR(B478)</f>
        <v>3/2026</v>
      </c>
      <c r="AN478" s="45">
        <f>WEEKNUM(B478)-WEEKNUM(EOMONTH(B478,-1)+1)+1</f>
        <v>4</v>
      </c>
      <c r="AO478" s="45" t="str">
        <f>MONTH(R478)&amp;"/"&amp;YEAR(R478)</f>
        <v>5/2026</v>
      </c>
      <c r="AP478" s="45">
        <f>WEEKNUM(R478)-WEEKNUM(EOMONTH(R478,-1)+1)+1</f>
        <v>2</v>
      </c>
      <c r="AQ478" s="45">
        <f>IF(AU478="S",IF(Q478="1. Aceitou o programa",R478-B478,0),0)</f>
        <v>43</v>
      </c>
      <c r="AR478" s="45">
        <f>IF(AU478="S",IF(AND(S478&lt;&gt;"",R478&lt;&gt;""),S478-R478,0),0)</f>
        <v>0</v>
      </c>
      <c r="AS478" s="45">
        <f>IF(AU478="S",IF(Q478="1. Aceitou o programa",IF(OR(X478="Não se Aplica",X478=""),IF(OR(W478="Não se Aplica",W478=""),0,W478-V478),AVERAGE(X478-W478,W478-V478)),0),0)</f>
        <v>0</v>
      </c>
      <c r="AT478" s="45">
        <f>IF(AU478="S",IF(AND(Q478="1. Aceitou o programa",AB478="Realizada"),IFERROR(IF(AA478="",0,AA478-R478),0),0),0)</f>
        <v>0</v>
      </c>
      <c r="AU478" s="45" t="str">
        <f>_xlfn.XLOOKUP(U478,'Lista Suspensa'!$AA$20:$AA$23,'Lista Suspensa'!$AB$20:$AB$23,"N/A")</f>
        <v>S</v>
      </c>
    </row>
    <row r="479" spans="1:47" ht="12" customHeight="1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1572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329</v>
      </c>
      <c r="M479" s="89" t="s">
        <v>530</v>
      </c>
      <c r="N479" s="89" t="s">
        <v>130</v>
      </c>
      <c r="O479" s="93" t="s">
        <v>1573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1574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>MONTH(B479)&amp;"/"&amp;YEAR(B479)</f>
        <v>3/2026</v>
      </c>
      <c r="AN479" s="45">
        <f>WEEKNUM(B479)-WEEKNUM(EOMONTH(B479,-1)+1)+1</f>
        <v>4</v>
      </c>
      <c r="AO479" s="45" t="str">
        <f>MONTH(R479)&amp;"/"&amp;YEAR(R479)</f>
        <v>5/2026</v>
      </c>
      <c r="AP479" s="45">
        <f>WEEKNUM(R479)-WEEKNUM(EOMONTH(R479,-1)+1)+1</f>
        <v>2</v>
      </c>
      <c r="AQ479" s="45">
        <f>IF(AU479="S",IF(Q479="1. Aceitou o programa",R479-B479,0),0)</f>
        <v>43</v>
      </c>
      <c r="AR479" s="45">
        <f>IF(AU479="S",IF(AND(S479&lt;&gt;"",R479&lt;&gt;""),S479-R479,0),0)</f>
        <v>0</v>
      </c>
      <c r="AS479" s="45">
        <f>IF(AU479="S",IF(Q479="1. Aceitou o programa",IF(OR(X479="Não se Aplica",X479=""),IF(OR(W479="Não se Aplica",W479=""),0,W479-V479),AVERAGE(X479-W479,W479-V479)),0),0)</f>
        <v>0</v>
      </c>
      <c r="AT479" s="45">
        <f>IF(AU479="S",IF(AND(Q479="1. Aceitou o programa",AB479="Realizada"),IFERROR(IF(AA479="",0,AA479-R479),0),0),0)</f>
        <v>6.6111111111094942</v>
      </c>
      <c r="AU479" s="45" t="str">
        <f>_xlfn.XLOOKUP(U479,'Lista Suspensa'!$AA$20:$AA$23,'Lista Suspensa'!$AB$20:$AB$23,"N/A")</f>
        <v>S</v>
      </c>
    </row>
    <row r="480" spans="1:47" ht="12" customHeight="1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1575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329</v>
      </c>
      <c r="M480" s="89" t="s">
        <v>1576</v>
      </c>
      <c r="N480" s="89" t="s">
        <v>130</v>
      </c>
      <c r="O480" s="93" t="s">
        <v>1577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 t="s">
        <v>74</v>
      </c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>MONTH(B480)&amp;"/"&amp;YEAR(B480)</f>
        <v>3/2026</v>
      </c>
      <c r="AN480" s="45">
        <f>WEEKNUM(B480)-WEEKNUM(EOMONTH(B480,-1)+1)+1</f>
        <v>4</v>
      </c>
      <c r="AO480" s="45" t="str">
        <f>MONTH(R480)&amp;"/"&amp;YEAR(R480)</f>
        <v>5/2026</v>
      </c>
      <c r="AP480" s="45">
        <f>WEEKNUM(R480)-WEEKNUM(EOMONTH(R480,-1)+1)+1</f>
        <v>5</v>
      </c>
      <c r="AQ480" s="45">
        <f>IF(AU480="S",IF(Q480="1. Aceitou o programa",R480-B480,0),0)</f>
        <v>67</v>
      </c>
      <c r="AR480" s="45">
        <f>IF(AU480="S",IF(AND(S480&lt;&gt;"",R480&lt;&gt;""),S480-R480,0),0)</f>
        <v>0</v>
      </c>
      <c r="AS480" s="45">
        <f>IF(AU480="S",IF(Q480="1. Aceitou o programa",IF(OR(X480="Não se Aplica",X480=""),IF(OR(W480="Não se Aplica",W480=""),0,W480-V480),AVERAGE(X480-W480,W480-V480)),0),0)</f>
        <v>19</v>
      </c>
      <c r="AT480" s="45">
        <f>IF(AU480="S",IF(AND(Q480="1. Aceitou o programa",AB480="Realizada"),IFERROR(IF(AA480="",0,AA480-R480),0),0),0)</f>
        <v>0</v>
      </c>
      <c r="AU480" s="45" t="str">
        <f>_xlfn.XLOOKUP(U480,'Lista Suspensa'!$AA$20:$AA$23,'Lista Suspensa'!$AB$20:$AB$23,"N/A")</f>
        <v>S</v>
      </c>
    </row>
    <row r="481" spans="1:47" ht="12" customHeight="1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1578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329</v>
      </c>
      <c r="M481" s="89" t="s">
        <v>1579</v>
      </c>
      <c r="N481" s="89" t="s">
        <v>130</v>
      </c>
      <c r="O481" s="93" t="s">
        <v>1580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>
        <v>0</v>
      </c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>MONTH(B481)&amp;"/"&amp;YEAR(B481)</f>
        <v>3/2026</v>
      </c>
      <c r="AN481" s="45">
        <f>WEEKNUM(B481)-WEEKNUM(EOMONTH(B481,-1)+1)+1</f>
        <v>4</v>
      </c>
      <c r="AO481" s="45" t="str">
        <f>MONTH(R481)&amp;"/"&amp;YEAR(R481)</f>
        <v>5/2026</v>
      </c>
      <c r="AP481" s="45">
        <f>WEEKNUM(R481)-WEEKNUM(EOMONTH(R481,-1)+1)+1</f>
        <v>4</v>
      </c>
      <c r="AQ481" s="45">
        <f>IF(AU481="S",IF(Q481="1. Aceitou o programa",R481-B481,0),0)</f>
        <v>59</v>
      </c>
      <c r="AR481" s="45">
        <f>IF(AU481="S",IF(AND(S481&lt;&gt;"",R481&lt;&gt;""),S481-R481,0),0)</f>
        <v>0</v>
      </c>
      <c r="AS481" s="45">
        <f>IF(AU481="S",IF(Q481="1. Aceitou o programa",IF(OR(X481="Não se Aplica",X481=""),IF(OR(W481="Não se Aplica",W481=""),0,W481-V481),AVERAGE(X481-W481,W481-V481)),0),0)</f>
        <v>6.5</v>
      </c>
      <c r="AT481" s="45">
        <f>IF(AU481="S",IF(AND(Q481="1. Aceitou o programa",AB481="Realizada"),IFERROR(IF(AA481="",0,AA481-R481),0),0),0)</f>
        <v>0</v>
      </c>
      <c r="AU481" s="45" t="str">
        <f>_xlfn.XLOOKUP(U481,'Lista Suspensa'!$AA$20:$AA$23,'Lista Suspensa'!$AB$20:$AB$23,"N/A")</f>
        <v>S</v>
      </c>
    </row>
    <row r="482" spans="1:47" ht="12" customHeight="1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1581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622</v>
      </c>
      <c r="N482" s="89" t="s">
        <v>130</v>
      </c>
      <c r="O482" s="93" t="s">
        <v>1582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 t="s">
        <v>74</v>
      </c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>MONTH(B482)&amp;"/"&amp;YEAR(B482)</f>
        <v>3/2026</v>
      </c>
      <c r="AN482" s="45">
        <f>WEEKNUM(B482)-WEEKNUM(EOMONTH(B482,-1)+1)+1</f>
        <v>4</v>
      </c>
      <c r="AO482" s="45" t="str">
        <f>MONTH(R482)&amp;"/"&amp;YEAR(R482)</f>
        <v>5/2026</v>
      </c>
      <c r="AP482" s="45">
        <f>WEEKNUM(R482)-WEEKNUM(EOMONTH(R482,-1)+1)+1</f>
        <v>3</v>
      </c>
      <c r="AQ482" s="45">
        <f>IF(AU482="S",IF(Q482="1. Aceitou o programa",R482-B482,0),0)</f>
        <v>49</v>
      </c>
      <c r="AR482" s="45">
        <f>IF(AU482="S",IF(AND(S482&lt;&gt;"",R482&lt;&gt;""),S482-R482,0),0)</f>
        <v>0</v>
      </c>
      <c r="AS482" s="45">
        <f>IF(AU482="S",IF(Q482="1. Aceitou o programa",IF(OR(X482="Não se Aplica",X482=""),IF(OR(W482="Não se Aplica",W482=""),0,W482-V482),AVERAGE(X482-W482,W482-V482)),0),0)</f>
        <v>7</v>
      </c>
      <c r="AT482" s="45">
        <f>IF(AU482="S",IF(AND(Q482="1. Aceitou o programa",AB482="Realizada"),IFERROR(IF(AA482="",0,AA482-R482),0),0),0)</f>
        <v>0</v>
      </c>
      <c r="AU482" s="45" t="str">
        <f>_xlfn.XLOOKUP(U482,'Lista Suspensa'!$AA$20:$AA$23,'Lista Suspensa'!$AB$20:$AB$23,"N/A")</f>
        <v>S</v>
      </c>
    </row>
    <row r="483" spans="1:47" ht="12" customHeight="1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1583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396</v>
      </c>
      <c r="N483" s="89" t="s">
        <v>130</v>
      </c>
      <c r="O483" s="93" t="s">
        <v>1584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>
        <v>46188</v>
      </c>
      <c r="AB483" s="89" t="s">
        <v>63</v>
      </c>
      <c r="AC483" s="111"/>
      <c r="AD483" s="89" t="s">
        <v>86</v>
      </c>
      <c r="AE483" s="89">
        <v>55</v>
      </c>
      <c r="AF483" s="98"/>
      <c r="AG483" s="98"/>
      <c r="AH483" s="98" t="s">
        <v>66</v>
      </c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>MONTH(B483)&amp;"/"&amp;YEAR(B483)</f>
        <v>3/2026</v>
      </c>
      <c r="AN483" s="45">
        <f>WEEKNUM(B483)-WEEKNUM(EOMONTH(B483,-1)+1)+1</f>
        <v>4</v>
      </c>
      <c r="AO483" s="45" t="str">
        <f>MONTH(R483)&amp;"/"&amp;YEAR(R483)</f>
        <v>4/2026</v>
      </c>
      <c r="AP483" s="45">
        <f>WEEKNUM(R483)-WEEKNUM(EOMONTH(R483,-1)+1)+1</f>
        <v>2</v>
      </c>
      <c r="AQ483" s="45">
        <f>IF(AU483="S",IF(Q483="1. Aceitou o programa",R483-B483,0),0)</f>
        <v>13</v>
      </c>
      <c r="AR483" s="45">
        <f>IF(AU483="S",IF(AND(S483&lt;&gt;"",R483&lt;&gt;""),S483-R483,0),0)</f>
        <v>0</v>
      </c>
      <c r="AS483" s="45">
        <f>IF(AU483="S",IF(Q483="1. Aceitou o programa",IF(OR(X483="Não se Aplica",X483=""),IF(OR(W483="Não se Aplica",W483=""),0,W483-V483),AVERAGE(X483-W483,W483-V483)),0),0)</f>
        <v>3</v>
      </c>
      <c r="AT483" s="45">
        <f>IF(AU483="S",IF(AND(Q483="1. Aceitou o programa",AB483="Realizada"),IFERROR(IF(AA483="",0,AA483-R483),0),0),0)</f>
        <v>71</v>
      </c>
      <c r="AU483" s="45" t="str">
        <f>_xlfn.XLOOKUP(U483,'Lista Suspensa'!$AA$20:$AA$23,'Lista Suspensa'!$AB$20:$AB$23,"N/A")</f>
        <v>S</v>
      </c>
    </row>
    <row r="484" spans="1:47" ht="12" customHeight="1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1585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1586</v>
      </c>
      <c r="N484" s="89" t="s">
        <v>130</v>
      </c>
      <c r="O484" s="93" t="s">
        <v>1587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1588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>MONTH(B484)&amp;"/"&amp;YEAR(B484)</f>
        <v>3/2026</v>
      </c>
      <c r="AN484" s="45">
        <f>WEEKNUM(B484)-WEEKNUM(EOMONTH(B484,-1)+1)+1</f>
        <v>4</v>
      </c>
      <c r="AO484" s="45" t="str">
        <f>MONTH(R484)&amp;"/"&amp;YEAR(R484)</f>
        <v>5/2026</v>
      </c>
      <c r="AP484" s="45">
        <f>WEEKNUM(R484)-WEEKNUM(EOMONTH(R484,-1)+1)+1</f>
        <v>2</v>
      </c>
      <c r="AQ484" s="45">
        <f>IF(AU484="S",IF(Q484="1. Aceitou o programa",R484-B484,0),0)</f>
        <v>43</v>
      </c>
      <c r="AR484" s="45">
        <f>IF(AU484="S",IF(AND(S484&lt;&gt;"",R484&lt;&gt;""),S484-R484,0),0)</f>
        <v>0</v>
      </c>
      <c r="AS484" s="45">
        <f>IF(AU484="S",IF(Q484="1. Aceitou o programa",IF(OR(X484="Não se Aplica",X484=""),IF(OR(W484="Não se Aplica",W484=""),0,W484-V484),AVERAGE(X484-W484,W484-V484)),0),0)</f>
        <v>0</v>
      </c>
      <c r="AT484" s="45">
        <f>IF(AU484="S",IF(AND(Q484="1. Aceitou o programa",AB484="Realizada"),IFERROR(IF(AA484="",0,AA484-R484),0),0),0)</f>
        <v>2.4166666666642413</v>
      </c>
      <c r="AU484" s="45" t="str">
        <f>_xlfn.XLOOKUP(U484,'Lista Suspensa'!$AA$20:$AA$23,'Lista Suspensa'!$AB$20:$AB$23,"N/A")</f>
        <v>S</v>
      </c>
    </row>
    <row r="485" spans="1:47" ht="12" customHeight="1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1589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1586</v>
      </c>
      <c r="N485" s="89" t="s">
        <v>130</v>
      </c>
      <c r="O485" s="93" t="s">
        <v>1590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263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>MONTH(B485)&amp;"/"&amp;YEAR(B485)</f>
        <v>3/2026</v>
      </c>
      <c r="AN485" s="45">
        <f>WEEKNUM(B485)-WEEKNUM(EOMONTH(B485,-1)+1)+1</f>
        <v>4</v>
      </c>
      <c r="AO485" s="45" t="str">
        <f>MONTH(R485)&amp;"/"&amp;YEAR(R485)</f>
        <v>5/2026</v>
      </c>
      <c r="AP485" s="45">
        <f>WEEKNUM(R485)-WEEKNUM(EOMONTH(R485,-1)+1)+1</f>
        <v>4</v>
      </c>
      <c r="AQ485" s="45">
        <f>IF(AU485="S",IF(Q485="1. Aceitou o programa",R485-B485,0),0)</f>
        <v>59</v>
      </c>
      <c r="AR485" s="45">
        <f>IF(AU485="S",IF(AND(S485&lt;&gt;"",R485&lt;&gt;""),S485-R485,0),0)</f>
        <v>0</v>
      </c>
      <c r="AS485" s="45">
        <f>IF(AU485="S",IF(Q485="1. Aceitou o programa",IF(OR(X485="Não se Aplica",X485=""),IF(OR(W485="Não se Aplica",W485=""),0,W485-V485),AVERAGE(X485-W485,W485-V485)),0),0)</f>
        <v>6.5</v>
      </c>
      <c r="AT485" s="45">
        <f>IF(AU485="S",IF(AND(Q485="1. Aceitou o programa",AB485="Realizada"),IFERROR(IF(AA485="",0,AA485-R485),0),0),0)</f>
        <v>7</v>
      </c>
      <c r="AU485" s="45" t="str">
        <f>_xlfn.XLOOKUP(U485,'Lista Suspensa'!$AA$20:$AA$23,'Lista Suspensa'!$AB$20:$AB$23,"N/A")</f>
        <v>S</v>
      </c>
    </row>
    <row r="486" spans="1:47" ht="12" customHeight="1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1591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1094</v>
      </c>
      <c r="N486" s="89" t="s">
        <v>130</v>
      </c>
      <c r="O486" s="93" t="s">
        <v>1592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1593</v>
      </c>
      <c r="AB486" s="89" t="s">
        <v>74</v>
      </c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>MONTH(B486)&amp;"/"&amp;YEAR(B486)</f>
        <v>3/2026</v>
      </c>
      <c r="AN486" s="45">
        <f>WEEKNUM(B486)-WEEKNUM(EOMONTH(B486,-1)+1)+1</f>
        <v>4</v>
      </c>
      <c r="AO486" s="45" t="str">
        <f>MONTH(R486)&amp;"/"&amp;YEAR(R486)</f>
        <v>5/2026</v>
      </c>
      <c r="AP486" s="45">
        <f>WEEKNUM(R486)-WEEKNUM(EOMONTH(R486,-1)+1)+1</f>
        <v>2</v>
      </c>
      <c r="AQ486" s="45">
        <f>IF(AU486="S",IF(Q486="1. Aceitou o programa",R486-B486,0),0)</f>
        <v>43</v>
      </c>
      <c r="AR486" s="45">
        <f>IF(AU486="S",IF(AND(S486&lt;&gt;"",R486&lt;&gt;""),S486-R486,0),0)</f>
        <v>0</v>
      </c>
      <c r="AS486" s="45">
        <f>IF(AU486="S",IF(Q486="1. Aceitou o programa",IF(OR(X486="Não se Aplica",X486=""),IF(OR(W486="Não se Aplica",W486=""),0,W486-V486),AVERAGE(X486-W486,W486-V486)),0),0)</f>
        <v>0</v>
      </c>
      <c r="AT486" s="45">
        <f>IF(AU486="S",IF(AND(Q486="1. Aceitou o programa",AB486="Realizada"),IFERROR(IF(AA486="",0,AA486-R486),0),0),0)</f>
        <v>0</v>
      </c>
      <c r="AU486" s="45" t="str">
        <f>_xlfn.XLOOKUP(U486,'Lista Suspensa'!$AA$20:$AA$23,'Lista Suspensa'!$AB$20:$AB$23,"N/A")</f>
        <v>S</v>
      </c>
    </row>
    <row r="487" spans="1:47" ht="12" customHeight="1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1594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229</v>
      </c>
      <c r="M487" s="89" t="s">
        <v>1595</v>
      </c>
      <c r="N487" s="89" t="s">
        <v>130</v>
      </c>
      <c r="O487" s="93" t="s">
        <v>1596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 t="s">
        <v>74</v>
      </c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>MONTH(B487)&amp;"/"&amp;YEAR(B487)</f>
        <v>3/2026</v>
      </c>
      <c r="AN487" s="45">
        <f>WEEKNUM(B487)-WEEKNUM(EOMONTH(B487,-1)+1)+1</f>
        <v>4</v>
      </c>
      <c r="AO487" s="45" t="str">
        <f>MONTH(R487)&amp;"/"&amp;YEAR(R487)</f>
        <v>5/2026</v>
      </c>
      <c r="AP487" s="45">
        <f>WEEKNUM(R487)-WEEKNUM(EOMONTH(R487,-1)+1)+1</f>
        <v>5</v>
      </c>
      <c r="AQ487" s="45">
        <f>IF(AU487="S",IF(Q487="1. Aceitou o programa",R487-B487,0),0)</f>
        <v>67</v>
      </c>
      <c r="AR487" s="45">
        <f>IF(AU487="S",IF(AND(S487&lt;&gt;"",R487&lt;&gt;""),S487-R487,0),0)</f>
        <v>0</v>
      </c>
      <c r="AS487" s="45">
        <f>IF(AU487="S",IF(Q487="1. Aceitou o programa",IF(OR(X487="Não se Aplica",X487=""),IF(OR(W487="Não se Aplica",W487=""),0,W487-V487),AVERAGE(X487-W487,W487-V487)),0),0)</f>
        <v>24</v>
      </c>
      <c r="AT487" s="45">
        <f>IF(AU487="S",IF(AND(Q487="1. Aceitou o programa",AB487="Realizada"),IFERROR(IF(AA487="",0,AA487-R487),0),0),0)</f>
        <v>0</v>
      </c>
      <c r="AU487" s="45" t="str">
        <f>_xlfn.XLOOKUP(U487,'Lista Suspensa'!$AA$20:$AA$23,'Lista Suspensa'!$AB$20:$AB$23,"N/A")</f>
        <v>S</v>
      </c>
    </row>
    <row r="488" spans="1:47" ht="12" customHeight="1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1597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1054</v>
      </c>
      <c r="N488" s="89" t="s">
        <v>130</v>
      </c>
      <c r="O488" s="93" t="s">
        <v>1598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263</v>
      </c>
      <c r="AE488" s="89"/>
      <c r="AF488" s="98" t="s">
        <v>401</v>
      </c>
      <c r="AG488" s="98" t="s">
        <v>401</v>
      </c>
      <c r="AH488" s="98" t="s">
        <v>1483</v>
      </c>
      <c r="AI488" s="99"/>
      <c r="AJ488" s="99" t="s">
        <v>197</v>
      </c>
      <c r="AK488" s="99" t="s">
        <v>67</v>
      </c>
      <c r="AL488" s="45" t="s">
        <v>68</v>
      </c>
      <c r="AM488" s="162" t="str">
        <f>MONTH(B488)&amp;"/"&amp;YEAR(B488)</f>
        <v>3/2026</v>
      </c>
      <c r="AN488" s="45">
        <f>WEEKNUM(B488)-WEEKNUM(EOMONTH(B488,-1)+1)+1</f>
        <v>4</v>
      </c>
      <c r="AO488" s="45" t="str">
        <f>MONTH(R488)&amp;"/"&amp;YEAR(R488)</f>
        <v>5/2026</v>
      </c>
      <c r="AP488" s="45">
        <f>WEEKNUM(R488)-WEEKNUM(EOMONTH(R488,-1)+1)+1</f>
        <v>4</v>
      </c>
      <c r="AQ488" s="45">
        <f>IF(AU488="S",IF(Q488="1. Aceitou o programa",R488-B488,0),0)</f>
        <v>60</v>
      </c>
      <c r="AR488" s="45">
        <f>IF(AU488="S",IF(AND(S488&lt;&gt;"",R488&lt;&gt;""),S488-R488,0),0)</f>
        <v>0</v>
      </c>
      <c r="AS488" s="45">
        <f>IF(AU488="S",IF(Q488="1. Aceitou o programa",IF(OR(X488="Não se Aplica",X488=""),IF(OR(W488="Não se Aplica",W488=""),0,W488-V488),AVERAGE(X488-W488,W488-V488)),0),0)</f>
        <v>16</v>
      </c>
      <c r="AT488" s="45">
        <f>IF(AU488="S",IF(AND(Q488="1. Aceitou o programa",AB488="Realizada"),IFERROR(IF(AA488="",0,AA488-R488),0),0),0)</f>
        <v>12</v>
      </c>
      <c r="AU488" s="45" t="str">
        <f>_xlfn.XLOOKUP(U488,'Lista Suspensa'!$AA$20:$AA$23,'Lista Suspensa'!$AB$20:$AB$23,"N/A")</f>
        <v>S</v>
      </c>
    </row>
    <row r="489" spans="1:47" ht="12" customHeight="1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1599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1600</v>
      </c>
      <c r="N489" s="89" t="s">
        <v>130</v>
      </c>
      <c r="O489" s="93" t="s">
        <v>1601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>
        <v>46184</v>
      </c>
      <c r="AB489" s="89" t="s">
        <v>63</v>
      </c>
      <c r="AC489" s="111"/>
      <c r="AD489" s="89" t="s">
        <v>86</v>
      </c>
      <c r="AE489" s="31">
        <v>51</v>
      </c>
      <c r="AF489" s="98" t="s">
        <v>401</v>
      </c>
      <c r="AG489" s="98" t="s">
        <v>401</v>
      </c>
      <c r="AH489" s="98" t="s">
        <v>66</v>
      </c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>MONTH(B489)&amp;"/"&amp;YEAR(B489)</f>
        <v>3/2026</v>
      </c>
      <c r="AN489" s="45">
        <f>WEEKNUM(B489)-WEEKNUM(EOMONTH(B489,-1)+1)+1</f>
        <v>4</v>
      </c>
      <c r="AO489" s="45" t="str">
        <f>MONTH(R489)&amp;"/"&amp;YEAR(R489)</f>
        <v>5/2026</v>
      </c>
      <c r="AP489" s="45">
        <f>WEEKNUM(R489)-WEEKNUM(EOMONTH(R489,-1)+1)+1</f>
        <v>3</v>
      </c>
      <c r="AQ489" s="45">
        <f>IF(AU489="S",IF(Q489="1. Aceitou o programa",R489-B489,0),0)</f>
        <v>49</v>
      </c>
      <c r="AR489" s="45">
        <f>IF(AU489="S",IF(AND(S489&lt;&gt;"",R489&lt;&gt;""),S489-R489,0),0)</f>
        <v>0</v>
      </c>
      <c r="AS489" s="45">
        <f>IF(AU489="S",IF(Q489="1. Aceitou o programa",IF(OR(X489="Não se Aplica",X489=""),IF(OR(W489="Não se Aplica",W489=""),0,W489-V489),AVERAGE(X489-W489,W489-V489)),0),0)</f>
        <v>7</v>
      </c>
      <c r="AT489" s="45">
        <f>IF(AU489="S",IF(AND(Q489="1. Aceitou o programa",AB489="Realizada"),IFERROR(IF(AA489="",0,AA489-R489),0),0),0)</f>
        <v>31</v>
      </c>
      <c r="AU489" s="45" t="str">
        <f>_xlfn.XLOOKUP(U489,'Lista Suspensa'!$AA$20:$AA$23,'Lista Suspensa'!$AB$20:$AB$23,"N/A")</f>
        <v>S</v>
      </c>
    </row>
    <row r="490" spans="1:47" ht="12" customHeight="1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1602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268</v>
      </c>
      <c r="N490" s="89" t="s">
        <v>130</v>
      </c>
      <c r="O490" s="93" t="s">
        <v>1603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1604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>MONTH(B490)&amp;"/"&amp;YEAR(B490)</f>
        <v>3/2026</v>
      </c>
      <c r="AN490" s="45">
        <f>WEEKNUM(B490)-WEEKNUM(EOMONTH(B490,-1)+1)+1</f>
        <v>4</v>
      </c>
      <c r="AO490" s="45" t="str">
        <f>MONTH(R490)&amp;"/"&amp;YEAR(R490)</f>
        <v>5/2026</v>
      </c>
      <c r="AP490" s="45">
        <f>WEEKNUM(R490)-WEEKNUM(EOMONTH(R490,-1)+1)+1</f>
        <v>2</v>
      </c>
      <c r="AQ490" s="45">
        <f>IF(AU490="S",IF(Q490="1. Aceitou o programa",R490-B490,0),0)</f>
        <v>43</v>
      </c>
      <c r="AR490" s="45">
        <f>IF(AU490="S",IF(AND(S490&lt;&gt;"",R490&lt;&gt;""),S490-R490,0),0)</f>
        <v>0</v>
      </c>
      <c r="AS490" s="45">
        <f>IF(AU490="S",IF(Q490="1. Aceitou o programa",IF(OR(X490="Não se Aplica",X490=""),IF(OR(W490="Não se Aplica",W490=""),0,W490-V490),AVERAGE(X490-W490,W490-V490)),0),0)</f>
        <v>0</v>
      </c>
      <c r="AT490" s="45">
        <f>IF(AU490="S",IF(AND(Q490="1. Aceitou o programa",AB490="Realizada"),IFERROR(IF(AA490="",0,AA490-R490),0),0),0)</f>
        <v>2.5138888888905058</v>
      </c>
      <c r="AU490" s="45" t="str">
        <f>_xlfn.XLOOKUP(U490,'Lista Suspensa'!$AA$20:$AA$23,'Lista Suspensa'!$AB$20:$AB$23,"N/A")</f>
        <v>S</v>
      </c>
    </row>
    <row r="491" spans="1:47" ht="12" customHeight="1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1605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1606</v>
      </c>
      <c r="N491" s="89" t="s">
        <v>130</v>
      </c>
      <c r="O491" s="93" t="s">
        <v>1607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1608</v>
      </c>
      <c r="AB491" s="89" t="s">
        <v>74</v>
      </c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>MONTH(B491)&amp;"/"&amp;YEAR(B491)</f>
        <v>3/2026</v>
      </c>
      <c r="AN491" s="45">
        <f>WEEKNUM(B491)-WEEKNUM(EOMONTH(B491,-1)+1)+1</f>
        <v>4</v>
      </c>
      <c r="AO491" s="45" t="str">
        <f>MONTH(R491)&amp;"/"&amp;YEAR(R491)</f>
        <v>5/2026</v>
      </c>
      <c r="AP491" s="45">
        <f>WEEKNUM(R491)-WEEKNUM(EOMONTH(R491,-1)+1)+1</f>
        <v>2</v>
      </c>
      <c r="AQ491" s="45">
        <f>IF(AU491="S",IF(Q491="1. Aceitou o programa",R491-B491,0),0)</f>
        <v>43</v>
      </c>
      <c r="AR491" s="45">
        <f>IF(AU491="S",IF(AND(S491&lt;&gt;"",R491&lt;&gt;""),S491-R491,0),0)</f>
        <v>0</v>
      </c>
      <c r="AS491" s="45">
        <f>IF(AU491="S",IF(Q491="1. Aceitou o programa",IF(OR(X491="Não se Aplica",X491=""),IF(OR(W491="Não se Aplica",W491=""),0,W491-V491),AVERAGE(X491-W491,W491-V491)),0),0)</f>
        <v>0</v>
      </c>
      <c r="AT491" s="45">
        <f>IF(AU491="S",IF(AND(Q491="1. Aceitou o programa",AB491="Realizada"),IFERROR(IF(AA491="",0,AA491-R491),0),0),0)</f>
        <v>0</v>
      </c>
      <c r="AU491" s="45" t="str">
        <f>_xlfn.XLOOKUP(U491,'Lista Suspensa'!$AA$20:$AA$23,'Lista Suspensa'!$AB$20:$AB$23,"N/A")</f>
        <v>S</v>
      </c>
    </row>
    <row r="492" spans="1:47" ht="12" customHeight="1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1609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1610</v>
      </c>
      <c r="N492" s="89" t="s">
        <v>130</v>
      </c>
      <c r="O492" s="93" t="s">
        <v>1611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1612</v>
      </c>
      <c r="Z492" s="89" t="s">
        <v>62</v>
      </c>
      <c r="AA492" s="96" t="s">
        <v>1613</v>
      </c>
      <c r="AB492" s="89" t="s">
        <v>63</v>
      </c>
      <c r="AC492" s="111"/>
      <c r="AD492" s="89" t="s">
        <v>263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>MONTH(B492)&amp;"/"&amp;YEAR(B492)</f>
        <v>3/2026</v>
      </c>
      <c r="AN492" s="45">
        <f>WEEKNUM(B492)-WEEKNUM(EOMONTH(B492,-1)+1)+1</f>
        <v>4</v>
      </c>
      <c r="AO492" s="45" t="str">
        <f>MONTH(R492)&amp;"/"&amp;YEAR(R492)</f>
        <v>4/2026</v>
      </c>
      <c r="AP492" s="45">
        <f>WEEKNUM(R492)-WEEKNUM(EOMONTH(R492,-1)+1)+1</f>
        <v>2</v>
      </c>
      <c r="AQ492" s="45">
        <f>IF(AU492="S",IF(Q492="1. Aceitou o programa",R492-B492,0),0)</f>
        <v>13</v>
      </c>
      <c r="AR492" s="45">
        <f>IF(AU492="S",IF(AND(S492&lt;&gt;"",R492&lt;&gt;""),S492-R492,0),0)</f>
        <v>0</v>
      </c>
      <c r="AS492" s="45">
        <f>IF(AU492="S",IF(Q492="1. Aceitou o programa",IF(OR(X492="Não se Aplica",X492=""),IF(OR(W492="Não se Aplica",W492=""),0,W492-V492),AVERAGE(X492-W492,W492-V492)),0),0)</f>
        <v>3</v>
      </c>
      <c r="AT492" s="45">
        <f>IF(AU492="S",IF(AND(Q492="1. Aceitou o programa",AB492="Realizada"),IFERROR(IF(AA492="",0,AA492-R492),0),0),0)</f>
        <v>33.611111111109494</v>
      </c>
      <c r="AU492" s="45" t="str">
        <f>_xlfn.XLOOKUP(U492,'Lista Suspensa'!$AA$20:$AA$23,'Lista Suspensa'!$AB$20:$AB$23,"N/A")</f>
        <v>S</v>
      </c>
    </row>
    <row r="493" spans="1:47" ht="12" customHeight="1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1614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329</v>
      </c>
      <c r="M493" s="89" t="s">
        <v>1615</v>
      </c>
      <c r="N493" s="89" t="s">
        <v>130</v>
      </c>
      <c r="O493" s="93" t="s">
        <v>1616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1617</v>
      </c>
      <c r="AB493" s="89" t="s">
        <v>74</v>
      </c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>MONTH(B493)&amp;"/"&amp;YEAR(B493)</f>
        <v>3/2026</v>
      </c>
      <c r="AN493" s="45">
        <f>WEEKNUM(B493)-WEEKNUM(EOMONTH(B493,-1)+1)+1</f>
        <v>4</v>
      </c>
      <c r="AO493" s="45" t="str">
        <f>MONTH(R493)&amp;"/"&amp;YEAR(R493)</f>
        <v>5/2026</v>
      </c>
      <c r="AP493" s="45">
        <f>WEEKNUM(R493)-WEEKNUM(EOMONTH(R493,-1)+1)+1</f>
        <v>2</v>
      </c>
      <c r="AQ493" s="45">
        <f>IF(AU493="S",IF(Q493="1. Aceitou o programa",R493-B493,0),0)</f>
        <v>43</v>
      </c>
      <c r="AR493" s="45">
        <f>IF(AU493="S",IF(AND(S493&lt;&gt;"",R493&lt;&gt;""),S493-R493,0),0)</f>
        <v>0</v>
      </c>
      <c r="AS493" s="45">
        <f>IF(AU493="S",IF(Q493="1. Aceitou o programa",IF(OR(X493="Não se Aplica",X493=""),IF(OR(W493="Não se Aplica",W493=""),0,W493-V493),AVERAGE(X493-W493,W493-V493)),0),0)</f>
        <v>0</v>
      </c>
      <c r="AT493" s="45">
        <f>IF(AU493="S",IF(AND(Q493="1. Aceitou o programa",AB493="Realizada"),IFERROR(IF(AA493="",0,AA493-R493),0),0),0)</f>
        <v>0</v>
      </c>
      <c r="AU493" s="45" t="str">
        <f>_xlfn.XLOOKUP(U493,'Lista Suspensa'!$AA$20:$AA$23,'Lista Suspensa'!$AB$20:$AB$23,"N/A")</f>
        <v>S</v>
      </c>
    </row>
    <row r="494" spans="1:47" ht="12" customHeight="1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1618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329</v>
      </c>
      <c r="M494" s="89" t="s">
        <v>1615</v>
      </c>
      <c r="N494" s="89" t="s">
        <v>130</v>
      </c>
      <c r="O494" s="93" t="s">
        <v>1616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 t="s">
        <v>74</v>
      </c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>MONTH(B494)&amp;"/"&amp;YEAR(B494)</f>
        <v>3/2026</v>
      </c>
      <c r="AN494" s="45">
        <f>WEEKNUM(B494)-WEEKNUM(EOMONTH(B494,-1)+1)+1</f>
        <v>4</v>
      </c>
      <c r="AO494" s="45" t="str">
        <f>MONTH(R494)&amp;"/"&amp;YEAR(R494)</f>
        <v>5/2026</v>
      </c>
      <c r="AP494" s="45">
        <f>WEEKNUM(R494)-WEEKNUM(EOMONTH(R494,-1)+1)+1</f>
        <v>5</v>
      </c>
      <c r="AQ494" s="45">
        <f>IF(AU494="S",IF(Q494="1. Aceitou o programa",R494-B494,0),0)</f>
        <v>67</v>
      </c>
      <c r="AR494" s="45">
        <f>IF(AU494="S",IF(AND(S494&lt;&gt;"",R494&lt;&gt;""),S494-R494,0),0)</f>
        <v>0</v>
      </c>
      <c r="AS494" s="45">
        <f>IF(AU494="S",IF(Q494="1. Aceitou o programa",IF(OR(X494="Não se Aplica",X494=""),IF(OR(W494="Não se Aplica",W494=""),0,W494-V494),AVERAGE(X494-W494,W494-V494)),0),0)</f>
        <v>6.5</v>
      </c>
      <c r="AT494" s="45">
        <f>IF(AU494="S",IF(AND(Q494="1. Aceitou o programa",AB494="Realizada"),IFERROR(IF(AA494="",0,AA494-R494),0),0),0)</f>
        <v>0</v>
      </c>
      <c r="AU494" s="45" t="str">
        <f>_xlfn.XLOOKUP(U494,'Lista Suspensa'!$AA$20:$AA$23,'Lista Suspensa'!$AB$20:$AB$23,"N/A")</f>
        <v>S</v>
      </c>
    </row>
    <row r="495" spans="1:47" ht="12" customHeight="1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1619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329</v>
      </c>
      <c r="M495" s="89" t="s">
        <v>1216</v>
      </c>
      <c r="N495" s="89" t="s">
        <v>130</v>
      </c>
      <c r="O495" s="93" t="s">
        <v>1620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>
        <v>0</v>
      </c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>MONTH(B495)&amp;"/"&amp;YEAR(B495)</f>
        <v>3/2026</v>
      </c>
      <c r="AN495" s="45">
        <f>WEEKNUM(B495)-WEEKNUM(EOMONTH(B495,-1)+1)+1</f>
        <v>4</v>
      </c>
      <c r="AO495" s="45" t="str">
        <f>MONTH(R495)&amp;"/"&amp;YEAR(R495)</f>
        <v>5/2026</v>
      </c>
      <c r="AP495" s="45">
        <f>WEEKNUM(R495)-WEEKNUM(EOMONTH(R495,-1)+1)+1</f>
        <v>4</v>
      </c>
      <c r="AQ495" s="45">
        <f>IF(AU495="S",IF(Q495="1. Aceitou o programa",R495-B495,0),0)</f>
        <v>60</v>
      </c>
      <c r="AR495" s="45">
        <f>IF(AU495="S",IF(AND(S495&lt;&gt;"",R495&lt;&gt;""),S495-R495,0),0)</f>
        <v>0</v>
      </c>
      <c r="AS495" s="45">
        <f>IF(AU495="S",IF(Q495="1. Aceitou o programa",IF(OR(X495="Não se Aplica",X495=""),IF(OR(W495="Não se Aplica",W495=""),0,W495-V495),AVERAGE(X495-W495,W495-V495)),0),0)</f>
        <v>6.5</v>
      </c>
      <c r="AT495" s="45">
        <f>IF(AU495="S",IF(AND(Q495="1. Aceitou o programa",AB495="Realizada"),IFERROR(IF(AA495="",0,AA495-R495),0),0),0)</f>
        <v>0</v>
      </c>
      <c r="AU495" s="45" t="str">
        <f>_xlfn.XLOOKUP(U495,'Lista Suspensa'!$AA$20:$AA$23,'Lista Suspensa'!$AB$20:$AB$23,"N/A")</f>
        <v>S</v>
      </c>
    </row>
    <row r="496" spans="1:47" ht="12" customHeight="1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1621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271</v>
      </c>
      <c r="N496" s="89" t="s">
        <v>130</v>
      </c>
      <c r="O496" s="93" t="s">
        <v>1622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263</v>
      </c>
      <c r="AE496" s="89">
        <v>47</v>
      </c>
      <c r="AF496" s="98" t="s">
        <v>65</v>
      </c>
      <c r="AG496" s="98" t="s">
        <v>1623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>MONTH(B496)&amp;"/"&amp;YEAR(B496)</f>
        <v>3/2026</v>
      </c>
      <c r="AN496" s="45">
        <f>WEEKNUM(B496)-WEEKNUM(EOMONTH(B496,-1)+1)+1</f>
        <v>4</v>
      </c>
      <c r="AO496" s="45" t="str">
        <f>MONTH(R496)&amp;"/"&amp;YEAR(R496)</f>
        <v>4/2026</v>
      </c>
      <c r="AP496" s="45">
        <f>WEEKNUM(R496)-WEEKNUM(EOMONTH(R496,-1)+1)+1</f>
        <v>2</v>
      </c>
      <c r="AQ496" s="45">
        <f>IF(AU496="S",IF(Q496="1. Aceitou o programa",R496-B496,0),0)</f>
        <v>13</v>
      </c>
      <c r="AR496" s="45">
        <f>IF(AU496="S",IF(AND(S496&lt;&gt;"",R496&lt;&gt;""),S496-R496,0),0)</f>
        <v>0</v>
      </c>
      <c r="AS496" s="45">
        <f>IF(AU496="S",IF(Q496="1. Aceitou o programa",IF(OR(X496="Não se Aplica",X496=""),IF(OR(W496="Não se Aplica",W496=""),0,W496-V496),AVERAGE(X496-W496,W496-V496)),0),0)</f>
        <v>0</v>
      </c>
      <c r="AT496" s="45">
        <f>IF(AU496="S",IF(AND(Q496="1. Aceitou o programa",AB496="Realizada"),IFERROR(IF(AA496="",0,AA496-R496),0),0),0)</f>
        <v>43</v>
      </c>
      <c r="AU496" s="45" t="str">
        <f>_xlfn.XLOOKUP(U496,'Lista Suspensa'!$AA$20:$AA$23,'Lista Suspensa'!$AB$20:$AB$23,"N/A")</f>
        <v>S</v>
      </c>
    </row>
    <row r="497" spans="1:47" ht="12" customHeight="1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1624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799</v>
      </c>
      <c r="N497" s="89" t="s">
        <v>130</v>
      </c>
      <c r="O497" s="93" t="s">
        <v>1625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1626</v>
      </c>
      <c r="Z497" s="89" t="s">
        <v>62</v>
      </c>
      <c r="AA497" s="96">
        <v>46160</v>
      </c>
      <c r="AB497" s="89" t="s">
        <v>74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>MONTH(B497)&amp;"/"&amp;YEAR(B497)</f>
        <v>3/2026</v>
      </c>
      <c r="AN497" s="45">
        <f>WEEKNUM(B497)-WEEKNUM(EOMONTH(B497,-1)+1)+1</f>
        <v>4</v>
      </c>
      <c r="AO497" s="45" t="str">
        <f>MONTH(R497)&amp;"/"&amp;YEAR(R497)</f>
        <v>4/2026</v>
      </c>
      <c r="AP497" s="45">
        <f>WEEKNUM(R497)-WEEKNUM(EOMONTH(R497,-1)+1)+1</f>
        <v>2</v>
      </c>
      <c r="AQ497" s="45">
        <f>IF(AU497="S",IF(Q497="1. Aceitou o programa",R497-B497,0),0)</f>
        <v>13</v>
      </c>
      <c r="AR497" s="45">
        <f>IF(AU497="S",IF(AND(S497&lt;&gt;"",R497&lt;&gt;""),S497-R497,0),0)</f>
        <v>0</v>
      </c>
      <c r="AS497" s="45">
        <f>IF(AU497="S",IF(Q497="1. Aceitou o programa",IF(OR(X497="Não se Aplica",X497=""),IF(OR(W497="Não se Aplica",W497=""),0,W497-V497),AVERAGE(X497-W497,W497-V497)),0),0)</f>
        <v>0</v>
      </c>
      <c r="AT497" s="45">
        <f>IF(AU497="S",IF(AND(Q497="1. Aceitou o programa",AB497="Realizada"),IFERROR(IF(AA497="",0,AA497-R497),0),0),0)</f>
        <v>0</v>
      </c>
      <c r="AU497" s="45" t="str">
        <f>_xlfn.XLOOKUP(U497,'Lista Suspensa'!$AA$20:$AA$23,'Lista Suspensa'!$AB$20:$AB$23,"N/A")</f>
        <v>S</v>
      </c>
    </row>
    <row r="498" spans="1:47" ht="12" customHeight="1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1627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1628</v>
      </c>
      <c r="N498" s="89" t="s">
        <v>148</v>
      </c>
      <c r="O498" s="93" t="s">
        <v>1629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1630</v>
      </c>
      <c r="AB498" s="89" t="s">
        <v>63</v>
      </c>
      <c r="AC498" s="111"/>
      <c r="AD498" s="89" t="s">
        <v>263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>MONTH(B498)&amp;"/"&amp;YEAR(B498)</f>
        <v>3/2026</v>
      </c>
      <c r="AN498" s="45">
        <f>WEEKNUM(B498)-WEEKNUM(EOMONTH(B498,-1)+1)+1</f>
        <v>4</v>
      </c>
      <c r="AO498" s="45" t="str">
        <f>MONTH(R498)&amp;"/"&amp;YEAR(R498)</f>
        <v>4/2026</v>
      </c>
      <c r="AP498" s="45">
        <f>WEEKNUM(R498)-WEEKNUM(EOMONTH(R498,-1)+1)+1</f>
        <v>5</v>
      </c>
      <c r="AQ498" s="45">
        <f>IF(AU498="S",IF(Q498="1. Aceitou o programa",R498-B498,0),0)</f>
        <v>38</v>
      </c>
      <c r="AR498" s="45">
        <f>IF(AU498="S",IF(AND(S498&lt;&gt;"",R498&lt;&gt;""),S498-R498,0),0)</f>
        <v>0</v>
      </c>
      <c r="AS498" s="45">
        <f>IF(AU498="S",IF(Q498="1. Aceitou o programa",IF(OR(X498="Não se Aplica",X498=""),IF(OR(W498="Não se Aplica",W498=""),0,W498-V498),AVERAGE(X498-W498,W498-V498)),0),0)</f>
        <v>14</v>
      </c>
      <c r="AT498" s="45">
        <f>IF(AU498="S",IF(AND(Q498="1. Aceitou o programa",AB498="Realizada"),IFERROR(IF(AA498="",0,AA498-R498),0),0),0)</f>
        <v>6.5138888888905058</v>
      </c>
      <c r="AU498" s="45" t="str">
        <f>_xlfn.XLOOKUP(U498,'Lista Suspensa'!$AA$20:$AA$23,'Lista Suspensa'!$AB$20:$AB$23,"N/A")</f>
        <v>S</v>
      </c>
    </row>
    <row r="499" spans="1:47" ht="12" customHeight="1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1631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329</v>
      </c>
      <c r="M499" s="89" t="s">
        <v>1632</v>
      </c>
      <c r="N499" s="89" t="s">
        <v>130</v>
      </c>
      <c r="O499" s="93" t="s">
        <v>1633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1634</v>
      </c>
      <c r="AB499" s="89" t="s">
        <v>74</v>
      </c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>MONTH(B499)&amp;"/"&amp;YEAR(B499)</f>
        <v>3/2026</v>
      </c>
      <c r="AN499" s="45">
        <f>WEEKNUM(B499)-WEEKNUM(EOMONTH(B499,-1)+1)+1</f>
        <v>4</v>
      </c>
      <c r="AO499" s="45" t="str">
        <f>MONTH(R499)&amp;"/"&amp;YEAR(R499)</f>
        <v>5/2026</v>
      </c>
      <c r="AP499" s="45">
        <f>WEEKNUM(R499)-WEEKNUM(EOMONTH(R499,-1)+1)+1</f>
        <v>2</v>
      </c>
      <c r="AQ499" s="45">
        <f>IF(AU499="S",IF(Q499="1. Aceitou o programa",R499-B499,0),0)</f>
        <v>43</v>
      </c>
      <c r="AR499" s="45">
        <f>IF(AU499="S",IF(AND(S499&lt;&gt;"",R499&lt;&gt;""),S499-R499,0),0)</f>
        <v>0</v>
      </c>
      <c r="AS499" s="45">
        <f>IF(AU499="S",IF(Q499="1. Aceitou o programa",IF(OR(X499="Não se Aplica",X499=""),IF(OR(W499="Não se Aplica",W499=""),0,W499-V499),AVERAGE(X499-W499,W499-V499)),0),0)</f>
        <v>0</v>
      </c>
      <c r="AT499" s="45">
        <f>IF(AU499="S",IF(AND(Q499="1. Aceitou o programa",AB499="Realizada"),IFERROR(IF(AA499="",0,AA499-R499),0),0),0)</f>
        <v>0</v>
      </c>
      <c r="AU499" s="45" t="str">
        <f>_xlfn.XLOOKUP(U499,'Lista Suspensa'!$AA$20:$AA$23,'Lista Suspensa'!$AB$20:$AB$23,"N/A")</f>
        <v>S</v>
      </c>
    </row>
    <row r="500" spans="1:47" ht="12" customHeight="1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1635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1636</v>
      </c>
      <c r="N500" s="89" t="s">
        <v>275</v>
      </c>
      <c r="O500" s="93" t="s">
        <v>1637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721</v>
      </c>
      <c r="AB500" s="89" t="s">
        <v>74</v>
      </c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>MONTH(B500)&amp;"/"&amp;YEAR(B500)</f>
        <v>3/2026</v>
      </c>
      <c r="AN500" s="45">
        <f>WEEKNUM(B500)-WEEKNUM(EOMONTH(B500,-1)+1)+1</f>
        <v>4</v>
      </c>
      <c r="AO500" s="45" t="str">
        <f>MONTH(R500)&amp;"/"&amp;YEAR(R500)</f>
        <v>5/2026</v>
      </c>
      <c r="AP500" s="45">
        <f>WEEKNUM(R500)-WEEKNUM(EOMONTH(R500,-1)+1)+1</f>
        <v>2</v>
      </c>
      <c r="AQ500" s="45">
        <f>IF(AU500="S",IF(Q500="1. Aceitou o programa",R500-B500,0),0)</f>
        <v>43</v>
      </c>
      <c r="AR500" s="45">
        <f>IF(AU500="S",IF(AND(S500&lt;&gt;"",R500&lt;&gt;""),S500-R500,0),0)</f>
        <v>0</v>
      </c>
      <c r="AS500" s="45">
        <f>IF(AU500="S",IF(Q500="1. Aceitou o programa",IF(OR(X500="Não se Aplica",X500=""),IF(OR(W500="Não se Aplica",W500=""),0,W500-V500),AVERAGE(X500-W500,W500-V500)),0),0)</f>
        <v>0</v>
      </c>
      <c r="AT500" s="45">
        <f>IF(AU500="S",IF(AND(Q500="1. Aceitou o programa",AB500="Realizada"),IFERROR(IF(AA500="",0,AA500-R500),0),0),0)</f>
        <v>0</v>
      </c>
      <c r="AU500" s="45" t="str">
        <f>_xlfn.XLOOKUP(U500,'Lista Suspensa'!$AA$20:$AA$23,'Lista Suspensa'!$AB$20:$AB$23,"N/A")</f>
        <v>S</v>
      </c>
    </row>
    <row r="501" spans="1:47" ht="12" customHeight="1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1638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1639</v>
      </c>
      <c r="N501" s="89" t="s">
        <v>148</v>
      </c>
      <c r="O501" s="93" t="s">
        <v>1640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1641</v>
      </c>
      <c r="AB501" s="89" t="s">
        <v>74</v>
      </c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>MONTH(B501)&amp;"/"&amp;YEAR(B501)</f>
        <v>3/2026</v>
      </c>
      <c r="AN501" s="45">
        <f>WEEKNUM(B501)-WEEKNUM(EOMONTH(B501,-1)+1)+1</f>
        <v>4</v>
      </c>
      <c r="AO501" s="45" t="str">
        <f>MONTH(R501)&amp;"/"&amp;YEAR(R501)</f>
        <v>5/2026</v>
      </c>
      <c r="AP501" s="45">
        <f>WEEKNUM(R501)-WEEKNUM(EOMONTH(R501,-1)+1)+1</f>
        <v>3</v>
      </c>
      <c r="AQ501" s="45">
        <f>IF(AU501="S",IF(Q501="1. Aceitou o programa",R501-B501,0),0)</f>
        <v>49</v>
      </c>
      <c r="AR501" s="45">
        <f>IF(AU501="S",IF(AND(S501&lt;&gt;"",R501&lt;&gt;""),S501-R501,0),0)</f>
        <v>0</v>
      </c>
      <c r="AS501" s="45">
        <f>IF(AU501="S",IF(Q501="1. Aceitou o programa",IF(OR(X501="Não se Aplica",X501=""),IF(OR(W501="Não se Aplica",W501=""),0,W501-V501),AVERAGE(X501-W501,W501-V501)),0),0)</f>
        <v>7</v>
      </c>
      <c r="AT501" s="45">
        <f>IF(AU501="S",IF(AND(Q501="1. Aceitou o programa",AB501="Realizada"),IFERROR(IF(AA501="",0,AA501-R501),0),0),0)</f>
        <v>0</v>
      </c>
      <c r="AU501" s="45" t="str">
        <f>_xlfn.XLOOKUP(U501,'Lista Suspensa'!$AA$20:$AA$23,'Lista Suspensa'!$AB$20:$AB$23,"N/A")</f>
        <v>S</v>
      </c>
    </row>
    <row r="502" spans="1:47" ht="12" customHeight="1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1642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1643</v>
      </c>
      <c r="N502" s="89" t="s">
        <v>148</v>
      </c>
      <c r="O502" s="93" t="s">
        <v>1644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1645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>MONTH(B502)&amp;"/"&amp;YEAR(B502)</f>
        <v>3/2026</v>
      </c>
      <c r="AN502" s="45">
        <f>WEEKNUM(B502)-WEEKNUM(EOMONTH(B502,-1)+1)+1</f>
        <v>4</v>
      </c>
      <c r="AO502" s="45" t="str">
        <f>MONTH(R502)&amp;"/"&amp;YEAR(R502)</f>
        <v>4/2026</v>
      </c>
      <c r="AP502" s="45">
        <f>WEEKNUM(R502)-WEEKNUM(EOMONTH(R502,-1)+1)+1</f>
        <v>5</v>
      </c>
      <c r="AQ502" s="45">
        <f>IF(AU502="S",IF(Q502="1. Aceitou o programa",R502-B502,0),0)</f>
        <v>38</v>
      </c>
      <c r="AR502" s="45">
        <f>IF(AU502="S",IF(AND(S502&lt;&gt;"",R502&lt;&gt;""),S502-R502,0),0)</f>
        <v>0</v>
      </c>
      <c r="AS502" s="45">
        <f>IF(AU502="S",IF(Q502="1. Aceitou o programa",IF(OR(X502="Não se Aplica",X502=""),IF(OR(W502="Não se Aplica",W502=""),0,W502-V502),AVERAGE(X502-W502,W502-V502)),0),0)</f>
        <v>0</v>
      </c>
      <c r="AT502" s="45">
        <f>IF(AU502="S",IF(AND(Q502="1. Aceitou o programa",AB502="Realizada"),IFERROR(IF(AA502="",0,AA502-R502),0),0),0)</f>
        <v>5.5277777777810115</v>
      </c>
      <c r="AU502" s="45" t="str">
        <f>_xlfn.XLOOKUP(U502,'Lista Suspensa'!$AA$20:$AA$23,'Lista Suspensa'!$AB$20:$AB$23,"N/A")</f>
        <v>S</v>
      </c>
    </row>
    <row r="503" spans="1:47" ht="12" customHeight="1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1646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1647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1648</v>
      </c>
      <c r="AB503" s="89" t="s">
        <v>74</v>
      </c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>MONTH(B503)&amp;"/"&amp;YEAR(B503)</f>
        <v>3/2026</v>
      </c>
      <c r="AN503" s="45">
        <f>WEEKNUM(B503)-WEEKNUM(EOMONTH(B503,-1)+1)+1</f>
        <v>4</v>
      </c>
      <c r="AO503" s="45" t="str">
        <f>MONTH(R503)&amp;"/"&amp;YEAR(R503)</f>
        <v>4/2026</v>
      </c>
      <c r="AP503" s="45">
        <f>WEEKNUM(R503)-WEEKNUM(EOMONTH(R503,-1)+1)+1</f>
        <v>5</v>
      </c>
      <c r="AQ503" s="45">
        <f>IF(AU503="S",IF(Q503="1. Aceitou o programa",R503-B503,0),0)</f>
        <v>38</v>
      </c>
      <c r="AR503" s="45">
        <f>IF(AU503="S",IF(AND(S503&lt;&gt;"",R503&lt;&gt;""),S503-R503,0),0)</f>
        <v>0</v>
      </c>
      <c r="AS503" s="45">
        <f>IF(AU503="S",IF(Q503="1. Aceitou o programa",IF(OR(X503="Não se Aplica",X503=""),IF(OR(W503="Não se Aplica",W503=""),0,W503-V503),AVERAGE(X503-W503,W503-V503)),0),0)</f>
        <v>7</v>
      </c>
      <c r="AT503" s="45">
        <f>IF(AU503="S",IF(AND(Q503="1. Aceitou o programa",AB503="Realizada"),IFERROR(IF(AA503="",0,AA503-R503),0),0),0)</f>
        <v>0</v>
      </c>
      <c r="AU503" s="45" t="str">
        <f>_xlfn.XLOOKUP(U503,'Lista Suspensa'!$AA$20:$AA$23,'Lista Suspensa'!$AB$20:$AB$23,"N/A")</f>
        <v>S</v>
      </c>
    </row>
    <row r="504" spans="1:47" ht="12" customHeight="1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1649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1650</v>
      </c>
      <c r="N504" s="89" t="s">
        <v>148</v>
      </c>
      <c r="O504" s="93" t="s">
        <v>1651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1652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>MONTH(B504)&amp;"/"&amp;YEAR(B504)</f>
        <v>3/2026</v>
      </c>
      <c r="AN504" s="45">
        <f>WEEKNUM(B504)-WEEKNUM(EOMONTH(B504,-1)+1)+1</f>
        <v>4</v>
      </c>
      <c r="AO504" s="45" t="str">
        <f>MONTH(R504)&amp;"/"&amp;YEAR(R504)</f>
        <v>4/2026</v>
      </c>
      <c r="AP504" s="45">
        <f>WEEKNUM(R504)-WEEKNUM(EOMONTH(R504,-1)+1)+1</f>
        <v>5</v>
      </c>
      <c r="AQ504" s="45">
        <f>IF(AU504="S",IF(Q504="1. Aceitou o programa",R504-B504,0),0)</f>
        <v>38</v>
      </c>
      <c r="AR504" s="45">
        <f>IF(AU504="S",IF(AND(S504&lt;&gt;"",R504&lt;&gt;""),S504-R504,0),0)</f>
        <v>0</v>
      </c>
      <c r="AS504" s="45">
        <f>IF(AU504="S",IF(Q504="1. Aceitou o programa",IF(OR(X504="Não se Aplica",X504=""),IF(OR(W504="Não se Aplica",W504=""),0,W504-V504),AVERAGE(X504-W504,W504-V504)),0),0)</f>
        <v>0</v>
      </c>
      <c r="AT504" s="45">
        <f>IF(AU504="S",IF(AND(Q504="1. Aceitou o programa",AB504="Realizada"),IFERROR(IF(AA504="",0,AA504-R504),0),0),0)</f>
        <v>5.5833333333357587</v>
      </c>
      <c r="AU504" s="45" t="str">
        <f>_xlfn.XLOOKUP(U504,'Lista Suspensa'!$AA$20:$AA$23,'Lista Suspensa'!$AB$20:$AB$23,"N/A")</f>
        <v>S</v>
      </c>
    </row>
    <row r="505" spans="1:47" ht="12" customHeight="1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1653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595</v>
      </c>
      <c r="N505" s="89" t="s">
        <v>148</v>
      </c>
      <c r="O505" s="93" t="s">
        <v>1654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1655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>MONTH(B505)&amp;"/"&amp;YEAR(B505)</f>
        <v>3/2026</v>
      </c>
      <c r="AN505" s="45">
        <f>WEEKNUM(B505)-WEEKNUM(EOMONTH(B505,-1)+1)+1</f>
        <v>4</v>
      </c>
      <c r="AO505" s="45" t="str">
        <f>MONTH(R505)&amp;"/"&amp;YEAR(R505)</f>
        <v>4/2026</v>
      </c>
      <c r="AP505" s="45">
        <f>WEEKNUM(R505)-WEEKNUM(EOMONTH(R505,-1)+1)+1</f>
        <v>5</v>
      </c>
      <c r="AQ505" s="45">
        <f>IF(AU505="S",IF(Q505="1. Aceitou o programa",R505-B505,0),0)</f>
        <v>38</v>
      </c>
      <c r="AR505" s="45">
        <f>IF(AU505="S",IF(AND(S505&lt;&gt;"",R505&lt;&gt;""),S505-R505,0),0)</f>
        <v>0</v>
      </c>
      <c r="AS505" s="45">
        <f>IF(AU505="S",IF(Q505="1. Aceitou o programa",IF(OR(X505="Não se Aplica",X505=""),IF(OR(W505="Não se Aplica",W505=""),0,W505-V505),AVERAGE(X505-W505,W505-V505)),0),0)</f>
        <v>5</v>
      </c>
      <c r="AT505" s="45">
        <f>IF(AU505="S",IF(AND(Q505="1. Aceitou o programa",AB505="Realizada"),IFERROR(IF(AA505="",0,AA505-R505),0),0),0)</f>
        <v>0</v>
      </c>
      <c r="AU505" s="45" t="str">
        <f>_xlfn.XLOOKUP(U505,'Lista Suspensa'!$AA$20:$AA$23,'Lista Suspensa'!$AB$20:$AB$23,"N/A")</f>
        <v>S</v>
      </c>
    </row>
    <row r="506" spans="1:47" ht="12" customHeight="1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1656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1657</v>
      </c>
      <c r="N506" s="89" t="s">
        <v>148</v>
      </c>
      <c r="O506" s="93" t="s">
        <v>1658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1659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>MONTH(B506)&amp;"/"&amp;YEAR(B506)</f>
        <v>3/2026</v>
      </c>
      <c r="AN506" s="45">
        <f>WEEKNUM(B506)-WEEKNUM(EOMONTH(B506,-1)+1)+1</f>
        <v>4</v>
      </c>
      <c r="AO506" s="45" t="str">
        <f>MONTH(R506)&amp;"/"&amp;YEAR(R506)</f>
        <v>4/2026</v>
      </c>
      <c r="AP506" s="45">
        <f>WEEKNUM(R506)-WEEKNUM(EOMONTH(R506,-1)+1)+1</f>
        <v>2</v>
      </c>
      <c r="AQ506" s="45">
        <f>IF(AU506="S",IF(Q506="1. Aceitou o programa",R506-B506,0),0)</f>
        <v>13</v>
      </c>
      <c r="AR506" s="45">
        <f>IF(AU506="S",IF(AND(S506&lt;&gt;"",R506&lt;&gt;""),S506-R506,0),0)</f>
        <v>0</v>
      </c>
      <c r="AS506" s="45">
        <f>IF(AU506="S",IF(Q506="1. Aceitou o programa",IF(OR(X506="Não se Aplica",X506=""),IF(OR(W506="Não se Aplica",W506=""),0,W506-V506),AVERAGE(X506-W506,W506-V506)),0),0)</f>
        <v>2</v>
      </c>
      <c r="AT506" s="45">
        <f>IF(AU506="S",IF(AND(Q506="1. Aceitou o programa",AB506="Realizada"),IFERROR(IF(AA506="",0,AA506-R506),0),0),0)</f>
        <v>32.680555555554747</v>
      </c>
      <c r="AU506" s="45" t="str">
        <f>_xlfn.XLOOKUP(U506,'Lista Suspensa'!$AA$20:$AA$23,'Lista Suspensa'!$AB$20:$AB$23,"N/A")</f>
        <v>S</v>
      </c>
    </row>
    <row r="507" spans="1:47" ht="12" customHeight="1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1660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278</v>
      </c>
      <c r="N507" s="89" t="s">
        <v>148</v>
      </c>
      <c r="O507" s="93" t="s">
        <v>1661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1243</v>
      </c>
      <c r="AB507" s="89" t="s">
        <v>74</v>
      </c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>MONTH(B507)&amp;"/"&amp;YEAR(B507)</f>
        <v>3/2026</v>
      </c>
      <c r="AN507" s="45">
        <f>WEEKNUM(B507)-WEEKNUM(EOMONTH(B507,-1)+1)+1</f>
        <v>4</v>
      </c>
      <c r="AO507" s="45" t="str">
        <f>MONTH(R507)&amp;"/"&amp;YEAR(R507)</f>
        <v>5/2026</v>
      </c>
      <c r="AP507" s="45">
        <f>WEEKNUM(R507)-WEEKNUM(EOMONTH(R507,-1)+1)+1</f>
        <v>2</v>
      </c>
      <c r="AQ507" s="45">
        <f>IF(AU507="S",IF(Q507="1. Aceitou o programa",R507-B507,0),0)</f>
        <v>43</v>
      </c>
      <c r="AR507" s="45">
        <f>IF(AU507="S",IF(AND(S507&lt;&gt;"",R507&lt;&gt;""),S507-R507,0),0)</f>
        <v>0</v>
      </c>
      <c r="AS507" s="45">
        <f>IF(AU507="S",IF(Q507="1. Aceitou o programa",IF(OR(X507="Não se Aplica",X507=""),IF(OR(W507="Não se Aplica",W507=""),0,W507-V507),AVERAGE(X507-W507,W507-V507)),0),0)</f>
        <v>0</v>
      </c>
      <c r="AT507" s="45">
        <f>IF(AU507="S",IF(AND(Q507="1. Aceitou o programa",AB507="Realizada"),IFERROR(IF(AA507="",0,AA507-R507),0),0),0)</f>
        <v>0</v>
      </c>
      <c r="AU507" s="45" t="str">
        <f>_xlfn.XLOOKUP(U507,'Lista Suspensa'!$AA$20:$AA$23,'Lista Suspensa'!$AB$20:$AB$23,"N/A")</f>
        <v>S</v>
      </c>
    </row>
    <row r="508" spans="1:47" ht="12" customHeight="1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1662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1663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1664</v>
      </c>
      <c r="AB508" s="89" t="s">
        <v>74</v>
      </c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>MONTH(B508)&amp;"/"&amp;YEAR(B508)</f>
        <v>3/2026</v>
      </c>
      <c r="AN508" s="45">
        <f>WEEKNUM(B508)-WEEKNUM(EOMONTH(B508,-1)+1)+1</f>
        <v>4</v>
      </c>
      <c r="AO508" s="45" t="str">
        <f>MONTH(R508)&amp;"/"&amp;YEAR(R508)</f>
        <v>5/2026</v>
      </c>
      <c r="AP508" s="45">
        <f>WEEKNUM(R508)-WEEKNUM(EOMONTH(R508,-1)+1)+1</f>
        <v>2</v>
      </c>
      <c r="AQ508" s="45">
        <f>IF(AU508="S",IF(Q508="1. Aceitou o programa",R508-B508,0),0)</f>
        <v>43</v>
      </c>
      <c r="AR508" s="45">
        <f>IF(AU508="S",IF(AND(S508&lt;&gt;"",R508&lt;&gt;""),S508-R508,0),0)</f>
        <v>0</v>
      </c>
      <c r="AS508" s="45">
        <f>IF(AU508="S",IF(Q508="1. Aceitou o programa",IF(OR(X508="Não se Aplica",X508=""),IF(OR(W508="Não se Aplica",W508=""),0,W508-V508),AVERAGE(X508-W508,W508-V508)),0),0)</f>
        <v>0</v>
      </c>
      <c r="AT508" s="45">
        <f>IF(AU508="S",IF(AND(Q508="1. Aceitou o programa",AB508="Realizada"),IFERROR(IF(AA508="",0,AA508-R508),0),0),0)</f>
        <v>0</v>
      </c>
      <c r="AU508" s="45" t="str">
        <f>_xlfn.XLOOKUP(U508,'Lista Suspensa'!$AA$20:$AA$23,'Lista Suspensa'!$AB$20:$AB$23,"N/A")</f>
        <v>S</v>
      </c>
    </row>
    <row r="509" spans="1:47" ht="12" customHeight="1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1665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1666</v>
      </c>
      <c r="N509" s="89" t="s">
        <v>148</v>
      </c>
      <c r="O509" s="93" t="s">
        <v>1667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74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>MONTH(B509)&amp;"/"&amp;YEAR(B509)</f>
        <v>3/2026</v>
      </c>
      <c r="AN509" s="45">
        <f>WEEKNUM(B509)-WEEKNUM(EOMONTH(B509,-1)+1)+1</f>
        <v>4</v>
      </c>
      <c r="AO509" s="45" t="str">
        <f>MONTH(R509)&amp;"/"&amp;YEAR(R509)</f>
        <v>4/2026</v>
      </c>
      <c r="AP509" s="45">
        <f>WEEKNUM(R509)-WEEKNUM(EOMONTH(R509,-1)+1)+1</f>
        <v>2</v>
      </c>
      <c r="AQ509" s="45">
        <f>IF(AU509="S",IF(Q509="1. Aceitou o programa",R509-B509,0),0)</f>
        <v>13</v>
      </c>
      <c r="AR509" s="45">
        <f>IF(AU509="S",IF(AND(S509&lt;&gt;"",R509&lt;&gt;""),S509-R509,0),0)</f>
        <v>0</v>
      </c>
      <c r="AS509" s="45">
        <f>IF(AU509="S",IF(Q509="1. Aceitou o programa",IF(OR(X509="Não se Aplica",X509=""),IF(OR(W509="Não se Aplica",W509=""),0,W509-V509),AVERAGE(X509-W509,W509-V509)),0),0)</f>
        <v>0</v>
      </c>
      <c r="AT509" s="45">
        <f>IF(AU509="S",IF(AND(Q509="1. Aceitou o programa",AB509="Realizada"),IFERROR(IF(AA509="",0,AA509-R509),0),0),0)</f>
        <v>0</v>
      </c>
      <c r="AU509" s="45" t="str">
        <f>_xlfn.XLOOKUP(U509,'Lista Suspensa'!$AA$20:$AA$23,'Lista Suspensa'!$AB$20:$AB$23,"N/A")</f>
        <v>S</v>
      </c>
    </row>
    <row r="510" spans="1:47" ht="12" customHeight="1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1668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904</v>
      </c>
      <c r="N510" s="89" t="s">
        <v>148</v>
      </c>
      <c r="O510" s="93" t="s">
        <v>1669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 t="s">
        <v>74</v>
      </c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>MONTH(B510)&amp;"/"&amp;YEAR(B510)</f>
        <v>3/2026</v>
      </c>
      <c r="AN510" s="45">
        <f>WEEKNUM(B510)-WEEKNUM(EOMONTH(B510,-1)+1)+1</f>
        <v>4</v>
      </c>
      <c r="AO510" s="45" t="str">
        <f>MONTH(R510)&amp;"/"&amp;YEAR(R510)</f>
        <v>5/2026</v>
      </c>
      <c r="AP510" s="45">
        <f>WEEKNUM(R510)-WEEKNUM(EOMONTH(R510,-1)+1)+1</f>
        <v>3</v>
      </c>
      <c r="AQ510" s="45">
        <f>IF(AU510="S",IF(Q510="1. Aceitou o programa",R510-B510,0),0)</f>
        <v>49</v>
      </c>
      <c r="AR510" s="45">
        <f>IF(AU510="S",IF(AND(S510&lt;&gt;"",R510&lt;&gt;""),S510-R510,0),0)</f>
        <v>0</v>
      </c>
      <c r="AS510" s="45">
        <f>IF(AU510="S",IF(Q510="1. Aceitou o programa",IF(OR(X510="Não se Aplica",X510=""),IF(OR(W510="Não se Aplica",W510=""),0,W510-V510),AVERAGE(X510-W510,W510-V510)),0),0)</f>
        <v>12</v>
      </c>
      <c r="AT510" s="45">
        <f>IF(AU510="S",IF(AND(Q510="1. Aceitou o programa",AB510="Realizada"),IFERROR(IF(AA510="",0,AA510-R510),0),0),0)</f>
        <v>0</v>
      </c>
      <c r="AU510" s="45" t="str">
        <f>_xlfn.XLOOKUP(U510,'Lista Suspensa'!$AA$20:$AA$23,'Lista Suspensa'!$AB$20:$AB$23,"N/A")</f>
        <v>S</v>
      </c>
    </row>
    <row r="511" spans="1:47" ht="12" customHeight="1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1670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1274</v>
      </c>
      <c r="N511" s="89" t="s">
        <v>148</v>
      </c>
      <c r="O511" s="93" t="s">
        <v>1671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1413</v>
      </c>
      <c r="AB511" s="89" t="s">
        <v>74</v>
      </c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>MONTH(B511)&amp;"/"&amp;YEAR(B511)</f>
        <v>3/2026</v>
      </c>
      <c r="AN511" s="45">
        <f>WEEKNUM(B511)-WEEKNUM(EOMONTH(B511,-1)+1)+1</f>
        <v>4</v>
      </c>
      <c r="AO511" s="45" t="str">
        <f>MONTH(R511)&amp;"/"&amp;YEAR(R511)</f>
        <v>4/2026</v>
      </c>
      <c r="AP511" s="45">
        <f>WEEKNUM(R511)-WEEKNUM(EOMONTH(R511,-1)+1)+1</f>
        <v>5</v>
      </c>
      <c r="AQ511" s="45">
        <f>IF(AU511="S",IF(Q511="1. Aceitou o programa",R511-B511,0),0)</f>
        <v>38</v>
      </c>
      <c r="AR511" s="45">
        <f>IF(AU511="S",IF(AND(S511&lt;&gt;"",R511&lt;&gt;""),S511-R511,0),0)</f>
        <v>0</v>
      </c>
      <c r="AS511" s="45">
        <f>IF(AU511="S",IF(Q511="1. Aceitou o programa",IF(OR(X511="Não se Aplica",X511=""),IF(OR(W511="Não se Aplica",W511=""),0,W511-V511),AVERAGE(X511-W511,W511-V511)),0),0)</f>
        <v>0</v>
      </c>
      <c r="AT511" s="45">
        <f>IF(AU511="S",IF(AND(Q511="1. Aceitou o programa",AB511="Realizada"),IFERROR(IF(AA511="",0,AA511-R511),0),0),0)</f>
        <v>0</v>
      </c>
      <c r="AU511" s="45" t="str">
        <f>_xlfn.XLOOKUP(U511,'Lista Suspensa'!$AA$20:$AA$23,'Lista Suspensa'!$AB$20:$AB$23,"N/A")</f>
        <v>S</v>
      </c>
    </row>
    <row r="512" spans="1:47" ht="12" customHeight="1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1672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452</v>
      </c>
      <c r="M512" s="89" t="s">
        <v>1673</v>
      </c>
      <c r="N512" s="89" t="s">
        <v>148</v>
      </c>
      <c r="O512" s="93" t="s">
        <v>1674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824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>MONTH(B512)&amp;"/"&amp;YEAR(B512)</f>
        <v>3/2026</v>
      </c>
      <c r="AN512" s="45">
        <f>WEEKNUM(B512)-WEEKNUM(EOMONTH(B512,-1)+1)+1</f>
        <v>4</v>
      </c>
      <c r="AO512" s="45" t="str">
        <f>MONTH(R512)&amp;"/"&amp;YEAR(R512)</f>
        <v>4/2026</v>
      </c>
      <c r="AP512" s="45">
        <f>WEEKNUM(R512)-WEEKNUM(EOMONTH(R512,-1)+1)+1</f>
        <v>5</v>
      </c>
      <c r="AQ512" s="45">
        <f>IF(AU512="S",IF(Q512="1. Aceitou o programa",R512-B512,0),0)</f>
        <v>38</v>
      </c>
      <c r="AR512" s="45">
        <f>IF(AU512="S",IF(AND(S512&lt;&gt;"",R512&lt;&gt;""),S512-R512,0),0)</f>
        <v>0</v>
      </c>
      <c r="AS512" s="45">
        <f>IF(AU512="S",IF(Q512="1. Aceitou o programa",IF(OR(X512="Não se Aplica",X512=""),IF(OR(W512="Não se Aplica",W512=""),0,W512-V512),AVERAGE(X512-W512,W512-V512)),0),0)</f>
        <v>7</v>
      </c>
      <c r="AT512" s="45">
        <f>IF(AU512="S",IF(AND(Q512="1. Aceitou o programa",AB512="Realizada"),IFERROR(IF(AA512="",0,AA512-R512),0),0),0)</f>
        <v>5.4722222222189885</v>
      </c>
      <c r="AU512" s="45" t="str">
        <f>_xlfn.XLOOKUP(U512,'Lista Suspensa'!$AA$20:$AA$23,'Lista Suspensa'!$AB$20:$AB$23,"N/A")</f>
        <v>S</v>
      </c>
    </row>
    <row r="513" spans="1:47" ht="12" customHeight="1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1675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863</v>
      </c>
      <c r="M513" s="89" t="s">
        <v>238</v>
      </c>
      <c r="N513" s="89" t="s">
        <v>148</v>
      </c>
      <c r="O513" s="93" t="s">
        <v>1676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 t="s">
        <v>74</v>
      </c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>MONTH(B513)&amp;"/"&amp;YEAR(B513)</f>
        <v>3/2026</v>
      </c>
      <c r="AN513" s="45">
        <f>WEEKNUM(B513)-WEEKNUM(EOMONTH(B513,-1)+1)+1</f>
        <v>4</v>
      </c>
      <c r="AO513" s="45" t="str">
        <f>MONTH(R513)&amp;"/"&amp;YEAR(R513)</f>
        <v>5/2026</v>
      </c>
      <c r="AP513" s="45">
        <f>WEEKNUM(R513)-WEEKNUM(EOMONTH(R513,-1)+1)+1</f>
        <v>5</v>
      </c>
      <c r="AQ513" s="45">
        <f>IF(AU513="S",IF(Q513="1. Aceitou o programa",R513-B513,0),0)</f>
        <v>67</v>
      </c>
      <c r="AR513" s="45">
        <f>IF(AU513="S",IF(AND(S513&lt;&gt;"",R513&lt;&gt;""),S513-R513,0),0)</f>
        <v>0</v>
      </c>
      <c r="AS513" s="45">
        <f>IF(AU513="S",IF(Q513="1. Aceitou o programa",IF(OR(X513="Não se Aplica",X513=""),IF(OR(W513="Não se Aplica",W513=""),0,W513-V513),AVERAGE(X513-W513,W513-V513)),0),0)</f>
        <v>21</v>
      </c>
      <c r="AT513" s="45">
        <f>IF(AU513="S",IF(AND(Q513="1. Aceitou o programa",AB513="Realizada"),IFERROR(IF(AA513="",0,AA513-R513),0),0),0)</f>
        <v>0</v>
      </c>
      <c r="AU513" s="45" t="str">
        <f>_xlfn.XLOOKUP(U513,'Lista Suspensa'!$AA$20:$AA$23,'Lista Suspensa'!$AB$20:$AB$23,"N/A")</f>
        <v>S</v>
      </c>
    </row>
    <row r="514" spans="1:47" ht="12" customHeight="1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1677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1678</v>
      </c>
      <c r="N514" s="89" t="s">
        <v>148</v>
      </c>
      <c r="O514" s="93" t="s">
        <v>1679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74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>MONTH(B514)&amp;"/"&amp;YEAR(B514)</f>
        <v>3/2026</v>
      </c>
      <c r="AN514" s="45">
        <f>WEEKNUM(B514)-WEEKNUM(EOMONTH(B514,-1)+1)+1</f>
        <v>4</v>
      </c>
      <c r="AO514" s="45" t="str">
        <f>MONTH(R514)&amp;"/"&amp;YEAR(R514)</f>
        <v>5/2026</v>
      </c>
      <c r="AP514" s="45">
        <f>WEEKNUM(R514)-WEEKNUM(EOMONTH(R514,-1)+1)+1</f>
        <v>5</v>
      </c>
      <c r="AQ514" s="45">
        <f>IF(AU514="S",IF(Q514="1. Aceitou o programa",R514-B514,0),0)</f>
        <v>67</v>
      </c>
      <c r="AR514" s="45">
        <f>IF(AU514="S",IF(AND(S514&lt;&gt;"",R514&lt;&gt;""),S514-R514,0),0)</f>
        <v>0</v>
      </c>
      <c r="AS514" s="45">
        <f>IF(AU514="S",IF(Q514="1. Aceitou o programa",IF(OR(X514="Não se Aplica",X514=""),IF(OR(W514="Não se Aplica",W514=""),0,W514-V514),AVERAGE(X514-W514,W514-V514)),0),0)</f>
        <v>9</v>
      </c>
      <c r="AT514" s="45">
        <f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1680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1268</v>
      </c>
      <c r="N515" s="89" t="s">
        <v>148</v>
      </c>
      <c r="O515" s="93" t="s">
        <v>1681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 t="s">
        <v>74</v>
      </c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>MONTH(B515)&amp;"/"&amp;YEAR(B515)</f>
        <v>3/2026</v>
      </c>
      <c r="AN515" s="45">
        <f>WEEKNUM(B515)-WEEKNUM(EOMONTH(B515,-1)+1)+1</f>
        <v>4</v>
      </c>
      <c r="AO515" s="45" t="str">
        <f>MONTH(R515)&amp;"/"&amp;YEAR(R515)</f>
        <v>5/2026</v>
      </c>
      <c r="AP515" s="45">
        <f>WEEKNUM(R515)-WEEKNUM(EOMONTH(R515,-1)+1)+1</f>
        <v>5</v>
      </c>
      <c r="AQ515" s="45">
        <f>IF(AU515="S",IF(Q515="1. Aceitou o programa",R515-B515,0),0)</f>
        <v>67</v>
      </c>
      <c r="AR515" s="45">
        <f>IF(AU515="S",IF(AND(S515&lt;&gt;"",R515&lt;&gt;""),S515-R515,0),0)</f>
        <v>0</v>
      </c>
      <c r="AS515" s="45">
        <f>IF(AU515="S",IF(Q515="1. Aceitou o programa",IF(OR(X515="Não se Aplica",X515=""),IF(OR(W515="Não se Aplica",W515=""),0,W515-V515),AVERAGE(X515-W515,W515-V515)),0),0)</f>
        <v>9</v>
      </c>
      <c r="AT515" s="45">
        <f>IF(AU515="S",IF(AND(Q515="1. Aceitou o programa",AB515="Realizada"),IFERROR(IF(AA515="",0,AA515-R515),0),0),0)</f>
        <v>0</v>
      </c>
      <c r="AU515" s="45" t="str">
        <f>_xlfn.XLOOKUP(U515,'Lista Suspensa'!$AA$20:$AA$23,'Lista Suspensa'!$AB$20:$AB$23,"N/A")</f>
        <v>S</v>
      </c>
    </row>
    <row r="516" spans="1:47" ht="12" customHeight="1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1682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329</v>
      </c>
      <c r="M516" s="89" t="s">
        <v>1683</v>
      </c>
      <c r="N516" s="89" t="s">
        <v>148</v>
      </c>
      <c r="O516" s="93" t="s">
        <v>1684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1685</v>
      </c>
      <c r="AB516" s="89" t="s">
        <v>74</v>
      </c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>MONTH(B516)&amp;"/"&amp;YEAR(B516)</f>
        <v>3/2026</v>
      </c>
      <c r="AN516" s="45">
        <f>WEEKNUM(B516)-WEEKNUM(EOMONTH(B516,-1)+1)+1</f>
        <v>4</v>
      </c>
      <c r="AO516" s="45" t="str">
        <f>MONTH(R516)&amp;"/"&amp;YEAR(R516)</f>
        <v>5/2026</v>
      </c>
      <c r="AP516" s="45">
        <f>WEEKNUM(R516)-WEEKNUM(EOMONTH(R516,-1)+1)+1</f>
        <v>3</v>
      </c>
      <c r="AQ516" s="45">
        <f>IF(AU516="S",IF(Q516="1. Aceitou o programa",R516-B516,0),0)</f>
        <v>49</v>
      </c>
      <c r="AR516" s="45">
        <f>IF(AU516="S",IF(AND(S516&lt;&gt;"",R516&lt;&gt;""),S516-R516,0),0)</f>
        <v>0</v>
      </c>
      <c r="AS516" s="45">
        <f>IF(AU516="S",IF(Q516="1. Aceitou o programa",IF(OR(X516="Não se Aplica",X516=""),IF(OR(W516="Não se Aplica",W516=""),0,W516-V516),AVERAGE(X516-W516,W516-V516)),0),0)</f>
        <v>12</v>
      </c>
      <c r="AT516" s="45">
        <f>IF(AU516="S",IF(AND(Q516="1. Aceitou o programa",AB516="Realizada"),IFERROR(IF(AA516="",0,AA516-R516),0),0),0)</f>
        <v>0</v>
      </c>
      <c r="AU516" s="45" t="str">
        <f>_xlfn.XLOOKUP(U516,'Lista Suspensa'!$AA$20:$AA$23,'Lista Suspensa'!$AB$20:$AB$23,"N/A")</f>
        <v>S</v>
      </c>
    </row>
    <row r="517" spans="1:47" ht="12" customHeight="1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1686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329</v>
      </c>
      <c r="M517" s="89" t="s">
        <v>1470</v>
      </c>
      <c r="N517" s="89" t="s">
        <v>148</v>
      </c>
      <c r="O517" s="93" t="s">
        <v>1687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46183</v>
      </c>
      <c r="AB517" s="89" t="s">
        <v>63</v>
      </c>
      <c r="AC517" s="111"/>
      <c r="AD517" s="89" t="s">
        <v>86</v>
      </c>
      <c r="AE517" s="89">
        <v>63</v>
      </c>
      <c r="AF517" s="98" t="s">
        <v>1688</v>
      </c>
      <c r="AG517" s="98" t="s">
        <v>1688</v>
      </c>
      <c r="AH517" s="98" t="s">
        <v>66</v>
      </c>
      <c r="AI517" s="99"/>
      <c r="AJ517" s="99" t="s">
        <v>197</v>
      </c>
      <c r="AK517" s="99" t="s">
        <v>67</v>
      </c>
      <c r="AL517" s="45" t="s">
        <v>68</v>
      </c>
      <c r="AM517" s="162" t="str">
        <f>MONTH(B517)&amp;"/"&amp;YEAR(B517)</f>
        <v>3/2026</v>
      </c>
      <c r="AN517" s="45">
        <f>WEEKNUM(B517)-WEEKNUM(EOMONTH(B517,-1)+1)+1</f>
        <v>4</v>
      </c>
      <c r="AO517" s="45" t="str">
        <f>MONTH(R517)&amp;"/"&amp;YEAR(R517)</f>
        <v>5/2026</v>
      </c>
      <c r="AP517" s="45">
        <f>WEEKNUM(R517)-WEEKNUM(EOMONTH(R517,-1)+1)+1</f>
        <v>4</v>
      </c>
      <c r="AQ517" s="45">
        <f>IF(AU517="S",IF(Q517="1. Aceitou o programa",R517-B517,0),0)</f>
        <v>60</v>
      </c>
      <c r="AR517" s="45">
        <f>IF(AU517="S",IF(AND(S517&lt;&gt;"",R517&lt;&gt;""),S517-R517,0),0)</f>
        <v>0</v>
      </c>
      <c r="AS517" s="45">
        <f>IF(AU517="S",IF(Q517="1. Aceitou o programa",IF(OR(X517="Não se Aplica",X517=""),IF(OR(W517="Não se Aplica",W517=""),0,W517-V517),AVERAGE(X517-W517,W517-V517)),0),0)</f>
        <v>16</v>
      </c>
      <c r="AT517" s="45">
        <f>IF(AU517="S",IF(AND(Q517="1. Aceitou o programa",AB517="Realizada"),IFERROR(IF(AA517="",0,AA517-R517),0),0),0)</f>
        <v>19</v>
      </c>
      <c r="AU517" s="45" t="str">
        <f>_xlfn.XLOOKUP(U517,'Lista Suspensa'!$AA$20:$AA$23,'Lista Suspensa'!$AB$20:$AB$23,"N/A")</f>
        <v>S</v>
      </c>
    </row>
    <row r="518" spans="1:47" ht="12" customHeight="1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1689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1690</v>
      </c>
      <c r="N518" s="89" t="s">
        <v>148</v>
      </c>
      <c r="O518" s="93" t="s">
        <v>1691</v>
      </c>
      <c r="P518" s="94" t="s">
        <v>57</v>
      </c>
      <c r="Q518" s="112" t="s">
        <v>937</v>
      </c>
      <c r="R518" s="95">
        <v>46153</v>
      </c>
      <c r="S518" s="96">
        <v>46185</v>
      </c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 t="s">
        <v>1692</v>
      </c>
      <c r="Z518" s="89" t="s">
        <v>62</v>
      </c>
      <c r="AA518" s="96">
        <v>46185</v>
      </c>
      <c r="AB518" s="89" t="s">
        <v>63</v>
      </c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>MONTH(B518)&amp;"/"&amp;YEAR(B518)</f>
        <v>3/2026</v>
      </c>
      <c r="AN518" s="45">
        <f>WEEKNUM(B518)-WEEKNUM(EOMONTH(B518,-1)+1)+1</f>
        <v>4</v>
      </c>
      <c r="AO518" s="45" t="str">
        <f>MONTH(R518)&amp;"/"&amp;YEAR(R518)</f>
        <v>5/2026</v>
      </c>
      <c r="AP518" s="45">
        <f>WEEKNUM(R518)-WEEKNUM(EOMONTH(R518,-1)+1)+1</f>
        <v>3</v>
      </c>
      <c r="AQ518" s="45">
        <f>IF(AU518="S",IF(Q518="1. Aceitou o programa",R518-B518,0),0)</f>
        <v>0</v>
      </c>
      <c r="AR518" s="45">
        <f>IF(AU518="S",IF(AND(S518&lt;&gt;"",R518&lt;&gt;""),S518-R518,0),0)</f>
        <v>32</v>
      </c>
      <c r="AS518" s="45">
        <f>IF(AU518="S",IF(Q518="1. Aceitou o programa",IF(OR(X518="Não se Aplica",X518=""),IF(OR(W518="Não se Aplica",W518=""),0,W518-V518),AVERAGE(X518-W518,W518-V518)),0),0)</f>
        <v>0</v>
      </c>
      <c r="AT518" s="45">
        <f>IF(AU518="S",IF(AND(Q518="1. Aceitou o programa",AB518="Realizada"),IFERROR(IF(AA518="",0,AA518-R518),0),0),0)</f>
        <v>0</v>
      </c>
      <c r="AU518" s="45" t="str">
        <f>_xlfn.XLOOKUP(U518,'Lista Suspensa'!$AA$20:$AA$23,'Lista Suspensa'!$AB$20:$AB$23,"N/A")</f>
        <v>S</v>
      </c>
    </row>
    <row r="519" spans="1:47" ht="12" customHeight="1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1693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1694</v>
      </c>
      <c r="N519" s="89" t="s">
        <v>148</v>
      </c>
      <c r="O519" s="93" t="s">
        <v>1695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1696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>MONTH(B519)&amp;"/"&amp;YEAR(B519)</f>
        <v>3/2026</v>
      </c>
      <c r="AN519" s="45">
        <f>WEEKNUM(B519)-WEEKNUM(EOMONTH(B519,-1)+1)+1</f>
        <v>4</v>
      </c>
      <c r="AO519" s="45" t="str">
        <f>MONTH(R519)&amp;"/"&amp;YEAR(R519)</f>
        <v>4/2026</v>
      </c>
      <c r="AP519" s="45">
        <f>WEEKNUM(R519)-WEEKNUM(EOMONTH(R519,-1)+1)+1</f>
        <v>5</v>
      </c>
      <c r="AQ519" s="45">
        <f>IF(AU519="S",IF(Q519="1. Aceitou o programa",R519-B519,0),0)</f>
        <v>38</v>
      </c>
      <c r="AR519" s="45">
        <f>IF(AU519="S",IF(AND(S519&lt;&gt;"",R519&lt;&gt;""),S519-R519,0),0)</f>
        <v>0</v>
      </c>
      <c r="AS519" s="45">
        <f>IF(AU519="S",IF(Q519="1. Aceitou o programa",IF(OR(X519="Não se Aplica",X519=""),IF(OR(W519="Não se Aplica",W519=""),0,W519-V519),AVERAGE(X519-W519,W519-V519)),0),0)</f>
        <v>0</v>
      </c>
      <c r="AT519" s="45">
        <f>IF(AU519="S",IF(AND(Q519="1. Aceitou o programa",AB519="Realizada"),IFERROR(IF(AA519="",0,AA519-R519),0),0),0)</f>
        <v>0</v>
      </c>
      <c r="AU519" s="45" t="str">
        <f>_xlfn.XLOOKUP(U519,'Lista Suspensa'!$AA$20:$AA$23,'Lista Suspensa'!$AB$20:$AB$23,"N/A")</f>
        <v>S</v>
      </c>
    </row>
    <row r="520" spans="1:47" ht="12" customHeight="1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1697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1698</v>
      </c>
      <c r="N520" s="89" t="s">
        <v>148</v>
      </c>
      <c r="O520" s="93" t="s">
        <v>1699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1700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>MONTH(B520)&amp;"/"&amp;YEAR(B520)</f>
        <v>3/2026</v>
      </c>
      <c r="AN520" s="45">
        <f>WEEKNUM(B520)-WEEKNUM(EOMONTH(B520,-1)+1)+1</f>
        <v>4</v>
      </c>
      <c r="AO520" s="45" t="str">
        <f>MONTH(R520)&amp;"/"&amp;YEAR(R520)</f>
        <v>5/2026</v>
      </c>
      <c r="AP520" s="45">
        <f>WEEKNUM(R520)-WEEKNUM(EOMONTH(R520,-1)+1)+1</f>
        <v>3</v>
      </c>
      <c r="AQ520" s="45">
        <f>IF(AU520="S",IF(Q520="1. Aceitou o programa",R520-B520,0),0)</f>
        <v>49</v>
      </c>
      <c r="AR520" s="45">
        <f>IF(AU520="S",IF(AND(S520&lt;&gt;"",R520&lt;&gt;""),S520-R520,0),0)</f>
        <v>0</v>
      </c>
      <c r="AS520" s="45">
        <f>IF(AU520="S",IF(Q520="1. Aceitou o programa",IF(OR(X520="Não se Aplica",X520=""),IF(OR(W520="Não se Aplica",W520=""),0,W520-V520),AVERAGE(X520-W520,W520-V520)),0),0)</f>
        <v>12</v>
      </c>
      <c r="AT520" s="45">
        <f>IF(AU520="S",IF(AND(Q520="1. Aceitou o programa",AB520="Realizada"),IFERROR(IF(AA520="",0,AA520-R520),0),0),0)</f>
        <v>8.4444444444452529</v>
      </c>
      <c r="AU520" s="45" t="str">
        <f>_xlfn.XLOOKUP(U520,'Lista Suspensa'!$AA$20:$AA$23,'Lista Suspensa'!$AB$20:$AB$23,"N/A")</f>
        <v>S</v>
      </c>
    </row>
    <row r="521" spans="1:47" ht="12" customHeight="1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1701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467</v>
      </c>
      <c r="N521" s="89" t="s">
        <v>148</v>
      </c>
      <c r="O521" s="93" t="s">
        <v>1702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 t="s">
        <v>74</v>
      </c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>MONTH(B521)&amp;"/"&amp;YEAR(B521)</f>
        <v>3/2026</v>
      </c>
      <c r="AN521" s="45">
        <f>WEEKNUM(B521)-WEEKNUM(EOMONTH(B521,-1)+1)+1</f>
        <v>4</v>
      </c>
      <c r="AO521" s="45" t="str">
        <f>MONTH(R521)&amp;"/"&amp;YEAR(R521)</f>
        <v>5/2026</v>
      </c>
      <c r="AP521" s="45">
        <f>WEEKNUM(R521)-WEEKNUM(EOMONTH(R521,-1)+1)+1</f>
        <v>3</v>
      </c>
      <c r="AQ521" s="45">
        <f>IF(AU521="S",IF(Q521="1. Aceitou o programa",R521-B521,0),0)</f>
        <v>49</v>
      </c>
      <c r="AR521" s="45">
        <f>IF(AU521="S",IF(AND(S521&lt;&gt;"",R521&lt;&gt;""),S521-R521,0),0)</f>
        <v>0</v>
      </c>
      <c r="AS521" s="45">
        <f>IF(AU521="S",IF(Q521="1. Aceitou o programa",IF(OR(X521="Não se Aplica",X521=""),IF(OR(W521="Não se Aplica",W521=""),0,W521-V521),AVERAGE(X521-W521,W521-V521)),0),0)</f>
        <v>21</v>
      </c>
      <c r="AT521" s="45">
        <f>IF(AU521="S",IF(AND(Q521="1. Aceitou o programa",AB521="Realizada"),IFERROR(IF(AA521="",0,AA521-R521),0),0),0)</f>
        <v>0</v>
      </c>
      <c r="AU521" s="45" t="str">
        <f>_xlfn.XLOOKUP(U521,'Lista Suspensa'!$AA$20:$AA$23,'Lista Suspensa'!$AB$20:$AB$23,"N/A")</f>
        <v>S</v>
      </c>
    </row>
    <row r="522" spans="1:47" ht="12" customHeight="1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1703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329</v>
      </c>
      <c r="M522" s="89" t="s">
        <v>730</v>
      </c>
      <c r="N522" s="89" t="s">
        <v>148</v>
      </c>
      <c r="O522" s="93" t="s">
        <v>1704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 t="s">
        <v>74</v>
      </c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>MONTH(B522)&amp;"/"&amp;YEAR(B522)</f>
        <v>3/2026</v>
      </c>
      <c r="AN522" s="45">
        <f>WEEKNUM(B522)-WEEKNUM(EOMONTH(B522,-1)+1)+1</f>
        <v>4</v>
      </c>
      <c r="AO522" s="45" t="str">
        <f>MONTH(R522)&amp;"/"&amp;YEAR(R522)</f>
        <v>4/2026</v>
      </c>
      <c r="AP522" s="45">
        <f>WEEKNUM(R522)-WEEKNUM(EOMONTH(R522,-1)+1)+1</f>
        <v>2</v>
      </c>
      <c r="AQ522" s="45">
        <f>IF(AU522="S",IF(Q522="1. Aceitou o programa",R522-B522,0),0)</f>
        <v>13</v>
      </c>
      <c r="AR522" s="45">
        <f>IF(AU522="S",IF(AND(S522&lt;&gt;"",R522&lt;&gt;""),S522-R522,0),0)</f>
        <v>0</v>
      </c>
      <c r="AS522" s="45">
        <f>IF(AU522="S",IF(Q522="1. Aceitou o programa",IF(OR(X522="Não se Aplica",X522=""),IF(OR(W522="Não se Aplica",W522=""),0,W522-V522),AVERAGE(X522-W522,W522-V522)),0),0)</f>
        <v>0</v>
      </c>
      <c r="AT522" s="45">
        <f>IF(AU522="S",IF(AND(Q522="1. Aceitou o programa",AB522="Realizada"),IFERROR(IF(AA522="",0,AA522-R522),0),0),0)</f>
        <v>0</v>
      </c>
      <c r="AU522" s="45" t="str">
        <f>_xlfn.XLOOKUP(U522,'Lista Suspensa'!$AA$20:$AA$23,'Lista Suspensa'!$AB$20:$AB$23,"N/A")</f>
        <v>S</v>
      </c>
    </row>
    <row r="523" spans="1:47" ht="12" customHeight="1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1705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329</v>
      </c>
      <c r="M523" s="89" t="s">
        <v>730</v>
      </c>
      <c r="N523" s="89" t="s">
        <v>148</v>
      </c>
      <c r="O523" s="93" t="s">
        <v>1706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 t="s">
        <v>74</v>
      </c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>MONTH(B523)&amp;"/"&amp;YEAR(B523)</f>
        <v>3/2026</v>
      </c>
      <c r="AN523" s="45">
        <f>WEEKNUM(B523)-WEEKNUM(EOMONTH(B523,-1)+1)+1</f>
        <v>4</v>
      </c>
      <c r="AO523" s="45" t="str">
        <f>MONTH(R523)&amp;"/"&amp;YEAR(R523)</f>
        <v>5/2026</v>
      </c>
      <c r="AP523" s="45">
        <f>WEEKNUM(R523)-WEEKNUM(EOMONTH(R523,-1)+1)+1</f>
        <v>4</v>
      </c>
      <c r="AQ523" s="45">
        <f>IF(AU523="S",IF(Q523="1. Aceitou o programa",R523-B523,0),0)</f>
        <v>59</v>
      </c>
      <c r="AR523" s="45">
        <f>IF(AU523="S",IF(AND(S523&lt;&gt;"",R523&lt;&gt;""),S523-R523,0),0)</f>
        <v>0</v>
      </c>
      <c r="AS523" s="45">
        <f>IF(AU523="S",IF(Q523="1. Aceitou o programa",IF(OR(X523="Não se Aplica",X523=""),IF(OR(W523="Não se Aplica",W523=""),0,W523-V523),AVERAGE(X523-W523,W523-V523)),0),0)</f>
        <v>16</v>
      </c>
      <c r="AT523" s="45">
        <f>IF(AU523="S",IF(AND(Q523="1. Aceitou o programa",AB523="Realizada"),IFERROR(IF(AA523="",0,AA523-R523),0),0),0)</f>
        <v>0</v>
      </c>
      <c r="AU523" s="45" t="str">
        <f>_xlfn.XLOOKUP(U523,'Lista Suspensa'!$AA$20:$AA$23,'Lista Suspensa'!$AB$20:$AB$23,"N/A")</f>
        <v>S</v>
      </c>
    </row>
    <row r="524" spans="1:47" ht="12" customHeight="1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1707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1274</v>
      </c>
      <c r="N524" s="89" t="s">
        <v>148</v>
      </c>
      <c r="O524" s="93" t="s">
        <v>1708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1709</v>
      </c>
      <c r="AB524" s="89" t="s">
        <v>74</v>
      </c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>MONTH(B524)&amp;"/"&amp;YEAR(B524)</f>
        <v>3/2026</v>
      </c>
      <c r="AN524" s="45">
        <f>WEEKNUM(B524)-WEEKNUM(EOMONTH(B524,-1)+1)+1</f>
        <v>4</v>
      </c>
      <c r="AO524" s="45" t="str">
        <f>MONTH(R524)&amp;"/"&amp;YEAR(R524)</f>
        <v>5/2026</v>
      </c>
      <c r="AP524" s="45">
        <f>WEEKNUM(R524)-WEEKNUM(EOMONTH(R524,-1)+1)+1</f>
        <v>3</v>
      </c>
      <c r="AQ524" s="45">
        <f>IF(AU524="S",IF(Q524="1. Aceitou o programa",R524-B524,0),0)</f>
        <v>49</v>
      </c>
      <c r="AR524" s="45">
        <f>IF(AU524="S",IF(AND(S524&lt;&gt;"",R524&lt;&gt;""),S524-R524,0),0)</f>
        <v>0</v>
      </c>
      <c r="AS524" s="45">
        <f>IF(AU524="S",IF(Q524="1. Aceitou o programa",IF(OR(X524="Não se Aplica",X524=""),IF(OR(W524="Não se Aplica",W524=""),0,W524-V524),AVERAGE(X524-W524,W524-V524)),0),0)</f>
        <v>21</v>
      </c>
      <c r="AT524" s="45">
        <f>IF(AU524="S",IF(AND(Q524="1. Aceitou o programa",AB524="Realizada"),IFERROR(IF(AA524="",0,AA524-R524),0),0),0)</f>
        <v>0</v>
      </c>
      <c r="AU524" s="45" t="str">
        <f>_xlfn.XLOOKUP(U524,'Lista Suspensa'!$AA$20:$AA$23,'Lista Suspensa'!$AB$20:$AB$23,"N/A")</f>
        <v>S</v>
      </c>
    </row>
    <row r="525" spans="1:47" ht="12" customHeight="1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1710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1711</v>
      </c>
      <c r="N525" s="89" t="s">
        <v>148</v>
      </c>
      <c r="O525" s="93" t="s">
        <v>1712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1462</v>
      </c>
      <c r="AB525" s="89" t="s">
        <v>63</v>
      </c>
      <c r="AC525" s="111"/>
      <c r="AD525" s="89" t="s">
        <v>86</v>
      </c>
      <c r="AE525" s="89">
        <v>49</v>
      </c>
      <c r="AF525" s="98" t="s">
        <v>839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>MONTH(B525)&amp;"/"&amp;YEAR(B525)</f>
        <v>3/2026</v>
      </c>
      <c r="AN525" s="45">
        <f>WEEKNUM(B525)-WEEKNUM(EOMONTH(B525,-1)+1)+1</f>
        <v>4</v>
      </c>
      <c r="AO525" s="45" t="str">
        <f>MONTH(R525)&amp;"/"&amp;YEAR(R525)</f>
        <v>5/2026</v>
      </c>
      <c r="AP525" s="45">
        <f>WEEKNUM(R525)-WEEKNUM(EOMONTH(R525,-1)+1)+1</f>
        <v>2</v>
      </c>
      <c r="AQ525" s="45">
        <f>IF(AU525="S",IF(Q525="1. Aceitou o programa",R525-B525,0),0)</f>
        <v>43</v>
      </c>
      <c r="AR525" s="45">
        <f>IF(AU525="S",IF(AND(S525&lt;&gt;"",R525&lt;&gt;""),S525-R525,0),0)</f>
        <v>0</v>
      </c>
      <c r="AS525" s="45">
        <f>IF(AU525="S",IF(Q525="1. Aceitou o programa",IF(OR(X525="Não se Aplica",X525=""),IF(OR(W525="Não se Aplica",W525=""),0,W525-V525),AVERAGE(X525-W525,W525-V525)),0),0)</f>
        <v>0</v>
      </c>
      <c r="AT525" s="45">
        <f>IF(AU525="S",IF(AND(Q525="1. Aceitou o programa",AB525="Realizada"),IFERROR(IF(AA525="",0,AA525-R525),0),0),0)</f>
        <v>8.4583333333357587</v>
      </c>
      <c r="AU525" s="45" t="str">
        <f>_xlfn.XLOOKUP(U525,'Lista Suspensa'!$AA$20:$AA$23,'Lista Suspensa'!$AB$20:$AB$23,"N/A")</f>
        <v>S</v>
      </c>
    </row>
    <row r="526" spans="1:47" ht="12" customHeight="1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1713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1714</v>
      </c>
      <c r="N526" s="89" t="s">
        <v>148</v>
      </c>
      <c r="O526" s="93" t="s">
        <v>1715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294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>MONTH(B526)&amp;"/"&amp;YEAR(B526)</f>
        <v>3/2026</v>
      </c>
      <c r="AN526" s="45">
        <f>WEEKNUM(B526)-WEEKNUM(EOMONTH(B526,-1)+1)+1</f>
        <v>4</v>
      </c>
      <c r="AO526" s="45" t="str">
        <f>MONTH(R526)&amp;"/"&amp;YEAR(R526)</f>
        <v>4/2026</v>
      </c>
      <c r="AP526" s="45">
        <f>WEEKNUM(R526)-WEEKNUM(EOMONTH(R526,-1)+1)+1</f>
        <v>5</v>
      </c>
      <c r="AQ526" s="45">
        <f>IF(AU526="S",IF(Q526="1. Aceitou o programa",R526-B526,0),0)</f>
        <v>37</v>
      </c>
      <c r="AR526" s="45">
        <f>IF(AU526="S",IF(AND(S526&lt;&gt;"",R526&lt;&gt;""),S526-R526,0),0)</f>
        <v>0</v>
      </c>
      <c r="AS526" s="45">
        <f>IF(AU526="S",IF(Q526="1. Aceitou o programa",IF(OR(X526="Não se Aplica",X526=""),IF(OR(W526="Não se Aplica",W526=""),0,W526-V526),AVERAGE(X526-W526,W526-V526)),0),0)</f>
        <v>13</v>
      </c>
      <c r="AT526" s="45">
        <f>IF(AU526="S",IF(AND(Q526="1. Aceitou o programa",AB526="Realizada"),IFERROR(IF(AA526="",0,AA526-R526),0),0),0)</f>
        <v>5</v>
      </c>
      <c r="AU526" s="45" t="str">
        <f>_xlfn.XLOOKUP(U526,'Lista Suspensa'!$AA$20:$AA$23,'Lista Suspensa'!$AB$20:$AB$23,"N/A")</f>
        <v>S</v>
      </c>
    </row>
    <row r="527" spans="1:47" ht="12" customHeight="1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1716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755</v>
      </c>
      <c r="N527" s="89" t="s">
        <v>148</v>
      </c>
      <c r="O527" s="93" t="s">
        <v>1717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 t="s">
        <v>74</v>
      </c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>MONTH(B527)&amp;"/"&amp;YEAR(B527)</f>
        <v>3/2026</v>
      </c>
      <c r="AN527" s="45">
        <f>WEEKNUM(B527)-WEEKNUM(EOMONTH(B527,-1)+1)+1</f>
        <v>4</v>
      </c>
      <c r="AO527" s="45" t="str">
        <f>MONTH(R527)&amp;"/"&amp;YEAR(R527)</f>
        <v>4/2026</v>
      </c>
      <c r="AP527" s="45">
        <f>WEEKNUM(R527)-WEEKNUM(EOMONTH(R527,-1)+1)+1</f>
        <v>5</v>
      </c>
      <c r="AQ527" s="45">
        <f>IF(AU527="S",IF(Q527="1. Aceitou o programa",R527-B527,0),0)</f>
        <v>37</v>
      </c>
      <c r="AR527" s="45">
        <f>IF(AU527="S",IF(AND(S527&lt;&gt;"",R527&lt;&gt;""),S527-R527,0),0)</f>
        <v>0</v>
      </c>
      <c r="AS527" s="45">
        <f>IF(AU527="S",IF(Q527="1. Aceitou o programa",IF(OR(X527="Não se Aplica",X527=""),IF(OR(W527="Não se Aplica",W527=""),0,W527-V527),AVERAGE(X527-W527,W527-V527)),0),0)</f>
        <v>0</v>
      </c>
      <c r="AT527" s="45">
        <f>IF(AU527="S",IF(AND(Q527="1. Aceitou o programa",AB527="Realizada"),IFERROR(IF(AA527="",0,AA527-R527),0),0),0)</f>
        <v>0</v>
      </c>
      <c r="AU527" s="45" t="str">
        <f>_xlfn.XLOOKUP(U527,'Lista Suspensa'!$AA$20:$AA$23,'Lista Suspensa'!$AB$20:$AB$23,"N/A")</f>
        <v>S</v>
      </c>
    </row>
    <row r="528" spans="1:47" ht="12" customHeight="1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1718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1719</v>
      </c>
      <c r="M528" s="89" t="s">
        <v>1720</v>
      </c>
      <c r="N528" s="89" t="s">
        <v>148</v>
      </c>
      <c r="O528" s="93" t="s">
        <v>1721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74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>MONTH(B528)&amp;"/"&amp;YEAR(B528)</f>
        <v>3/2026</v>
      </c>
      <c r="AN528" s="45">
        <f>WEEKNUM(B528)-WEEKNUM(EOMONTH(B528,-1)+1)+1</f>
        <v>4</v>
      </c>
      <c r="AO528" s="45" t="str">
        <f>MONTH(R528)&amp;"/"&amp;YEAR(R528)</f>
        <v>4/2026</v>
      </c>
      <c r="AP528" s="45">
        <f>WEEKNUM(R528)-WEEKNUM(EOMONTH(R528,-1)+1)+1</f>
        <v>5</v>
      </c>
      <c r="AQ528" s="45">
        <f>IF(AU528="S",IF(Q528="1. Aceitou o programa",R528-B528,0),0)</f>
        <v>37</v>
      </c>
      <c r="AR528" s="45">
        <f>IF(AU528="S",IF(AND(S528&lt;&gt;"",R528&lt;&gt;""),S528-R528,0),0)</f>
        <v>0</v>
      </c>
      <c r="AS528" s="45">
        <f>IF(AU528="S",IF(Q528="1. Aceitou o programa",IF(OR(X528="Não se Aplica",X528=""),IF(OR(W528="Não se Aplica",W528=""),0,W528-V528),AVERAGE(X528-W528,W528-V528)),0),0)</f>
        <v>0</v>
      </c>
      <c r="AT528" s="45">
        <f>IF(AU528="S",IF(AND(Q528="1. Aceitou o programa",AB528="Realizada"),IFERROR(IF(AA528="",0,AA528-R528),0),0),0)</f>
        <v>0</v>
      </c>
      <c r="AU528" s="45" t="str">
        <f>_xlfn.XLOOKUP(U528,'Lista Suspensa'!$AA$20:$AA$23,'Lista Suspensa'!$AB$20:$AB$23,"N/A")</f>
        <v>S</v>
      </c>
    </row>
    <row r="529" spans="1:47" ht="12" customHeight="1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1722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329</v>
      </c>
      <c r="M529" s="89" t="s">
        <v>1723</v>
      </c>
      <c r="N529" s="89" t="s">
        <v>148</v>
      </c>
      <c r="O529" s="93" t="s">
        <v>1724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263</v>
      </c>
      <c r="AE529" s="89">
        <v>32</v>
      </c>
      <c r="AF529" s="98" t="s">
        <v>294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>MONTH(B529)&amp;"/"&amp;YEAR(B529)</f>
        <v>3/2026</v>
      </c>
      <c r="AN529" s="45">
        <f>WEEKNUM(B529)-WEEKNUM(EOMONTH(B529,-1)+1)+1</f>
        <v>4</v>
      </c>
      <c r="AO529" s="45" t="str">
        <f>MONTH(R529)&amp;"/"&amp;YEAR(R529)</f>
        <v>4/2026</v>
      </c>
      <c r="AP529" s="45">
        <f>WEEKNUM(R529)-WEEKNUM(EOMONTH(R529,-1)+1)+1</f>
        <v>5</v>
      </c>
      <c r="AQ529" s="45">
        <f>IF(AU529="S",IF(Q529="1. Aceitou o programa",R529-B529,0),0)</f>
        <v>37</v>
      </c>
      <c r="AR529" s="45">
        <f>IF(AU529="S",IF(AND(S529&lt;&gt;"",R529&lt;&gt;""),S529-R529,0),0)</f>
        <v>0</v>
      </c>
      <c r="AS529" s="45">
        <f>IF(AU529="S",IF(Q529="1. Aceitou o programa",IF(OR(X529="Não se Aplica",X529=""),IF(OR(W529="Não se Aplica",W529=""),0,W529-V529),AVERAGE(X529-W529,W529-V529)),0),0)</f>
        <v>0</v>
      </c>
      <c r="AT529" s="45">
        <f>IF(AU529="S",IF(AND(Q529="1. Aceitou o programa",AB529="Realizada"),IFERROR(IF(AA529="",0,AA529-R529),0),0),0)</f>
        <v>5</v>
      </c>
      <c r="AU529" s="45" t="str">
        <f>_xlfn.XLOOKUP(U529,'Lista Suspensa'!$AA$20:$AA$23,'Lista Suspensa'!$AB$20:$AB$23,"N/A")</f>
        <v>S</v>
      </c>
    </row>
    <row r="530" spans="1:47" ht="12" customHeight="1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1725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1285</v>
      </c>
      <c r="N530" s="89" t="s">
        <v>148</v>
      </c>
      <c r="O530" s="93" t="s">
        <v>1726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1727</v>
      </c>
      <c r="AB530" s="89" t="s">
        <v>74</v>
      </c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>MONTH(B530)&amp;"/"&amp;YEAR(B530)</f>
        <v>3/2026</v>
      </c>
      <c r="AN530" s="45">
        <f>WEEKNUM(B530)-WEEKNUM(EOMONTH(B530,-1)+1)+1</f>
        <v>4</v>
      </c>
      <c r="AO530" s="45" t="str">
        <f>MONTH(R530)&amp;"/"&amp;YEAR(R530)</f>
        <v>5/2026</v>
      </c>
      <c r="AP530" s="45">
        <f>WEEKNUM(R530)-WEEKNUM(EOMONTH(R530,-1)+1)+1</f>
        <v>3</v>
      </c>
      <c r="AQ530" s="45">
        <f>IF(AU530="S",IF(Q530="1. Aceitou o programa",R530-B530,0),0)</f>
        <v>49</v>
      </c>
      <c r="AR530" s="45">
        <f>IF(AU530="S",IF(AND(S530&lt;&gt;"",R530&lt;&gt;""),S530-R530,0),0)</f>
        <v>0</v>
      </c>
      <c r="AS530" s="45">
        <f>IF(AU530="S",IF(Q530="1. Aceitou o programa",IF(OR(X530="Não se Aplica",X530=""),IF(OR(W530="Não se Aplica",W530=""),0,W530-V530),AVERAGE(X530-W530,W530-V530)),0),0)</f>
        <v>13</v>
      </c>
      <c r="AT530" s="45">
        <f>IF(AU530="S",IF(AND(Q530="1. Aceitou o programa",AB530="Realizada"),IFERROR(IF(AA530="",0,AA530-R530),0),0),0)</f>
        <v>0</v>
      </c>
      <c r="AU530" s="45" t="str">
        <f>_xlfn.XLOOKUP(U530,'Lista Suspensa'!$AA$20:$AA$23,'Lista Suspensa'!$AB$20:$AB$23,"N/A")</f>
        <v>S</v>
      </c>
    </row>
    <row r="531" spans="1:47" ht="12" customHeight="1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1728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1285</v>
      </c>
      <c r="N531" s="89" t="s">
        <v>148</v>
      </c>
      <c r="O531" s="93" t="s">
        <v>1729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 t="s">
        <v>74</v>
      </c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>MONTH(B531)&amp;"/"&amp;YEAR(B531)</f>
        <v>3/2026</v>
      </c>
      <c r="AN531" s="45">
        <f>WEEKNUM(B531)-WEEKNUM(EOMONTH(B531,-1)+1)+1</f>
        <v>4</v>
      </c>
      <c r="AO531" s="45" t="str">
        <f>MONTH(R531)&amp;"/"&amp;YEAR(R531)</f>
        <v>5/2026</v>
      </c>
      <c r="AP531" s="45">
        <f>WEEKNUM(R531)-WEEKNUM(EOMONTH(R531,-1)+1)+1</f>
        <v>3</v>
      </c>
      <c r="AQ531" s="45">
        <f>IF(AU531="S",IF(Q531="1. Aceitou o programa",R531-B531,0),0)</f>
        <v>49</v>
      </c>
      <c r="AR531" s="45">
        <f>IF(AU531="S",IF(AND(S531&lt;&gt;"",R531&lt;&gt;""),S531-R531,0),0)</f>
        <v>0</v>
      </c>
      <c r="AS531" s="45">
        <f>IF(AU531="S",IF(Q531="1. Aceitou o programa",IF(OR(X531="Não se Aplica",X531=""),IF(OR(W531="Não se Aplica",W531=""),0,W531-V531),AVERAGE(X531-W531,W531-V531)),0),0)</f>
        <v>13</v>
      </c>
      <c r="AT531" s="45">
        <f>IF(AU531="S",IF(AND(Q531="1. Aceitou o programa",AB531="Realizada"),IFERROR(IF(AA531="",0,AA531-R531),0),0),0)</f>
        <v>0</v>
      </c>
      <c r="AU531" s="45" t="str">
        <f>_xlfn.XLOOKUP(U531,'Lista Suspensa'!$AA$20:$AA$23,'Lista Suspensa'!$AB$20:$AB$23,"N/A")</f>
        <v>S</v>
      </c>
    </row>
    <row r="532" spans="1:47" ht="12" customHeight="1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1730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1731</v>
      </c>
      <c r="N532" s="89" t="s">
        <v>148</v>
      </c>
      <c r="O532" s="93" t="s">
        <v>1732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 t="s">
        <v>74</v>
      </c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>MONTH(B532)&amp;"/"&amp;YEAR(B532)</f>
        <v>3/2026</v>
      </c>
      <c r="AN532" s="45">
        <f>WEEKNUM(B532)-WEEKNUM(EOMONTH(B532,-1)+1)+1</f>
        <v>4</v>
      </c>
      <c r="AO532" s="45" t="str">
        <f>MONTH(R532)&amp;"/"&amp;YEAR(R532)</f>
        <v>5/2026</v>
      </c>
      <c r="AP532" s="45">
        <f>WEEKNUM(R532)-WEEKNUM(EOMONTH(R532,-1)+1)+1</f>
        <v>5</v>
      </c>
      <c r="AQ532" s="45">
        <f>IF(AU532="S",IF(Q532="1. Aceitou o programa",R532-B532,0),0)</f>
        <v>67</v>
      </c>
      <c r="AR532" s="45">
        <f>IF(AU532="S",IF(AND(S532&lt;&gt;"",R532&lt;&gt;""),S532-R532,0),0)</f>
        <v>0</v>
      </c>
      <c r="AS532" s="45">
        <f>IF(AU532="S",IF(Q532="1. Aceitou o programa",IF(OR(X532="Não se Aplica",X532=""),IF(OR(W532="Não se Aplica",W532=""),0,W532-V532),AVERAGE(X532-W532,W532-V532)),0),0)</f>
        <v>9.5</v>
      </c>
      <c r="AT532" s="45">
        <f>IF(AU532="S",IF(AND(Q532="1. Aceitou o programa",AB532="Realizada"),IFERROR(IF(AA532="",0,AA532-R532),0),0),0)</f>
        <v>0</v>
      </c>
      <c r="AU532" s="45" t="str">
        <f>_xlfn.XLOOKUP(U532,'Lista Suspensa'!$AA$20:$AA$23,'Lista Suspensa'!$AB$20:$AB$23,"N/A")</f>
        <v>S</v>
      </c>
    </row>
    <row r="533" spans="1:47" ht="12" customHeight="1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1733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1734</v>
      </c>
      <c r="N533" s="89" t="s">
        <v>148</v>
      </c>
      <c r="O533" s="93" t="s">
        <v>1735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 t="s">
        <v>74</v>
      </c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>MONTH(B533)&amp;"/"&amp;YEAR(B533)</f>
        <v>3/2026</v>
      </c>
      <c r="AN533" s="45">
        <f>WEEKNUM(B533)-WEEKNUM(EOMONTH(B533,-1)+1)+1</f>
        <v>4</v>
      </c>
      <c r="AO533" s="45" t="str">
        <f>MONTH(R533)&amp;"/"&amp;YEAR(R533)</f>
        <v>5/2026</v>
      </c>
      <c r="AP533" s="45">
        <f>WEEKNUM(R533)-WEEKNUM(EOMONTH(R533,-1)+1)+1</f>
        <v>3</v>
      </c>
      <c r="AQ533" s="45">
        <f>IF(AU533="S",IF(Q533="1. Aceitou o programa",R533-B533,0),0)</f>
        <v>49</v>
      </c>
      <c r="AR533" s="45">
        <f>IF(AU533="S",IF(AND(S533&lt;&gt;"",R533&lt;&gt;""),S533-R533,0),0)</f>
        <v>0</v>
      </c>
      <c r="AS533" s="45">
        <f>IF(AU533="S",IF(Q533="1. Aceitou o programa",IF(OR(X533="Não se Aplica",X533=""),IF(OR(W533="Não se Aplica",W533=""),0,W533-V533),AVERAGE(X533-W533,W533-V533)),0),0)</f>
        <v>13</v>
      </c>
      <c r="AT533" s="45">
        <f>IF(AU533="S",IF(AND(Q533="1. Aceitou o programa",AB533="Realizada"),IFERROR(IF(AA533="",0,AA533-R533),0),0),0)</f>
        <v>0</v>
      </c>
      <c r="AU533" s="45" t="str">
        <f>_xlfn.XLOOKUP(U533,'Lista Suspensa'!$AA$20:$AA$23,'Lista Suspensa'!$AB$20:$AB$23,"N/A")</f>
        <v>S</v>
      </c>
    </row>
    <row r="534" spans="1:47" ht="12" customHeight="1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1736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1737</v>
      </c>
      <c r="N534" s="89" t="s">
        <v>148</v>
      </c>
      <c r="O534" s="93" t="s">
        <v>1738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1739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>MONTH(B534)&amp;"/"&amp;YEAR(B534)</f>
        <v>3/2026</v>
      </c>
      <c r="AN534" s="45">
        <f>WEEKNUM(B534)-WEEKNUM(EOMONTH(B534,-1)+1)+1</f>
        <v>4</v>
      </c>
      <c r="AO534" s="45" t="str">
        <f>MONTH(R534)&amp;"/"&amp;YEAR(R534)</f>
        <v>5/2026</v>
      </c>
      <c r="AP534" s="45">
        <f>WEEKNUM(R534)-WEEKNUM(EOMONTH(R534,-1)+1)+1</f>
        <v>3</v>
      </c>
      <c r="AQ534" s="45">
        <f>IF(AU534="S",IF(Q534="1. Aceitou o programa",R534-B534,0),0)</f>
        <v>49</v>
      </c>
      <c r="AR534" s="45">
        <f>IF(AU534="S",IF(AND(S534&lt;&gt;"",R534&lt;&gt;""),S534-R534,0),0)</f>
        <v>0</v>
      </c>
      <c r="AS534" s="45">
        <f>IF(AU534="S",IF(Q534="1. Aceitou o programa",IF(OR(X534="Não se Aplica",X534=""),IF(OR(W534="Não se Aplica",W534=""),0,W534-V534),AVERAGE(X534-W534,W534-V534)),0),0)</f>
        <v>10</v>
      </c>
      <c r="AT534" s="45">
        <f>IF(AU534="S",IF(AND(Q534="1. Aceitou o programa",AB534="Realizada"),IFERROR(IF(AA534="",0,AA534-R534),0),0),0)</f>
        <v>8.4305555555547471</v>
      </c>
      <c r="AU534" s="45" t="str">
        <f>_xlfn.XLOOKUP(U534,'Lista Suspensa'!$AA$20:$AA$23,'Lista Suspensa'!$AB$20:$AB$23,"N/A")</f>
        <v>S</v>
      </c>
    </row>
    <row r="535" spans="1:47" ht="12" customHeight="1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1740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1741</v>
      </c>
      <c r="N535" s="89" t="s">
        <v>148</v>
      </c>
      <c r="O535" s="93" t="s">
        <v>1742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 t="s">
        <v>74</v>
      </c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>MONTH(B535)&amp;"/"&amp;YEAR(B535)</f>
        <v>3/2026</v>
      </c>
      <c r="AN535" s="45">
        <f>WEEKNUM(B535)-WEEKNUM(EOMONTH(B535,-1)+1)+1</f>
        <v>4</v>
      </c>
      <c r="AO535" s="45" t="str">
        <f>MONTH(R535)&amp;"/"&amp;YEAR(R535)</f>
        <v>5/2026</v>
      </c>
      <c r="AP535" s="45">
        <f>WEEKNUM(R535)-WEEKNUM(EOMONTH(R535,-1)+1)+1</f>
        <v>4</v>
      </c>
      <c r="AQ535" s="45">
        <f>IF(AU535="S",IF(Q535="1. Aceitou o programa",R535-B535,0),0)</f>
        <v>59</v>
      </c>
      <c r="AR535" s="45">
        <f>IF(AU535="S",IF(AND(S535&lt;&gt;"",R535&lt;&gt;""),S535-R535,0),0)</f>
        <v>0</v>
      </c>
      <c r="AS535" s="45">
        <f>IF(AU535="S",IF(Q535="1. Aceitou o programa",IF(OR(X535="Não se Aplica",X535=""),IF(OR(W535="Não se Aplica",W535=""),0,W535-V535),AVERAGE(X535-W535,W535-V535)),0),0)</f>
        <v>9.5</v>
      </c>
      <c r="AT535" s="45">
        <f>IF(AU535="S",IF(AND(Q535="1. Aceitou o programa",AB535="Realizada"),IFERROR(IF(AA535="",0,AA535-R535),0),0),0)</f>
        <v>0</v>
      </c>
      <c r="AU535" s="45" t="str">
        <f>_xlfn.XLOOKUP(U535,'Lista Suspensa'!$AA$20:$AA$23,'Lista Suspensa'!$AB$20:$AB$23,"N/A")</f>
        <v>S</v>
      </c>
    </row>
    <row r="536" spans="1:47" ht="12" customHeight="1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1743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329</v>
      </c>
      <c r="M536" s="89" t="s">
        <v>613</v>
      </c>
      <c r="N536" s="89" t="s">
        <v>148</v>
      </c>
      <c r="O536" s="93" t="s">
        <v>1744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 t="s">
        <v>74</v>
      </c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>MONTH(B536)&amp;"/"&amp;YEAR(B536)</f>
        <v>3/2026</v>
      </c>
      <c r="AN536" s="45">
        <f>WEEKNUM(B536)-WEEKNUM(EOMONTH(B536,-1)+1)+1</f>
        <v>4</v>
      </c>
      <c r="AO536" s="45" t="str">
        <f>MONTH(R536)&amp;"/"&amp;YEAR(R536)</f>
        <v>5/2026</v>
      </c>
      <c r="AP536" s="45">
        <f>WEEKNUM(R536)-WEEKNUM(EOMONTH(R536,-1)+1)+1</f>
        <v>3</v>
      </c>
      <c r="AQ536" s="45">
        <f>IF(AU536="S",IF(Q536="1. Aceitou o programa",R536-B536,0),0)</f>
        <v>49</v>
      </c>
      <c r="AR536" s="45">
        <f>IF(AU536="S",IF(AND(S536&lt;&gt;"",R536&lt;&gt;""),S536-R536,0),0)</f>
        <v>0</v>
      </c>
      <c r="AS536" s="45">
        <f>IF(AU536="S",IF(Q536="1. Aceitou o programa",IF(OR(X536="Não se Aplica",X536=""),IF(OR(W536="Não se Aplica",W536=""),0,W536-V536),AVERAGE(X536-W536,W536-V536)),0),0)</f>
        <v>13</v>
      </c>
      <c r="AT536" s="45">
        <f>IF(AU536="S",IF(AND(Q536="1. Aceitou o programa",AB536="Realizada"),IFERROR(IF(AA536="",0,AA536-R536),0),0),0)</f>
        <v>0</v>
      </c>
      <c r="AU536" s="45" t="str">
        <f>_xlfn.XLOOKUP(U536,'Lista Suspensa'!$AA$20:$AA$23,'Lista Suspensa'!$AB$20:$AB$23,"N/A")</f>
        <v>S</v>
      </c>
    </row>
    <row r="537" spans="1:47" ht="12" customHeight="1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1745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1746</v>
      </c>
      <c r="N537" s="89" t="s">
        <v>148</v>
      </c>
      <c r="O537" s="93" t="s">
        <v>1747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>
        <v>0</v>
      </c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>MONTH(B537)&amp;"/"&amp;YEAR(B537)</f>
        <v>3/2026</v>
      </c>
      <c r="AN537" s="45">
        <f>WEEKNUM(B537)-WEEKNUM(EOMONTH(B537,-1)+1)+1</f>
        <v>4</v>
      </c>
      <c r="AO537" s="45" t="str">
        <f>MONTH(R537)&amp;"/"&amp;YEAR(R537)</f>
        <v>5/2026</v>
      </c>
      <c r="AP537" s="45">
        <f>WEEKNUM(R537)-WEEKNUM(EOMONTH(R537,-1)+1)+1</f>
        <v>4</v>
      </c>
      <c r="AQ537" s="45">
        <f>IF(AU537="S",IF(Q537="1. Aceitou o programa",R537-B537,0),0)</f>
        <v>59</v>
      </c>
      <c r="AR537" s="45">
        <f>IF(AU537="S",IF(AND(S537&lt;&gt;"",R537&lt;&gt;""),S537-R537,0),0)</f>
        <v>0</v>
      </c>
      <c r="AS537" s="45">
        <f>IF(AU537="S",IF(Q537="1. Aceitou o programa",IF(OR(X537="Não se Aplica",X537=""),IF(OR(W537="Não se Aplica",W537=""),0,W537-V537),AVERAGE(X537-W537,W537-V537)),0),0)</f>
        <v>9.5</v>
      </c>
      <c r="AT537" s="45">
        <f>IF(AU537="S",IF(AND(Q537="1. Aceitou o programa",AB537="Realizada"),IFERROR(IF(AA537="",0,AA537-R537),0),0),0)</f>
        <v>0</v>
      </c>
      <c r="AU537" s="45" t="str">
        <f>_xlfn.XLOOKUP(U537,'Lista Suspensa'!$AA$20:$AA$23,'Lista Suspensa'!$AB$20:$AB$23,"N/A")</f>
        <v>S</v>
      </c>
    </row>
    <row r="538" spans="1:47" ht="12" customHeight="1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1748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329</v>
      </c>
      <c r="M538" s="89" t="s">
        <v>1749</v>
      </c>
      <c r="N538" s="89" t="s">
        <v>148</v>
      </c>
      <c r="O538" s="93" t="s">
        <v>1750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 t="s">
        <v>74</v>
      </c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>MONTH(B538)&amp;"/"&amp;YEAR(B538)</f>
        <v>3/2026</v>
      </c>
      <c r="AN538" s="45">
        <f>WEEKNUM(B538)-WEEKNUM(EOMONTH(B538,-1)+1)+1</f>
        <v>4</v>
      </c>
      <c r="AO538" s="45" t="str">
        <f>MONTH(R538)&amp;"/"&amp;YEAR(R538)</f>
        <v>5/2026</v>
      </c>
      <c r="AP538" s="45">
        <f>WEEKNUM(R538)-WEEKNUM(EOMONTH(R538,-1)+1)+1</f>
        <v>3</v>
      </c>
      <c r="AQ538" s="45">
        <f>IF(AU538="S",IF(Q538="1. Aceitou o programa",R538-B538,0),0)</f>
        <v>49</v>
      </c>
      <c r="AR538" s="45">
        <f>IF(AU538="S",IF(AND(S538&lt;&gt;"",R538&lt;&gt;""),S538-R538,0),0)</f>
        <v>0</v>
      </c>
      <c r="AS538" s="45">
        <f>IF(AU538="S",IF(Q538="1. Aceitou o programa",IF(OR(X538="Não se Aplica",X538=""),IF(OR(W538="Não se Aplica",W538=""),0,W538-V538),AVERAGE(X538-W538,W538-V538)),0),0)</f>
        <v>13</v>
      </c>
      <c r="AT538" s="45">
        <f>IF(AU538="S",IF(AND(Q538="1. Aceitou o programa",AB538="Realizada"),IFERROR(IF(AA538="",0,AA538-R538),0),0),0)</f>
        <v>0</v>
      </c>
      <c r="AU538" s="45" t="str">
        <f>_xlfn.XLOOKUP(U538,'Lista Suspensa'!$AA$20:$AA$23,'Lista Suspensa'!$AB$20:$AB$23,"N/A")</f>
        <v>S</v>
      </c>
    </row>
    <row r="539" spans="1:47" ht="12" customHeight="1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1751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329</v>
      </c>
      <c r="M539" s="89" t="s">
        <v>1752</v>
      </c>
      <c r="N539" s="89" t="s">
        <v>148</v>
      </c>
      <c r="O539" s="93" t="s">
        <v>1753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 t="s">
        <v>74</v>
      </c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>MONTH(B539)&amp;"/"&amp;YEAR(B539)</f>
        <v>3/2026</v>
      </c>
      <c r="AN539" s="45">
        <f>WEEKNUM(B539)-WEEKNUM(EOMONTH(B539,-1)+1)+1</f>
        <v>4</v>
      </c>
      <c r="AO539" s="45" t="str">
        <f>MONTH(R539)&amp;"/"&amp;YEAR(R539)</f>
        <v>5/2026</v>
      </c>
      <c r="AP539" s="45">
        <f>WEEKNUM(R539)-WEEKNUM(EOMONTH(R539,-1)+1)+1</f>
        <v>4</v>
      </c>
      <c r="AQ539" s="45">
        <f>IF(AU539="S",IF(Q539="1. Aceitou o programa",R539-B539,0),0)</f>
        <v>60</v>
      </c>
      <c r="AR539" s="45">
        <f>IF(AU539="S",IF(AND(S539&lt;&gt;"",R539&lt;&gt;""),S539-R539,0),0)</f>
        <v>0</v>
      </c>
      <c r="AS539" s="45">
        <f>IF(AU539="S",IF(Q539="1. Aceitou o programa",IF(OR(X539="Não se Aplica",X539=""),IF(OR(W539="Não se Aplica",W539=""),0,W539-V539),AVERAGE(X539-W539,W539-V539)),0),0)</f>
        <v>9.5</v>
      </c>
      <c r="AT539" s="45">
        <f>IF(AU539="S",IF(AND(Q539="1. Aceitou o programa",AB539="Realizada"),IFERROR(IF(AA539="",0,AA539-R539),0),0),0)</f>
        <v>0</v>
      </c>
      <c r="AU539" s="45" t="str">
        <f>_xlfn.XLOOKUP(U539,'Lista Suspensa'!$AA$20:$AA$23,'Lista Suspensa'!$AB$20:$AB$23,"N/A")</f>
        <v>S</v>
      </c>
    </row>
    <row r="540" spans="1:47" ht="12" customHeight="1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1754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1755</v>
      </c>
      <c r="N540" s="89" t="s">
        <v>148</v>
      </c>
      <c r="O540" s="93" t="s">
        <v>1756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1092</v>
      </c>
      <c r="AB540" s="89" t="s">
        <v>74</v>
      </c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>MONTH(B540)&amp;"/"&amp;YEAR(B540)</f>
        <v>3/2026</v>
      </c>
      <c r="AN540" s="45">
        <f>WEEKNUM(B540)-WEEKNUM(EOMONTH(B540,-1)+1)+1</f>
        <v>4</v>
      </c>
      <c r="AO540" s="45" t="str">
        <f>MONTH(R540)&amp;"/"&amp;YEAR(R540)</f>
        <v>4/2026</v>
      </c>
      <c r="AP540" s="45">
        <f>WEEKNUM(R540)-WEEKNUM(EOMONTH(R540,-1)+1)+1</f>
        <v>5</v>
      </c>
      <c r="AQ540" s="45">
        <f>IF(AU540="S",IF(Q540="1. Aceitou o programa",R540-B540,0),0)</f>
        <v>37</v>
      </c>
      <c r="AR540" s="45">
        <f>IF(AU540="S",IF(AND(S540&lt;&gt;"",R540&lt;&gt;""),S540-R540,0),0)</f>
        <v>0</v>
      </c>
      <c r="AS540" s="45">
        <f>IF(AU540="S",IF(Q540="1. Aceitou o programa",IF(OR(X540="Não se Aplica",X540=""),IF(OR(W540="Não se Aplica",W540=""),0,W540-V540),AVERAGE(X540-W540,W540-V540)),0),0)</f>
        <v>0</v>
      </c>
      <c r="AT540" s="45">
        <f>IF(AU540="S",IF(AND(Q540="1. Aceitou o programa",AB540="Realizada"),IFERROR(IF(AA540="",0,AA540-R540),0),0),0)</f>
        <v>0</v>
      </c>
      <c r="AU540" s="45" t="str">
        <f>_xlfn.XLOOKUP(U540,'Lista Suspensa'!$AA$20:$AA$23,'Lista Suspensa'!$AB$20:$AB$23,"N/A")</f>
        <v>S</v>
      </c>
    </row>
    <row r="541" spans="1:47" ht="12" customHeight="1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1757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1758</v>
      </c>
      <c r="N541" s="89" t="s">
        <v>148</v>
      </c>
      <c r="O541" s="93" t="s">
        <v>1759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>MONTH(B541)&amp;"/"&amp;YEAR(B541)</f>
        <v>3/2026</v>
      </c>
      <c r="AN541" s="45">
        <f>WEEKNUM(B541)-WEEKNUM(EOMONTH(B541,-1)+1)+1</f>
        <v>4</v>
      </c>
      <c r="AO541" s="45" t="str">
        <f>MONTH(R541)&amp;"/"&amp;YEAR(R541)</f>
        <v>5/2026</v>
      </c>
      <c r="AP541" s="45">
        <f>WEEKNUM(R541)-WEEKNUM(EOMONTH(R541,-1)+1)+1</f>
        <v>2</v>
      </c>
      <c r="AQ541" s="45">
        <f>IF(AU541="S",IF(Q541="1. Aceitou o programa",R541-B541,0),0)</f>
        <v>43</v>
      </c>
      <c r="AR541" s="45">
        <f>IF(AU541="S",IF(AND(S541&lt;&gt;"",R541&lt;&gt;""),S541-R541,0),0)</f>
        <v>0</v>
      </c>
      <c r="AS541" s="45">
        <f>IF(AU541="S",IF(Q541="1. Aceitou o programa",IF(OR(X541="Não se Aplica",X541=""),IF(OR(W541="Não se Aplica",W541=""),0,W541-V541),AVERAGE(X541-W541,W541-V541)),0),0)</f>
        <v>9</v>
      </c>
      <c r="AT541" s="45">
        <f>IF(AU541="S",IF(AND(Q541="1. Aceitou o programa",AB541="Realizada"),IFERROR(IF(AA541="",0,AA541-R541),0),0),0)</f>
        <v>13</v>
      </c>
      <c r="AU541" s="45" t="str">
        <f>_xlfn.XLOOKUP(U541,'Lista Suspensa'!$AA$20:$AA$23,'Lista Suspensa'!$AB$20:$AB$23,"N/A")</f>
        <v>S</v>
      </c>
    </row>
    <row r="542" spans="1:47" ht="12" customHeight="1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1760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1543</v>
      </c>
      <c r="N542" s="89" t="s">
        <v>148</v>
      </c>
      <c r="O542" s="93" t="s">
        <v>1761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294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>MONTH(B542)&amp;"/"&amp;YEAR(B542)</f>
        <v>3/2026</v>
      </c>
      <c r="AN542" s="45">
        <f>WEEKNUM(B542)-WEEKNUM(EOMONTH(B542,-1)+1)+1</f>
        <v>4</v>
      </c>
      <c r="AO542" s="45" t="str">
        <f>MONTH(R542)&amp;"/"&amp;YEAR(R542)</f>
        <v>5/2026</v>
      </c>
      <c r="AP542" s="45">
        <f>WEEKNUM(R542)-WEEKNUM(EOMONTH(R542,-1)+1)+1</f>
        <v>5</v>
      </c>
      <c r="AQ542" s="45">
        <f>IF(AU542="S",IF(Q542="1. Aceitou o programa",R542-B542,0),0)</f>
        <v>67</v>
      </c>
      <c r="AR542" s="45">
        <f>IF(AU542="S",IF(AND(S542&lt;&gt;"",R542&lt;&gt;""),S542-R542,0),0)</f>
        <v>0</v>
      </c>
      <c r="AS542" s="45">
        <f>IF(AU542="S",IF(Q542="1. Aceitou o programa",IF(OR(X542="Não se Aplica",X542=""),IF(OR(W542="Não se Aplica",W542=""),0,W542-V542),AVERAGE(X542-W542,W542-V542)),0),0)</f>
        <v>15</v>
      </c>
      <c r="AT542" s="45">
        <f>IF(AU542="S",IF(AND(Q542="1. Aceitou o programa",AB542="Realizada"),IFERROR(IF(AA542="",0,AA542-R542),0),0),0)</f>
        <v>7</v>
      </c>
      <c r="AU542" s="45" t="str">
        <f>_xlfn.XLOOKUP(U542,'Lista Suspensa'!$AA$20:$AA$23,'Lista Suspensa'!$AB$20:$AB$23,"N/A")</f>
        <v>S</v>
      </c>
    </row>
    <row r="543" spans="1:47" ht="12" customHeight="1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1762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329</v>
      </c>
      <c r="M543" s="89" t="s">
        <v>1763</v>
      </c>
      <c r="N543" s="89" t="s">
        <v>148</v>
      </c>
      <c r="O543" s="93" t="s">
        <v>1764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74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>MONTH(B543)&amp;"/"&amp;YEAR(B543)</f>
        <v>3/2026</v>
      </c>
      <c r="AN543" s="45">
        <f>WEEKNUM(B543)-WEEKNUM(EOMONTH(B543,-1)+1)+1</f>
        <v>4</v>
      </c>
      <c r="AO543" s="45" t="str">
        <f>MONTH(R543)&amp;"/"&amp;YEAR(R543)</f>
        <v>4/2026</v>
      </c>
      <c r="AP543" s="45">
        <f>WEEKNUM(R543)-WEEKNUM(EOMONTH(R543,-1)+1)+1</f>
        <v>5</v>
      </c>
      <c r="AQ543" s="45">
        <f>IF(AU543="S",IF(Q543="1. Aceitou o programa",R543-B543,0),0)</f>
        <v>37</v>
      </c>
      <c r="AR543" s="45">
        <f>IF(AU543="S",IF(AND(S543&lt;&gt;"",R543&lt;&gt;""),S543-R543,0),0)</f>
        <v>0</v>
      </c>
      <c r="AS543" s="45">
        <f>IF(AU543="S",IF(Q543="1. Aceitou o programa",IF(OR(X543="Não se Aplica",X543=""),IF(OR(W543="Não se Aplica",W543=""),0,W543-V543),AVERAGE(X543-W543,W543-V543)),0),0)</f>
        <v>0</v>
      </c>
      <c r="AT543" s="45">
        <f>IF(AU543="S",IF(AND(Q543="1. Aceitou o programa",AB543="Realizada"),IFERROR(IF(AA543="",0,AA543-R543),0),0),0)</f>
        <v>0</v>
      </c>
      <c r="AU543" s="45" t="str">
        <f>_xlfn.XLOOKUP(U543,'Lista Suspensa'!$AA$20:$AA$23,'Lista Suspensa'!$AB$20:$AB$23,"N/A")</f>
        <v>S</v>
      </c>
    </row>
    <row r="544" spans="1:47" ht="12" customHeight="1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1765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329</v>
      </c>
      <c r="M544" s="89" t="s">
        <v>1250</v>
      </c>
      <c r="N544" s="89" t="s">
        <v>148</v>
      </c>
      <c r="O544" s="93" t="s">
        <v>1766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 t="s">
        <v>74</v>
      </c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>MONTH(B544)&amp;"/"&amp;YEAR(B544)</f>
        <v>3/2026</v>
      </c>
      <c r="AN544" s="45">
        <f>WEEKNUM(B544)-WEEKNUM(EOMONTH(B544,-1)+1)+1</f>
        <v>4</v>
      </c>
      <c r="AO544" s="45" t="str">
        <f>MONTH(R544)&amp;"/"&amp;YEAR(R544)</f>
        <v>5/2026</v>
      </c>
      <c r="AP544" s="45">
        <f>WEEKNUM(R544)-WEEKNUM(EOMONTH(R544,-1)+1)+1</f>
        <v>5</v>
      </c>
      <c r="AQ544" s="45">
        <f>IF(AU544="S",IF(Q544="1. Aceitou o programa",R544-B544,0),0)</f>
        <v>67</v>
      </c>
      <c r="AR544" s="45">
        <f>IF(AU544="S",IF(AND(S544&lt;&gt;"",R544&lt;&gt;""),S544-R544,0),0)</f>
        <v>0</v>
      </c>
      <c r="AS544" s="45">
        <f>IF(AU544="S",IF(Q544="1. Aceitou o programa",IF(OR(X544="Não se Aplica",X544=""),IF(OR(W544="Não se Aplica",W544=""),0,W544-V544),AVERAGE(X544-W544,W544-V544)),0),0)</f>
        <v>7</v>
      </c>
      <c r="AT544" s="45">
        <f>IF(AU544="S",IF(AND(Q544="1. Aceitou o programa",AB544="Realizada"),IFERROR(IF(AA544="",0,AA544-R544),0),0),0)</f>
        <v>0</v>
      </c>
      <c r="AU544" s="45" t="str">
        <f>_xlfn.XLOOKUP(U544,'Lista Suspensa'!$AA$20:$AA$23,'Lista Suspensa'!$AB$20:$AB$23,"N/A")</f>
        <v>S</v>
      </c>
    </row>
    <row r="545" spans="1:47" ht="12" customHeight="1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1767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1636</v>
      </c>
      <c r="N545" s="89" t="s">
        <v>148</v>
      </c>
      <c r="O545" s="93" t="s">
        <v>1768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74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>MONTH(B545)&amp;"/"&amp;YEAR(B545)</f>
        <v>3/2026</v>
      </c>
      <c r="AN545" s="45">
        <f>WEEKNUM(B545)-WEEKNUM(EOMONTH(B545,-1)+1)+1</f>
        <v>4</v>
      </c>
      <c r="AO545" s="45" t="str">
        <f>MONTH(R545)&amp;"/"&amp;YEAR(R545)</f>
        <v>4/2026</v>
      </c>
      <c r="AP545" s="45">
        <f>WEEKNUM(R545)-WEEKNUM(EOMONTH(R545,-1)+1)+1</f>
        <v>5</v>
      </c>
      <c r="AQ545" s="45">
        <f>IF(AU545="S",IF(Q545="1. Aceitou o programa",R545-B545,0),0)</f>
        <v>37</v>
      </c>
      <c r="AR545" s="45">
        <f>IF(AU545="S",IF(AND(S545&lt;&gt;"",R545&lt;&gt;""),S545-R545,0),0)</f>
        <v>0</v>
      </c>
      <c r="AS545" s="45">
        <f>IF(AU545="S",IF(Q545="1. Aceitou o programa",IF(OR(X545="Não se Aplica",X545=""),IF(OR(W545="Não se Aplica",W545=""),0,W545-V545),AVERAGE(X545-W545,W545-V545)),0),0)</f>
        <v>0</v>
      </c>
      <c r="AT545" s="45">
        <f>IF(AU545="S",IF(AND(Q545="1. Aceitou o programa",AB545="Realizada"),IFERROR(IF(AA545="",0,AA545-R545),0),0),0)</f>
        <v>0</v>
      </c>
      <c r="AU545" s="45" t="str">
        <f>_xlfn.XLOOKUP(U545,'Lista Suspensa'!$AA$20:$AA$23,'Lista Suspensa'!$AB$20:$AB$23,"N/A")</f>
        <v>S</v>
      </c>
    </row>
    <row r="546" spans="1:47" ht="12" customHeight="1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1769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1770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74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>MONTH(B546)&amp;"/"&amp;YEAR(B546)</f>
        <v>3/2026</v>
      </c>
      <c r="AN546" s="45">
        <f>WEEKNUM(B546)-WEEKNUM(EOMONTH(B546,-1)+1)+1</f>
        <v>4</v>
      </c>
      <c r="AO546" s="45" t="str">
        <f>MONTH(R546)&amp;"/"&amp;YEAR(R546)</f>
        <v>4/2026</v>
      </c>
      <c r="AP546" s="45">
        <f>WEEKNUM(R546)-WEEKNUM(EOMONTH(R546,-1)+1)+1</f>
        <v>5</v>
      </c>
      <c r="AQ546" s="45">
        <f>IF(AU546="S",IF(Q546="1. Aceitou o programa",R546-B546,0),0)</f>
        <v>37</v>
      </c>
      <c r="AR546" s="45">
        <f>IF(AU546="S",IF(AND(S546&lt;&gt;"",R546&lt;&gt;""),S546-R546,0),0)</f>
        <v>0</v>
      </c>
      <c r="AS546" s="45">
        <f>IF(AU546="S",IF(Q546="1. Aceitou o programa",IF(OR(X546="Não se Aplica",X546=""),IF(OR(W546="Não se Aplica",W546=""),0,W546-V546),AVERAGE(X546-W546,W546-V546)),0),0)</f>
        <v>0</v>
      </c>
      <c r="AT546" s="45">
        <f>IF(AU546="S",IF(AND(Q546="1. Aceitou o programa",AB546="Realizada"),IFERROR(IF(AA546="",0,AA546-R546),0),0),0)</f>
        <v>0</v>
      </c>
      <c r="AU546" s="45" t="str">
        <f>_xlfn.XLOOKUP(U546,'Lista Suspensa'!$AA$20:$AA$23,'Lista Suspensa'!$AB$20:$AB$23,"N/A")</f>
        <v>S</v>
      </c>
    </row>
    <row r="547" spans="1:47" ht="12" customHeight="1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1771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552</v>
      </c>
      <c r="N547" s="89" t="s">
        <v>148</v>
      </c>
      <c r="O547" s="93" t="s">
        <v>1772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294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>MONTH(B547)&amp;"/"&amp;YEAR(B547)</f>
        <v>3/2026</v>
      </c>
      <c r="AN547" s="45">
        <f>WEEKNUM(B547)-WEEKNUM(EOMONTH(B547,-1)+1)+1</f>
        <v>4</v>
      </c>
      <c r="AO547" s="45" t="str">
        <f>MONTH(R547)&amp;"/"&amp;YEAR(R547)</f>
        <v>4/2026</v>
      </c>
      <c r="AP547" s="45">
        <f>WEEKNUM(R547)-WEEKNUM(EOMONTH(R547,-1)+1)+1</f>
        <v>5</v>
      </c>
      <c r="AQ547" s="45">
        <f>IF(AU547="S",IF(Q547="1. Aceitou o programa",R547-B547,0),0)</f>
        <v>37</v>
      </c>
      <c r="AR547" s="45">
        <f>IF(AU547="S",IF(AND(S547&lt;&gt;"",R547&lt;&gt;""),S547-R547,0),0)</f>
        <v>0</v>
      </c>
      <c r="AS547" s="45">
        <f>IF(AU547="S",IF(Q547="1. Aceitou o programa",IF(OR(X547="Não se Aplica",X547=""),IF(OR(W547="Não se Aplica",W547=""),0,W547-V547),AVERAGE(X547-W547,W547-V547)),0),0)</f>
        <v>0</v>
      </c>
      <c r="AT547" s="45">
        <f>IF(AU547="S",IF(AND(Q547="1. Aceitou o programa",AB547="Realizada"),IFERROR(IF(AA547="",0,AA547-R547),0),0),0)</f>
        <v>5</v>
      </c>
      <c r="AU547" s="45" t="str">
        <f>_xlfn.XLOOKUP(U547,'Lista Suspensa'!$AA$20:$AA$23,'Lista Suspensa'!$AB$20:$AB$23,"N/A")</f>
        <v>S</v>
      </c>
    </row>
    <row r="548" spans="1:47" ht="12" customHeight="1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1773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1774</v>
      </c>
      <c r="M548" s="89" t="s">
        <v>77</v>
      </c>
      <c r="N548" s="89" t="s">
        <v>148</v>
      </c>
      <c r="O548" s="93" t="s">
        <v>1775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 t="s">
        <v>74</v>
      </c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>MONTH(B548)&amp;"/"&amp;YEAR(B548)</f>
        <v>3/2026</v>
      </c>
      <c r="AN548" s="45">
        <f>WEEKNUM(B548)-WEEKNUM(EOMONTH(B548,-1)+1)+1</f>
        <v>4</v>
      </c>
      <c r="AO548" s="45" t="str">
        <f>MONTH(R548)&amp;"/"&amp;YEAR(R548)</f>
        <v>5/2026</v>
      </c>
      <c r="AP548" s="45">
        <f>WEEKNUM(R548)-WEEKNUM(EOMONTH(R548,-1)+1)+1</f>
        <v>3</v>
      </c>
      <c r="AQ548" s="45">
        <f>IF(AU548="S",IF(Q548="1. Aceitou o programa",R548-B548,0),0)</f>
        <v>49</v>
      </c>
      <c r="AR548" s="45">
        <f>IF(AU548="S",IF(AND(S548&lt;&gt;"",R548&lt;&gt;""),S548-R548,0),0)</f>
        <v>0</v>
      </c>
      <c r="AS548" s="45">
        <f>IF(AU548="S",IF(Q548="1. Aceitou o programa",IF(OR(X548="Não se Aplica",X548=""),IF(OR(W548="Não se Aplica",W548=""),0,W548-V548),AVERAGE(X548-W548,W548-V548)),0),0)</f>
        <v>13</v>
      </c>
      <c r="AT548" s="45">
        <f>IF(AU548="S",IF(AND(Q548="1. Aceitou o programa",AB548="Realizada"),IFERROR(IF(AA548="",0,AA548-R548),0),0),0)</f>
        <v>0</v>
      </c>
      <c r="AU548" s="45" t="str">
        <f>_xlfn.XLOOKUP(U548,'Lista Suspensa'!$AA$20:$AA$23,'Lista Suspensa'!$AB$20:$AB$23,"N/A")</f>
        <v>S</v>
      </c>
    </row>
    <row r="549" spans="1:47" ht="12" customHeight="1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1776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77</v>
      </c>
      <c r="N549" s="89" t="s">
        <v>148</v>
      </c>
      <c r="O549" s="93" t="s">
        <v>1777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1778</v>
      </c>
      <c r="AB549" s="89" t="s">
        <v>74</v>
      </c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>MONTH(B549)&amp;"/"&amp;YEAR(B549)</f>
        <v>3/2026</v>
      </c>
      <c r="AN549" s="45">
        <f>WEEKNUM(B549)-WEEKNUM(EOMONTH(B549,-1)+1)+1</f>
        <v>4</v>
      </c>
      <c r="AO549" s="45" t="str">
        <f>MONTH(R549)&amp;"/"&amp;YEAR(R549)</f>
        <v>5/2026</v>
      </c>
      <c r="AP549" s="45">
        <f>WEEKNUM(R549)-WEEKNUM(EOMONTH(R549,-1)+1)+1</f>
        <v>3</v>
      </c>
      <c r="AQ549" s="45">
        <f>IF(AU549="S",IF(Q549="1. Aceitou o programa",R549-B549,0),0)</f>
        <v>49</v>
      </c>
      <c r="AR549" s="45">
        <f>IF(AU549="S",IF(AND(S549&lt;&gt;"",R549&lt;&gt;""),S549-R549,0),0)</f>
        <v>0</v>
      </c>
      <c r="AS549" s="45">
        <f>IF(AU549="S",IF(Q549="1. Aceitou o programa",IF(OR(X549="Não se Aplica",X549=""),IF(OR(W549="Não se Aplica",W549=""),0,W549-V549),AVERAGE(X549-W549,W549-V549)),0),0)</f>
        <v>13</v>
      </c>
      <c r="AT549" s="45">
        <f>IF(AU549="S",IF(AND(Q549="1. Aceitou o programa",AB549="Realizada"),IFERROR(IF(AA549="",0,AA549-R549),0),0),0)</f>
        <v>0</v>
      </c>
      <c r="AU549" s="45" t="str">
        <f>_xlfn.XLOOKUP(U549,'Lista Suspensa'!$AA$20:$AA$23,'Lista Suspensa'!$AB$20:$AB$23,"N/A")</f>
        <v>S</v>
      </c>
    </row>
    <row r="550" spans="1:47" ht="12" customHeight="1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1779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1780</v>
      </c>
      <c r="M550" s="89" t="s">
        <v>1781</v>
      </c>
      <c r="N550" s="89" t="s">
        <v>148</v>
      </c>
      <c r="O550" s="93" t="s">
        <v>1782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>MONTH(B550)&amp;"/"&amp;YEAR(B550)</f>
        <v>3/2026</v>
      </c>
      <c r="AN550" s="45">
        <f>WEEKNUM(B550)-WEEKNUM(EOMONTH(B550,-1)+1)+1</f>
        <v>4</v>
      </c>
      <c r="AO550" s="45" t="str">
        <f>MONTH(R550)&amp;"/"&amp;YEAR(R550)</f>
        <v>4/2026</v>
      </c>
      <c r="AP550" s="45">
        <f>WEEKNUM(R550)-WEEKNUM(EOMONTH(R550,-1)+1)+1</f>
        <v>5</v>
      </c>
      <c r="AQ550" s="45">
        <f>IF(AU550="S",IF(Q550="1. Aceitou o programa",R550-B550,0),0)</f>
        <v>37</v>
      </c>
      <c r="AR550" s="45">
        <f>IF(AU550="S",IF(AND(S550&lt;&gt;"",R550&lt;&gt;""),S550-R550,0),0)</f>
        <v>0</v>
      </c>
      <c r="AS550" s="45">
        <f>IF(AU550="S",IF(Q550="1. Aceitou o programa",IF(OR(X550="Não se Aplica",X550=""),IF(OR(W550="Não se Aplica",W550=""),0,W550-V550),AVERAGE(X550-W550,W550-V550)),0),0)</f>
        <v>0</v>
      </c>
      <c r="AT550" s="45">
        <f>IF(AU550="S",IF(AND(Q550="1. Aceitou o programa",AB550="Realizada"),IFERROR(IF(AA550="",0,AA550-R550),0),0),0)</f>
        <v>1.4583332754627918</v>
      </c>
      <c r="AU550" s="45" t="str">
        <f>_xlfn.XLOOKUP(U550,'Lista Suspensa'!$AA$20:$AA$23,'Lista Suspensa'!$AB$20:$AB$23,"N/A")</f>
        <v>S</v>
      </c>
    </row>
    <row r="551" spans="1:47" ht="12" customHeight="1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1783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1784</v>
      </c>
      <c r="N551" s="89" t="s">
        <v>148</v>
      </c>
      <c r="O551" s="93" t="s">
        <v>1785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1318</v>
      </c>
      <c r="AB551" s="89" t="s">
        <v>74</v>
      </c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>MONTH(B551)&amp;"/"&amp;YEAR(B551)</f>
        <v>3/2026</v>
      </c>
      <c r="AN551" s="45">
        <f>WEEKNUM(B551)-WEEKNUM(EOMONTH(B551,-1)+1)+1</f>
        <v>4</v>
      </c>
      <c r="AO551" s="45" t="str">
        <f>MONTH(R551)&amp;"/"&amp;YEAR(R551)</f>
        <v>4/2026</v>
      </c>
      <c r="AP551" s="45">
        <f>WEEKNUM(R551)-WEEKNUM(EOMONTH(R551,-1)+1)+1</f>
        <v>5</v>
      </c>
      <c r="AQ551" s="45">
        <f>IF(AU551="S",IF(Q551="1. Aceitou o programa",R551-B551,0),0)</f>
        <v>38</v>
      </c>
      <c r="AR551" s="45">
        <f>IF(AU551="S",IF(AND(S551&lt;&gt;"",R551&lt;&gt;""),S551-R551,0),0)</f>
        <v>0</v>
      </c>
      <c r="AS551" s="45">
        <f>IF(AU551="S",IF(Q551="1. Aceitou o programa",IF(OR(X551="Não se Aplica",X551=""),IF(OR(W551="Não se Aplica",W551=""),0,W551-V551),AVERAGE(X551-W551,W551-V551)),0),0)</f>
        <v>10</v>
      </c>
      <c r="AT551" s="45">
        <f>IF(AU551="S",IF(AND(Q551="1. Aceitou o programa",AB551="Realizada"),IFERROR(IF(AA551="",0,AA551-R551),0),0),0)</f>
        <v>0</v>
      </c>
      <c r="AU551" s="45" t="str">
        <f>_xlfn.XLOOKUP(U551,'Lista Suspensa'!$AA$20:$AA$23,'Lista Suspensa'!$AB$20:$AB$23,"N/A")</f>
        <v>S</v>
      </c>
    </row>
    <row r="552" spans="1:47" ht="12" customHeight="1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1786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1787</v>
      </c>
      <c r="N552" s="89" t="s">
        <v>148</v>
      </c>
      <c r="O552" s="93" t="s">
        <v>1788</v>
      </c>
      <c r="P552" s="94" t="s">
        <v>57</v>
      </c>
      <c r="Q552" s="112" t="s">
        <v>79</v>
      </c>
      <c r="R552" s="95">
        <v>46141</v>
      </c>
      <c r="S552" s="96">
        <v>46174</v>
      </c>
      <c r="T552" s="96" t="s">
        <v>59</v>
      </c>
      <c r="U552" s="96" t="s">
        <v>80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74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>MONTH(B552)&amp;"/"&amp;YEAR(B552)</f>
        <v>3/2026</v>
      </c>
      <c r="AN552" s="45">
        <f>WEEKNUM(B552)-WEEKNUM(EOMONTH(B552,-1)+1)+1</f>
        <v>4</v>
      </c>
      <c r="AO552" s="45" t="str">
        <f>MONTH(R552)&amp;"/"&amp;YEAR(R552)</f>
        <v>4/2026</v>
      </c>
      <c r="AP552" s="45">
        <f>WEEKNUM(R552)-WEEKNUM(EOMONTH(R552,-1)+1)+1</f>
        <v>5</v>
      </c>
      <c r="AQ552" s="45">
        <f>IF(AU552="S",IF(Q552="1. Aceitou o programa",R552-B552,0),0)</f>
        <v>0</v>
      </c>
      <c r="AR552" s="45">
        <f>IF(AU552="S",IF(AND(S552&lt;&gt;"",R552&lt;&gt;""),S552-R552,0),0)</f>
        <v>33</v>
      </c>
      <c r="AS552" s="45">
        <f>IF(AU552="S",IF(Q552="1. Aceitou o programa",IF(OR(X552="Não se Aplica",X552=""),IF(OR(W552="Não se Aplica",W552=""),0,W552-V552),AVERAGE(X552-W552,W552-V552)),0),0)</f>
        <v>0</v>
      </c>
      <c r="AT552" s="45">
        <f>IF(AU552="S",IF(AND(Q552="1. Aceitou o programa",AB552="Realizada"),IFERROR(IF(AA552="",0,AA552-R552),0),0),0)</f>
        <v>0</v>
      </c>
      <c r="AU552" s="45" t="str">
        <f>_xlfn.XLOOKUP(U552,'Lista Suspensa'!$AA$20:$AA$23,'Lista Suspensa'!$AB$20:$AB$23,"N/A")</f>
        <v>S</v>
      </c>
    </row>
    <row r="553" spans="1:47" ht="12" customHeight="1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1789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329</v>
      </c>
      <c r="M553" s="89" t="s">
        <v>1790</v>
      </c>
      <c r="N553" s="89" t="s">
        <v>148</v>
      </c>
      <c r="O553" s="93" t="s">
        <v>1791</v>
      </c>
      <c r="P553" s="94" t="s">
        <v>57</v>
      </c>
      <c r="Q553" s="112" t="s">
        <v>79</v>
      </c>
      <c r="R553" s="95">
        <v>46141</v>
      </c>
      <c r="S553" s="96">
        <v>46174</v>
      </c>
      <c r="T553" s="96" t="s">
        <v>59</v>
      </c>
      <c r="U553" s="96" t="s">
        <v>80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74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>MONTH(B553)&amp;"/"&amp;YEAR(B553)</f>
        <v>3/2026</v>
      </c>
      <c r="AN553" s="45">
        <f>WEEKNUM(B553)-WEEKNUM(EOMONTH(B553,-1)+1)+1</f>
        <v>4</v>
      </c>
      <c r="AO553" s="45" t="str">
        <f>MONTH(R553)&amp;"/"&amp;YEAR(R553)</f>
        <v>4/2026</v>
      </c>
      <c r="AP553" s="45">
        <f>WEEKNUM(R553)-WEEKNUM(EOMONTH(R553,-1)+1)+1</f>
        <v>5</v>
      </c>
      <c r="AQ553" s="45">
        <f>IF(AU553="S",IF(Q553="1. Aceitou o programa",R553-B553,0),0)</f>
        <v>0</v>
      </c>
      <c r="AR553" s="45">
        <f>IF(AU553="S",IF(AND(S553&lt;&gt;"",R553&lt;&gt;""),S553-R553,0),0)</f>
        <v>33</v>
      </c>
      <c r="AS553" s="45">
        <f>IF(AU553="S",IF(Q553="1. Aceitou o programa",IF(OR(X553="Não se Aplica",X553=""),IF(OR(W553="Não se Aplica",W553=""),0,W553-V553),AVERAGE(X553-W553,W553-V553)),0),0)</f>
        <v>0</v>
      </c>
      <c r="AT553" s="45">
        <f>IF(AU553="S",IF(AND(Q553="1. Aceitou o programa",AB553="Realizada"),IFERROR(IF(AA553="",0,AA553-R553),0),0),0)</f>
        <v>0</v>
      </c>
      <c r="AU553" s="45" t="str">
        <f>_xlfn.XLOOKUP(U553,'Lista Suspensa'!$AA$20:$AA$23,'Lista Suspensa'!$AB$20:$AB$23,"N/A")</f>
        <v>S</v>
      </c>
    </row>
    <row r="554" spans="1:47" ht="12" customHeight="1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1792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523</v>
      </c>
      <c r="M554" s="89" t="s">
        <v>1793</v>
      </c>
      <c r="N554" s="89" t="s">
        <v>148</v>
      </c>
      <c r="O554" s="93" t="s">
        <v>1794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 t="s">
        <v>74</v>
      </c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>MONTH(B554)&amp;"/"&amp;YEAR(B554)</f>
        <v>3/2026</v>
      </c>
      <c r="AN554" s="45">
        <f>WEEKNUM(B554)-WEEKNUM(EOMONTH(B554,-1)+1)+1</f>
        <v>4</v>
      </c>
      <c r="AO554" s="45" t="str">
        <f>MONTH(R554)&amp;"/"&amp;YEAR(R554)</f>
        <v>4/2026</v>
      </c>
      <c r="AP554" s="45">
        <f>WEEKNUM(R554)-WEEKNUM(EOMONTH(R554,-1)+1)+1</f>
        <v>5</v>
      </c>
      <c r="AQ554" s="45">
        <f>IF(AU554="S",IF(Q554="1. Aceitou o programa",R554-B554,0),0)</f>
        <v>37</v>
      </c>
      <c r="AR554" s="45">
        <f>IF(AU554="S",IF(AND(S554&lt;&gt;"",R554&lt;&gt;""),S554-R554,0),0)</f>
        <v>0</v>
      </c>
      <c r="AS554" s="45">
        <f>IF(AU554="S",IF(Q554="1. Aceitou o programa",IF(OR(X554="Não se Aplica",X554=""),IF(OR(W554="Não se Aplica",W554=""),0,W554-V554),AVERAGE(X554-W554,W554-V554)),0),0)</f>
        <v>9</v>
      </c>
      <c r="AT554" s="45">
        <f>IF(AU554="S",IF(AND(Q554="1. Aceitou o programa",AB554="Realizada"),IFERROR(IF(AA554="",0,AA554-R554),0),0),0)</f>
        <v>0</v>
      </c>
      <c r="AU554" s="45" t="str">
        <f>_xlfn.XLOOKUP(U554,'Lista Suspensa'!$AA$20:$AA$23,'Lista Suspensa'!$AB$20:$AB$23,"N/A")</f>
        <v>S</v>
      </c>
    </row>
    <row r="555" spans="1:47" ht="12" customHeight="1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1795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1796</v>
      </c>
      <c r="N555" s="89" t="s">
        <v>148</v>
      </c>
      <c r="O555" s="93" t="s">
        <v>1797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>MONTH(B555)&amp;"/"&amp;YEAR(B555)</f>
        <v>3/2026</v>
      </c>
      <c r="AN555" s="45">
        <f>WEEKNUM(B555)-WEEKNUM(EOMONTH(B555,-1)+1)+1</f>
        <v>4</v>
      </c>
      <c r="AO555" s="45" t="str">
        <f>MONTH(R555)&amp;"/"&amp;YEAR(R555)</f>
        <v>4/2026</v>
      </c>
      <c r="AP555" s="45">
        <f>WEEKNUM(R555)-WEEKNUM(EOMONTH(R555,-1)+1)+1</f>
        <v>5</v>
      </c>
      <c r="AQ555" s="45">
        <f>IF(AU555="S",IF(Q555="1. Aceitou o programa",R555-B555,0),0)</f>
        <v>37</v>
      </c>
      <c r="AR555" s="45">
        <f>IF(AU555="S",IF(AND(S555&lt;&gt;"",R555&lt;&gt;""),S555-R555,0),0)</f>
        <v>0</v>
      </c>
      <c r="AS555" s="45">
        <f>IF(AU555="S",IF(Q555="1. Aceitou o programa",IF(OR(X555="Não se Aplica",X555=""),IF(OR(W555="Não se Aplica",W555=""),0,W555-V555),AVERAGE(X555-W555,W555-V555)),0),0)</f>
        <v>8</v>
      </c>
      <c r="AT555" s="45">
        <f>IF(AU555="S",IF(AND(Q555="1. Aceitou o programa",AB555="Realizada"),IFERROR(IF(AA555="",0,AA555-R555),0),0),0)</f>
        <v>5</v>
      </c>
      <c r="AU555" s="45" t="str">
        <f>_xlfn.XLOOKUP(U555,'Lista Suspensa'!$AA$20:$AA$23,'Lista Suspensa'!$AB$20:$AB$23,"N/A")</f>
        <v>S</v>
      </c>
    </row>
    <row r="556" spans="1:47" ht="12" customHeight="1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1798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1799</v>
      </c>
      <c r="N556" s="89" t="s">
        <v>148</v>
      </c>
      <c r="O556" s="93" t="s">
        <v>1800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74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>MONTH(B556)&amp;"/"&amp;YEAR(B556)</f>
        <v>3/2026</v>
      </c>
      <c r="AN556" s="45">
        <f>WEEKNUM(B556)-WEEKNUM(EOMONTH(B556,-1)+1)+1</f>
        <v>4</v>
      </c>
      <c r="AO556" s="45" t="str">
        <f>MONTH(R556)&amp;"/"&amp;YEAR(R556)</f>
        <v>4/2026</v>
      </c>
      <c r="AP556" s="45">
        <f>WEEKNUM(R556)-WEEKNUM(EOMONTH(R556,-1)+1)+1</f>
        <v>5</v>
      </c>
      <c r="AQ556" s="45">
        <f>IF(AU556="S",IF(Q556="1. Aceitou o programa",R556-B556,0),0)</f>
        <v>37</v>
      </c>
      <c r="AR556" s="45">
        <f>IF(AU556="S",IF(AND(S556&lt;&gt;"",R556&lt;&gt;""),S556-R556,0),0)</f>
        <v>0</v>
      </c>
      <c r="AS556" s="45">
        <f>IF(AU556="S",IF(Q556="1. Aceitou o programa",IF(OR(X556="Não se Aplica",X556=""),IF(OR(W556="Não se Aplica",W556=""),0,W556-V556),AVERAGE(X556-W556,W556-V556)),0),0)</f>
        <v>0</v>
      </c>
      <c r="AT556" s="45">
        <f>IF(AU556="S",IF(AND(Q556="1. Aceitou o programa",AB556="Realizada"),IFERROR(IF(AA556="",0,AA556-R556),0),0),0)</f>
        <v>0</v>
      </c>
      <c r="AU556" s="45" t="str">
        <f>_xlfn.XLOOKUP(U556,'Lista Suspensa'!$AA$20:$AA$23,'Lista Suspensa'!$AB$20:$AB$23,"N/A")</f>
        <v>S</v>
      </c>
    </row>
    <row r="557" spans="1:47" ht="12" customHeight="1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1801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329</v>
      </c>
      <c r="M557" s="89" t="s">
        <v>1802</v>
      </c>
      <c r="N557" s="89" t="s">
        <v>148</v>
      </c>
      <c r="O557" s="93" t="s">
        <v>1803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 t="s">
        <v>74</v>
      </c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>MONTH(B557)&amp;"/"&amp;YEAR(B557)</f>
        <v>3/2026</v>
      </c>
      <c r="AN557" s="45">
        <f>WEEKNUM(B557)-WEEKNUM(EOMONTH(B557,-1)+1)+1</f>
        <v>4</v>
      </c>
      <c r="AO557" s="45" t="str">
        <f>MONTH(R557)&amp;"/"&amp;YEAR(R557)</f>
        <v>5/2026</v>
      </c>
      <c r="AP557" s="45">
        <f>WEEKNUM(R557)-WEEKNUM(EOMONTH(R557,-1)+1)+1</f>
        <v>4</v>
      </c>
      <c r="AQ557" s="45">
        <f>IF(AU557="S",IF(Q557="1. Aceitou o programa",R557-B557,0),0)</f>
        <v>59</v>
      </c>
      <c r="AR557" s="45">
        <f>IF(AU557="S",IF(AND(S557&lt;&gt;"",R557&lt;&gt;""),S557-R557,0),0)</f>
        <v>0</v>
      </c>
      <c r="AS557" s="45">
        <f>IF(AU557="S",IF(Q557="1. Aceitou o programa",IF(OR(X557="Não se Aplica",X557=""),IF(OR(W557="Não se Aplica",W557=""),0,W557-V557),AVERAGE(X557-W557,W557-V557)),0),0)</f>
        <v>9.5</v>
      </c>
      <c r="AT557" s="45">
        <f>IF(AU557="S",IF(AND(Q557="1. Aceitou o programa",AB557="Realizada"),IFERROR(IF(AA557="",0,AA557-R557),0),0),0)</f>
        <v>0</v>
      </c>
      <c r="AU557" s="45" t="str">
        <f>_xlfn.XLOOKUP(U557,'Lista Suspensa'!$AA$20:$AA$23,'Lista Suspensa'!$AB$20:$AB$23,"N/A")</f>
        <v>S</v>
      </c>
    </row>
    <row r="558" spans="1:47" ht="12" customHeight="1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1804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1805</v>
      </c>
      <c r="N558" s="89" t="s">
        <v>148</v>
      </c>
      <c r="O558" s="93" t="s">
        <v>1806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>
        <v>0</v>
      </c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>MONTH(B558)&amp;"/"&amp;YEAR(B558)</f>
        <v>3/2026</v>
      </c>
      <c r="AN558" s="45">
        <f>WEEKNUM(B558)-WEEKNUM(EOMONTH(B558,-1)+1)+1</f>
        <v>4</v>
      </c>
      <c r="AO558" s="45" t="str">
        <f>MONTH(R558)&amp;"/"&amp;YEAR(R558)</f>
        <v>5/2026</v>
      </c>
      <c r="AP558" s="45">
        <f>WEEKNUM(R558)-WEEKNUM(EOMONTH(R558,-1)+1)+1</f>
        <v>4</v>
      </c>
      <c r="AQ558" s="45">
        <f>IF(AU558="S",IF(Q558="1. Aceitou o programa",R558-B558,0),0)</f>
        <v>60</v>
      </c>
      <c r="AR558" s="45">
        <f>IF(AU558="S",IF(AND(S558&lt;&gt;"",R558&lt;&gt;""),S558-R558,0),0)</f>
        <v>0</v>
      </c>
      <c r="AS558" s="45">
        <f>IF(AU558="S",IF(Q558="1. Aceitou o programa",IF(OR(X558="Não se Aplica",X558=""),IF(OR(W558="Não se Aplica",W558=""),0,W558-V558),AVERAGE(X558-W558,W558-V558)),0),0)</f>
        <v>9.5</v>
      </c>
      <c r="AT558" s="45">
        <f>IF(AU558="S",IF(AND(Q558="1. Aceitou o programa",AB558="Realizada"),IFERROR(IF(AA558="",0,AA558-R558),0),0),0)</f>
        <v>0</v>
      </c>
      <c r="AU558" s="45" t="str">
        <f>_xlfn.XLOOKUP(U558,'Lista Suspensa'!$AA$20:$AA$23,'Lista Suspensa'!$AB$20:$AB$23,"N/A")</f>
        <v>S</v>
      </c>
    </row>
    <row r="559" spans="1:47" ht="12" customHeight="1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1807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329</v>
      </c>
      <c r="M559" s="89" t="s">
        <v>1808</v>
      </c>
      <c r="N559" s="89" t="s">
        <v>148</v>
      </c>
      <c r="O559" s="93" t="s">
        <v>1809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 t="s">
        <v>74</v>
      </c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>MONTH(B559)&amp;"/"&amp;YEAR(B559)</f>
        <v>3/2026</v>
      </c>
      <c r="AN559" s="45">
        <f>WEEKNUM(B559)-WEEKNUM(EOMONTH(B559,-1)+1)+1</f>
        <v>4</v>
      </c>
      <c r="AO559" s="45" t="str">
        <f>MONTH(R559)&amp;"/"&amp;YEAR(R559)</f>
        <v>4/2026</v>
      </c>
      <c r="AP559" s="45">
        <f>WEEKNUM(R559)-WEEKNUM(EOMONTH(R559,-1)+1)+1</f>
        <v>5</v>
      </c>
      <c r="AQ559" s="45">
        <f>IF(AU559="S",IF(Q559="1. Aceitou o programa",R559-B559,0),0)</f>
        <v>37</v>
      </c>
      <c r="AR559" s="45">
        <f>IF(AU559="S",IF(AND(S559&lt;&gt;"",R559&lt;&gt;""),S559-R559,0),0)</f>
        <v>0</v>
      </c>
      <c r="AS559" s="45">
        <f>IF(AU559="S",IF(Q559="1. Aceitou o programa",IF(OR(X559="Não se Aplica",X559=""),IF(OR(W559="Não se Aplica",W559=""),0,W559-V559),AVERAGE(X559-W559,W559-V559)),0),0)</f>
        <v>0</v>
      </c>
      <c r="AT559" s="45">
        <f>IF(AU559="S",IF(AND(Q559="1. Aceitou o programa",AB559="Realizada"),IFERROR(IF(AA559="",0,AA559-R559),0),0),0)</f>
        <v>0</v>
      </c>
      <c r="AU559" s="45" t="str">
        <f>_xlfn.XLOOKUP(U559,'Lista Suspensa'!$AA$20:$AA$23,'Lista Suspensa'!$AB$20:$AB$23,"N/A")</f>
        <v>S</v>
      </c>
    </row>
    <row r="560" spans="1:47" ht="12" customHeight="1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1810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1811</v>
      </c>
      <c r="N560" s="89" t="s">
        <v>148</v>
      </c>
      <c r="O560" s="93" t="s">
        <v>1812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 t="s">
        <v>74</v>
      </c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>MONTH(B560)&amp;"/"&amp;YEAR(B560)</f>
        <v>3/2026</v>
      </c>
      <c r="AN560" s="45">
        <f>WEEKNUM(B560)-WEEKNUM(EOMONTH(B560,-1)+1)+1</f>
        <v>4</v>
      </c>
      <c r="AO560" s="45" t="str">
        <f>MONTH(R560)&amp;"/"&amp;YEAR(R560)</f>
        <v>5/2026</v>
      </c>
      <c r="AP560" s="45">
        <f>WEEKNUM(R560)-WEEKNUM(EOMONTH(R560,-1)+1)+1</f>
        <v>5</v>
      </c>
      <c r="AQ560" s="45">
        <f>IF(AU560="S",IF(Q560="1. Aceitou o programa",R560-B560,0),0)</f>
        <v>67</v>
      </c>
      <c r="AR560" s="45">
        <f>IF(AU560="S",IF(AND(S560&lt;&gt;"",R560&lt;&gt;""),S560-R560,0),0)</f>
        <v>0</v>
      </c>
      <c r="AS560" s="45">
        <f>IF(AU560="S",IF(Q560="1. Aceitou o programa",IF(OR(X560="Não se Aplica",X560=""),IF(OR(W560="Não se Aplica",W560=""),0,W560-V560),AVERAGE(X560-W560,W560-V560)),0),0)</f>
        <v>15</v>
      </c>
      <c r="AT560" s="45">
        <f>IF(AU560="S",IF(AND(Q560="1. Aceitou o programa",AB560="Realizada"),IFERROR(IF(AA560="",0,AA560-R560),0),0),0)</f>
        <v>0</v>
      </c>
      <c r="AU560" s="45" t="str">
        <f>_xlfn.XLOOKUP(U560,'Lista Suspensa'!$AA$20:$AA$23,'Lista Suspensa'!$AB$20:$AB$23,"N/A")</f>
        <v>S</v>
      </c>
    </row>
    <row r="561" spans="1:47" ht="12" customHeight="1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1813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1814</v>
      </c>
      <c r="N561" s="89" t="s">
        <v>148</v>
      </c>
      <c r="O561" s="93" t="s">
        <v>1815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 t="s">
        <v>74</v>
      </c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>MONTH(B561)&amp;"/"&amp;YEAR(B561)</f>
        <v>3/2026</v>
      </c>
      <c r="AN561" s="45">
        <f>WEEKNUM(B561)-WEEKNUM(EOMONTH(B561,-1)+1)+1</f>
        <v>4</v>
      </c>
      <c r="AO561" s="45" t="str">
        <f>MONTH(R561)&amp;"/"&amp;YEAR(R561)</f>
        <v>5/2026</v>
      </c>
      <c r="AP561" s="45">
        <f>WEEKNUM(R561)-WEEKNUM(EOMONTH(R561,-1)+1)+1</f>
        <v>4</v>
      </c>
      <c r="AQ561" s="45">
        <f>IF(AU561="S",IF(Q561="1. Aceitou o programa",R561-B561,0),0)</f>
        <v>59</v>
      </c>
      <c r="AR561" s="45">
        <f>IF(AU561="S",IF(AND(S561&lt;&gt;"",R561&lt;&gt;""),S561-R561,0),0)</f>
        <v>0</v>
      </c>
      <c r="AS561" s="45">
        <f>IF(AU561="S",IF(Q561="1. Aceitou o programa",IF(OR(X561="Não se Aplica",X561=""),IF(OR(W561="Não se Aplica",W561=""),0,W561-V561),AVERAGE(X561-W561,W561-V561)),0),0)</f>
        <v>9.5</v>
      </c>
      <c r="AT561" s="45">
        <f>IF(AU561="S",IF(AND(Q561="1. Aceitou o programa",AB561="Realizada"),IFERROR(IF(AA561="",0,AA561-R561),0),0),0)</f>
        <v>0</v>
      </c>
      <c r="AU561" s="45" t="str">
        <f>_xlfn.XLOOKUP(U561,'Lista Suspensa'!$AA$20:$AA$23,'Lista Suspensa'!$AB$20:$AB$23,"N/A")</f>
        <v>S</v>
      </c>
    </row>
    <row r="562" spans="1:47" ht="12" customHeight="1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1816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329</v>
      </c>
      <c r="M562" s="89" t="s">
        <v>1817</v>
      </c>
      <c r="N562" s="89" t="s">
        <v>148</v>
      </c>
      <c r="O562" s="93" t="s">
        <v>1818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1270</v>
      </c>
      <c r="AB562" s="89" t="s">
        <v>74</v>
      </c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>MONTH(B562)&amp;"/"&amp;YEAR(B562)</f>
        <v>3/2026</v>
      </c>
      <c r="AN562" s="45">
        <f>WEEKNUM(B562)-WEEKNUM(EOMONTH(B562,-1)+1)+1</f>
        <v>4</v>
      </c>
      <c r="AO562" s="45" t="str">
        <f>MONTH(R562)&amp;"/"&amp;YEAR(R562)</f>
        <v>4/2026</v>
      </c>
      <c r="AP562" s="45">
        <f>WEEKNUM(R562)-WEEKNUM(EOMONTH(R562,-1)+1)+1</f>
        <v>5</v>
      </c>
      <c r="AQ562" s="45">
        <f>IF(AU562="S",IF(Q562="1. Aceitou o programa",R562-B562,0),0)</f>
        <v>37</v>
      </c>
      <c r="AR562" s="45">
        <f>IF(AU562="S",IF(AND(S562&lt;&gt;"",R562&lt;&gt;""),S562-R562,0),0)</f>
        <v>0</v>
      </c>
      <c r="AS562" s="45">
        <f>IF(AU562="S",IF(Q562="1. Aceitou o programa",IF(OR(X562="Não se Aplica",X562=""),IF(OR(W562="Não se Aplica",W562=""),0,W562-V562),AVERAGE(X562-W562,W562-V562)),0),0)</f>
        <v>0</v>
      </c>
      <c r="AT562" s="45">
        <f>IF(AU562="S",IF(AND(Q562="1. Aceitou o programa",AB562="Realizada"),IFERROR(IF(AA562="",0,AA562-R562),0),0),0)</f>
        <v>0</v>
      </c>
      <c r="AU562" s="45" t="str">
        <f>_xlfn.XLOOKUP(U562,'Lista Suspensa'!$AA$20:$AA$23,'Lista Suspensa'!$AB$20:$AB$23,"N/A")</f>
        <v>S</v>
      </c>
    </row>
    <row r="563" spans="1:47" ht="12" customHeight="1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1819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1820</v>
      </c>
      <c r="N563" s="89" t="s">
        <v>148</v>
      </c>
      <c r="O563" s="93" t="s">
        <v>1821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1822</v>
      </c>
      <c r="AB563" s="89" t="s">
        <v>74</v>
      </c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>MONTH(B563)&amp;"/"&amp;YEAR(B563)</f>
        <v>3/2026</v>
      </c>
      <c r="AN563" s="45">
        <f>WEEKNUM(B563)-WEEKNUM(EOMONTH(B563,-1)+1)+1</f>
        <v>4</v>
      </c>
      <c r="AO563" s="45" t="str">
        <f>MONTH(R563)&amp;"/"&amp;YEAR(R563)</f>
        <v>5/2026</v>
      </c>
      <c r="AP563" s="45">
        <f>WEEKNUM(R563)-WEEKNUM(EOMONTH(R563,-1)+1)+1</f>
        <v>3</v>
      </c>
      <c r="AQ563" s="45">
        <f>IF(AU563="S",IF(Q563="1. Aceitou o programa",R563-B563,0),0)</f>
        <v>49</v>
      </c>
      <c r="AR563" s="45">
        <f>IF(AU563="S",IF(AND(S563&lt;&gt;"",R563&lt;&gt;""),S563-R563,0),0)</f>
        <v>0</v>
      </c>
      <c r="AS563" s="45">
        <f>IF(AU563="S",IF(Q563="1. Aceitou o programa",IF(OR(X563="Não se Aplica",X563=""),IF(OR(W563="Não se Aplica",W563=""),0,W563-V563),AVERAGE(X563-W563,W563-V563)),0),0)</f>
        <v>13</v>
      </c>
      <c r="AT563" s="45">
        <f>IF(AU563="S",IF(AND(Q563="1. Aceitou o programa",AB563="Realizada"),IFERROR(IF(AA563="",0,AA563-R563),0),0),0)</f>
        <v>0</v>
      </c>
      <c r="AU563" s="45" t="str">
        <f>_xlfn.XLOOKUP(U563,'Lista Suspensa'!$AA$20:$AA$23,'Lista Suspensa'!$AB$20:$AB$23,"N/A")</f>
        <v>S</v>
      </c>
    </row>
    <row r="564" spans="1:47" ht="12" customHeight="1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1823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1824</v>
      </c>
      <c r="N564" s="89" t="s">
        <v>148</v>
      </c>
      <c r="O564" s="93" t="s">
        <v>1825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263</v>
      </c>
      <c r="AE564" s="89">
        <v>42</v>
      </c>
      <c r="AF564" s="98" t="s">
        <v>294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>MONTH(B564)&amp;"/"&amp;YEAR(B564)</f>
        <v>3/2026</v>
      </c>
      <c r="AN564" s="45">
        <f>WEEKNUM(B564)-WEEKNUM(EOMONTH(B564,-1)+1)+1</f>
        <v>4</v>
      </c>
      <c r="AO564" s="45" t="str">
        <f>MONTH(R564)&amp;"/"&amp;YEAR(R564)</f>
        <v>4/2026</v>
      </c>
      <c r="AP564" s="45">
        <f>WEEKNUM(R564)-WEEKNUM(EOMONTH(R564,-1)+1)+1</f>
        <v>5</v>
      </c>
      <c r="AQ564" s="45">
        <f>IF(AU564="S",IF(Q564="1. Aceitou o programa",R564-B564,0),0)</f>
        <v>37</v>
      </c>
      <c r="AR564" s="45">
        <f>IF(AU564="S",IF(AND(S564&lt;&gt;"",R564&lt;&gt;""),S564-R564,0),0)</f>
        <v>0</v>
      </c>
      <c r="AS564" s="45">
        <f>IF(AU564="S",IF(Q564="1. Aceitou o programa",IF(OR(X564="Não se Aplica",X564=""),IF(OR(W564="Não se Aplica",W564=""),0,W564-V564),AVERAGE(X564-W564,W564-V564)),0),0)</f>
        <v>0</v>
      </c>
      <c r="AT564" s="45">
        <f>IF(AU564="S",IF(AND(Q564="1. Aceitou o programa",AB564="Realizada"),IFERROR(IF(AA564="",0,AA564-R564),0),0),0)</f>
        <v>1</v>
      </c>
      <c r="AU564" s="45" t="str">
        <f>_xlfn.XLOOKUP(U564,'Lista Suspensa'!$AA$20:$AA$23,'Lista Suspensa'!$AB$20:$AB$23,"N/A")</f>
        <v>S</v>
      </c>
    </row>
    <row r="565" spans="1:47" ht="12" customHeight="1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1826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863</v>
      </c>
      <c r="M565" s="89" t="s">
        <v>238</v>
      </c>
      <c r="N565" s="89" t="s">
        <v>170</v>
      </c>
      <c r="O565" s="93" t="s">
        <v>1827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1828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>MONTH(B565)&amp;"/"&amp;YEAR(B565)</f>
        <v>3/2026</v>
      </c>
      <c r="AN565" s="45">
        <f>WEEKNUM(B565)-WEEKNUM(EOMONTH(B565,-1)+1)+1</f>
        <v>4</v>
      </c>
      <c r="AO565" s="45" t="str">
        <f>MONTH(R565)&amp;"/"&amp;YEAR(R565)</f>
        <v>4/2026</v>
      </c>
      <c r="AP565" s="45">
        <f>WEEKNUM(R565)-WEEKNUM(EOMONTH(R565,-1)+1)+1</f>
        <v>5</v>
      </c>
      <c r="AQ565" s="45">
        <f>IF(AU565="S",IF(Q565="1. Aceitou o programa",R565-B565,0),0)</f>
        <v>38</v>
      </c>
      <c r="AR565" s="45">
        <f>IF(AU565="S",IF(AND(S565&lt;&gt;"",R565&lt;&gt;""),S565-R565,0),0)</f>
        <v>0</v>
      </c>
      <c r="AS565" s="45">
        <f>IF(AU565="S",IF(Q565="1. Aceitou o programa",IF(OR(X565="Não se Aplica",X565=""),IF(OR(W565="Não se Aplica",W565=""),0,W565-V565),AVERAGE(X565-W565,W565-V565)),0),0)</f>
        <v>10</v>
      </c>
      <c r="AT565" s="45">
        <f>IF(AU565="S",IF(AND(Q565="1. Aceitou o programa",AB565="Realizada"),IFERROR(IF(AA565="",0,AA565-R565),0),0),0)</f>
        <v>5.4166666666642413</v>
      </c>
      <c r="AU565" s="45" t="str">
        <f>_xlfn.XLOOKUP(U565,'Lista Suspensa'!$AA$20:$AA$23,'Lista Suspensa'!$AB$20:$AB$23,"N/A")</f>
        <v>S</v>
      </c>
    </row>
    <row r="566" spans="1:47" ht="12" customHeight="1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1829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1830</v>
      </c>
      <c r="N566" s="89" t="s">
        <v>148</v>
      </c>
      <c r="O566" s="93" t="s">
        <v>1831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>MONTH(B566)&amp;"/"&amp;YEAR(B566)</f>
        <v>3/2026</v>
      </c>
      <c r="AN566" s="45">
        <f>WEEKNUM(B566)-WEEKNUM(EOMONTH(B566,-1)+1)+1</f>
        <v>4</v>
      </c>
      <c r="AO566" s="45" t="str">
        <f>MONTH(R566)&amp;"/"&amp;YEAR(R566)</f>
        <v>4/2026</v>
      </c>
      <c r="AP566" s="45">
        <f>WEEKNUM(R566)-WEEKNUM(EOMONTH(R566,-1)+1)+1</f>
        <v>5</v>
      </c>
      <c r="AQ566" s="45">
        <f>IF(AU566="S",IF(Q566="1. Aceitou o programa",R566-B566,0),0)</f>
        <v>37</v>
      </c>
      <c r="AR566" s="45">
        <f>IF(AU566="S",IF(AND(S566&lt;&gt;"",R566&lt;&gt;""),S566-R566,0),0)</f>
        <v>0</v>
      </c>
      <c r="AS566" s="45">
        <f>IF(AU566="S",IF(Q566="1. Aceitou o programa",IF(OR(X566="Não se Aplica",X566=""),IF(OR(W566="Não se Aplica",W566=""),0,W566-V566),AVERAGE(X566-W566,W566-V566)),0),0)</f>
        <v>13</v>
      </c>
      <c r="AT566" s="45">
        <f>IF(AU566="S",IF(AND(Q566="1. Aceitou o programa",AB566="Realizada"),IFERROR(IF(AA566="",0,AA566-R566),0),0),0)</f>
        <v>28</v>
      </c>
      <c r="AU566" s="45" t="str">
        <f>_xlfn.XLOOKUP(U566,'Lista Suspensa'!$AA$20:$AA$23,'Lista Suspensa'!$AB$20:$AB$23,"N/A")</f>
        <v>S</v>
      </c>
    </row>
    <row r="567" spans="1:47" ht="12" customHeight="1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1832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1833</v>
      </c>
      <c r="N567" s="89" t="s">
        <v>148</v>
      </c>
      <c r="O567" s="93" t="s">
        <v>1834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745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>MONTH(B567)&amp;"/"&amp;YEAR(B567)</f>
        <v>3/2026</v>
      </c>
      <c r="AN567" s="45">
        <f>WEEKNUM(B567)-WEEKNUM(EOMONTH(B567,-1)+1)+1</f>
        <v>4</v>
      </c>
      <c r="AO567" s="45" t="str">
        <f>MONTH(R567)&amp;"/"&amp;YEAR(R567)</f>
        <v>4/2026</v>
      </c>
      <c r="AP567" s="45">
        <f>WEEKNUM(R567)-WEEKNUM(EOMONTH(R567,-1)+1)+1</f>
        <v>5</v>
      </c>
      <c r="AQ567" s="45">
        <f>IF(AU567="S",IF(Q567="1. Aceitou o programa",R567-B567,0),0)</f>
        <v>37</v>
      </c>
      <c r="AR567" s="45">
        <f>IF(AU567="S",IF(AND(S567&lt;&gt;"",R567&lt;&gt;""),S567-R567,0),0)</f>
        <v>0</v>
      </c>
      <c r="AS567" s="45">
        <f>IF(AU567="S",IF(Q567="1. Aceitou o programa",IF(OR(X567="Não se Aplica",X567=""),IF(OR(W567="Não se Aplica",W567=""),0,W567-V567),AVERAGE(X567-W567,W567-V567)),0),0)</f>
        <v>0</v>
      </c>
      <c r="AT567" s="45">
        <f>IF(AU567="S",IF(AND(Q567="1. Aceitou o programa",AB567="Realizada"),IFERROR(IF(AA567="",0,AA567-R567),0),0),0)</f>
        <v>5.5138888888905058</v>
      </c>
      <c r="AU567" s="45" t="str">
        <f>_xlfn.XLOOKUP(U567,'Lista Suspensa'!$AA$20:$AA$23,'Lista Suspensa'!$AB$20:$AB$23,"N/A")</f>
        <v>S</v>
      </c>
    </row>
    <row r="568" spans="1:47" ht="12" customHeight="1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1835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1836</v>
      </c>
      <c r="N568" s="89" t="s">
        <v>170</v>
      </c>
      <c r="O568" s="93" t="s">
        <v>1837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1838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>MONTH(B568)&amp;"/"&amp;YEAR(B568)</f>
        <v>3/2026</v>
      </c>
      <c r="AN568" s="45">
        <f>WEEKNUM(B568)-WEEKNUM(EOMONTH(B568,-1)+1)+1</f>
        <v>4</v>
      </c>
      <c r="AO568" s="45" t="str">
        <f>MONTH(R568)&amp;"/"&amp;YEAR(R568)</f>
        <v>4/2026</v>
      </c>
      <c r="AP568" s="45">
        <f>WEEKNUM(R568)-WEEKNUM(EOMONTH(R568,-1)+1)+1</f>
        <v>5</v>
      </c>
      <c r="AQ568" s="45">
        <f>IF(AU568="S",IF(Q568="1. Aceitou o programa",R568-B568,0),0)</f>
        <v>38</v>
      </c>
      <c r="AR568" s="45">
        <f>IF(AU568="S",IF(AND(S568&lt;&gt;"",R568&lt;&gt;""),S568-R568,0),0)</f>
        <v>0</v>
      </c>
      <c r="AS568" s="45">
        <f>IF(AU568="S",IF(Q568="1. Aceitou o programa",IF(OR(X568="Não se Aplica",X568=""),IF(OR(W568="Não se Aplica",W568=""),0,W568-V568),AVERAGE(X568-W568,W568-V568)),0),0)</f>
        <v>7</v>
      </c>
      <c r="AT568" s="45">
        <f>IF(AU568="S",IF(AND(Q568="1. Aceitou o programa",AB568="Realizada"),IFERROR(IF(AA568="",0,AA568-R568),0),0),0)</f>
        <v>5.4444444444452529</v>
      </c>
      <c r="AU568" s="45" t="str">
        <f>_xlfn.XLOOKUP(U568,'Lista Suspensa'!$AA$20:$AA$23,'Lista Suspensa'!$AB$20:$AB$23,"N/A")</f>
        <v>S</v>
      </c>
    </row>
    <row r="569" spans="1:47" ht="12" customHeight="1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1839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329</v>
      </c>
      <c r="M569" s="89" t="s">
        <v>1387</v>
      </c>
      <c r="N569" s="89" t="s">
        <v>148</v>
      </c>
      <c r="O569" s="93" t="s">
        <v>1840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1841</v>
      </c>
      <c r="AB569" s="89" t="s">
        <v>74</v>
      </c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>MONTH(B569)&amp;"/"&amp;YEAR(B569)</f>
        <v>3/2026</v>
      </c>
      <c r="AN569" s="45">
        <f>WEEKNUM(B569)-WEEKNUM(EOMONTH(B569,-1)+1)+1</f>
        <v>4</v>
      </c>
      <c r="AO569" s="45" t="str">
        <f>MONTH(R569)&amp;"/"&amp;YEAR(R569)</f>
        <v>5/2026</v>
      </c>
      <c r="AP569" s="45">
        <f>WEEKNUM(R569)-WEEKNUM(EOMONTH(R569,-1)+1)+1</f>
        <v>3</v>
      </c>
      <c r="AQ569" s="45">
        <f>IF(AU569="S",IF(Q569="1. Aceitou o programa",R569-B569,0),0)</f>
        <v>49</v>
      </c>
      <c r="AR569" s="45">
        <f>IF(AU569="S",IF(AND(S569&lt;&gt;"",R569&lt;&gt;""),S569-R569,0),0)</f>
        <v>0</v>
      </c>
      <c r="AS569" s="45">
        <f>IF(AU569="S",IF(Q569="1. Aceitou o programa",IF(OR(X569="Não se Aplica",X569=""),IF(OR(W569="Não se Aplica",W569=""),0,W569-V569),AVERAGE(X569-W569,W569-V569)),0),0)</f>
        <v>13</v>
      </c>
      <c r="AT569" s="45">
        <f>IF(AU569="S",IF(AND(Q569="1. Aceitou o programa",AB569="Realizada"),IFERROR(IF(AA569="",0,AA569-R569),0),0),0)</f>
        <v>0</v>
      </c>
      <c r="AU569" s="45" t="str">
        <f>_xlfn.XLOOKUP(U569,'Lista Suspensa'!$AA$20:$AA$23,'Lista Suspensa'!$AB$20:$AB$23,"N/A")</f>
        <v>S</v>
      </c>
    </row>
    <row r="570" spans="1:47" ht="12" customHeight="1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1842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445</v>
      </c>
      <c r="M570" s="89" t="s">
        <v>1843</v>
      </c>
      <c r="N570" s="89" t="s">
        <v>148</v>
      </c>
      <c r="O570" s="93" t="s">
        <v>1844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1845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>MONTH(B570)&amp;"/"&amp;YEAR(B570)</f>
        <v>3/2026</v>
      </c>
      <c r="AN570" s="45">
        <f>WEEKNUM(B570)-WEEKNUM(EOMONTH(B570,-1)+1)+1</f>
        <v>4</v>
      </c>
      <c r="AO570" s="45" t="str">
        <f>MONTH(R570)&amp;"/"&amp;YEAR(R570)</f>
        <v>4/2026</v>
      </c>
      <c r="AP570" s="45">
        <f>WEEKNUM(R570)-WEEKNUM(EOMONTH(R570,-1)+1)+1</f>
        <v>5</v>
      </c>
      <c r="AQ570" s="45">
        <f>IF(AU570="S",IF(Q570="1. Aceitou o programa",R570-B570,0),0)</f>
        <v>37</v>
      </c>
      <c r="AR570" s="45">
        <f>IF(AU570="S",IF(AND(S570&lt;&gt;"",R570&lt;&gt;""),S570-R570,0),0)</f>
        <v>0</v>
      </c>
      <c r="AS570" s="45">
        <f>IF(AU570="S",IF(Q570="1. Aceitou o programa",IF(OR(X570="Não se Aplica",X570=""),IF(OR(W570="Não se Aplica",W570=""),0,W570-V570),AVERAGE(X570-W570,W570-V570)),0),0)</f>
        <v>29</v>
      </c>
      <c r="AT570" s="45">
        <f>IF(AU570="S",IF(AND(Q570="1. Aceitou o programa",AB570="Realizada"),IFERROR(IF(AA570="",0,AA570-R570),0),0),0)</f>
        <v>0</v>
      </c>
      <c r="AU570" s="45" t="str">
        <f>_xlfn.XLOOKUP(U570,'Lista Suspensa'!$AA$20:$AA$23,'Lista Suspensa'!$AB$20:$AB$23,"N/A")</f>
        <v>S</v>
      </c>
    </row>
    <row r="571" spans="1:47" ht="12" customHeight="1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1846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1719</v>
      </c>
      <c r="M571" s="89" t="s">
        <v>1847</v>
      </c>
      <c r="N571" s="89" t="s">
        <v>148</v>
      </c>
      <c r="O571" s="93" t="s">
        <v>1848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 t="s">
        <v>74</v>
      </c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>MONTH(B571)&amp;"/"&amp;YEAR(B571)</f>
        <v>3/2026</v>
      </c>
      <c r="AN571" s="45">
        <f>WEEKNUM(B571)-WEEKNUM(EOMONTH(B571,-1)+1)+1</f>
        <v>4</v>
      </c>
      <c r="AO571" s="45" t="str">
        <f>MONTH(R571)&amp;"/"&amp;YEAR(R571)</f>
        <v>4/2026</v>
      </c>
      <c r="AP571" s="45">
        <f>WEEKNUM(R571)-WEEKNUM(EOMONTH(R571,-1)+1)+1</f>
        <v>5</v>
      </c>
      <c r="AQ571" s="45">
        <f>IF(AU571="S",IF(Q571="1. Aceitou o programa",R571-B571,0),0)</f>
        <v>37</v>
      </c>
      <c r="AR571" s="45">
        <f>IF(AU571="S",IF(AND(S571&lt;&gt;"",R571&lt;&gt;""),S571-R571,0),0)</f>
        <v>0</v>
      </c>
      <c r="AS571" s="45">
        <f>IF(AU571="S",IF(Q571="1. Aceitou o programa",IF(OR(X571="Não se Aplica",X571=""),IF(OR(W571="Não se Aplica",W571=""),0,W571-V571),AVERAGE(X571-W571,W571-V571)),0),0)</f>
        <v>9</v>
      </c>
      <c r="AT571" s="45">
        <f>IF(AU571="S",IF(AND(Q571="1. Aceitou o programa",AB571="Realizada"),IFERROR(IF(AA571="",0,AA571-R571),0),0),0)</f>
        <v>0</v>
      </c>
      <c r="AU571" s="45" t="str">
        <f>_xlfn.XLOOKUP(U571,'Lista Suspensa'!$AA$20:$AA$23,'Lista Suspensa'!$AB$20:$AB$23,"N/A")</f>
        <v>S</v>
      </c>
    </row>
    <row r="572" spans="1:47" ht="12" customHeight="1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1849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261</v>
      </c>
      <c r="N572" s="89" t="s">
        <v>170</v>
      </c>
      <c r="O572" s="93" t="s">
        <v>1850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74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>MONTH(B572)&amp;"/"&amp;YEAR(B572)</f>
        <v>3/2026</v>
      </c>
      <c r="AN572" s="45">
        <f>WEEKNUM(B572)-WEEKNUM(EOMONTH(B572,-1)+1)+1</f>
        <v>4</v>
      </c>
      <c r="AO572" s="45" t="str">
        <f>MONTH(R572)&amp;"/"&amp;YEAR(R572)</f>
        <v>4/2026</v>
      </c>
      <c r="AP572" s="45">
        <f>WEEKNUM(R572)-WEEKNUM(EOMONTH(R572,-1)+1)+1</f>
        <v>5</v>
      </c>
      <c r="AQ572" s="45">
        <f>IF(AU572="S",IF(Q572="1. Aceitou o programa",R572-B572,0),0)</f>
        <v>37</v>
      </c>
      <c r="AR572" s="45">
        <f>IF(AU572="S",IF(AND(S572&lt;&gt;"",R572&lt;&gt;""),S572-R572,0),0)</f>
        <v>0</v>
      </c>
      <c r="AS572" s="45">
        <f>IF(AU572="S",IF(Q572="1. Aceitou o programa",IF(OR(X572="Não se Aplica",X572=""),IF(OR(W572="Não se Aplica",W572=""),0,W572-V572),AVERAGE(X572-W572,W572-V572)),0),0)</f>
        <v>19</v>
      </c>
      <c r="AT572" s="45">
        <f>IF(AU572="S",IF(AND(Q572="1. Aceitou o programa",AB572="Realizada"),IFERROR(IF(AA572="",0,AA572-R572),0),0),0)</f>
        <v>0</v>
      </c>
      <c r="AU572" s="45" t="str">
        <f>_xlfn.XLOOKUP(U572,'Lista Suspensa'!$AA$20:$AA$23,'Lista Suspensa'!$AB$20:$AB$23,"N/A")</f>
        <v>S</v>
      </c>
    </row>
    <row r="573" spans="1:47" ht="12" customHeight="1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1851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281</v>
      </c>
      <c r="M573" s="89" t="s">
        <v>1852</v>
      </c>
      <c r="N573" s="89" t="s">
        <v>148</v>
      </c>
      <c r="O573" s="93" t="s">
        <v>1853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1626</v>
      </c>
      <c r="Z573" s="89" t="s">
        <v>62</v>
      </c>
      <c r="AA573" s="96">
        <v>46160</v>
      </c>
      <c r="AB573" s="89" t="s">
        <v>74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>MONTH(B573)&amp;"/"&amp;YEAR(B573)</f>
        <v>3/2026</v>
      </c>
      <c r="AN573" s="45">
        <f>WEEKNUM(B573)-WEEKNUM(EOMONTH(B573,-1)+1)+1</f>
        <v>4</v>
      </c>
      <c r="AO573" s="45" t="str">
        <f>MONTH(R573)&amp;"/"&amp;YEAR(R573)</f>
        <v>4/2026</v>
      </c>
      <c r="AP573" s="45">
        <f>WEEKNUM(R573)-WEEKNUM(EOMONTH(R573,-1)+1)+1</f>
        <v>5</v>
      </c>
      <c r="AQ573" s="45">
        <f>IF(AU573="S",IF(Q573="1. Aceitou o programa",R573-B573,0),0)</f>
        <v>38</v>
      </c>
      <c r="AR573" s="45">
        <f>IF(AU573="S",IF(AND(S573&lt;&gt;"",R573&lt;&gt;""),S573-R573,0),0)</f>
        <v>0</v>
      </c>
      <c r="AS573" s="45">
        <f>IF(AU573="S",IF(Q573="1. Aceitou o programa",IF(OR(X573="Não se Aplica",X573=""),IF(OR(W573="Não se Aplica",W573=""),0,W573-V573),AVERAGE(X573-W573,W573-V573)),0),0)</f>
        <v>0</v>
      </c>
      <c r="AT573" s="45">
        <f>IF(AU573="S",IF(AND(Q573="1. Aceitou o programa",AB573="Realizada"),IFERROR(IF(AA573="",0,AA573-R573),0),0),0)</f>
        <v>0</v>
      </c>
      <c r="AU573" s="45" t="str">
        <f>_xlfn.XLOOKUP(U573,'Lista Suspensa'!$AA$20:$AA$23,'Lista Suspensa'!$AB$20:$AB$23,"N/A")</f>
        <v>S</v>
      </c>
    </row>
    <row r="574" spans="1:47" ht="12" customHeight="1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1854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1855</v>
      </c>
      <c r="N574" s="89" t="s">
        <v>148</v>
      </c>
      <c r="O574" s="93" t="s">
        <v>1856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1857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>MONTH(B574)&amp;"/"&amp;YEAR(B574)</f>
        <v>3/2026</v>
      </c>
      <c r="AN574" s="45">
        <f>WEEKNUM(B574)-WEEKNUM(EOMONTH(B574,-1)+1)+1</f>
        <v>4</v>
      </c>
      <c r="AO574" s="45" t="str">
        <f>MONTH(R574)&amp;"/"&amp;YEAR(R574)</f>
        <v>5/2026</v>
      </c>
      <c r="AP574" s="45">
        <f>WEEKNUM(R574)-WEEKNUM(EOMONTH(R574,-1)+1)+1</f>
        <v>3</v>
      </c>
      <c r="AQ574" s="45">
        <f>IF(AU574="S",IF(Q574="1. Aceitou o programa",R574-B574,0),0)</f>
        <v>49</v>
      </c>
      <c r="AR574" s="45">
        <f>IF(AU574="S",IF(AND(S574&lt;&gt;"",R574&lt;&gt;""),S574-R574,0),0)</f>
        <v>0</v>
      </c>
      <c r="AS574" s="45">
        <f>IF(AU574="S",IF(Q574="1. Aceitou o programa",IF(OR(X574="Não se Aplica",X574=""),IF(OR(W574="Não se Aplica",W574=""),0,W574-V574),AVERAGE(X574-W574,W574-V574)),0),0)</f>
        <v>13</v>
      </c>
      <c r="AT574" s="45">
        <f>IF(AU574="S",IF(AND(Q574="1. Aceitou o programa",AB574="Realizada"),IFERROR(IF(AA574="",0,AA574-R574),0),0),0)</f>
        <v>10.430555555554747</v>
      </c>
      <c r="AU574" s="45" t="str">
        <f>_xlfn.XLOOKUP(U574,'Lista Suspensa'!$AA$20:$AA$23,'Lista Suspensa'!$AB$20:$AB$23,"N/A")</f>
        <v>S</v>
      </c>
    </row>
    <row r="575" spans="1:47" ht="12" customHeight="1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1858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1859</v>
      </c>
      <c r="N575" s="89" t="s">
        <v>170</v>
      </c>
      <c r="O575" s="93" t="s">
        <v>1860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 t="s">
        <v>74</v>
      </c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>MONTH(B575)&amp;"/"&amp;YEAR(B575)</f>
        <v>3/2026</v>
      </c>
      <c r="AN575" s="45">
        <f>WEEKNUM(B575)-WEEKNUM(EOMONTH(B575,-1)+1)+1</f>
        <v>4</v>
      </c>
      <c r="AO575" s="45" t="str">
        <f>MONTH(R575)&amp;"/"&amp;YEAR(R575)</f>
        <v>5/2026</v>
      </c>
      <c r="AP575" s="45">
        <f>WEEKNUM(R575)-WEEKNUM(EOMONTH(R575,-1)+1)+1</f>
        <v>4</v>
      </c>
      <c r="AQ575" s="45">
        <f>IF(AU575="S",IF(Q575="1. Aceitou o programa",R575-B575,0),0)</f>
        <v>59</v>
      </c>
      <c r="AR575" s="45">
        <f>IF(AU575="S",IF(AND(S575&lt;&gt;"",R575&lt;&gt;""),S575-R575,0),0)</f>
        <v>0</v>
      </c>
      <c r="AS575" s="45">
        <f>IF(AU575="S",IF(Q575="1. Aceitou o programa",IF(OR(X575="Não se Aplica",X575=""),IF(OR(W575="Não se Aplica",W575=""),0,W575-V575),AVERAGE(X575-W575,W575-V575)),0),0)</f>
        <v>9.5</v>
      </c>
      <c r="AT575" s="45">
        <f>IF(AU575="S",IF(AND(Q575="1. Aceitou o programa",AB575="Realizada"),IFERROR(IF(AA575="",0,AA575-R575),0),0),0)</f>
        <v>0</v>
      </c>
      <c r="AU575" s="45" t="str">
        <f>_xlfn.XLOOKUP(U575,'Lista Suspensa'!$AA$20:$AA$23,'Lista Suspensa'!$AB$20:$AB$23,"N/A")</f>
        <v>S</v>
      </c>
    </row>
    <row r="576" spans="1:47" ht="12" customHeight="1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1861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1094</v>
      </c>
      <c r="N576" s="89" t="s">
        <v>170</v>
      </c>
      <c r="O576" s="93" t="s">
        <v>1862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1314</v>
      </c>
      <c r="AB576" s="89" t="s">
        <v>74</v>
      </c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>MONTH(B576)&amp;"/"&amp;YEAR(B576)</f>
        <v>3/2026</v>
      </c>
      <c r="AN576" s="45">
        <f>WEEKNUM(B576)-WEEKNUM(EOMONTH(B576,-1)+1)+1</f>
        <v>4</v>
      </c>
      <c r="AO576" s="45" t="str">
        <f>MONTH(R576)&amp;"/"&amp;YEAR(R576)</f>
        <v>4/2026</v>
      </c>
      <c r="AP576" s="45">
        <f>WEEKNUM(R576)-WEEKNUM(EOMONTH(R576,-1)+1)+1</f>
        <v>5</v>
      </c>
      <c r="AQ576" s="45">
        <f>IF(AU576="S",IF(Q576="1. Aceitou o programa",R576-B576,0),0)</f>
        <v>38</v>
      </c>
      <c r="AR576" s="45">
        <f>IF(AU576="S",IF(AND(S576&lt;&gt;"",R576&lt;&gt;""),S576-R576,0),0)</f>
        <v>0</v>
      </c>
      <c r="AS576" s="45">
        <f>IF(AU576="S",IF(Q576="1. Aceitou o programa",IF(OR(X576="Não se Aplica",X576=""),IF(OR(W576="Não se Aplica",W576=""),0,W576-V576),AVERAGE(X576-W576,W576-V576)),0),0)</f>
        <v>1</v>
      </c>
      <c r="AT576" s="45">
        <f>IF(AU576="S",IF(AND(Q576="1. Aceitou o programa",AB576="Realizada"),IFERROR(IF(AA576="",0,AA576-R576),0),0),0)</f>
        <v>0</v>
      </c>
      <c r="AU576" s="45" t="str">
        <f>_xlfn.XLOOKUP(U576,'Lista Suspensa'!$AA$20:$AA$23,'Lista Suspensa'!$AB$20:$AB$23,"N/A")</f>
        <v>S</v>
      </c>
    </row>
    <row r="577" spans="1:47" ht="12" customHeight="1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1863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1268</v>
      </c>
      <c r="N577" s="89" t="s">
        <v>170</v>
      </c>
      <c r="O577" s="93" t="s">
        <v>1864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74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>MONTH(B577)&amp;"/"&amp;YEAR(B577)</f>
        <v>3/2026</v>
      </c>
      <c r="AN577" s="45">
        <f>WEEKNUM(B577)-WEEKNUM(EOMONTH(B577,-1)+1)+1</f>
        <v>4</v>
      </c>
      <c r="AO577" s="45" t="str">
        <f>MONTH(R577)&amp;"/"&amp;YEAR(R577)</f>
        <v>4/2026</v>
      </c>
      <c r="AP577" s="45">
        <f>WEEKNUM(R577)-WEEKNUM(EOMONTH(R577,-1)+1)+1</f>
        <v>5</v>
      </c>
      <c r="AQ577" s="45">
        <f>IF(AU577="S",IF(Q577="1. Aceitou o programa",R577-B577,0),0)</f>
        <v>37</v>
      </c>
      <c r="AR577" s="45">
        <f>IF(AU577="S",IF(AND(S577&lt;&gt;"",R577&lt;&gt;""),S577-R577,0),0)</f>
        <v>0</v>
      </c>
      <c r="AS577" s="45">
        <f>IF(AU577="S",IF(Q577="1. Aceitou o programa",IF(OR(X577="Não se Aplica",X577=""),IF(OR(W577="Não se Aplica",W577=""),0,W577-V577),AVERAGE(X577-W577,W577-V577)),0),0)</f>
        <v>0</v>
      </c>
      <c r="AT577" s="45">
        <f>IF(AU577="S",IF(AND(Q577="1. Aceitou o programa",AB577="Realizada"),IFERROR(IF(AA577="",0,AA577-R577),0),0),0)</f>
        <v>0</v>
      </c>
      <c r="AU577" s="45" t="str">
        <f>_xlfn.XLOOKUP(U577,'Lista Suspensa'!$AA$20:$AA$23,'Lista Suspensa'!$AB$20:$AB$23,"N/A")</f>
        <v>S</v>
      </c>
    </row>
    <row r="578" spans="1:47" ht="12" customHeight="1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1865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1866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>MONTH(B578)&amp;"/"&amp;YEAR(B578)</f>
        <v>3/2026</v>
      </c>
      <c r="AN578" s="45">
        <f>WEEKNUM(B578)-WEEKNUM(EOMONTH(B578,-1)+1)+1</f>
        <v>4</v>
      </c>
      <c r="AO578" s="45" t="str">
        <f>MONTH(R578)&amp;"/"&amp;YEAR(R578)</f>
        <v>4/2026</v>
      </c>
      <c r="AP578" s="45">
        <f>WEEKNUM(R578)-WEEKNUM(EOMONTH(R578,-1)+1)+1</f>
        <v>5</v>
      </c>
      <c r="AQ578" s="45">
        <f>IF(AU578="S",IF(Q578="1. Aceitou o programa",R578-B578,0),0)</f>
        <v>37</v>
      </c>
      <c r="AR578" s="45">
        <f>IF(AU578="S",IF(AND(S578&lt;&gt;"",R578&lt;&gt;""),S578-R578,0),0)</f>
        <v>0</v>
      </c>
      <c r="AS578" s="45">
        <f>IF(AU578="S",IF(Q578="1. Aceitou o programa",IF(OR(X578="Não se Aplica",X578=""),IF(OR(W578="Não se Aplica",W578=""),0,W578-V578),AVERAGE(X578-W578,W578-V578)),0),0)</f>
        <v>0</v>
      </c>
      <c r="AT578" s="45">
        <f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customHeight="1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1867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1259</v>
      </c>
      <c r="N579" s="89" t="s">
        <v>170</v>
      </c>
      <c r="O579" s="93" t="s">
        <v>1868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1869</v>
      </c>
      <c r="AB579" s="89" t="s">
        <v>74</v>
      </c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>MONTH(B579)&amp;"/"&amp;YEAR(B579)</f>
        <v>3/2026</v>
      </c>
      <c r="AN579" s="45">
        <f>WEEKNUM(B579)-WEEKNUM(EOMONTH(B579,-1)+1)+1</f>
        <v>4</v>
      </c>
      <c r="AO579" s="45" t="str">
        <f>MONTH(R579)&amp;"/"&amp;YEAR(R579)</f>
        <v>5/2026</v>
      </c>
      <c r="AP579" s="45">
        <f>WEEKNUM(R579)-WEEKNUM(EOMONTH(R579,-1)+1)+1</f>
        <v>3</v>
      </c>
      <c r="AQ579" s="45">
        <f>IF(AU579="S",IF(Q579="1. Aceitou o programa",R579-B579,0),0)</f>
        <v>49</v>
      </c>
      <c r="AR579" s="45">
        <f>IF(AU579="S",IF(AND(S579&lt;&gt;"",R579&lt;&gt;""),S579-R579,0),0)</f>
        <v>0</v>
      </c>
      <c r="AS579" s="45">
        <f>IF(AU579="S",IF(Q579="1. Aceitou o programa",IF(OR(X579="Não se Aplica",X579=""),IF(OR(W579="Não se Aplica",W579=""),0,W579-V579),AVERAGE(X579-W579,W579-V579)),0),0)</f>
        <v>13</v>
      </c>
      <c r="AT579" s="45">
        <f>IF(AU579="S",IF(AND(Q579="1. Aceitou o programa",AB579="Realizada"),IFERROR(IF(AA579="",0,AA579-R579),0),0),0)</f>
        <v>0</v>
      </c>
      <c r="AU579" s="45" t="str">
        <f>_xlfn.XLOOKUP(U579,'Lista Suspensa'!$AA$20:$AA$23,'Lista Suspensa'!$AB$20:$AB$23,"N/A")</f>
        <v>S</v>
      </c>
    </row>
    <row r="580" spans="1:47" ht="12" customHeight="1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1870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225</v>
      </c>
      <c r="M580" s="89" t="s">
        <v>1871</v>
      </c>
      <c r="N580" s="89" t="s">
        <v>170</v>
      </c>
      <c r="O580" s="93" t="s">
        <v>1872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1873</v>
      </c>
      <c r="AB580" s="89" t="s">
        <v>74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>MONTH(B580)&amp;"/"&amp;YEAR(B580)</f>
        <v>3/2026</v>
      </c>
      <c r="AN580" s="45">
        <f>WEEKNUM(B580)-WEEKNUM(EOMONTH(B580,-1)+1)+1</f>
        <v>4</v>
      </c>
      <c r="AO580" s="45" t="str">
        <f>MONTH(R580)&amp;"/"&amp;YEAR(R580)</f>
        <v>4/2026</v>
      </c>
      <c r="AP580" s="45">
        <f>WEEKNUM(R580)-WEEKNUM(EOMONTH(R580,-1)+1)+1</f>
        <v>5</v>
      </c>
      <c r="AQ580" s="45">
        <f>IF(AU580="S",IF(Q580="1. Aceitou o programa",R580-B580,0),0)</f>
        <v>38</v>
      </c>
      <c r="AR580" s="45">
        <f>IF(AU580="S",IF(AND(S580&lt;&gt;"",R580&lt;&gt;""),S580-R580,0),0)</f>
        <v>0</v>
      </c>
      <c r="AS580" s="45">
        <f>IF(AU580="S",IF(Q580="1. Aceitou o programa",IF(OR(X580="Não se Aplica",X580=""),IF(OR(W580="Não se Aplica",W580=""),0,W580-V580),AVERAGE(X580-W580,W580-V580)),0),0)</f>
        <v>10</v>
      </c>
      <c r="AT580" s="45">
        <f>IF(AU580="S",IF(AND(Q580="1. Aceitou o programa",AB580="Realizada"),IFERROR(IF(AA580="",0,AA580-R580),0),0),0)</f>
        <v>0</v>
      </c>
      <c r="AU580" s="45" t="str">
        <f>_xlfn.XLOOKUP(U580,'Lista Suspensa'!$AA$20:$AA$23,'Lista Suspensa'!$AB$20:$AB$23,"N/A")</f>
        <v>S</v>
      </c>
    </row>
    <row r="581" spans="1:47" ht="12" customHeight="1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1874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308</v>
      </c>
      <c r="N581" s="89" t="s">
        <v>170</v>
      </c>
      <c r="O581" s="93" t="s">
        <v>1875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 t="s">
        <v>74</v>
      </c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>MONTH(B581)&amp;"/"&amp;YEAR(B581)</f>
        <v>3/2026</v>
      </c>
      <c r="AN581" s="45">
        <f>WEEKNUM(B581)-WEEKNUM(EOMONTH(B581,-1)+1)+1</f>
        <v>4</v>
      </c>
      <c r="AO581" s="45" t="str">
        <f>MONTH(R581)&amp;"/"&amp;YEAR(R581)</f>
        <v>5/2026</v>
      </c>
      <c r="AP581" s="45">
        <f>WEEKNUM(R581)-WEEKNUM(EOMONTH(R581,-1)+1)+1</f>
        <v>5</v>
      </c>
      <c r="AQ581" s="45">
        <f>IF(AU581="S",IF(Q581="1. Aceitou o programa",R581-B581,0),0)</f>
        <v>67</v>
      </c>
      <c r="AR581" s="45">
        <f>IF(AU581="S",IF(AND(S581&lt;&gt;"",R581&lt;&gt;""),S581-R581,0),0)</f>
        <v>0</v>
      </c>
      <c r="AS581" s="45">
        <f>IF(AU581="S",IF(Q581="1. Aceitou o programa",IF(OR(X581="Não se Aplica",X581=""),IF(OR(W581="Não se Aplica",W581=""),0,W581-V581),AVERAGE(X581-W581,W581-V581)),0),0)</f>
        <v>9.5</v>
      </c>
      <c r="AT581" s="45">
        <f>IF(AU581="S",IF(AND(Q581="1. Aceitou o programa",AB581="Realizada"),IFERROR(IF(AA581="",0,AA581-R581),0),0),0)</f>
        <v>0</v>
      </c>
      <c r="AU581" s="45" t="str">
        <f>_xlfn.XLOOKUP(U581,'Lista Suspensa'!$AA$20:$AA$23,'Lista Suspensa'!$AB$20:$AB$23,"N/A")</f>
        <v>S</v>
      </c>
    </row>
    <row r="582" spans="1:47" ht="12" customHeight="1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1876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1877</v>
      </c>
      <c r="N582" s="89" t="s">
        <v>170</v>
      </c>
      <c r="O582" s="93" t="s">
        <v>1878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>
        <v>0</v>
      </c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>MONTH(B582)&amp;"/"&amp;YEAR(B582)</f>
        <v>3/2026</v>
      </c>
      <c r="AN582" s="45">
        <f>WEEKNUM(B582)-WEEKNUM(EOMONTH(B582,-1)+1)+1</f>
        <v>4</v>
      </c>
      <c r="AO582" s="45" t="str">
        <f>MONTH(R582)&amp;"/"&amp;YEAR(R582)</f>
        <v>5/2026</v>
      </c>
      <c r="AP582" s="45">
        <f>WEEKNUM(R582)-WEEKNUM(EOMONTH(R582,-1)+1)+1</f>
        <v>4</v>
      </c>
      <c r="AQ582" s="45">
        <f>IF(AU582="S",IF(Q582="1. Aceitou o programa",R582-B582,0),0)</f>
        <v>60</v>
      </c>
      <c r="AR582" s="45">
        <f>IF(AU582="S",IF(AND(S582&lt;&gt;"",R582&lt;&gt;""),S582-R582,0),0)</f>
        <v>0</v>
      </c>
      <c r="AS582" s="45">
        <f>IF(AU582="S",IF(Q582="1. Aceitou o programa",IF(OR(X582="Não se Aplica",X582=""),IF(OR(W582="Não se Aplica",W582=""),0,W582-V582),AVERAGE(X582-W582,W582-V582)),0),0)</f>
        <v>9.5</v>
      </c>
      <c r="AT582" s="45">
        <f>IF(AU582="S",IF(AND(Q582="1. Aceitou o programa",AB582="Realizada"),IFERROR(IF(AA582="",0,AA582-R582),0),0),0)</f>
        <v>0</v>
      </c>
      <c r="AU582" s="45" t="str">
        <f>_xlfn.XLOOKUP(U582,'Lista Suspensa'!$AA$20:$AA$23,'Lista Suspensa'!$AB$20:$AB$23,"N/A")</f>
        <v>S</v>
      </c>
    </row>
    <row r="583" spans="1:47" ht="12" customHeight="1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1879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1880</v>
      </c>
      <c r="N583" s="89" t="s">
        <v>170</v>
      </c>
      <c r="O583" s="93" t="s">
        <v>1881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74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>MONTH(B583)&amp;"/"&amp;YEAR(B583)</f>
        <v>3/2026</v>
      </c>
      <c r="AN583" s="45">
        <f>WEEKNUM(B583)-WEEKNUM(EOMONTH(B583,-1)+1)+1</f>
        <v>4</v>
      </c>
      <c r="AO583" s="45" t="str">
        <f>MONTH(R583)&amp;"/"&amp;YEAR(R583)</f>
        <v>4/2026</v>
      </c>
      <c r="AP583" s="45">
        <f>WEEKNUM(R583)-WEEKNUM(EOMONTH(R583,-1)+1)+1</f>
        <v>5</v>
      </c>
      <c r="AQ583" s="45">
        <f>IF(AU583="S",IF(Q583="1. Aceitou o programa",R583-B583,0),0)</f>
        <v>38</v>
      </c>
      <c r="AR583" s="45">
        <f>IF(AU583="S",IF(AND(S583&lt;&gt;"",R583&lt;&gt;""),S583-R583,0),0)</f>
        <v>0</v>
      </c>
      <c r="AS583" s="45">
        <f>IF(AU583="S",IF(Q583="1. Aceitou o programa",IF(OR(X583="Não se Aplica",X583=""),IF(OR(W583="Não se Aplica",W583=""),0,W583-V583),AVERAGE(X583-W583,W583-V583)),0),0)</f>
        <v>0</v>
      </c>
      <c r="AT583" s="45">
        <f>IF(AU583="S",IF(AND(Q583="1. Aceitou o programa",AB583="Realizada"),IFERROR(IF(AA583="",0,AA583-R583),0),0),0)</f>
        <v>0</v>
      </c>
      <c r="AU583" s="45" t="str">
        <f>_xlfn.XLOOKUP(U583,'Lista Suspensa'!$AA$20:$AA$23,'Lista Suspensa'!$AB$20:$AB$23,"N/A")</f>
        <v>S</v>
      </c>
    </row>
    <row r="584" spans="1:47" ht="12" customHeight="1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1882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1883</v>
      </c>
      <c r="N584" s="89" t="s">
        <v>170</v>
      </c>
      <c r="O584" s="93" t="s">
        <v>1884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>
        <v>0</v>
      </c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>MONTH(B584)&amp;"/"&amp;YEAR(B584)</f>
        <v>3/2026</v>
      </c>
      <c r="AN584" s="45">
        <f>WEEKNUM(B584)-WEEKNUM(EOMONTH(B584,-1)+1)+1</f>
        <v>4</v>
      </c>
      <c r="AO584" s="45" t="str">
        <f>MONTH(R584)&amp;"/"&amp;YEAR(R584)</f>
        <v>5/2026</v>
      </c>
      <c r="AP584" s="45">
        <f>WEEKNUM(R584)-WEEKNUM(EOMONTH(R584,-1)+1)+1</f>
        <v>4</v>
      </c>
      <c r="AQ584" s="45">
        <f>IF(AU584="S",IF(Q584="1. Aceitou o programa",R584-B584,0),0)</f>
        <v>60</v>
      </c>
      <c r="AR584" s="45">
        <f>IF(AU584="S",IF(AND(S584&lt;&gt;"",R584&lt;&gt;""),S584-R584,0),0)</f>
        <v>0</v>
      </c>
      <c r="AS584" s="45">
        <f>IF(AU584="S",IF(Q584="1. Aceitou o programa",IF(OR(X584="Não se Aplica",X584=""),IF(OR(W584="Não se Aplica",W584=""),0,W584-V584),AVERAGE(X584-W584,W584-V584)),0),0)</f>
        <v>9.5</v>
      </c>
      <c r="AT584" s="45">
        <f>IF(AU584="S",IF(AND(Q584="1. Aceitou o programa",AB584="Realizada"),IFERROR(IF(AA584="",0,AA584-R584),0),0),0)</f>
        <v>0</v>
      </c>
      <c r="AU584" s="45" t="str">
        <f>_xlfn.XLOOKUP(U584,'Lista Suspensa'!$AA$20:$AA$23,'Lista Suspensa'!$AB$20:$AB$23,"N/A")</f>
        <v>S</v>
      </c>
    </row>
    <row r="585" spans="1:47" ht="12" customHeight="1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1885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1886</v>
      </c>
      <c r="N585" s="89" t="s">
        <v>170</v>
      </c>
      <c r="O585" s="93" t="s">
        <v>1887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>
        <v>0</v>
      </c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>MONTH(B585)&amp;"/"&amp;YEAR(B585)</f>
        <v>3/2026</v>
      </c>
      <c r="AN585" s="45">
        <f>WEEKNUM(B585)-WEEKNUM(EOMONTH(B585,-1)+1)+1</f>
        <v>4</v>
      </c>
      <c r="AO585" s="45" t="str">
        <f>MONTH(R585)&amp;"/"&amp;YEAR(R585)</f>
        <v>5/2026</v>
      </c>
      <c r="AP585" s="45">
        <f>WEEKNUM(R585)-WEEKNUM(EOMONTH(R585,-1)+1)+1</f>
        <v>4</v>
      </c>
      <c r="AQ585" s="45">
        <f>IF(AU585="S",IF(Q585="1. Aceitou o programa",R585-B585,0),0)</f>
        <v>60</v>
      </c>
      <c r="AR585" s="45">
        <f>IF(AU585="S",IF(AND(S585&lt;&gt;"",R585&lt;&gt;""),S585-R585,0),0)</f>
        <v>0</v>
      </c>
      <c r="AS585" s="45">
        <f>IF(AU585="S",IF(Q585="1. Aceitou o programa",IF(OR(X585="Não se Aplica",X585=""),IF(OR(W585="Não se Aplica",W585=""),0,W585-V585),AVERAGE(X585-W585,W585-V585)),0),0)</f>
        <v>9.5</v>
      </c>
      <c r="AT585" s="45">
        <f>IF(AU585="S",IF(AND(Q585="1. Aceitou o programa",AB585="Realizada"),IFERROR(IF(AA585="",0,AA585-R585),0),0),0)</f>
        <v>0</v>
      </c>
      <c r="AU585" s="45" t="str">
        <f>_xlfn.XLOOKUP(U585,'Lista Suspensa'!$AA$20:$AA$23,'Lista Suspensa'!$AB$20:$AB$23,"N/A")</f>
        <v>S</v>
      </c>
    </row>
    <row r="586" spans="1:47" ht="12" customHeight="1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1888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1889</v>
      </c>
      <c r="N586" s="89" t="s">
        <v>170</v>
      </c>
      <c r="O586" s="93" t="s">
        <v>1890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1214</v>
      </c>
      <c r="AB586" s="89" t="s">
        <v>74</v>
      </c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>MONTH(B586)&amp;"/"&amp;YEAR(B586)</f>
        <v>3/2026</v>
      </c>
      <c r="AN586" s="45">
        <f>WEEKNUM(B586)-WEEKNUM(EOMONTH(B586,-1)+1)+1</f>
        <v>4</v>
      </c>
      <c r="AO586" s="45" t="str">
        <f>MONTH(R586)&amp;"/"&amp;YEAR(R586)</f>
        <v>5/2026</v>
      </c>
      <c r="AP586" s="45">
        <f>WEEKNUM(R586)-WEEKNUM(EOMONTH(R586,-1)+1)+1</f>
        <v>2</v>
      </c>
      <c r="AQ586" s="45">
        <f>IF(AU586="S",IF(Q586="1. Aceitou o programa",R586-B586,0),0)</f>
        <v>43</v>
      </c>
      <c r="AR586" s="45">
        <f>IF(AU586="S",IF(AND(S586&lt;&gt;"",R586&lt;&gt;""),S586-R586,0),0)</f>
        <v>0</v>
      </c>
      <c r="AS586" s="45">
        <f>IF(AU586="S",IF(Q586="1. Aceitou o programa",IF(OR(X586="Não se Aplica",X586=""),IF(OR(W586="Não se Aplica",W586=""),0,W586-V586),AVERAGE(X586-W586,W586-V586)),0),0)</f>
        <v>10</v>
      </c>
      <c r="AT586" s="45">
        <f>IF(AU586="S",IF(AND(Q586="1. Aceitou o programa",AB586="Realizada"),IFERROR(IF(AA586="",0,AA586-R586),0),0),0)</f>
        <v>0</v>
      </c>
      <c r="AU586" s="45" t="str">
        <f>_xlfn.XLOOKUP(U586,'Lista Suspensa'!$AA$20:$AA$23,'Lista Suspensa'!$AB$20:$AB$23,"N/A")</f>
        <v>S</v>
      </c>
    </row>
    <row r="587" spans="1:47" ht="12" customHeight="1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1891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348</v>
      </c>
      <c r="M587" s="89" t="s">
        <v>77</v>
      </c>
      <c r="N587" s="89" t="s">
        <v>170</v>
      </c>
      <c r="O587" s="93" t="s">
        <v>1892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339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>MONTH(B587)&amp;"/"&amp;YEAR(B587)</f>
        <v>3/2026</v>
      </c>
      <c r="AN587" s="45">
        <f>WEEKNUM(B587)-WEEKNUM(EOMONTH(B587,-1)+1)+1</f>
        <v>4</v>
      </c>
      <c r="AO587" s="45" t="str">
        <f>MONTH(R587)&amp;"/"&amp;YEAR(R587)</f>
        <v>4/2026</v>
      </c>
      <c r="AP587" s="45">
        <f>WEEKNUM(R587)-WEEKNUM(EOMONTH(R587,-1)+1)+1</f>
        <v>5</v>
      </c>
      <c r="AQ587" s="45">
        <f>IF(AU587="S",IF(Q587="1. Aceitou o programa",R587-B587,0),0)</f>
        <v>37</v>
      </c>
      <c r="AR587" s="45">
        <f>IF(AU587="S",IF(AND(S587&lt;&gt;"",R587&lt;&gt;""),S587-R587,0),0)</f>
        <v>0</v>
      </c>
      <c r="AS587" s="45">
        <f>IF(AU587="S",IF(Q587="1. Aceitou o programa",IF(OR(X587="Não se Aplica",X587=""),IF(OR(W587="Não se Aplica",W587=""),0,W587-V587),AVERAGE(X587-W587,W587-V587)),0),0)</f>
        <v>19</v>
      </c>
      <c r="AT587" s="45">
        <f>IF(AU587="S",IF(AND(Q587="1. Aceitou o programa",AB587="Realizada"),IFERROR(IF(AA587="",0,AA587-R587),0),0),0)</f>
        <v>6</v>
      </c>
      <c r="AU587" s="45" t="str">
        <f>_xlfn.XLOOKUP(U587,'Lista Suspensa'!$AA$20:$AA$23,'Lista Suspensa'!$AB$20:$AB$23,"N/A")</f>
        <v>S</v>
      </c>
    </row>
    <row r="588" spans="1:47" ht="12" customHeight="1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1893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888</v>
      </c>
      <c r="N588" s="89" t="s">
        <v>170</v>
      </c>
      <c r="O588" s="93" t="s">
        <v>1894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>
        <v>0</v>
      </c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>MONTH(B588)&amp;"/"&amp;YEAR(B588)</f>
        <v>3/2026</v>
      </c>
      <c r="AN588" s="45">
        <f>WEEKNUM(B588)-WEEKNUM(EOMONTH(B588,-1)+1)+1</f>
        <v>4</v>
      </c>
      <c r="AO588" s="45" t="str">
        <f>MONTH(R588)&amp;"/"&amp;YEAR(R588)</f>
        <v>5/2026</v>
      </c>
      <c r="AP588" s="45">
        <f>WEEKNUM(R588)-WEEKNUM(EOMONTH(R588,-1)+1)+1</f>
        <v>4</v>
      </c>
      <c r="AQ588" s="45">
        <f>IF(AU588="S",IF(Q588="1. Aceitou o programa",R588-B588,0),0)</f>
        <v>60</v>
      </c>
      <c r="AR588" s="45">
        <f>IF(AU588="S",IF(AND(S588&lt;&gt;"",R588&lt;&gt;""),S588-R588,0),0)</f>
        <v>0</v>
      </c>
      <c r="AS588" s="45">
        <f>IF(AU588="S",IF(Q588="1. Aceitou o programa",IF(OR(X588="Não se Aplica",X588=""),IF(OR(W588="Não se Aplica",W588=""),0,W588-V588),AVERAGE(X588-W588,W588-V588)),0),0)</f>
        <v>9.5</v>
      </c>
      <c r="AT588" s="45">
        <f>IF(AU588="S",IF(AND(Q588="1. Aceitou o programa",AB588="Realizada"),IFERROR(IF(AA588="",0,AA588-R588),0),0),0)</f>
        <v>0</v>
      </c>
      <c r="AU588" s="45" t="str">
        <f>_xlfn.XLOOKUP(U588,'Lista Suspensa'!$AA$20:$AA$23,'Lista Suspensa'!$AB$20:$AB$23,"N/A")</f>
        <v>S</v>
      </c>
    </row>
    <row r="589" spans="1:47" ht="12" customHeight="1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1895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1094</v>
      </c>
      <c r="N589" s="89" t="s">
        <v>170</v>
      </c>
      <c r="O589" s="93" t="s">
        <v>1896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 t="s">
        <v>74</v>
      </c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>MONTH(B589)&amp;"/"&amp;YEAR(B589)</f>
        <v>3/2026</v>
      </c>
      <c r="AN589" s="45">
        <f>WEEKNUM(B589)-WEEKNUM(EOMONTH(B589,-1)+1)+1</f>
        <v>4</v>
      </c>
      <c r="AO589" s="45" t="str">
        <f>MONTH(R589)&amp;"/"&amp;YEAR(R589)</f>
        <v>5/2026</v>
      </c>
      <c r="AP589" s="45">
        <f>WEEKNUM(R589)-WEEKNUM(EOMONTH(R589,-1)+1)+1</f>
        <v>3</v>
      </c>
      <c r="AQ589" s="45">
        <f>IF(AU589="S",IF(Q589="1. Aceitou o programa",R589-B589,0),0)</f>
        <v>49</v>
      </c>
      <c r="AR589" s="45">
        <f>IF(AU589="S",IF(AND(S589&lt;&gt;"",R589&lt;&gt;""),S589-R589,0),0)</f>
        <v>0</v>
      </c>
      <c r="AS589" s="45">
        <f>IF(AU589="S",IF(Q589="1. Aceitou o programa",IF(OR(X589="Não se Aplica",X589=""),IF(OR(W589="Não se Aplica",W589=""),0,W589-V589),AVERAGE(X589-W589,W589-V589)),0),0)</f>
        <v>13</v>
      </c>
      <c r="AT589" s="45">
        <f>IF(AU589="S",IF(AND(Q589="1. Aceitou o programa",AB589="Realizada"),IFERROR(IF(AA589="",0,AA589-R589),0),0),0)</f>
        <v>0</v>
      </c>
      <c r="AU589" s="45" t="str">
        <f>_xlfn.XLOOKUP(U589,'Lista Suspensa'!$AA$20:$AA$23,'Lista Suspensa'!$AB$20:$AB$23,"N/A")</f>
        <v>S</v>
      </c>
    </row>
    <row r="590" spans="1:47" ht="12" customHeight="1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1897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1898</v>
      </c>
      <c r="N590" s="89" t="s">
        <v>170</v>
      </c>
      <c r="O590" s="93" t="s">
        <v>1899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1900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>MONTH(B590)&amp;"/"&amp;YEAR(B590)</f>
        <v>3/2026</v>
      </c>
      <c r="AN590" s="45">
        <f>WEEKNUM(B590)-WEEKNUM(EOMONTH(B590,-1)+1)+1</f>
        <v>4</v>
      </c>
      <c r="AO590" s="45" t="str">
        <f>MONTH(R590)&amp;"/"&amp;YEAR(R590)</f>
        <v>5/2026</v>
      </c>
      <c r="AP590" s="45">
        <f>WEEKNUM(R590)-WEEKNUM(EOMONTH(R590,-1)+1)+1</f>
        <v>3</v>
      </c>
      <c r="AQ590" s="45">
        <f>IF(AU590="S",IF(Q590="1. Aceitou o programa",R590-B590,0),0)</f>
        <v>49</v>
      </c>
      <c r="AR590" s="45">
        <f>IF(AU590="S",IF(AND(S590&lt;&gt;"",R590&lt;&gt;""),S590-R590,0),0)</f>
        <v>0</v>
      </c>
      <c r="AS590" s="45">
        <f>IF(AU590="S",IF(Q590="1. Aceitou o programa",IF(OR(X590="Não se Aplica",X590=""),IF(OR(W590="Não se Aplica",W590=""),0,W590-V590),AVERAGE(X590-W590,W590-V590)),0),0)</f>
        <v>13</v>
      </c>
      <c r="AT590" s="45">
        <f>IF(AU590="S",IF(AND(Q590="1. Aceitou o programa",AB590="Realizada"),IFERROR(IF(AA590="",0,AA590-R590),0),0),0)</f>
        <v>10.458333333335759</v>
      </c>
      <c r="AU590" s="45" t="str">
        <f>_xlfn.XLOOKUP(U590,'Lista Suspensa'!$AA$20:$AA$23,'Lista Suspensa'!$AB$20:$AB$23,"N/A")</f>
        <v>S</v>
      </c>
    </row>
    <row r="591" spans="1:47" ht="12" customHeight="1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1901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1902</v>
      </c>
      <c r="N591" s="89" t="s">
        <v>170</v>
      </c>
      <c r="O591" s="93" t="s">
        <v>1903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1904</v>
      </c>
      <c r="AG591" s="98" t="s">
        <v>1904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>MONTH(B591)&amp;"/"&amp;YEAR(B591)</f>
        <v>3/2026</v>
      </c>
      <c r="AN591" s="45">
        <f>WEEKNUM(B591)-WEEKNUM(EOMONTH(B591,-1)+1)+1</f>
        <v>4</v>
      </c>
      <c r="AO591" s="45" t="str">
        <f>MONTH(R591)&amp;"/"&amp;YEAR(R591)</f>
        <v>5/2026</v>
      </c>
      <c r="AP591" s="45">
        <f>WEEKNUM(R591)-WEEKNUM(EOMONTH(R591,-1)+1)+1</f>
        <v>4</v>
      </c>
      <c r="AQ591" s="45">
        <f>IF(AU591="S",IF(Q591="1. Aceitou o programa",R591-B591,0),0)</f>
        <v>60</v>
      </c>
      <c r="AR591" s="45">
        <f>IF(AU591="S",IF(AND(S591&lt;&gt;"",R591&lt;&gt;""),S591-R591,0),0)</f>
        <v>0</v>
      </c>
      <c r="AS591" s="45">
        <f>IF(AU591="S",IF(Q591="1. Aceitou o programa",IF(OR(X591="Não se Aplica",X591=""),IF(OR(W591="Não se Aplica",W591=""),0,W591-V591),AVERAGE(X591-W591,W591-V591)),0),0)</f>
        <v>9.5</v>
      </c>
      <c r="AT591" s="45">
        <f>IF(AU591="S",IF(AND(Q591="1. Aceitou o programa",AB591="Realizada"),IFERROR(IF(AA591="",0,AA591-R591),0),0),0)</f>
        <v>14</v>
      </c>
      <c r="AU591" s="45" t="str">
        <f>_xlfn.XLOOKUP(U591,'Lista Suspensa'!$AA$20:$AA$23,'Lista Suspensa'!$AB$20:$AB$23,"N/A")</f>
        <v>S</v>
      </c>
    </row>
    <row r="592" spans="1:47" ht="12" customHeight="1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1905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1906</v>
      </c>
      <c r="N592" s="89" t="s">
        <v>170</v>
      </c>
      <c r="O592" s="93" t="s">
        <v>1907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>MONTH(B592)&amp;"/"&amp;YEAR(B592)</f>
        <v>3/2026</v>
      </c>
      <c r="AN592" s="45">
        <f>WEEKNUM(B592)-WEEKNUM(EOMONTH(B592,-1)+1)+1</f>
        <v>4</v>
      </c>
      <c r="AO592" s="45" t="str">
        <f>MONTH(R592)&amp;"/"&amp;YEAR(R592)</f>
        <v>4/2026</v>
      </c>
      <c r="AP592" s="45">
        <f>WEEKNUM(R592)-WEEKNUM(EOMONTH(R592,-1)+1)+1</f>
        <v>5</v>
      </c>
      <c r="AQ592" s="45">
        <f>IF(AU592="S",IF(Q592="1. Aceitou o programa",R592-B592,0),0)</f>
        <v>37</v>
      </c>
      <c r="AR592" s="45">
        <f>IF(AU592="S",IF(AND(S592&lt;&gt;"",R592&lt;&gt;""),S592-R592,0),0)</f>
        <v>0</v>
      </c>
      <c r="AS592" s="45">
        <f>IF(AU592="S",IF(Q592="1. Aceitou o programa",IF(OR(X592="Não se Aplica",X592=""),IF(OR(W592="Não se Aplica",W592=""),0,W592-V592),AVERAGE(X592-W592,W592-V592)),0),0)</f>
        <v>0</v>
      </c>
      <c r="AT592" s="45">
        <f>IF(AU592="S",IF(AND(Q592="1. Aceitou o programa",AB592="Realizada"),IFERROR(IF(AA592="",0,AA592-R592),0),0),0)</f>
        <v>1</v>
      </c>
      <c r="AU592" s="45" t="str">
        <f>_xlfn.XLOOKUP(U592,'Lista Suspensa'!$AA$20:$AA$23,'Lista Suspensa'!$AB$20:$AB$23,"N/A")</f>
        <v>S</v>
      </c>
    </row>
    <row r="593" spans="1:47" ht="12" customHeight="1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1908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1909</v>
      </c>
      <c r="N593" s="89" t="s">
        <v>170</v>
      </c>
      <c r="O593" s="93" t="s">
        <v>1910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263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>MONTH(B593)&amp;"/"&amp;YEAR(B593)</f>
        <v>3/2026</v>
      </c>
      <c r="AN593" s="45">
        <f>WEEKNUM(B593)-WEEKNUM(EOMONTH(B593,-1)+1)+1</f>
        <v>4</v>
      </c>
      <c r="AO593" s="45" t="str">
        <f>MONTH(R593)&amp;"/"&amp;YEAR(R593)</f>
        <v>5/2026</v>
      </c>
      <c r="AP593" s="45">
        <f>WEEKNUM(R593)-WEEKNUM(EOMONTH(R593,-1)+1)+1</f>
        <v>4</v>
      </c>
      <c r="AQ593" s="45">
        <f>IF(AU593="S",IF(Q593="1. Aceitou o programa",R593-B593,0),0)</f>
        <v>59</v>
      </c>
      <c r="AR593" s="45">
        <f>IF(AU593="S",IF(AND(S593&lt;&gt;"",R593&lt;&gt;""),S593-R593,0),0)</f>
        <v>0</v>
      </c>
      <c r="AS593" s="45">
        <f>IF(AU593="S",IF(Q593="1. Aceitou o programa",IF(OR(X593="Não se Aplica",X593=""),IF(OR(W593="Não se Aplica",W593=""),0,W593-V593),AVERAGE(X593-W593,W593-V593)),0),0)</f>
        <v>9.5</v>
      </c>
      <c r="AT593" s="45">
        <f>IF(AU593="S",IF(AND(Q593="1. Aceitou o programa",AB593="Realizada"),IFERROR(IF(AA593="",0,AA593-R593),0),0),0)</f>
        <v>8</v>
      </c>
      <c r="AU593" s="45" t="str">
        <f>_xlfn.XLOOKUP(U593,'Lista Suspensa'!$AA$20:$AA$23,'Lista Suspensa'!$AB$20:$AB$23,"N/A")</f>
        <v>S</v>
      </c>
    </row>
    <row r="594" spans="1:47" ht="12" customHeight="1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1911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628</v>
      </c>
      <c r="M594" s="89" t="s">
        <v>1912</v>
      </c>
      <c r="N594" s="89" t="s">
        <v>181</v>
      </c>
      <c r="O594" s="93" t="s">
        <v>1913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1914</v>
      </c>
      <c r="AB594" s="89" t="s">
        <v>74</v>
      </c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>MONTH(B594)&amp;"/"&amp;YEAR(B594)</f>
        <v>3/2026</v>
      </c>
      <c r="AN594" s="45">
        <f>WEEKNUM(B594)-WEEKNUM(EOMONTH(B594,-1)+1)+1</f>
        <v>4</v>
      </c>
      <c r="AO594" s="45" t="str">
        <f>MONTH(R594)&amp;"/"&amp;YEAR(R594)</f>
        <v>5/2026</v>
      </c>
      <c r="AP594" s="45">
        <f>WEEKNUM(R594)-WEEKNUM(EOMONTH(R594,-1)+1)+1</f>
        <v>3</v>
      </c>
      <c r="AQ594" s="45">
        <f>IF(AU594="S",IF(Q594="1. Aceitou o programa",R594-B594,0),0)</f>
        <v>49</v>
      </c>
      <c r="AR594" s="45">
        <f>IF(AU594="S",IF(AND(S594&lt;&gt;"",R594&lt;&gt;""),S594-R594,0),0)</f>
        <v>0</v>
      </c>
      <c r="AS594" s="45">
        <f>IF(AU594="S",IF(Q594="1. Aceitou o programa",IF(OR(X594="Não se Aplica",X594=""),IF(OR(W594="Não se Aplica",W594=""),0,W594-V594),AVERAGE(X594-W594,W594-V594)),0),0)</f>
        <v>13</v>
      </c>
      <c r="AT594" s="45">
        <f>IF(AU594="S",IF(AND(Q594="1. Aceitou o programa",AB594="Realizada"),IFERROR(IF(AA594="",0,AA594-R594),0),0),0)</f>
        <v>0</v>
      </c>
      <c r="AU594" s="45" t="str">
        <f>_xlfn.XLOOKUP(U594,'Lista Suspensa'!$AA$20:$AA$23,'Lista Suspensa'!$AB$20:$AB$23,"N/A")</f>
        <v>S</v>
      </c>
    </row>
    <row r="595" spans="1:47" ht="12" customHeight="1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1915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1916</v>
      </c>
      <c r="N595" s="89" t="s">
        <v>170</v>
      </c>
      <c r="O595" s="93" t="s">
        <v>1917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74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>MONTH(B595)&amp;"/"&amp;YEAR(B595)</f>
        <v>3/2026</v>
      </c>
      <c r="AN595" s="45">
        <f>WEEKNUM(B595)-WEEKNUM(EOMONTH(B595,-1)+1)+1</f>
        <v>4</v>
      </c>
      <c r="AO595" s="45" t="str">
        <f>MONTH(R595)&amp;"/"&amp;YEAR(R595)</f>
        <v>4/2026</v>
      </c>
      <c r="AP595" s="45">
        <f>WEEKNUM(R595)-WEEKNUM(EOMONTH(R595,-1)+1)+1</f>
        <v>5</v>
      </c>
      <c r="AQ595" s="45">
        <f>IF(AU595="S",IF(Q595="1. Aceitou o programa",R595-B595,0),0)</f>
        <v>37</v>
      </c>
      <c r="AR595" s="45">
        <f>IF(AU595="S",IF(AND(S595&lt;&gt;"",R595&lt;&gt;""),S595-R595,0),0)</f>
        <v>0</v>
      </c>
      <c r="AS595" s="45">
        <f>IF(AU595="S",IF(Q595="1. Aceitou o programa",IF(OR(X595="Não se Aplica",X595=""),IF(OR(W595="Não se Aplica",W595=""),0,W595-V595),AVERAGE(X595-W595,W595-V595)),0),0)</f>
        <v>0</v>
      </c>
      <c r="AT595" s="45">
        <f>IF(AU595="S",IF(AND(Q595="1. Aceitou o programa",AB595="Realizada"),IFERROR(IF(AA595="",0,AA595-R595),0),0),0)</f>
        <v>0</v>
      </c>
      <c r="AU595" s="45" t="str">
        <f>_xlfn.XLOOKUP(U595,'Lista Suspensa'!$AA$20:$AA$23,'Lista Suspensa'!$AB$20:$AB$23,"N/A")</f>
        <v>S</v>
      </c>
    </row>
    <row r="596" spans="1:47" ht="12" customHeight="1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1918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238</v>
      </c>
      <c r="N596" s="89" t="s">
        <v>181</v>
      </c>
      <c r="O596" s="93" t="s">
        <v>1919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>
        <v>0</v>
      </c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>MONTH(B596)&amp;"/"&amp;YEAR(B596)</f>
        <v>3/2026</v>
      </c>
      <c r="AN596" s="45">
        <f>WEEKNUM(B596)-WEEKNUM(EOMONTH(B596,-1)+1)+1</f>
        <v>4</v>
      </c>
      <c r="AO596" s="45" t="str">
        <f>MONTH(R596)&amp;"/"&amp;YEAR(R596)</f>
        <v>5/2026</v>
      </c>
      <c r="AP596" s="45">
        <f>WEEKNUM(R596)-WEEKNUM(EOMONTH(R596,-1)+1)+1</f>
        <v>4</v>
      </c>
      <c r="AQ596" s="45">
        <f>IF(AU596="S",IF(Q596="1. Aceitou o programa",R596-B596,0),0)</f>
        <v>60</v>
      </c>
      <c r="AR596" s="45">
        <f>IF(AU596="S",IF(AND(S596&lt;&gt;"",R596&lt;&gt;""),S596-R596,0),0)</f>
        <v>0</v>
      </c>
      <c r="AS596" s="45">
        <f>IF(AU596="S",IF(Q596="1. Aceitou o programa",IF(OR(X596="Não se Aplica",X596=""),IF(OR(W596="Não se Aplica",W596=""),0,W596-V596),AVERAGE(X596-W596,W596-V596)),0),0)</f>
        <v>9.5</v>
      </c>
      <c r="AT596" s="45">
        <f>IF(AU596="S",IF(AND(Q596="1. Aceitou o programa",AB596="Realizada"),IFERROR(IF(AA596="",0,AA596-R596),0),0),0)</f>
        <v>0</v>
      </c>
      <c r="AU596" s="45" t="str">
        <f>_xlfn.XLOOKUP(U596,'Lista Suspensa'!$AA$20:$AA$23,'Lista Suspensa'!$AB$20:$AB$23,"N/A")</f>
        <v>S</v>
      </c>
    </row>
    <row r="597" spans="1:47" ht="12" customHeight="1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1920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271</v>
      </c>
      <c r="N597" s="89" t="s">
        <v>170</v>
      </c>
      <c r="O597" s="93" t="s">
        <v>1921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294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>MONTH(B597)&amp;"/"&amp;YEAR(B597)</f>
        <v>3/2026</v>
      </c>
      <c r="AN597" s="45">
        <f>WEEKNUM(B597)-WEEKNUM(EOMONTH(B597,-1)+1)+1</f>
        <v>4</v>
      </c>
      <c r="AO597" s="45" t="str">
        <f>MONTH(R597)&amp;"/"&amp;YEAR(R597)</f>
        <v>4/2026</v>
      </c>
      <c r="AP597" s="45">
        <f>WEEKNUM(R597)-WEEKNUM(EOMONTH(R597,-1)+1)+1</f>
        <v>5</v>
      </c>
      <c r="AQ597" s="45">
        <f>IF(AU597="S",IF(Q597="1. Aceitou o programa",R597-B597,0),0)</f>
        <v>37</v>
      </c>
      <c r="AR597" s="45">
        <f>IF(AU597="S",IF(AND(S597&lt;&gt;"",R597&lt;&gt;""),S597-R597,0),0)</f>
        <v>0</v>
      </c>
      <c r="AS597" s="45">
        <f>IF(AU597="S",IF(Q597="1. Aceitou o programa",IF(OR(X597="Não se Aplica",X597=""),IF(OR(W597="Não se Aplica",W597=""),0,W597-V597),AVERAGE(X597-W597,W597-V597)),0),0)</f>
        <v>0</v>
      </c>
      <c r="AT597" s="45">
        <f>IF(AU597="S",IF(AND(Q597="1. Aceitou o programa",AB597="Realizada"),IFERROR(IF(AA597="",0,AA597-R597),0),0),0)</f>
        <v>6</v>
      </c>
      <c r="AU597" s="45" t="str">
        <f>_xlfn.XLOOKUP(U597,'Lista Suspensa'!$AA$20:$AA$23,'Lista Suspensa'!$AB$20:$AB$23,"N/A")</f>
        <v>S</v>
      </c>
    </row>
    <row r="598" spans="1:47" ht="12" customHeight="1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1922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955</v>
      </c>
      <c r="N598" s="89" t="s">
        <v>181</v>
      </c>
      <c r="O598" s="93" t="s">
        <v>1923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74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>MONTH(B598)&amp;"/"&amp;YEAR(B598)</f>
        <v>3/2026</v>
      </c>
      <c r="AN598" s="45">
        <f>WEEKNUM(B598)-WEEKNUM(EOMONTH(B598,-1)+1)+1</f>
        <v>4</v>
      </c>
      <c r="AO598" s="45" t="str">
        <f>MONTH(R598)&amp;"/"&amp;YEAR(R598)</f>
        <v>5/2026</v>
      </c>
      <c r="AP598" s="45">
        <f>WEEKNUM(R598)-WEEKNUM(EOMONTH(R598,-1)+1)+1</f>
        <v>4</v>
      </c>
      <c r="AQ598" s="45">
        <f>IF(AU598="S",IF(Q598="1. Aceitou o programa",R598-B598,0),0)</f>
        <v>60</v>
      </c>
      <c r="AR598" s="45">
        <f>IF(AU598="S",IF(AND(S598&lt;&gt;"",R598&lt;&gt;""),S598-R598,0),0)</f>
        <v>0</v>
      </c>
      <c r="AS598" s="45">
        <f>IF(AU598="S",IF(Q598="1. Aceitou o programa",IF(OR(X598="Não se Aplica",X598=""),IF(OR(W598="Não se Aplica",W598=""),0,W598-V598),AVERAGE(X598-W598,W598-V598)),0),0)</f>
        <v>9.5</v>
      </c>
      <c r="AT598" s="45">
        <f>IF(AU598="S",IF(AND(Q598="1. Aceitou o programa",AB598="Realizada"),IFERROR(IF(AA598="",0,AA598-R598),0),0),0)</f>
        <v>0</v>
      </c>
      <c r="AU598" s="45" t="str">
        <f>_xlfn.XLOOKUP(U598,'Lista Suspensa'!$AA$20:$AA$23,'Lista Suspensa'!$AB$20:$AB$23,"N/A")</f>
        <v>S</v>
      </c>
    </row>
    <row r="599" spans="1:47" ht="12" customHeight="1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1924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1925</v>
      </c>
      <c r="N599" s="89" t="s">
        <v>181</v>
      </c>
      <c r="O599" s="93" t="s">
        <v>1926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>
        <v>0</v>
      </c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>MONTH(B599)&amp;"/"&amp;YEAR(B599)</f>
        <v>3/2026</v>
      </c>
      <c r="AN599" s="45">
        <f>WEEKNUM(B599)-WEEKNUM(EOMONTH(B599,-1)+1)+1</f>
        <v>4</v>
      </c>
      <c r="AO599" s="45" t="str">
        <f>MONTH(R599)&amp;"/"&amp;YEAR(R599)</f>
        <v>5/2026</v>
      </c>
      <c r="AP599" s="45">
        <f>WEEKNUM(R599)-WEEKNUM(EOMONTH(R599,-1)+1)+1</f>
        <v>4</v>
      </c>
      <c r="AQ599" s="45">
        <f>IF(AU599="S",IF(Q599="1. Aceitou o programa",R599-B599,0),0)</f>
        <v>60</v>
      </c>
      <c r="AR599" s="45">
        <f>IF(AU599="S",IF(AND(S599&lt;&gt;"",R599&lt;&gt;""),S599-R599,0),0)</f>
        <v>0</v>
      </c>
      <c r="AS599" s="45">
        <f>IF(AU599="S",IF(Q599="1. Aceitou o programa",IF(OR(X599="Não se Aplica",X599=""),IF(OR(W599="Não se Aplica",W599=""),0,W599-V599),AVERAGE(X599-W599,W599-V599)),0),0)</f>
        <v>9.5</v>
      </c>
      <c r="AT599" s="45">
        <f>IF(AU599="S",IF(AND(Q599="1. Aceitou o programa",AB599="Realizada"),IFERROR(IF(AA599="",0,AA599-R599),0),0),0)</f>
        <v>0</v>
      </c>
      <c r="AU599" s="45" t="str">
        <f>_xlfn.XLOOKUP(U599,'Lista Suspensa'!$AA$20:$AA$23,'Lista Suspensa'!$AB$20:$AB$23,"N/A")</f>
        <v>S</v>
      </c>
    </row>
    <row r="600" spans="1:47" ht="12" customHeight="1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1927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406</v>
      </c>
      <c r="M600" s="89" t="s">
        <v>1928</v>
      </c>
      <c r="N600" s="89" t="s">
        <v>181</v>
      </c>
      <c r="O600" s="93" t="s">
        <v>1929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>
        <v>0</v>
      </c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>MONTH(B600)&amp;"/"&amp;YEAR(B600)</f>
        <v>3/2026</v>
      </c>
      <c r="AN600" s="45">
        <f>WEEKNUM(B600)-WEEKNUM(EOMONTH(B600,-1)+1)+1</f>
        <v>4</v>
      </c>
      <c r="AO600" s="45" t="str">
        <f>MONTH(R600)&amp;"/"&amp;YEAR(R600)</f>
        <v>5/2026</v>
      </c>
      <c r="AP600" s="45">
        <f>WEEKNUM(R600)-WEEKNUM(EOMONTH(R600,-1)+1)+1</f>
        <v>4</v>
      </c>
      <c r="AQ600" s="45">
        <f>IF(AU600="S",IF(Q600="1. Aceitou o programa",R600-B600,0),0)</f>
        <v>60</v>
      </c>
      <c r="AR600" s="45">
        <f>IF(AU600="S",IF(AND(S600&lt;&gt;"",R600&lt;&gt;""),S600-R600,0),0)</f>
        <v>0</v>
      </c>
      <c r="AS600" s="45">
        <f>IF(AU600="S",IF(Q600="1. Aceitou o programa",IF(OR(X600="Não se Aplica",X600=""),IF(OR(W600="Não se Aplica",W600=""),0,W600-V600),AVERAGE(X600-W600,W600-V600)),0),0)</f>
        <v>9.5</v>
      </c>
      <c r="AT600" s="45">
        <f>IF(AU600="S",IF(AND(Q600="1. Aceitou o programa",AB600="Realizada"),IFERROR(IF(AA600="",0,AA600-R600),0),0),0)</f>
        <v>0</v>
      </c>
      <c r="AU600" s="45" t="str">
        <f>_xlfn.XLOOKUP(U600,'Lista Suspensa'!$AA$20:$AA$23,'Lista Suspensa'!$AB$20:$AB$23,"N/A")</f>
        <v>S</v>
      </c>
    </row>
    <row r="601" spans="1:47" ht="12" customHeight="1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1930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1931</v>
      </c>
      <c r="M601" s="89" t="s">
        <v>1932</v>
      </c>
      <c r="N601" s="89" t="s">
        <v>181</v>
      </c>
      <c r="O601" s="93" t="s">
        <v>1933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74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>MONTH(B601)&amp;"/"&amp;YEAR(B601)</f>
        <v>3/2026</v>
      </c>
      <c r="AN601" s="45">
        <f>WEEKNUM(B601)-WEEKNUM(EOMONTH(B601,-1)+1)+1</f>
        <v>4</v>
      </c>
      <c r="AO601" s="45" t="str">
        <f>MONTH(R601)&amp;"/"&amp;YEAR(R601)</f>
        <v>4/2026</v>
      </c>
      <c r="AP601" s="45">
        <f>WEEKNUM(R601)-WEEKNUM(EOMONTH(R601,-1)+1)+1</f>
        <v>5</v>
      </c>
      <c r="AQ601" s="45">
        <f>IF(AU601="S",IF(Q601="1. Aceitou o programa",R601-B601,0),0)</f>
        <v>37</v>
      </c>
      <c r="AR601" s="45">
        <f>IF(AU601="S",IF(AND(S601&lt;&gt;"",R601&lt;&gt;""),S601-R601,0),0)</f>
        <v>0</v>
      </c>
      <c r="AS601" s="45">
        <f>IF(AU601="S",IF(Q601="1. Aceitou o programa",IF(OR(X601="Não se Aplica",X601=""),IF(OR(W601="Não se Aplica",W601=""),0,W601-V601),AVERAGE(X601-W601,W601-V601)),0),0)</f>
        <v>0</v>
      </c>
      <c r="AT601" s="45">
        <f>IF(AU601="S",IF(AND(Q601="1. Aceitou o programa",AB601="Realizada"),IFERROR(IF(AA601="",0,AA601-R601),0),0),0)</f>
        <v>0</v>
      </c>
      <c r="AU601" s="45" t="str">
        <f>_xlfn.XLOOKUP(U601,'Lista Suspensa'!$AA$20:$AA$23,'Lista Suspensa'!$AB$20:$AB$23,"N/A")</f>
        <v>S</v>
      </c>
    </row>
    <row r="602" spans="1:47" ht="12" customHeight="1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1934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929</v>
      </c>
      <c r="N602" s="89" t="s">
        <v>181</v>
      </c>
      <c r="O602" s="93" t="s">
        <v>1935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1845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>MONTH(B602)&amp;"/"&amp;YEAR(B602)</f>
        <v>3/2026</v>
      </c>
      <c r="AN602" s="45">
        <f>WEEKNUM(B602)-WEEKNUM(EOMONTH(B602,-1)+1)+1</f>
        <v>4</v>
      </c>
      <c r="AO602" s="45" t="str">
        <f>MONTH(R602)&amp;"/"&amp;YEAR(R602)</f>
        <v>4/2026</v>
      </c>
      <c r="AP602" s="45">
        <f>WEEKNUM(R602)-WEEKNUM(EOMONTH(R602,-1)+1)+1</f>
        <v>5</v>
      </c>
      <c r="AQ602" s="45">
        <f>IF(AU602="S",IF(Q602="1. Aceitou o programa",R602-B602,0),0)</f>
        <v>37</v>
      </c>
      <c r="AR602" s="45">
        <f>IF(AU602="S",IF(AND(S602&lt;&gt;"",R602&lt;&gt;""),S602-R602,0),0)</f>
        <v>0</v>
      </c>
      <c r="AS602" s="45">
        <f>IF(AU602="S",IF(Q602="1. Aceitou o programa",IF(OR(X602="Não se Aplica",X602=""),IF(OR(W602="Não se Aplica",W602=""),0,W602-V602),AVERAGE(X602-W602,W602-V602)),0),0)</f>
        <v>0</v>
      </c>
      <c r="AT602" s="45">
        <f>IF(AU602="S",IF(AND(Q602="1. Aceitou o programa",AB602="Realizada"),IFERROR(IF(AA602="",0,AA602-R602),0),0),0)</f>
        <v>0</v>
      </c>
      <c r="AU602" s="45" t="str">
        <f>_xlfn.XLOOKUP(U602,'Lista Suspensa'!$AA$20:$AA$23,'Lista Suspensa'!$AB$20:$AB$23,"N/A")</f>
        <v>S</v>
      </c>
    </row>
    <row r="603" spans="1:47" ht="12" customHeight="1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1936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595</v>
      </c>
      <c r="N603" s="89" t="s">
        <v>181</v>
      </c>
      <c r="O603" s="93" t="s">
        <v>1937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839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>MONTH(B603)&amp;"/"&amp;YEAR(B603)</f>
        <v>3/2026</v>
      </c>
      <c r="AN603" s="45">
        <f>WEEKNUM(B603)-WEEKNUM(EOMONTH(B603,-1)+1)+1</f>
        <v>4</v>
      </c>
      <c r="AO603" s="45" t="str">
        <f>MONTH(R603)&amp;"/"&amp;YEAR(R603)</f>
        <v>4/2026</v>
      </c>
      <c r="AP603" s="45">
        <f>WEEKNUM(R603)-WEEKNUM(EOMONTH(R603,-1)+1)+1</f>
        <v>5</v>
      </c>
      <c r="AQ603" s="45">
        <f>IF(AU603="S",IF(Q603="1. Aceitou o programa",R603-B603,0),0)</f>
        <v>37</v>
      </c>
      <c r="AR603" s="45">
        <f>IF(AU603="S",IF(AND(S603&lt;&gt;"",R603&lt;&gt;""),S603-R603,0),0)</f>
        <v>0</v>
      </c>
      <c r="AS603" s="45">
        <f>IF(AU603="S",IF(Q603="1. Aceitou o programa",IF(OR(X603="Não se Aplica",X603=""),IF(OR(W603="Não se Aplica",W603=""),0,W603-V603),AVERAGE(X603-W603,W603-V603)),0),0)</f>
        <v>0</v>
      </c>
      <c r="AT603" s="45">
        <f>IF(AU603="S",IF(AND(Q603="1. Aceitou o programa",AB603="Realizada"),IFERROR(IF(AA603="",0,AA603-R603),0),0),0)</f>
        <v>7</v>
      </c>
      <c r="AU603" s="45" t="str">
        <f>_xlfn.XLOOKUP(U603,'Lista Suspensa'!$AA$20:$AA$23,'Lista Suspensa'!$AB$20:$AB$23,"N/A")</f>
        <v>S</v>
      </c>
    </row>
    <row r="604" spans="1:47" ht="12" customHeight="1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1938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1153</v>
      </c>
      <c r="N604" s="89" t="s">
        <v>181</v>
      </c>
      <c r="O604" s="93" t="s">
        <v>1939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>MONTH(B604)&amp;"/"&amp;YEAR(B604)</f>
        <v>3/2026</v>
      </c>
      <c r="AN604" s="45">
        <f>WEEKNUM(B604)-WEEKNUM(EOMONTH(B604,-1)+1)+1</f>
        <v>4</v>
      </c>
      <c r="AO604" s="45" t="str">
        <f>MONTH(R604)&amp;"/"&amp;YEAR(R604)</f>
        <v>4/2026</v>
      </c>
      <c r="AP604" s="45">
        <f>WEEKNUM(R604)-WEEKNUM(EOMONTH(R604,-1)+1)+1</f>
        <v>5</v>
      </c>
      <c r="AQ604" s="45">
        <f>IF(AU604="S",IF(Q604="1. Aceitou o programa",R604-B604,0),0)</f>
        <v>37</v>
      </c>
      <c r="AR604" s="45">
        <f>IF(AU604="S",IF(AND(S604&lt;&gt;"",R604&lt;&gt;""),S604-R604,0),0)</f>
        <v>0</v>
      </c>
      <c r="AS604" s="45">
        <f>IF(AU604="S",IF(Q604="1. Aceitou o programa",IF(OR(X604="Não se Aplica",X604=""),IF(OR(W604="Não se Aplica",W604=""),0,W604-V604),AVERAGE(X604-W604,W604-V604)),0),0)</f>
        <v>0</v>
      </c>
      <c r="AT604" s="45">
        <f>IF(AU604="S",IF(AND(Q604="1. Aceitou o programa",AB604="Realizada"),IFERROR(IF(AA604="",0,AA604-R604),0),0),0)</f>
        <v>5</v>
      </c>
      <c r="AU604" s="45" t="str">
        <f>_xlfn.XLOOKUP(U604,'Lista Suspensa'!$AA$20:$AA$23,'Lista Suspensa'!$AB$20:$AB$23,"N/A")</f>
        <v>S</v>
      </c>
    </row>
    <row r="605" spans="1:47" ht="12" customHeight="1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1940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424</v>
      </c>
      <c r="N605" s="89" t="s">
        <v>181</v>
      </c>
      <c r="O605" s="93" t="s">
        <v>1941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74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>MONTH(B605)&amp;"/"&amp;YEAR(B605)</f>
        <v>3/2026</v>
      </c>
      <c r="AN605" s="45">
        <f>WEEKNUM(B605)-WEEKNUM(EOMONTH(B605,-1)+1)+1</f>
        <v>4</v>
      </c>
      <c r="AO605" s="45" t="str">
        <f>MONTH(R605)&amp;"/"&amp;YEAR(R605)</f>
        <v>4/2026</v>
      </c>
      <c r="AP605" s="45">
        <f>WEEKNUM(R605)-WEEKNUM(EOMONTH(R605,-1)+1)+1</f>
        <v>5</v>
      </c>
      <c r="AQ605" s="45">
        <f>IF(AU605="S",IF(Q605="1. Aceitou o programa",R605-B605,0),0)</f>
        <v>37</v>
      </c>
      <c r="AR605" s="45">
        <f>IF(AU605="S",IF(AND(S605&lt;&gt;"",R605&lt;&gt;""),S605-R605,0),0)</f>
        <v>0</v>
      </c>
      <c r="AS605" s="45">
        <f>IF(AU605="S",IF(Q605="1. Aceitou o programa",IF(OR(X605="Não se Aplica",X605=""),IF(OR(W605="Não se Aplica",W605=""),0,W605-V605),AVERAGE(X605-W605,W605-V605)),0),0)</f>
        <v>0</v>
      </c>
      <c r="AT605" s="45">
        <f>IF(AU605="S",IF(AND(Q605="1. Aceitou o programa",AB605="Realizada"),IFERROR(IF(AA605="",0,AA605-R605),0),0),0)</f>
        <v>0</v>
      </c>
      <c r="AU605" s="45" t="str">
        <f>_xlfn.XLOOKUP(U605,'Lista Suspensa'!$AA$20:$AA$23,'Lista Suspensa'!$AB$20:$AB$23,"N/A")</f>
        <v>S</v>
      </c>
    </row>
    <row r="606" spans="1:47" ht="12" customHeight="1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1942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1943</v>
      </c>
      <c r="N606" s="89" t="s">
        <v>181</v>
      </c>
      <c r="O606" s="93" t="s">
        <v>1944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74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>MONTH(B606)&amp;"/"&amp;YEAR(B606)</f>
        <v>3/2026</v>
      </c>
      <c r="AN606" s="45">
        <f>WEEKNUM(B606)-WEEKNUM(EOMONTH(B606,-1)+1)+1</f>
        <v>4</v>
      </c>
      <c r="AO606" s="45" t="str">
        <f>MONTH(R606)&amp;"/"&amp;YEAR(R606)</f>
        <v>4/2026</v>
      </c>
      <c r="AP606" s="45">
        <f>WEEKNUM(R606)-WEEKNUM(EOMONTH(R606,-1)+1)+1</f>
        <v>5</v>
      </c>
      <c r="AQ606" s="45">
        <f>IF(AU606="S",IF(Q606="1. Aceitou o programa",R606-B606,0),0)</f>
        <v>37</v>
      </c>
      <c r="AR606" s="45">
        <f>IF(AU606="S",IF(AND(S606&lt;&gt;"",R606&lt;&gt;""),S606-R606,0),0)</f>
        <v>0</v>
      </c>
      <c r="AS606" s="45">
        <f>IF(AU606="S",IF(Q606="1. Aceitou o programa",IF(OR(X606="Não se Aplica",X606=""),IF(OR(W606="Não se Aplica",W606=""),0,W606-V606),AVERAGE(X606-W606,W606-V606)),0),0)</f>
        <v>0</v>
      </c>
      <c r="AT606" s="45">
        <f>IF(AU606="S",IF(AND(Q606="1. Aceitou o programa",AB606="Realizada"),IFERROR(IF(AA606="",0,AA606-R606),0),0),0)</f>
        <v>0</v>
      </c>
      <c r="AU606" s="45" t="str">
        <f>_xlfn.XLOOKUP(U606,'Lista Suspensa'!$AA$20:$AA$23,'Lista Suspensa'!$AB$20:$AB$23,"N/A")</f>
        <v>S</v>
      </c>
    </row>
    <row r="607" spans="1:47" ht="12" customHeight="1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1945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406</v>
      </c>
      <c r="M607" s="89" t="s">
        <v>1946</v>
      </c>
      <c r="N607" s="89" t="s">
        <v>181</v>
      </c>
      <c r="O607" s="93" t="s">
        <v>1947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>MONTH(B607)&amp;"/"&amp;YEAR(B607)</f>
        <v>3/2026</v>
      </c>
      <c r="AN607" s="45">
        <f>WEEKNUM(B607)-WEEKNUM(EOMONTH(B607,-1)+1)+1</f>
        <v>4</v>
      </c>
      <c r="AO607" s="45" t="str">
        <f>MONTH(R607)&amp;"/"&amp;YEAR(R607)</f>
        <v>4/2026</v>
      </c>
      <c r="AP607" s="45">
        <f>WEEKNUM(R607)-WEEKNUM(EOMONTH(R607,-1)+1)+1</f>
        <v>5</v>
      </c>
      <c r="AQ607" s="45">
        <f>IF(AU607="S",IF(Q607="1. Aceitou o programa",R607-B607,0),0)</f>
        <v>37</v>
      </c>
      <c r="AR607" s="45">
        <f>IF(AU607="S",IF(AND(S607&lt;&gt;"",R607&lt;&gt;""),S607-R607,0),0)</f>
        <v>0</v>
      </c>
      <c r="AS607" s="45">
        <f>IF(AU607="S",IF(Q607="1. Aceitou o programa",IF(OR(X607="Não se Aplica",X607=""),IF(OR(W607="Não se Aplica",W607=""),0,W607-V607),AVERAGE(X607-W607,W607-V607)),0),0)</f>
        <v>0</v>
      </c>
      <c r="AT607" s="45">
        <f>IF(AU607="S",IF(AND(Q607="1. Aceitou o programa",AB607="Realizada"),IFERROR(IF(AA607="",0,AA607-R607),0),0),0)</f>
        <v>6</v>
      </c>
      <c r="AU607" s="45" t="str">
        <f>_xlfn.XLOOKUP(U607,'Lista Suspensa'!$AA$20:$AA$23,'Lista Suspensa'!$AB$20:$AB$23,"N/A")</f>
        <v>S</v>
      </c>
    </row>
    <row r="608" spans="1:47" ht="12" customHeight="1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1948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1300</v>
      </c>
      <c r="N608" s="89" t="s">
        <v>185</v>
      </c>
      <c r="O608" s="93" t="s">
        <v>1949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 t="s">
        <v>74</v>
      </c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>MONTH(B608)&amp;"/"&amp;YEAR(B608)</f>
        <v>3/2026</v>
      </c>
      <c r="AN608" s="45">
        <f>WEEKNUM(B608)-WEEKNUM(EOMONTH(B608,-1)+1)+1</f>
        <v>4</v>
      </c>
      <c r="AO608" s="45" t="str">
        <f>MONTH(R608)&amp;"/"&amp;YEAR(R608)</f>
        <v>4/2026</v>
      </c>
      <c r="AP608" s="45">
        <f>WEEKNUM(R608)-WEEKNUM(EOMONTH(R608,-1)+1)+1</f>
        <v>5</v>
      </c>
      <c r="AQ608" s="45">
        <f>IF(AU608="S",IF(Q608="1. Aceitou o programa",R608-B608,0),0)</f>
        <v>37</v>
      </c>
      <c r="AR608" s="45">
        <f>IF(AU608="S",IF(AND(S608&lt;&gt;"",R608&lt;&gt;""),S608-R608,0),0)</f>
        <v>0</v>
      </c>
      <c r="AS608" s="45">
        <f>IF(AU608="S",IF(Q608="1. Aceitou o programa",IF(OR(X608="Não se Aplica",X608=""),IF(OR(W608="Não se Aplica",W608=""),0,W608-V608),AVERAGE(X608-W608,W608-V608)),0),0)</f>
        <v>0</v>
      </c>
      <c r="AT608" s="45">
        <f>IF(AU608="S",IF(AND(Q608="1. Aceitou o programa",AB608="Realizada"),IFERROR(IF(AA608="",0,AA608-R608),0),0),0)</f>
        <v>0</v>
      </c>
      <c r="AU608" s="45" t="str">
        <f>_xlfn.XLOOKUP(U608,'Lista Suspensa'!$AA$20:$AA$23,'Lista Suspensa'!$AB$20:$AB$23,"N/A")</f>
        <v>S</v>
      </c>
    </row>
    <row r="609" spans="1:47" ht="12" customHeight="1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1950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1951</v>
      </c>
      <c r="N609" s="89" t="s">
        <v>185</v>
      </c>
      <c r="O609" s="93" t="s">
        <v>1952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1845</v>
      </c>
      <c r="AB609" s="89" t="s">
        <v>63</v>
      </c>
      <c r="AC609" s="111"/>
      <c r="AD609" s="89" t="s">
        <v>64</v>
      </c>
      <c r="AE609" s="89">
        <v>62</v>
      </c>
      <c r="AF609" s="98" t="s">
        <v>1904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>MONTH(B609)&amp;"/"&amp;YEAR(B609)</f>
        <v>3/2026</v>
      </c>
      <c r="AN609" s="45">
        <f>WEEKNUM(B609)-WEEKNUM(EOMONTH(B609,-1)+1)+1</f>
        <v>4</v>
      </c>
      <c r="AO609" s="45" t="str">
        <f>MONTH(R609)&amp;"/"&amp;YEAR(R609)</f>
        <v>4/2026</v>
      </c>
      <c r="AP609" s="45">
        <f>WEEKNUM(R609)-WEEKNUM(EOMONTH(R609,-1)+1)+1</f>
        <v>5</v>
      </c>
      <c r="AQ609" s="45">
        <f>IF(AU609="S",IF(Q609="1. Aceitou o programa",R609-B609,0),0)</f>
        <v>37</v>
      </c>
      <c r="AR609" s="45">
        <f>IF(AU609="S",IF(AND(S609&lt;&gt;"",R609&lt;&gt;""),S609-R609,0),0)</f>
        <v>0</v>
      </c>
      <c r="AS609" s="45">
        <f>IF(AU609="S",IF(Q609="1. Aceitou o programa",IF(OR(X609="Não se Aplica",X609=""),IF(OR(W609="Não se Aplica",W609=""),0,W609-V609),AVERAGE(X609-W609,W609-V609)),0),0)</f>
        <v>0</v>
      </c>
      <c r="AT609" s="45">
        <f>IF(AU609="S",IF(AND(Q609="1. Aceitou o programa",AB609="Realizada"),IFERROR(IF(AA609="",0,AA609-R609),0),0),0)</f>
        <v>0</v>
      </c>
      <c r="AU609" s="45" t="str">
        <f>_xlfn.XLOOKUP(U609,'Lista Suspensa'!$AA$20:$AA$23,'Lista Suspensa'!$AB$20:$AB$23,"N/A")</f>
        <v>S</v>
      </c>
    </row>
    <row r="610" spans="1:47" ht="12" customHeight="1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1953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1954</v>
      </c>
      <c r="N610" s="89" t="s">
        <v>185</v>
      </c>
      <c r="O610" s="93" t="s">
        <v>1955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>MONTH(B610)&amp;"/"&amp;YEAR(B610)</f>
        <v>3/2026</v>
      </c>
      <c r="AN610" s="45">
        <f>WEEKNUM(B610)-WEEKNUM(EOMONTH(B610,-1)+1)+1</f>
        <v>4</v>
      </c>
      <c r="AO610" s="45" t="str">
        <f>MONTH(R610)&amp;"/"&amp;YEAR(R610)</f>
        <v>4/2026</v>
      </c>
      <c r="AP610" s="45">
        <f>WEEKNUM(R610)-WEEKNUM(EOMONTH(R610,-1)+1)+1</f>
        <v>5</v>
      </c>
      <c r="AQ610" s="45">
        <f>IF(AU610="S",IF(Q610="1. Aceitou o programa",R610-B610,0),0)</f>
        <v>37</v>
      </c>
      <c r="AR610" s="45">
        <f>IF(AU610="S",IF(AND(S610&lt;&gt;"",R610&lt;&gt;""),S610-R610,0),0)</f>
        <v>0</v>
      </c>
      <c r="AS610" s="45">
        <f>IF(AU610="S",IF(Q610="1. Aceitou o programa",IF(OR(X610="Não se Aplica",X610=""),IF(OR(W610="Não se Aplica",W610=""),0,W610-V610),AVERAGE(X610-W610,W610-V610)),0),0)</f>
        <v>0</v>
      </c>
      <c r="AT610" s="45">
        <f>IF(AU610="S",IF(AND(Q610="1. Aceitou o programa",AB610="Realizada"),IFERROR(IF(AA610="",0,AA610-R610),0),0),0)</f>
        <v>6</v>
      </c>
      <c r="AU610" s="45" t="str">
        <f>_xlfn.XLOOKUP(U610,'Lista Suspensa'!$AA$20:$AA$23,'Lista Suspensa'!$AB$20:$AB$23,"N/A")</f>
        <v>S</v>
      </c>
    </row>
    <row r="611" spans="1:47" ht="12" customHeight="1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1956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1013</v>
      </c>
      <c r="N611" s="89" t="s">
        <v>185</v>
      </c>
      <c r="O611" s="93" t="s">
        <v>1957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>MONTH(B611)&amp;"/"&amp;YEAR(B611)</f>
        <v>3/2026</v>
      </c>
      <c r="AN611" s="45">
        <f>WEEKNUM(B611)-WEEKNUM(EOMONTH(B611,-1)+1)+1</f>
        <v>4</v>
      </c>
      <c r="AO611" s="45" t="str">
        <f>MONTH(R611)&amp;"/"&amp;YEAR(R611)</f>
        <v>4/2026</v>
      </c>
      <c r="AP611" s="45">
        <f>WEEKNUM(R611)-WEEKNUM(EOMONTH(R611,-1)+1)+1</f>
        <v>5</v>
      </c>
      <c r="AQ611" s="45">
        <f>IF(AU611="S",IF(Q611="1. Aceitou o programa",R611-B611,0),0)</f>
        <v>37</v>
      </c>
      <c r="AR611" s="45">
        <f>IF(AU611="S",IF(AND(S611&lt;&gt;"",R611&lt;&gt;""),S611-R611,0),0)</f>
        <v>0</v>
      </c>
      <c r="AS611" s="45">
        <f>IF(AU611="S",IF(Q611="1. Aceitou o programa",IF(OR(X611="Não se Aplica",X611=""),IF(OR(W611="Não se Aplica",W611=""),0,W611-V611),AVERAGE(X611-W611,W611-V611)),0),0)</f>
        <v>0</v>
      </c>
      <c r="AT611" s="45">
        <f>IF(AU611="S",IF(AND(Q611="1. Aceitou o programa",AB611="Realizada"),IFERROR(IF(AA611="",0,AA611-R611),0),0),0)</f>
        <v>6</v>
      </c>
      <c r="AU611" s="45" t="str">
        <f>_xlfn.XLOOKUP(U611,'Lista Suspensa'!$AA$20:$AA$23,'Lista Suspensa'!$AB$20:$AB$23,"N/A")</f>
        <v>S</v>
      </c>
    </row>
    <row r="612" spans="1:47" ht="12" customHeight="1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1958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628</v>
      </c>
      <c r="M612" s="89" t="s">
        <v>1959</v>
      </c>
      <c r="N612" s="89" t="s">
        <v>185</v>
      </c>
      <c r="O612" s="93" t="s">
        <v>1960</v>
      </c>
      <c r="P612" s="94" t="s">
        <v>57</v>
      </c>
      <c r="Q612" s="112" t="s">
        <v>79</v>
      </c>
      <c r="R612" s="95">
        <v>46141</v>
      </c>
      <c r="S612" s="96">
        <v>46174</v>
      </c>
      <c r="T612" s="96" t="s">
        <v>59</v>
      </c>
      <c r="U612" s="96" t="s">
        <v>80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74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>MONTH(B612)&amp;"/"&amp;YEAR(B612)</f>
        <v>3/2026</v>
      </c>
      <c r="AN612" s="45">
        <f>WEEKNUM(B612)-WEEKNUM(EOMONTH(B612,-1)+1)+1</f>
        <v>4</v>
      </c>
      <c r="AO612" s="45" t="str">
        <f>MONTH(R612)&amp;"/"&amp;YEAR(R612)</f>
        <v>4/2026</v>
      </c>
      <c r="AP612" s="45">
        <f>WEEKNUM(R612)-WEEKNUM(EOMONTH(R612,-1)+1)+1</f>
        <v>5</v>
      </c>
      <c r="AQ612" s="45">
        <f>IF(AU612="S",IF(Q612="1. Aceitou o programa",R612-B612,0),0)</f>
        <v>0</v>
      </c>
      <c r="AR612" s="45">
        <f>IF(AU612="S",IF(AND(S612&lt;&gt;"",R612&lt;&gt;""),S612-R612,0),0)</f>
        <v>33</v>
      </c>
      <c r="AS612" s="45">
        <f>IF(AU612="S",IF(Q612="1. Aceitou o programa",IF(OR(X612="Não se Aplica",X612=""),IF(OR(W612="Não se Aplica",W612=""),0,W612-V612),AVERAGE(X612-W612,W612-V612)),0),0)</f>
        <v>0</v>
      </c>
      <c r="AT612" s="45">
        <f>IF(AU612="S",IF(AND(Q612="1. Aceitou o programa",AB612="Realizada"),IFERROR(IF(AA612="",0,AA612-R612),0),0),0)</f>
        <v>0</v>
      </c>
      <c r="AU612" s="45" t="str">
        <f>_xlfn.XLOOKUP(U612,'Lista Suspensa'!$AA$20:$AA$23,'Lista Suspensa'!$AB$20:$AB$23,"N/A")</f>
        <v>S</v>
      </c>
    </row>
    <row r="613" spans="1:47" ht="12" customHeight="1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1961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1962</v>
      </c>
      <c r="N613" s="89" t="s">
        <v>130</v>
      </c>
      <c r="O613" s="93" t="s">
        <v>1963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>MONTH(B613)&amp;"/"&amp;YEAR(B613)</f>
        <v>3/2026</v>
      </c>
      <c r="AN613" s="45">
        <f>WEEKNUM(B613)-WEEKNUM(EOMONTH(B613,-1)+1)+1</f>
        <v>4</v>
      </c>
      <c r="AO613" s="45" t="str">
        <f>MONTH(R613)&amp;"/"&amp;YEAR(R613)</f>
        <v>4/2026</v>
      </c>
      <c r="AP613" s="45">
        <f>WEEKNUM(R613)-WEEKNUM(EOMONTH(R613,-1)+1)+1</f>
        <v>3</v>
      </c>
      <c r="AQ613" s="45">
        <f>IF(AU613="S",IF(Q613="1. Aceitou o programa",R613-B613,0),0)</f>
        <v>24</v>
      </c>
      <c r="AR613" s="45">
        <f>IF(AU613="S",IF(AND(S613&lt;&gt;"",R613&lt;&gt;""),S613-R613,0),0)</f>
        <v>0</v>
      </c>
      <c r="AS613" s="45">
        <f>IF(AU613="S",IF(Q613="1. Aceitou o programa",IF(OR(X613="Não se Aplica",X613=""),IF(OR(W613="Não se Aplica",W613=""),0,W613-V613),AVERAGE(X613-W613,W613-V613)),0),0)</f>
        <v>6</v>
      </c>
      <c r="AT613" s="45">
        <f>IF(AU613="S",IF(AND(Q613="1. Aceitou o programa",AB613="Realizada"),IFERROR(IF(AA613="",0,AA613-R613),0),0),0)</f>
        <v>0</v>
      </c>
      <c r="AU613" s="45" t="str">
        <f>_xlfn.XLOOKUP(U613,'Lista Suspensa'!$AA$20:$AA$23,'Lista Suspensa'!$AB$20:$AB$23,"N/A")</f>
        <v>S</v>
      </c>
    </row>
    <row r="614" spans="1:47" ht="12" customHeight="1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1964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1965</v>
      </c>
      <c r="M614" s="89" t="s">
        <v>1966</v>
      </c>
      <c r="N614" s="89" t="s">
        <v>209</v>
      </c>
      <c r="O614" s="93" t="s">
        <v>1967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 t="s">
        <v>74</v>
      </c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>MONTH(B614)&amp;"/"&amp;YEAR(B614)</f>
        <v>3/2026</v>
      </c>
      <c r="AN614" s="45">
        <f>WEEKNUM(B614)-WEEKNUM(EOMONTH(B614,-1)+1)+1</f>
        <v>4</v>
      </c>
      <c r="AO614" s="45" t="str">
        <f>MONTH(R614)&amp;"/"&amp;YEAR(R614)</f>
        <v>4/2026</v>
      </c>
      <c r="AP614" s="45">
        <f>WEEKNUM(R614)-WEEKNUM(EOMONTH(R614,-1)+1)+1</f>
        <v>5</v>
      </c>
      <c r="AQ614" s="45">
        <f>IF(AU614="S",IF(Q614="1. Aceitou o programa",R614-B614,0),0)</f>
        <v>38</v>
      </c>
      <c r="AR614" s="45">
        <f>IF(AU614="S",IF(AND(S614&lt;&gt;"",R614&lt;&gt;""),S614-R614,0),0)</f>
        <v>0</v>
      </c>
      <c r="AS614" s="45">
        <f>IF(AU614="S",IF(Q614="1. Aceitou o programa",IF(OR(X614="Não se Aplica",X614=""),IF(OR(W614="Não se Aplica",W614=""),0,W614-V614),AVERAGE(X614-W614,W614-V614)),0),0)</f>
        <v>0</v>
      </c>
      <c r="AT614" s="45">
        <f>IF(AU614="S",IF(AND(Q614="1. Aceitou o programa",AB614="Realizada"),IFERROR(IF(AA614="",0,AA614-R614),0),0),0)</f>
        <v>0</v>
      </c>
      <c r="AU614" s="45" t="str">
        <f>_xlfn.XLOOKUP(U614,'Lista Suspensa'!$AA$20:$AA$23,'Lista Suspensa'!$AB$20:$AB$23,"N/A")</f>
        <v>S</v>
      </c>
    </row>
    <row r="615" spans="1:47" ht="12" customHeight="1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1968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1969</v>
      </c>
      <c r="N615" s="89" t="s">
        <v>209</v>
      </c>
      <c r="O615" s="93" t="s">
        <v>1970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 t="s">
        <v>74</v>
      </c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>MONTH(B615)&amp;"/"&amp;YEAR(B615)</f>
        <v>3/2026</v>
      </c>
      <c r="AN615" s="45">
        <f>WEEKNUM(B615)-WEEKNUM(EOMONTH(B615,-1)+1)+1</f>
        <v>4</v>
      </c>
      <c r="AO615" s="45" t="str">
        <f>MONTH(R615)&amp;"/"&amp;YEAR(R615)</f>
        <v>4/2026</v>
      </c>
      <c r="AP615" s="45">
        <f>WEEKNUM(R615)-WEEKNUM(EOMONTH(R615,-1)+1)+1</f>
        <v>5</v>
      </c>
      <c r="AQ615" s="45">
        <f>IF(AU615="S",IF(Q615="1. Aceitou o programa",R615-B615,0),0)</f>
        <v>38</v>
      </c>
      <c r="AR615" s="45">
        <f>IF(AU615="S",IF(AND(S615&lt;&gt;"",R615&lt;&gt;""),S615-R615,0),0)</f>
        <v>0</v>
      </c>
      <c r="AS615" s="45">
        <f>IF(AU615="S",IF(Q615="1. Aceitou o programa",IF(OR(X615="Não se Aplica",X615=""),IF(OR(W615="Não se Aplica",W615=""),0,W615-V615),AVERAGE(X615-W615,W615-V615)),0),0)</f>
        <v>10</v>
      </c>
      <c r="AT615" s="45">
        <f>IF(AU615="S",IF(AND(Q615="1. Aceitou o programa",AB615="Realizada"),IFERROR(IF(AA615="",0,AA615-R615),0),0),0)</f>
        <v>0</v>
      </c>
      <c r="AU615" s="45" t="str">
        <f>_xlfn.XLOOKUP(U615,'Lista Suspensa'!$AA$20:$AA$23,'Lista Suspensa'!$AB$20:$AB$23,"N/A")</f>
        <v>S</v>
      </c>
    </row>
    <row r="616" spans="1:47" ht="12" customHeight="1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1971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659</v>
      </c>
      <c r="N616" s="89" t="s">
        <v>185</v>
      </c>
      <c r="O616" s="93" t="s">
        <v>1972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1973</v>
      </c>
      <c r="AB616" s="89" t="s">
        <v>74</v>
      </c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>MONTH(B616)&amp;"/"&amp;YEAR(B616)</f>
        <v>3/2026</v>
      </c>
      <c r="AN616" s="45">
        <f>WEEKNUM(B616)-WEEKNUM(EOMONTH(B616,-1)+1)+1</f>
        <v>4</v>
      </c>
      <c r="AO616" s="45" t="str">
        <f>MONTH(R616)&amp;"/"&amp;YEAR(R616)</f>
        <v>5/2026</v>
      </c>
      <c r="AP616" s="45">
        <f>WEEKNUM(R616)-WEEKNUM(EOMONTH(R616,-1)+1)+1</f>
        <v>3</v>
      </c>
      <c r="AQ616" s="45">
        <f>IF(AU616="S",IF(Q616="1. Aceitou o programa",R616-B616,0),0)</f>
        <v>49</v>
      </c>
      <c r="AR616" s="45">
        <f>IF(AU616="S",IF(AND(S616&lt;&gt;"",R616&lt;&gt;""),S616-R616,0),0)</f>
        <v>0</v>
      </c>
      <c r="AS616" s="45">
        <f>IF(AU616="S",IF(Q616="1. Aceitou o programa",IF(OR(X616="Não se Aplica",X616=""),IF(OR(W616="Não se Aplica",W616=""),0,W616-V616),AVERAGE(X616-W616,W616-V616)),0),0)</f>
        <v>13</v>
      </c>
      <c r="AT616" s="45">
        <f>IF(AU616="S",IF(AND(Q616="1. Aceitou o programa",AB616="Realizada"),IFERROR(IF(AA616="",0,AA616-R616),0),0),0)</f>
        <v>0</v>
      </c>
      <c r="AU616" s="45" t="str">
        <f>_xlfn.XLOOKUP(U616,'Lista Suspensa'!$AA$20:$AA$23,'Lista Suspensa'!$AB$20:$AB$23,"N/A")</f>
        <v>S</v>
      </c>
    </row>
    <row r="617" spans="1:47" ht="12" customHeight="1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1974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664</v>
      </c>
      <c r="N617" s="89" t="s">
        <v>185</v>
      </c>
      <c r="O617" s="93" t="s">
        <v>1975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 t="s">
        <v>74</v>
      </c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>MONTH(B617)&amp;"/"&amp;YEAR(B617)</f>
        <v>3/2026</v>
      </c>
      <c r="AN617" s="45">
        <f>WEEKNUM(B617)-WEEKNUM(EOMONTH(B617,-1)+1)+1</f>
        <v>4</v>
      </c>
      <c r="AO617" s="45" t="str">
        <f>MONTH(R617)&amp;"/"&amp;YEAR(R617)</f>
        <v>4/2026</v>
      </c>
      <c r="AP617" s="45">
        <f>WEEKNUM(R617)-WEEKNUM(EOMONTH(R617,-1)+1)+1</f>
        <v>5</v>
      </c>
      <c r="AQ617" s="45">
        <f>IF(AU617="S",IF(Q617="1. Aceitou o programa",R617-B617,0),0)</f>
        <v>38</v>
      </c>
      <c r="AR617" s="45">
        <f>IF(AU617="S",IF(AND(S617&lt;&gt;"",R617&lt;&gt;""),S617-R617,0),0)</f>
        <v>0</v>
      </c>
      <c r="AS617" s="45">
        <f>IF(AU617="S",IF(Q617="1. Aceitou o programa",IF(OR(X617="Não se Aplica",X617=""),IF(OR(W617="Não se Aplica",W617=""),0,W617-V617),AVERAGE(X617-W617,W617-V617)),0),0)</f>
        <v>0</v>
      </c>
      <c r="AT617" s="45">
        <f>IF(AU617="S",IF(AND(Q617="1. Aceitou o programa",AB617="Realizada"),IFERROR(IF(AA617="",0,AA617-R617),0),0),0)</f>
        <v>0</v>
      </c>
      <c r="AU617" s="45" t="str">
        <f>_xlfn.XLOOKUP(U617,'Lista Suspensa'!$AA$20:$AA$23,'Lista Suspensa'!$AB$20:$AB$23,"N/A")</f>
        <v>S</v>
      </c>
    </row>
    <row r="618" spans="1:47" ht="12" customHeight="1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1976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1719</v>
      </c>
      <c r="M618" s="89" t="s">
        <v>1977</v>
      </c>
      <c r="N618" s="89" t="s">
        <v>185</v>
      </c>
      <c r="O618" s="93" t="s">
        <v>1978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>
        <v>0</v>
      </c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>MONTH(B618)&amp;"/"&amp;YEAR(B618)</f>
        <v>3/2026</v>
      </c>
      <c r="AN618" s="45">
        <f>WEEKNUM(B618)-WEEKNUM(EOMONTH(B618,-1)+1)+1</f>
        <v>4</v>
      </c>
      <c r="AO618" s="45" t="str">
        <f>MONTH(R618)&amp;"/"&amp;YEAR(R618)</f>
        <v>5/2026</v>
      </c>
      <c r="AP618" s="45">
        <f>WEEKNUM(R618)-WEEKNUM(EOMONTH(R618,-1)+1)+1</f>
        <v>4</v>
      </c>
      <c r="AQ618" s="45">
        <f>IF(AU618="S",IF(Q618="1. Aceitou o programa",R618-B618,0),0)</f>
        <v>60</v>
      </c>
      <c r="AR618" s="45">
        <f>IF(AU618="S",IF(AND(S618&lt;&gt;"",R618&lt;&gt;""),S618-R618,0),0)</f>
        <v>0</v>
      </c>
      <c r="AS618" s="45">
        <f>IF(AU618="S",IF(Q618="1. Aceitou o programa",IF(OR(X618="Não se Aplica",X618=""),IF(OR(W618="Não se Aplica",W618=""),0,W618-V618),AVERAGE(X618-W618,W618-V618)),0),0)</f>
        <v>9.5</v>
      </c>
      <c r="AT618" s="45">
        <f>IF(AU618="S",IF(AND(Q618="1. Aceitou o programa",AB618="Realizada"),IFERROR(IF(AA618="",0,AA618-R618),0),0),0)</f>
        <v>0</v>
      </c>
      <c r="AU618" s="45" t="str">
        <f>_xlfn.XLOOKUP(U618,'Lista Suspensa'!$AA$20:$AA$23,'Lista Suspensa'!$AB$20:$AB$23,"N/A")</f>
        <v>S</v>
      </c>
    </row>
    <row r="619" spans="1:47" ht="12" customHeight="1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1979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1980</v>
      </c>
      <c r="N619" s="89" t="s">
        <v>185</v>
      </c>
      <c r="O619" s="93" t="s">
        <v>1981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 t="s">
        <v>74</v>
      </c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>MONTH(B619)&amp;"/"&amp;YEAR(B619)</f>
        <v>3/2026</v>
      </c>
      <c r="AN619" s="45">
        <f>WEEKNUM(B619)-WEEKNUM(EOMONTH(B619,-1)+1)+1</f>
        <v>4</v>
      </c>
      <c r="AO619" s="45" t="str">
        <f>MONTH(R619)&amp;"/"&amp;YEAR(R619)</f>
        <v>4/2026</v>
      </c>
      <c r="AP619" s="45">
        <f>WEEKNUM(R619)-WEEKNUM(EOMONTH(R619,-1)+1)+1</f>
        <v>5</v>
      </c>
      <c r="AQ619" s="45">
        <f>IF(AU619="S",IF(Q619="1. Aceitou o programa",R619-B619,0),0)</f>
        <v>38</v>
      </c>
      <c r="AR619" s="45">
        <f>IF(AU619="S",IF(AND(S619&lt;&gt;"",R619&lt;&gt;""),S619-R619,0),0)</f>
        <v>0</v>
      </c>
      <c r="AS619" s="45">
        <f>IF(AU619="S",IF(Q619="1. Aceitou o programa",IF(OR(X619="Não se Aplica",X619=""),IF(OR(W619="Não se Aplica",W619=""),0,W619-V619),AVERAGE(X619-W619,W619-V619)),0),0)</f>
        <v>7</v>
      </c>
      <c r="AT619" s="45">
        <f>IF(AU619="S",IF(AND(Q619="1. Aceitou o programa",AB619="Realizada"),IFERROR(IF(AA619="",0,AA619-R619),0),0),0)</f>
        <v>0</v>
      </c>
      <c r="AU619" s="45" t="str">
        <f>_xlfn.XLOOKUP(U619,'Lista Suspensa'!$AA$20:$AA$23,'Lista Suspensa'!$AB$20:$AB$23,"N/A")</f>
        <v>S</v>
      </c>
    </row>
    <row r="620" spans="1:47" ht="12" customHeight="1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1982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602</v>
      </c>
      <c r="M620" s="89" t="s">
        <v>1983</v>
      </c>
      <c r="N620" s="89" t="s">
        <v>185</v>
      </c>
      <c r="O620" s="93" t="s">
        <v>1984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1985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>MONTH(B620)&amp;"/"&amp;YEAR(B620)</f>
        <v>3/2026</v>
      </c>
      <c r="AN620" s="45">
        <f>WEEKNUM(B620)-WEEKNUM(EOMONTH(B620,-1)+1)+1</f>
        <v>4</v>
      </c>
      <c r="AO620" s="45" t="str">
        <f>MONTH(R620)&amp;"/"&amp;YEAR(R620)</f>
        <v>5/2026</v>
      </c>
      <c r="AP620" s="45">
        <f>WEEKNUM(R620)-WEEKNUM(EOMONTH(R620,-1)+1)+1</f>
        <v>3</v>
      </c>
      <c r="AQ620" s="45">
        <f>IF(AU620="S",IF(Q620="1. Aceitou o programa",R620-B620,0),0)</f>
        <v>49</v>
      </c>
      <c r="AR620" s="45">
        <f>IF(AU620="S",IF(AND(S620&lt;&gt;"",R620&lt;&gt;""),S620-R620,0),0)</f>
        <v>0</v>
      </c>
      <c r="AS620" s="45">
        <f>IF(AU620="S",IF(Q620="1. Aceitou o programa",IF(OR(X620="Não se Aplica",X620=""),IF(OR(W620="Não se Aplica",W620=""),0,W620-V620),AVERAGE(X620-W620,W620-V620)),0),0)</f>
        <v>13</v>
      </c>
      <c r="AT620" s="45">
        <f>IF(AU620="S",IF(AND(Q620="1. Aceitou o programa",AB620="Realizada"),IFERROR(IF(AA620="",0,AA620-R620),0),0),0)</f>
        <v>11.458333333335759</v>
      </c>
      <c r="AU620" s="45" t="str">
        <f>_xlfn.XLOOKUP(U620,'Lista Suspensa'!$AA$20:$AA$23,'Lista Suspensa'!$AB$20:$AB$23,"N/A")</f>
        <v>S</v>
      </c>
    </row>
    <row r="621" spans="1:47" ht="12" customHeight="1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1986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1987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 t="s">
        <v>74</v>
      </c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>MONTH(B621)&amp;"/"&amp;YEAR(B621)</f>
        <v>3/2026</v>
      </c>
      <c r="AN621" s="45">
        <f>WEEKNUM(B621)-WEEKNUM(EOMONTH(B621,-1)+1)+1</f>
        <v>4</v>
      </c>
      <c r="AO621" s="45" t="str">
        <f>MONTH(R621)&amp;"/"&amp;YEAR(R621)</f>
        <v>4/2026</v>
      </c>
      <c r="AP621" s="45">
        <f>WEEKNUM(R621)-WEEKNUM(EOMONTH(R621,-1)+1)+1</f>
        <v>5</v>
      </c>
      <c r="AQ621" s="45">
        <f>IF(AU621="S",IF(Q621="1. Aceitou o programa",R621-B621,0),0)</f>
        <v>38</v>
      </c>
      <c r="AR621" s="45">
        <f>IF(AU621="S",IF(AND(S621&lt;&gt;"",R621&lt;&gt;""),S621-R621,0),0)</f>
        <v>0</v>
      </c>
      <c r="AS621" s="45">
        <f>IF(AU621="S",IF(Q621="1. Aceitou o programa",IF(OR(X621="Não se Aplica",X621=""),IF(OR(W621="Não se Aplica",W621=""),0,W621-V621),AVERAGE(X621-W621,W621-V621)),0),0)</f>
        <v>0</v>
      </c>
      <c r="AT621" s="45">
        <f>IF(AU621="S",IF(AND(Q621="1. Aceitou o programa",AB621="Realizada"),IFERROR(IF(AA621="",0,AA621-R621),0),0),0)</f>
        <v>0</v>
      </c>
      <c r="AU621" s="45" t="str">
        <f>_xlfn.XLOOKUP(U621,'Lista Suspensa'!$AA$20:$AA$23,'Lista Suspensa'!$AB$20:$AB$23,"N/A")</f>
        <v>S</v>
      </c>
    </row>
    <row r="622" spans="1:47" ht="12" customHeight="1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1988</v>
      </c>
      <c r="G622" s="91" t="s">
        <v>1989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1990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263</v>
      </c>
      <c r="AE622" s="89">
        <v>36</v>
      </c>
      <c r="AF622" s="98" t="s">
        <v>1991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>MONTH(B622)&amp;"/"&amp;YEAR(B622)</f>
        <v>3/2026</v>
      </c>
      <c r="AN622" s="45">
        <f>WEEKNUM(B622)-WEEKNUM(EOMONTH(B622,-1)+1)+1</f>
        <v>4</v>
      </c>
      <c r="AO622" s="45" t="str">
        <f>MONTH(R622)&amp;"/"&amp;YEAR(R622)</f>
        <v>4/2026</v>
      </c>
      <c r="AP622" s="45">
        <f>WEEKNUM(R622)-WEEKNUM(EOMONTH(R622,-1)+1)+1</f>
        <v>4</v>
      </c>
      <c r="AQ622" s="45">
        <f>IF(AU622="S",IF(Q622="1. Aceitou o programa",R622-B622,0),0)</f>
        <v>28</v>
      </c>
      <c r="AR622" s="45">
        <f>IF(AU622="S",IF(AND(S622&lt;&gt;"",R622&lt;&gt;""),S622-R622,0),0)</f>
        <v>0</v>
      </c>
      <c r="AS622" s="45">
        <f>IF(AU622="S",IF(Q622="1. Aceitou o programa",IF(OR(X622="Não se Aplica",X622=""),IF(OR(W622="Não se Aplica",W622=""),0,W622-V622),AVERAGE(X622-W622,W622-V622)),0),0)</f>
        <v>0</v>
      </c>
      <c r="AT622" s="45">
        <f>IF(AU622="S",IF(AND(Q622="1. Aceitou o programa",AB622="Realizada"),IFERROR(IF(AA622="",0,AA622-R622),0),0),0)</f>
        <v>2</v>
      </c>
      <c r="AU622" s="45" t="str">
        <f>_xlfn.XLOOKUP(U622,'Lista Suspensa'!$AA$20:$AA$23,'Lista Suspensa'!$AB$20:$AB$23,"N/A")</f>
        <v>S</v>
      </c>
    </row>
    <row r="623" spans="1:47" ht="12" customHeight="1">
      <c r="A623" s="87" t="s">
        <v>47</v>
      </c>
      <c r="B623" s="88">
        <v>46105</v>
      </c>
      <c r="C623" s="89" t="s">
        <v>211</v>
      </c>
      <c r="D623" s="89" t="s">
        <v>1992</v>
      </c>
      <c r="E623" s="90">
        <v>89078525</v>
      </c>
      <c r="F623" s="184" t="s">
        <v>1993</v>
      </c>
      <c r="G623" s="91" t="s">
        <v>1994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1995</v>
      </c>
      <c r="M623" s="89" t="s">
        <v>1996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74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>MONTH(B623)&amp;"/"&amp;YEAR(B623)</f>
        <v>3/2026</v>
      </c>
      <c r="AN623" s="45">
        <f>WEEKNUM(B623)-WEEKNUM(EOMONTH(B623,-1)+1)+1</f>
        <v>4</v>
      </c>
      <c r="AO623" s="45" t="str">
        <f>MONTH(R623)&amp;"/"&amp;YEAR(R623)</f>
        <v>4/2026</v>
      </c>
      <c r="AP623" s="45">
        <f>WEEKNUM(R623)-WEEKNUM(EOMONTH(R623,-1)+1)+1</f>
        <v>3</v>
      </c>
      <c r="AQ623" s="45">
        <f>IF(AU623="S",IF(Q623="1. Aceitou o programa",R623-B623,0),0)</f>
        <v>23</v>
      </c>
      <c r="AR623" s="45">
        <f>IF(AU623="S",IF(AND(S623&lt;&gt;"",R623&lt;&gt;""),S623-R623,0),0)</f>
        <v>0</v>
      </c>
      <c r="AS623" s="45">
        <f>IF(AU623="S",IF(Q623="1. Aceitou o programa",IF(OR(X623="Não se Aplica",X623=""),IF(OR(W623="Não se Aplica",W623=""),0,W623-V623),AVERAGE(X623-W623,W623-V623)),0),0)</f>
        <v>0</v>
      </c>
      <c r="AT623" s="45">
        <f>IF(AU623="S",IF(AND(Q623="1. Aceitou o programa",AB623="Realizada"),IFERROR(IF(AA623="",0,AA623-R623),0),0),0)</f>
        <v>0</v>
      </c>
      <c r="AU623" s="45" t="str">
        <f>_xlfn.XLOOKUP(U623,'Lista Suspensa'!$AA$20:$AA$23,'Lista Suspensa'!$AB$20:$AB$23,"N/A")</f>
        <v>S</v>
      </c>
    </row>
    <row r="624" spans="1:47" ht="12" customHeight="1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1997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1998</v>
      </c>
      <c r="M624" s="89" t="s">
        <v>1999</v>
      </c>
      <c r="N624" s="89" t="s">
        <v>275</v>
      </c>
      <c r="O624" s="93" t="s">
        <v>2000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>MONTH(B624)&amp;"/"&amp;YEAR(B624)</f>
        <v>3/2026</v>
      </c>
      <c r="AN624" s="45">
        <f>WEEKNUM(B624)-WEEKNUM(EOMONTH(B624,-1)+1)+1</f>
        <v>4</v>
      </c>
      <c r="AO624" s="45" t="str">
        <f>MONTH(R624)&amp;"/"&amp;YEAR(R624)</f>
        <v>2/2026</v>
      </c>
      <c r="AP624" s="45">
        <f>WEEKNUM(R624)-WEEKNUM(EOMONTH(R624,-1)+1)+1</f>
        <v>3</v>
      </c>
      <c r="AQ624" s="45">
        <f>IF(AU624="S",IF(Q624="1. Aceitou o programa",R624-B624,0),0)</f>
        <v>-34</v>
      </c>
      <c r="AR624" s="45">
        <f>IF(AU624="S",IF(AND(S624&lt;&gt;"",R624&lt;&gt;""),S624-R624,0),0)</f>
        <v>0</v>
      </c>
      <c r="AS624" s="45">
        <f>IF(AU624="S",IF(Q624="1. Aceitou o programa",IF(OR(X624="Não se Aplica",X624=""),IF(OR(W624="Não se Aplica",W624=""),0,W624-V624),AVERAGE(X624-W624,W624-V624)),0),0)</f>
        <v>0</v>
      </c>
      <c r="AT624" s="45">
        <f>IF(AU624="S",IF(AND(Q624="1. Aceitou o programa",AB624="Realizada"),IFERROR(IF(AA624="",0,AA624-R624),0),0),0)</f>
        <v>34.611111111109494</v>
      </c>
      <c r="AU624" s="45" t="str">
        <f>_xlfn.XLOOKUP(U624,'Lista Suspensa'!$AA$20:$AA$23,'Lista Suspensa'!$AB$20:$AB$23,"N/A")</f>
        <v>S</v>
      </c>
    </row>
    <row r="625" spans="1:47" ht="12" customHeight="1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2001</v>
      </c>
      <c r="G625" s="91" t="s">
        <v>2002</v>
      </c>
      <c r="H625" s="92">
        <v>32087</v>
      </c>
      <c r="I625" s="89">
        <v>38</v>
      </c>
      <c r="J625" s="89" t="s">
        <v>2003</v>
      </c>
      <c r="K625" s="89" t="s">
        <v>52</v>
      </c>
      <c r="L625" s="89" t="s">
        <v>2004</v>
      </c>
      <c r="M625" s="89" t="s">
        <v>2005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2006</v>
      </c>
      <c r="AC625" s="111"/>
      <c r="AD625" s="89" t="s">
        <v>2007</v>
      </c>
      <c r="AE625" s="89">
        <v>60</v>
      </c>
      <c r="AF625" s="98" t="s">
        <v>839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>MONTH(B625)&amp;"/"&amp;YEAR(B625)</f>
        <v>3/2026</v>
      </c>
      <c r="AN625" s="45">
        <f>WEEKNUM(B625)-WEEKNUM(EOMONTH(B625,-1)+1)+1</f>
        <v>4</v>
      </c>
      <c r="AO625" s="45" t="str">
        <f>MONTH(R625)&amp;"/"&amp;YEAR(R625)</f>
        <v>4/2026</v>
      </c>
      <c r="AP625" s="45">
        <f>WEEKNUM(R625)-WEEKNUM(EOMONTH(R625,-1)+1)+1</f>
        <v>3</v>
      </c>
      <c r="AQ625" s="45">
        <f>IF(AU625="S",IF(Q625="1. Aceitou o programa",R625-B625,0),0)</f>
        <v>21</v>
      </c>
      <c r="AR625" s="45">
        <f>IF(AU625="S",IF(AND(S625&lt;&gt;"",R625&lt;&gt;""),S625-R625,0),0)</f>
        <v>0</v>
      </c>
      <c r="AS625" s="45">
        <f>IF(AU625="S",IF(Q625="1. Aceitou o programa",IF(OR(X625="Não se Aplica",X625=""),IF(OR(W625="Não se Aplica",W625=""),0,W625-V625),AVERAGE(X625-W625,W625-V625)),0),0)</f>
        <v>6</v>
      </c>
      <c r="AT625" s="45">
        <f>IF(AU625="S",IF(AND(Q625="1. Aceitou o programa",AB625="Realizada"),IFERROR(IF(AA625="",0,AA625-R625),0),0),0)</f>
        <v>0</v>
      </c>
      <c r="AU625" s="45" t="str">
        <f>_xlfn.XLOOKUP(U625,'Lista Suspensa'!$AA$20:$AA$23,'Lista Suspensa'!$AB$20:$AB$23,"N/A")</f>
        <v>S</v>
      </c>
    </row>
    <row r="626" spans="1:47" ht="12" customHeight="1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2008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2009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2006</v>
      </c>
      <c r="AC626" s="111"/>
      <c r="AD626" s="89" t="s">
        <v>2010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>MONTH(B626)&amp;"/"&amp;YEAR(B626)</f>
        <v>3/2026</v>
      </c>
      <c r="AN626" s="45">
        <f>WEEKNUM(B626)-WEEKNUM(EOMONTH(B626,-1)+1)+1</f>
        <v>4</v>
      </c>
      <c r="AO626" s="45" t="str">
        <f>MONTH(R626)&amp;"/"&amp;YEAR(R626)</f>
        <v>4/2026</v>
      </c>
      <c r="AP626" s="45">
        <f>WEEKNUM(R626)-WEEKNUM(EOMONTH(R626,-1)+1)+1</f>
        <v>3</v>
      </c>
      <c r="AQ626" s="45">
        <f>IF(AU626="S",IF(Q626="1. Aceitou o programa",R626-B626,0),0)</f>
        <v>21</v>
      </c>
      <c r="AR626" s="45">
        <f>IF(AU626="S",IF(AND(S626&lt;&gt;"",R626&lt;&gt;""),S626-R626,0),0)</f>
        <v>0</v>
      </c>
      <c r="AS626" s="45">
        <f>IF(AU626="S",IF(Q626="1. Aceitou o programa",IF(OR(X626="Não se Aplica",X626=""),IF(OR(W626="Não se Aplica",W626=""),0,W626-V626),AVERAGE(X626-W626,W626-V626)),0),0)</f>
        <v>6</v>
      </c>
      <c r="AT626" s="45">
        <f>IF(AU626="S",IF(AND(Q626="1. Aceitou o programa",AB626="Realizada"),IFERROR(IF(AA626="",0,AA626-R626),0),0),0)</f>
        <v>0</v>
      </c>
      <c r="AU626" s="45" t="str">
        <f>_xlfn.XLOOKUP(U626,'Lista Suspensa'!$AA$20:$AA$23,'Lista Suspensa'!$AB$20:$AB$23,"N/A")</f>
        <v>S</v>
      </c>
    </row>
    <row r="627" spans="1:47" ht="12" customHeight="1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2011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2012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 t="s">
        <v>74</v>
      </c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>MONTH(B627)&amp;"/"&amp;YEAR(B627)</f>
        <v>3/2026</v>
      </c>
      <c r="AN627" s="45">
        <f>WEEKNUM(B627)-WEEKNUM(EOMONTH(B627,-1)+1)+1</f>
        <v>4</v>
      </c>
      <c r="AO627" s="45" t="str">
        <f>MONTH(R627)&amp;"/"&amp;YEAR(R627)</f>
        <v>5/2026</v>
      </c>
      <c r="AP627" s="45">
        <f>WEEKNUM(R627)-WEEKNUM(EOMONTH(R627,-1)+1)+1</f>
        <v>5</v>
      </c>
      <c r="AQ627" s="45">
        <f>IF(AU627="S",IF(Q627="1. Aceitou o programa",R627-B627,0),0)</f>
        <v>64</v>
      </c>
      <c r="AR627" s="45">
        <f>IF(AU627="S",IF(AND(S627&lt;&gt;"",R627&lt;&gt;""),S627-R627,0),0)</f>
        <v>0</v>
      </c>
      <c r="AS627" s="45">
        <f>IF(AU627="S",IF(Q627="1. Aceitou o programa",IF(OR(X627="Não se Aplica",X627=""),IF(OR(W627="Não se Aplica",W627=""),0,W627-V627),AVERAGE(X627-W627,W627-V627)),0),0)</f>
        <v>12.5</v>
      </c>
      <c r="AT627" s="45">
        <f>IF(AU627="S",IF(AND(Q627="1. Aceitou o programa",AB627="Realizada"),IFERROR(IF(AA627="",0,AA627-R627),0),0),0)</f>
        <v>0</v>
      </c>
      <c r="AU627" s="45" t="str">
        <f>_xlfn.XLOOKUP(U627,'Lista Suspensa'!$AA$20:$AA$23,'Lista Suspensa'!$AB$20:$AB$23,"N/A")</f>
        <v>S</v>
      </c>
    </row>
    <row r="628" spans="1:47" ht="12" customHeight="1">
      <c r="A628" s="87" t="s">
        <v>47</v>
      </c>
      <c r="B628" s="88">
        <v>46108</v>
      </c>
      <c r="C628" s="89" t="s">
        <v>211</v>
      </c>
      <c r="D628" s="89" t="s">
        <v>2013</v>
      </c>
      <c r="E628" s="90">
        <v>81315735</v>
      </c>
      <c r="F628" s="184" t="s">
        <v>2014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2015</v>
      </c>
      <c r="N628" s="89" t="s">
        <v>148</v>
      </c>
      <c r="O628" s="93" t="s">
        <v>2016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74</v>
      </c>
      <c r="AC628" s="111"/>
      <c r="AD628" s="89"/>
      <c r="AE628" s="89"/>
      <c r="AF628" s="98" t="s">
        <v>839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>MONTH(B628)&amp;"/"&amp;YEAR(B628)</f>
        <v>3/2026</v>
      </c>
      <c r="AN628" s="45">
        <f>WEEKNUM(B628)-WEEKNUM(EOMONTH(B628,-1)+1)+1</f>
        <v>4</v>
      </c>
      <c r="AO628" s="45" t="str">
        <f>MONTH(R628)&amp;"/"&amp;YEAR(R628)</f>
        <v>3/2026</v>
      </c>
      <c r="AP628" s="45">
        <f>WEEKNUM(R628)-WEEKNUM(EOMONTH(R628,-1)+1)+1</f>
        <v>4</v>
      </c>
      <c r="AQ628" s="45">
        <f>IF(AU628="S",IF(Q628="1. Aceitou o programa",R628-B628,0),0)</f>
        <v>0</v>
      </c>
      <c r="AR628" s="45">
        <f>IF(AU628="S",IF(AND(S628&lt;&gt;"",R628&lt;&gt;""),S628-R628,0),0)</f>
        <v>0</v>
      </c>
      <c r="AS628" s="45">
        <f>IF(AU628="S",IF(Q628="1. Aceitou o programa",IF(OR(X628="Não se Aplica",X628=""),IF(OR(W628="Não se Aplica",W628=""),0,W628-V628),AVERAGE(X628-W628,W628-V628)),0),0)</f>
        <v>0</v>
      </c>
      <c r="AT628" s="45">
        <f>IF(AU628="S",IF(AND(Q628="1. Aceitou o programa",AB628="Realizada"),IFERROR(IF(AA628="",0,AA628-R628),0),0),0)</f>
        <v>0</v>
      </c>
      <c r="AU628" s="45" t="str">
        <f>_xlfn.XLOOKUP(U628,'Lista Suspensa'!$AA$20:$AA$23,'Lista Suspensa'!$AB$20:$AB$23,"N/A")</f>
        <v>S</v>
      </c>
    </row>
    <row r="629" spans="1:47" ht="12" customHeight="1">
      <c r="A629" s="87" t="s">
        <v>67</v>
      </c>
      <c r="B629" s="88">
        <v>46120</v>
      </c>
      <c r="C629" s="89" t="s">
        <v>211</v>
      </c>
      <c r="D629" s="89" t="s">
        <v>1992</v>
      </c>
      <c r="E629" s="90">
        <v>450097919</v>
      </c>
      <c r="F629" s="184" t="s">
        <v>2017</v>
      </c>
      <c r="G629" s="91" t="s">
        <v>2018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281</v>
      </c>
      <c r="M629" s="89" t="s">
        <v>709</v>
      </c>
      <c r="N629" s="89" t="s">
        <v>250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2010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>MONTH(B629)&amp;"/"&amp;YEAR(B629)</f>
        <v>4/2026</v>
      </c>
      <c r="AN629" s="45">
        <f>WEEKNUM(B629)-WEEKNUM(EOMONTH(B629,-1)+1)+1</f>
        <v>2</v>
      </c>
      <c r="AO629" s="45" t="str">
        <f>MONTH(R629)&amp;"/"&amp;YEAR(R629)</f>
        <v>4/2026</v>
      </c>
      <c r="AP629" s="45">
        <f>WEEKNUM(R629)-WEEKNUM(EOMONTH(R629,-1)+1)+1</f>
        <v>3</v>
      </c>
      <c r="AQ629" s="45">
        <f>IF(AU629="S",IF(Q629="1. Aceitou o programa",R629-B629,0),0)</f>
        <v>8</v>
      </c>
      <c r="AR629" s="45">
        <f>IF(AU629="S",IF(AND(S629&lt;&gt;"",R629&lt;&gt;""),S629-R629,0),0)</f>
        <v>0</v>
      </c>
      <c r="AS629" s="45">
        <f>IF(AU629="S",IF(Q629="1. Aceitou o programa",IF(OR(X629="Não se Aplica",X629=""),IF(OR(W629="Não se Aplica",W629=""),0,W629-V629),AVERAGE(X629-W629,W629-V629)),0),0)</f>
        <v>6</v>
      </c>
      <c r="AT629" s="45">
        <f>IF(AU629="S",IF(AND(Q629="1. Aceitou o programa",AB629="Realizada"),IFERROR(IF(AA629="",0,AA629-R629),0),0),0)</f>
        <v>0</v>
      </c>
      <c r="AU629" s="45" t="str">
        <f>_xlfn.XLOOKUP(U629,'Lista Suspensa'!$AA$20:$AA$23,'Lista Suspensa'!$AB$20:$AB$23,"N/A")</f>
        <v>S</v>
      </c>
    </row>
    <row r="630" spans="1:47" ht="12" customHeight="1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2019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2020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 t="s">
        <v>74</v>
      </c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>MONTH(B630)&amp;"/"&amp;YEAR(B630)</f>
        <v>4/2026</v>
      </c>
      <c r="AN630" s="45">
        <f>WEEKNUM(B630)-WEEKNUM(EOMONTH(B630,-1)+1)+1</f>
        <v>2</v>
      </c>
      <c r="AO630" s="45" t="str">
        <f>MONTH(R630)&amp;"/"&amp;YEAR(R630)</f>
        <v>4/2026</v>
      </c>
      <c r="AP630" s="45">
        <f>WEEKNUM(R630)-WEEKNUM(EOMONTH(R630,-1)+1)+1</f>
        <v>3</v>
      </c>
      <c r="AQ630" s="45">
        <f>IF(AU630="S",IF(Q630="1. Aceitou o programa",R630-B630,0),0)</f>
        <v>6</v>
      </c>
      <c r="AR630" s="45">
        <f>IF(AU630="S",IF(AND(S630&lt;&gt;"",R630&lt;&gt;""),S630-R630,0),0)</f>
        <v>0</v>
      </c>
      <c r="AS630" s="45">
        <f>IF(AU630="S",IF(Q630="1. Aceitou o programa",IF(OR(X630="Não se Aplica",X630=""),IF(OR(W630="Não se Aplica",W630=""),0,W630-V630),AVERAGE(X630-W630,W630-V630)),0),0)</f>
        <v>33</v>
      </c>
      <c r="AT630" s="45">
        <f>IF(AU630="S",IF(AND(Q630="1. Aceitou o programa",AB630="Realizada"),IFERROR(IF(AA630="",0,AA630-R630),0),0),0)</f>
        <v>0</v>
      </c>
      <c r="AU630" s="45" t="str">
        <f>_xlfn.XLOOKUP(U630,'Lista Suspensa'!$AA$20:$AA$23,'Lista Suspensa'!$AB$20:$AB$23,"N/A")</f>
        <v>S</v>
      </c>
    </row>
    <row r="631" spans="1:47" ht="12" customHeight="1">
      <c r="A631" s="87" t="s">
        <v>67</v>
      </c>
      <c r="B631" s="88">
        <v>46122</v>
      </c>
      <c r="C631" s="89" t="s">
        <v>211</v>
      </c>
      <c r="D631" s="89" t="s">
        <v>1992</v>
      </c>
      <c r="E631" s="90">
        <v>223671240</v>
      </c>
      <c r="F631" s="184" t="s">
        <v>2021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2022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74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>MONTH(B631)&amp;"/"&amp;YEAR(B631)</f>
        <v>4/2026</v>
      </c>
      <c r="AN631" s="45">
        <f>WEEKNUM(B631)-WEEKNUM(EOMONTH(B631,-1)+1)+1</f>
        <v>2</v>
      </c>
      <c r="AO631" s="45" t="str">
        <f>MONTH(R631)&amp;"/"&amp;YEAR(R631)</f>
        <v>4/2026</v>
      </c>
      <c r="AP631" s="45">
        <f>WEEKNUM(R631)-WEEKNUM(EOMONTH(R631,-1)+1)+1</f>
        <v>3</v>
      </c>
      <c r="AQ631" s="45">
        <f>IF(AU631="S",IF(Q631="1. Aceitou o programa",R631-B631,0),0)</f>
        <v>6</v>
      </c>
      <c r="AR631" s="45">
        <f>IF(AU631="S",IF(AND(S631&lt;&gt;"",R631&lt;&gt;""),S631-R631,0),0)</f>
        <v>0</v>
      </c>
      <c r="AS631" s="45">
        <f>IF(AU631="S",IF(Q631="1. Aceitou o programa",IF(OR(X631="Não se Aplica",X631=""),IF(OR(W631="Não se Aplica",W631=""),0,W631-V631),AVERAGE(X631-W631,W631-V631)),0),0)</f>
        <v>6</v>
      </c>
      <c r="AT631" s="45">
        <f>IF(AU631="S",IF(AND(Q631="1. Aceitou o programa",AB631="Realizada"),IFERROR(IF(AA631="",0,AA631-R631),0),0),0)</f>
        <v>0</v>
      </c>
      <c r="AU631" s="45" t="str">
        <f>_xlfn.XLOOKUP(U631,'Lista Suspensa'!$AA$20:$AA$23,'Lista Suspensa'!$AB$20:$AB$23,"N/A")</f>
        <v>S</v>
      </c>
    </row>
    <row r="632" spans="1:47" ht="12" customHeight="1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2023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523</v>
      </c>
      <c r="M632" s="89" t="s">
        <v>1996</v>
      </c>
      <c r="N632" s="89" t="s">
        <v>231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690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>MONTH(B632)&amp;"/"&amp;YEAR(B632)</f>
        <v>4/2026</v>
      </c>
      <c r="AN632" s="45">
        <f>WEEKNUM(B632)-WEEKNUM(EOMONTH(B632,-1)+1)+1</f>
        <v>2</v>
      </c>
      <c r="AO632" s="45" t="str">
        <f>MONTH(R632)&amp;"/"&amp;YEAR(R632)</f>
        <v>4/2026</v>
      </c>
      <c r="AP632" s="45">
        <f>WEEKNUM(R632)-WEEKNUM(EOMONTH(R632,-1)+1)+1</f>
        <v>5</v>
      </c>
      <c r="AQ632" s="45">
        <f>IF(AU632="S",IF(Q632="1. Aceitou o programa",R632-B632,0),0)</f>
        <v>20</v>
      </c>
      <c r="AR632" s="45">
        <f>IF(AU632="S",IF(AND(S632&lt;&gt;"",R632&lt;&gt;""),S632-R632,0),0)</f>
        <v>0</v>
      </c>
      <c r="AS632" s="45">
        <f>IF(AU632="S",IF(Q632="1. Aceitou o programa",IF(OR(X632="Não se Aplica",X632=""),IF(OR(W632="Não se Aplica",W632=""),0,W632-V632),AVERAGE(X632-W632,W632-V632)),0),0)</f>
        <v>46</v>
      </c>
      <c r="AT632" s="45">
        <f>IF(AU632="S",IF(AND(Q632="1. Aceitou o programa",AB632="Realizada"),IFERROR(IF(AA632="",0,AA632-R632),0),0),0)</f>
        <v>6.4583333333357587</v>
      </c>
      <c r="AU632" s="45" t="str">
        <f>_xlfn.XLOOKUP(U632,'Lista Suspensa'!$AA$20:$AA$23,'Lista Suspensa'!$AB$20:$AB$23,"N/A")</f>
        <v>S</v>
      </c>
    </row>
    <row r="633" spans="1:47" ht="12" customHeight="1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2024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2025</v>
      </c>
      <c r="N633" s="89" t="s">
        <v>235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>MONTH(B633)&amp;"/"&amp;YEAR(B633)</f>
        <v>4/2026</v>
      </c>
      <c r="AN633" s="45">
        <f>WEEKNUM(B633)-WEEKNUM(EOMONTH(B633,-1)+1)+1</f>
        <v>2</v>
      </c>
      <c r="AO633" s="45" t="str">
        <f>MONTH(R633)&amp;"/"&amp;YEAR(R633)</f>
        <v>5/2026</v>
      </c>
      <c r="AP633" s="45">
        <f>WEEKNUM(R633)-WEEKNUM(EOMONTH(R633,-1)+1)+1</f>
        <v>2</v>
      </c>
      <c r="AQ633" s="45">
        <f>IF(AU633="S",IF(Q633="1. Aceitou o programa",R633-B633,0),0)</f>
        <v>25</v>
      </c>
      <c r="AR633" s="45">
        <f>IF(AU633="S",IF(AND(S633&lt;&gt;"",R633&lt;&gt;""),S633-R633,0),0)</f>
        <v>0</v>
      </c>
      <c r="AS633" s="45">
        <f>IF(AU633="S",IF(Q633="1. Aceitou o programa",IF(OR(X633="Não se Aplica",X633=""),IF(OR(W633="Não se Aplica",W633=""),0,W633-V633),AVERAGE(X633-W633,W633-V633)),0),0)</f>
        <v>26</v>
      </c>
      <c r="AT633" s="45">
        <f>IF(AU633="S",IF(AND(Q633="1. Aceitou o programa",AB633="Realizada"),IFERROR(IF(AA633="",0,AA633-R633),0),0),0)</f>
        <v>7.5972222222189885</v>
      </c>
      <c r="AU633" s="45" t="str">
        <f>_xlfn.XLOOKUP(U633,'Lista Suspensa'!$AA$20:$AA$23,'Lista Suspensa'!$AB$20:$AB$23,"N/A")</f>
        <v>S</v>
      </c>
    </row>
    <row r="634" spans="1:47" ht="12" customHeight="1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2026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2027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324</v>
      </c>
      <c r="AG634" s="98" t="s">
        <v>324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>MONTH(B634)&amp;"/"&amp;YEAR(B634)</f>
        <v>4/2026</v>
      </c>
      <c r="AN634" s="45">
        <f>WEEKNUM(B634)-WEEKNUM(EOMONTH(B634,-1)+1)+1</f>
        <v>3</v>
      </c>
      <c r="AO634" s="45" t="str">
        <f>MONTH(R634)&amp;"/"&amp;YEAR(R634)</f>
        <v>4/2026</v>
      </c>
      <c r="AP634" s="45">
        <f>WEEKNUM(R634)-WEEKNUM(EOMONTH(R634,-1)+1)+1</f>
        <v>3</v>
      </c>
      <c r="AQ634" s="45">
        <f>IF(AU634="S",IF(Q634="1. Aceitou o programa",R634-B634,0),0)</f>
        <v>3</v>
      </c>
      <c r="AR634" s="45">
        <f>IF(AU634="S",IF(AND(S634&lt;&gt;"",R634&lt;&gt;""),S634-R634,0),0)</f>
        <v>0</v>
      </c>
      <c r="AS634" s="45">
        <f>IF(AU634="S",IF(Q634="1. Aceitou o programa",IF(OR(X634="Não se Aplica",X634=""),IF(OR(W634="Não se Aplica",W634=""),0,W634-V634),AVERAGE(X634-W634,W634-V634)),0),0)</f>
        <v>33</v>
      </c>
      <c r="AT634" s="45">
        <f>IF(AU634="S",IF(AND(Q634="1. Aceitou o programa",AB634="Realizada"),IFERROR(IF(AA634="",0,AA634-R634),0),0),0)</f>
        <v>36</v>
      </c>
      <c r="AU634" s="45" t="str">
        <f>_xlfn.XLOOKUP(U634,'Lista Suspensa'!$AA$20:$AA$23,'Lista Suspensa'!$AB$20:$AB$23,"N/A")</f>
        <v>S</v>
      </c>
    </row>
    <row r="635" spans="1:47" ht="12" customHeight="1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2028</v>
      </c>
      <c r="N635" s="89">
        <v>60</v>
      </c>
      <c r="O635" s="93" t="s">
        <v>2029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2030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>MONTH(B635)&amp;"/"&amp;YEAR(B635)</f>
        <v>4/2026</v>
      </c>
      <c r="AN635" s="45">
        <f>WEEKNUM(B635)-WEEKNUM(EOMONTH(B635,-1)+1)+1</f>
        <v>3</v>
      </c>
      <c r="AO635" s="45" t="str">
        <f>MONTH(R635)&amp;"/"&amp;YEAR(R635)</f>
        <v>4/2026</v>
      </c>
      <c r="AP635" s="45">
        <f>WEEKNUM(R635)-WEEKNUM(EOMONTH(R635,-1)+1)+1</f>
        <v>5</v>
      </c>
      <c r="AQ635" s="45">
        <f>IF(AU635="S",IF(Q635="1. Aceitou o programa",R635-B635,0),0)</f>
        <v>16</v>
      </c>
      <c r="AR635" s="45">
        <f>IF(AU635="S",IF(AND(S635&lt;&gt;"",R635&lt;&gt;""),S635-R635,0),0)</f>
        <v>0</v>
      </c>
      <c r="AS635" s="45">
        <f>IF(AU635="S",IF(Q635="1. Aceitou o programa",IF(OR(X635="Não se Aplica",X635=""),IF(OR(W635="Não se Aplica",W635=""),0,W635-V635),AVERAGE(X635-W635,W635-V635)),0),0)</f>
        <v>23</v>
      </c>
      <c r="AT635" s="45">
        <f>IF(AU635="S",IF(AND(Q635="1. Aceitou o programa",AB635="Realizada"),IFERROR(IF(AA635="",0,AA635-R635),0),0),0)</f>
        <v>-8.5138888888905058</v>
      </c>
      <c r="AU635" s="45" t="str">
        <f>_xlfn.XLOOKUP(U635,'Lista Suspensa'!$AA$20:$AA$23,'Lista Suspensa'!$AB$20:$AB$23,"N/A")</f>
        <v>S</v>
      </c>
    </row>
    <row r="636" spans="1:47" ht="12" customHeight="1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2031</v>
      </c>
      <c r="G636" s="91" t="s">
        <v>2032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 t="s">
        <v>74</v>
      </c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>MONTH(B636)&amp;"/"&amp;YEAR(B636)</f>
        <v>4/2026</v>
      </c>
      <c r="AN636" s="45">
        <f>WEEKNUM(B636)-WEEKNUM(EOMONTH(B636,-1)+1)+1</f>
        <v>3</v>
      </c>
      <c r="AO636" s="45" t="str">
        <f>MONTH(R636)&amp;"/"&amp;YEAR(R636)</f>
        <v>4/2026</v>
      </c>
      <c r="AP636" s="45">
        <f>WEEKNUM(R636)-WEEKNUM(EOMONTH(R636,-1)+1)+1</f>
        <v>3</v>
      </c>
      <c r="AQ636" s="45">
        <f>IF(AU636="S",IF(Q636="1. Aceitou o programa",R636-B636,0),0)</f>
        <v>1</v>
      </c>
      <c r="AR636" s="45">
        <f>IF(AU636="S",IF(AND(S636&lt;&gt;"",R636&lt;&gt;""),S636-R636,0),0)</f>
        <v>0</v>
      </c>
      <c r="AS636" s="45">
        <f>IF(AU636="S",IF(Q636="1. Aceitou o programa",IF(OR(X636="Não se Aplica",X636=""),IF(OR(W636="Não se Aplica",W636=""),0,W636-V636),AVERAGE(X636-W636,W636-V636)),0),0)</f>
        <v>0</v>
      </c>
      <c r="AT636" s="45">
        <f>IF(AU636="S",IF(AND(Q636="1. Aceitou o programa",AB636="Realizada"),IFERROR(IF(AA636="",0,AA636-R636),0),0),0)</f>
        <v>0</v>
      </c>
      <c r="AU636" s="45" t="str">
        <f>_xlfn.XLOOKUP(U636,'Lista Suspensa'!$AA$20:$AA$23,'Lista Suspensa'!$AB$20:$AB$23,"N/A")</f>
        <v>S</v>
      </c>
    </row>
    <row r="637" spans="1:47" ht="12" customHeight="1">
      <c r="A637" s="87" t="s">
        <v>67</v>
      </c>
      <c r="B637" s="88">
        <v>46128</v>
      </c>
      <c r="C637" s="89" t="s">
        <v>211</v>
      </c>
      <c r="D637" s="89" t="s">
        <v>1992</v>
      </c>
      <c r="E637" s="90">
        <v>84634498</v>
      </c>
      <c r="F637" s="184" t="s">
        <v>2033</v>
      </c>
      <c r="G637" s="91" t="s">
        <v>2034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 t="s">
        <v>74</v>
      </c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>MONTH(B637)&amp;"/"&amp;YEAR(B637)</f>
        <v>4/2026</v>
      </c>
      <c r="AN637" s="45">
        <f>WEEKNUM(B637)-WEEKNUM(EOMONTH(B637,-1)+1)+1</f>
        <v>3</v>
      </c>
      <c r="AO637" s="45" t="str">
        <f>MONTH(R637)&amp;"/"&amp;YEAR(R637)</f>
        <v>4/2026</v>
      </c>
      <c r="AP637" s="45">
        <f>WEEKNUM(R637)-WEEKNUM(EOMONTH(R637,-1)+1)+1</f>
        <v>3</v>
      </c>
      <c r="AQ637" s="45">
        <f>IF(AU637="S",IF(Q637="1. Aceitou o programa",R637-B637,0),0)</f>
        <v>-1</v>
      </c>
      <c r="AR637" s="45">
        <f>IF(AU637="S",IF(AND(S637&lt;&gt;"",R637&lt;&gt;""),S637-R637,0),0)</f>
        <v>0</v>
      </c>
      <c r="AS637" s="45">
        <f>IF(AU637="S",IF(Q637="1. Aceitou o programa",IF(OR(X637="Não se Aplica",X637=""),IF(OR(W637="Não se Aplica",W637=""),0,W637-V637),AVERAGE(X637-W637,W637-V637)),0),0)</f>
        <v>0</v>
      </c>
      <c r="AT637" s="45">
        <f>IF(AU637="S",IF(AND(Q637="1. Aceitou o programa",AB637="Realizada"),IFERROR(IF(AA637="",0,AA637-R637),0),0),0)</f>
        <v>0</v>
      </c>
      <c r="AU637" s="45" t="str">
        <f>_xlfn.XLOOKUP(U637,'Lista Suspensa'!$AA$20:$AA$23,'Lista Suspensa'!$AB$20:$AB$23,"N/A")</f>
        <v>S</v>
      </c>
    </row>
    <row r="638" spans="1:47" ht="12" customHeight="1">
      <c r="A638" s="87" t="s">
        <v>67</v>
      </c>
      <c r="B638" s="88">
        <v>46128</v>
      </c>
      <c r="C638" s="89" t="s">
        <v>211</v>
      </c>
      <c r="D638" s="89" t="s">
        <v>1992</v>
      </c>
      <c r="E638" s="90">
        <v>89846614</v>
      </c>
      <c r="F638" s="184" t="s">
        <v>2035</v>
      </c>
      <c r="G638" s="91" t="s">
        <v>2036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2037</v>
      </c>
      <c r="M638" s="89"/>
      <c r="N638" s="89">
        <v>75</v>
      </c>
      <c r="O638" s="93" t="s">
        <v>2038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 t="s">
        <v>74</v>
      </c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>MONTH(B638)&amp;"/"&amp;YEAR(B638)</f>
        <v>4/2026</v>
      </c>
      <c r="AN638" s="45">
        <f>WEEKNUM(B638)-WEEKNUM(EOMONTH(B638,-1)+1)+1</f>
        <v>3</v>
      </c>
      <c r="AO638" s="45" t="str">
        <f>MONTH(R638)&amp;"/"&amp;YEAR(R638)</f>
        <v>4/2026</v>
      </c>
      <c r="AP638" s="45">
        <f>WEEKNUM(R638)-WEEKNUM(EOMONTH(R638,-1)+1)+1</f>
        <v>1</v>
      </c>
      <c r="AQ638" s="45">
        <f>IF(AU638="S",IF(Q638="1. Aceitou o programa",R638-B638,0),0)</f>
        <v>-15</v>
      </c>
      <c r="AR638" s="45">
        <f>IF(AU638="S",IF(AND(S638&lt;&gt;"",R638&lt;&gt;""),S638-R638,0),0)</f>
        <v>0</v>
      </c>
      <c r="AS638" s="45">
        <f>IF(AU638="S",IF(Q638="1. Aceitou o programa",IF(OR(X638="Não se Aplica",X638=""),IF(OR(W638="Não se Aplica",W638=""),0,W638-V638),AVERAGE(X638-W638,W638-V638)),0),0)</f>
        <v>0</v>
      </c>
      <c r="AT638" s="45">
        <f>IF(AU638="S",IF(AND(Q638="1. Aceitou o programa",AB638="Realizada"),IFERROR(IF(AA638="",0,AA638-R638),0),0),0)</f>
        <v>0</v>
      </c>
      <c r="AU638" s="45" t="str">
        <f>_xlfn.XLOOKUP(U638,'Lista Suspensa'!$AA$20:$AA$23,'Lista Suspensa'!$AB$20:$AB$23,"N/A")</f>
        <v>S</v>
      </c>
    </row>
    <row r="639" spans="1:47" ht="12" customHeight="1">
      <c r="A639" s="87" t="s">
        <v>67</v>
      </c>
      <c r="B639" s="88">
        <v>46128</v>
      </c>
      <c r="C639" s="89" t="s">
        <v>211</v>
      </c>
      <c r="D639" s="89" t="s">
        <v>1992</v>
      </c>
      <c r="E639" s="90">
        <v>773241590</v>
      </c>
      <c r="F639" s="184" t="s">
        <v>2039</v>
      </c>
      <c r="G639" s="91" t="s">
        <v>2040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 t="s">
        <v>74</v>
      </c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>MONTH(B639)&amp;"/"&amp;YEAR(B639)</f>
        <v>4/2026</v>
      </c>
      <c r="AN639" s="45">
        <f>WEEKNUM(B639)-WEEKNUM(EOMONTH(B639,-1)+1)+1</f>
        <v>3</v>
      </c>
      <c r="AO639" s="45" t="str">
        <f>MONTH(R639)&amp;"/"&amp;YEAR(R639)</f>
        <v>4/2026</v>
      </c>
      <c r="AP639" s="45">
        <f>WEEKNUM(R639)-WEEKNUM(EOMONTH(R639,-1)+1)+1</f>
        <v>1</v>
      </c>
      <c r="AQ639" s="45">
        <f>IF(AU639="S",IF(Q639="1. Aceitou o programa",R639-B639,0),0)</f>
        <v>-14</v>
      </c>
      <c r="AR639" s="45">
        <f>IF(AU639="S",IF(AND(S639&lt;&gt;"",R639&lt;&gt;""),S639-R639,0),0)</f>
        <v>0</v>
      </c>
      <c r="AS639" s="45">
        <f>IF(AU639="S",IF(Q639="1. Aceitou o programa",IF(OR(X639="Não se Aplica",X639=""),IF(OR(W639="Não se Aplica",W639=""),0,W639-V639),AVERAGE(X639-W639,W639-V639)),0),0)</f>
        <v>0</v>
      </c>
      <c r="AT639" s="45">
        <f>IF(AU639="S",IF(AND(Q639="1. Aceitou o programa",AB639="Realizada"),IFERROR(IF(AA639="",0,AA639-R639),0),0),0)</f>
        <v>0</v>
      </c>
      <c r="AU639" s="45" t="str">
        <f>_xlfn.XLOOKUP(U639,'Lista Suspensa'!$AA$20:$AA$23,'Lista Suspensa'!$AB$20:$AB$23,"N/A")</f>
        <v>S</v>
      </c>
    </row>
    <row r="640" spans="1:47" ht="12" customHeight="1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2041</v>
      </c>
      <c r="G640" s="91" t="s">
        <v>2042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225</v>
      </c>
      <c r="M640" s="89" t="s">
        <v>2043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>
        <v>0</v>
      </c>
      <c r="AB640" s="89" t="s">
        <v>74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>MONTH(B640)&amp;"/"&amp;YEAR(B640)</f>
        <v>4/2026</v>
      </c>
      <c r="AN640" s="45">
        <f>WEEKNUM(B640)-WEEKNUM(EOMONTH(B640,-1)+1)+1</f>
        <v>4</v>
      </c>
      <c r="AO640" s="45" t="str">
        <f>MONTH(R640)&amp;"/"&amp;YEAR(R640)</f>
        <v>5/2026</v>
      </c>
      <c r="AP640" s="45">
        <f>WEEKNUM(R640)-WEEKNUM(EOMONTH(R640,-1)+1)+1</f>
        <v>4</v>
      </c>
      <c r="AQ640" s="45">
        <f>IF(AU640="S",IF(Q640="1. Aceitou o programa",R640-B640,0),0)</f>
        <v>30</v>
      </c>
      <c r="AR640" s="45">
        <f>IF(AU640="S",IF(AND(S640&lt;&gt;"",R640&lt;&gt;""),S640-R640,0),0)</f>
        <v>0</v>
      </c>
      <c r="AS640" s="45">
        <f>IF(AU640="S",IF(Q640="1. Aceitou o programa",IF(OR(X640="Não se Aplica",X640=""),IF(OR(W640="Não se Aplica",W640=""),0,W640-V640),AVERAGE(X640-W640,W640-V640)),0),0)</f>
        <v>3.5</v>
      </c>
      <c r="AT640" s="45">
        <f>IF(AU640="S",IF(AND(Q640="1. Aceitou o programa",AB640="Realizada"),IFERROR(IF(AA640="",0,AA640-R640),0),0),0)</f>
        <v>0</v>
      </c>
      <c r="AU640" s="45" t="str">
        <f>_xlfn.XLOOKUP(U640,'Lista Suspensa'!$AA$20:$AA$23,'Lista Suspensa'!$AB$20:$AB$23,"N/A")</f>
        <v>S</v>
      </c>
    </row>
    <row r="641" spans="1:47" ht="12" customHeight="1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2044</v>
      </c>
      <c r="G641" s="91" t="s">
        <v>2045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>MONTH(B641)&amp;"/"&amp;YEAR(B641)</f>
        <v>4/2026</v>
      </c>
      <c r="AN641" s="45">
        <f>WEEKNUM(B641)-WEEKNUM(EOMONTH(B641,-1)+1)+1</f>
        <v>5</v>
      </c>
      <c r="AO641" s="45" t="str">
        <f>MONTH(R641)&amp;"/"&amp;YEAR(R641)</f>
        <v>4/2026</v>
      </c>
      <c r="AP641" s="45">
        <f>WEEKNUM(R641)-WEEKNUM(EOMONTH(R641,-1)+1)+1</f>
        <v>5</v>
      </c>
      <c r="AQ641" s="45">
        <f>IF(AU641="S",IF(Q641="1. Aceitou o programa",R641-B641,0),0)</f>
        <v>2</v>
      </c>
      <c r="AR641" s="45">
        <f>IF(AU641="S",IF(AND(S641&lt;&gt;"",R641&lt;&gt;""),S641-R641,0),0)</f>
        <v>0</v>
      </c>
      <c r="AS641" s="45">
        <f>IF(AU641="S",IF(Q641="1. Aceitou o programa",IF(OR(X641="Não se Aplica",X641=""),IF(OR(W641="Não se Aplica",W641=""),0,W641-V641),AVERAGE(X641-W641,W641-V641)),0),0)</f>
        <v>1</v>
      </c>
      <c r="AT641" s="45">
        <f>IF(AU641="S",IF(AND(Q641="1. Aceitou o programa",AB641="Realizada"),IFERROR(IF(AA641="",0,AA641-R641),0),0),0)</f>
        <v>5</v>
      </c>
      <c r="AU641" s="45" t="str">
        <f>_xlfn.XLOOKUP(U641,'Lista Suspensa'!$AA$20:$AA$23,'Lista Suspensa'!$AB$20:$AB$23,"N/A")</f>
        <v>S</v>
      </c>
    </row>
    <row r="642" spans="1:47" ht="12" customHeight="1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2046</v>
      </c>
      <c r="G642" s="91" t="s">
        <v>2047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2048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 t="s">
        <v>74</v>
      </c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>MONTH(B642)&amp;"/"&amp;YEAR(B642)</f>
        <v>4/2026</v>
      </c>
      <c r="AN642" s="45">
        <f>WEEKNUM(B642)-WEEKNUM(EOMONTH(B642,-1)+1)+1</f>
        <v>5</v>
      </c>
      <c r="AO642" s="45" t="str">
        <f>MONTH(R642)&amp;"/"&amp;YEAR(R642)</f>
        <v>4/2026</v>
      </c>
      <c r="AP642" s="45">
        <f>WEEKNUM(R642)-WEEKNUM(EOMONTH(R642,-1)+1)+1</f>
        <v>2</v>
      </c>
      <c r="AQ642" s="45">
        <f>IF(AU642="S",IF(Q642="1. Aceitou o programa",R642-B642,0),0)</f>
        <v>-23</v>
      </c>
      <c r="AR642" s="45">
        <f>IF(AU642="S",IF(AND(S642&lt;&gt;"",R642&lt;&gt;""),S642-R642,0),0)</f>
        <v>0</v>
      </c>
      <c r="AS642" s="45">
        <f>IF(AU642="S",IF(Q642="1. Aceitou o programa",IF(OR(X642="Não se Aplica",X642=""),IF(OR(W642="Não se Aplica",W642=""),0,W642-V642),AVERAGE(X642-W642,W642-V642)),0),0)</f>
        <v>3.5</v>
      </c>
      <c r="AT642" s="45">
        <f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2049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2050</v>
      </c>
      <c r="N643" s="89">
        <v>60</v>
      </c>
      <c r="O643" s="93">
        <v>11947877554</v>
      </c>
      <c r="P643" s="94" t="s">
        <v>57</v>
      </c>
      <c r="Q643" s="112" t="s">
        <v>743</v>
      </c>
      <c r="R643" s="95">
        <v>46171</v>
      </c>
      <c r="S643" s="96">
        <v>46181</v>
      </c>
      <c r="T643" s="96" t="s">
        <v>59</v>
      </c>
      <c r="U643" s="96" t="s">
        <v>744</v>
      </c>
      <c r="V643" s="92">
        <v>46142</v>
      </c>
      <c r="W643" s="92">
        <v>46147</v>
      </c>
      <c r="X643" s="92">
        <v>46154</v>
      </c>
      <c r="Y643" s="97" t="s">
        <v>2051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>MONTH(B643)&amp;"/"&amp;YEAR(B643)</f>
        <v>4/2026</v>
      </c>
      <c r="AN643" s="45">
        <f>WEEKNUM(B643)-WEEKNUM(EOMONTH(B643,-1)+1)+1</f>
        <v>5</v>
      </c>
      <c r="AO643" s="45" t="str">
        <f>MONTH(R643)&amp;"/"&amp;YEAR(R643)</f>
        <v>5/2026</v>
      </c>
      <c r="AP643" s="45">
        <f>WEEKNUM(R643)-WEEKNUM(EOMONTH(R643,-1)+1)+1</f>
        <v>5</v>
      </c>
      <c r="AQ643" s="45">
        <f>IF(AU643="S",IF(Q643="1. Aceitou o programa",R643-B643,0),0)</f>
        <v>0</v>
      </c>
      <c r="AR643" s="45">
        <f>IF(AU643="S",IF(AND(S643&lt;&gt;"",R643&lt;&gt;""),S643-R643,0),0)</f>
        <v>10</v>
      </c>
      <c r="AS643" s="45">
        <f>IF(AU643="S",IF(Q643="1. Aceitou o programa",IF(OR(X643="Não se Aplica",X643=""),IF(OR(W643="Não se Aplica",W643=""),0,W643-V643),AVERAGE(X643-W643,W643-V643)),0),0)</f>
        <v>0</v>
      </c>
      <c r="AT643" s="45">
        <f>IF(AU643="S",IF(AND(Q643="1. Aceitou o programa",AB643="Realizada"),IFERROR(IF(AA643="",0,AA643-R643),0),0),0)</f>
        <v>0</v>
      </c>
      <c r="AU643" s="45" t="str">
        <f>_xlfn.XLOOKUP(U643,'Lista Suspensa'!$AA$20:$AA$23,'Lista Suspensa'!$AB$20:$AB$23,"N/A")</f>
        <v>S</v>
      </c>
    </row>
    <row r="644" spans="1:47" ht="12" customHeight="1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2052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399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2053</v>
      </c>
      <c r="AB644" s="89" t="s">
        <v>74</v>
      </c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>MONTH(B644)&amp;"/"&amp;YEAR(B644)</f>
        <v>5/2026</v>
      </c>
      <c r="AN644" s="45">
        <f>WEEKNUM(B644)-WEEKNUM(EOMONTH(B644,-1)+1)+1</f>
        <v>2</v>
      </c>
      <c r="AO644" s="45" t="str">
        <f>MONTH(R644)&amp;"/"&amp;YEAR(R644)</f>
        <v>5/2026</v>
      </c>
      <c r="AP644" s="45">
        <f>WEEKNUM(R644)-WEEKNUM(EOMONTH(R644,-1)+1)+1</f>
        <v>2</v>
      </c>
      <c r="AQ644" s="45">
        <f>IF(AU644="S",IF(Q644="1. Aceitou o programa",R644-B644,0),0)</f>
        <v>1</v>
      </c>
      <c r="AR644" s="45">
        <f>IF(AU644="S",IF(AND(S644&lt;&gt;"",R644&lt;&gt;""),S644-R644,0),0)</f>
        <v>0</v>
      </c>
      <c r="AS644" s="45">
        <f>IF(AU644="S",IF(Q644="1. Aceitou o programa",IF(OR(X644="Não se Aplica",X644=""),IF(OR(W644="Não se Aplica",W644=""),0,W644-V644),AVERAGE(X644-W644,W644-V644)),0),0)</f>
        <v>0</v>
      </c>
      <c r="AT644" s="45">
        <f>IF(AU644="S",IF(AND(Q644="1. Aceitou o programa",AB644="Realizada"),IFERROR(IF(AA644="",0,AA644-R644),0),0),0)</f>
        <v>0</v>
      </c>
      <c r="AU644" s="45" t="str">
        <f>_xlfn.XLOOKUP(U644,'Lista Suspensa'!$AA$20:$AA$23,'Lista Suspensa'!$AB$20:$AB$23,"N/A")</f>
        <v>S</v>
      </c>
    </row>
    <row r="645" spans="1:47" ht="12" customHeight="1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2054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2055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2056</v>
      </c>
      <c r="AB645" s="89" t="s">
        <v>74</v>
      </c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>MONTH(B645)&amp;"/"&amp;YEAR(B645)</f>
        <v>5/2026</v>
      </c>
      <c r="AN645" s="45">
        <f>WEEKNUM(B645)-WEEKNUM(EOMONTH(B645,-1)+1)+1</f>
        <v>2</v>
      </c>
      <c r="AO645" s="45" t="str">
        <f>MONTH(R645)&amp;"/"&amp;YEAR(R645)</f>
        <v>5/2026</v>
      </c>
      <c r="AP645" s="45">
        <f>WEEKNUM(R645)-WEEKNUM(EOMONTH(R645,-1)+1)+1</f>
        <v>2</v>
      </c>
      <c r="AQ645" s="45">
        <f>IF(AU645="S",IF(Q645="1. Aceitou o programa",R645-B645,0),0)</f>
        <v>1</v>
      </c>
      <c r="AR645" s="45">
        <f>IF(AU645="S",IF(AND(S645&lt;&gt;"",R645&lt;&gt;""),S645-R645,0),0)</f>
        <v>0</v>
      </c>
      <c r="AS645" s="45">
        <f>IF(AU645="S",IF(Q645="1. Aceitou o programa",IF(OR(X645="Não se Aplica",X645=""),IF(OR(W645="Não se Aplica",W645=""),0,W645-V645),AVERAGE(X645-W645,W645-V645)),0),0)</f>
        <v>0</v>
      </c>
      <c r="AT645" s="45">
        <f>IF(AU645="S",IF(AND(Q645="1. Aceitou o programa",AB645="Realizada"),IFERROR(IF(AA645="",0,AA645-R645),0),0),0)</f>
        <v>0</v>
      </c>
      <c r="AU645" s="45" t="str">
        <f>_xlfn.XLOOKUP(U645,'Lista Suspensa'!$AA$20:$AA$23,'Lista Suspensa'!$AB$20:$AB$23,"N/A")</f>
        <v>S</v>
      </c>
    </row>
    <row r="646" spans="1:47" ht="12" customHeight="1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2057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2004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2058</v>
      </c>
      <c r="AB646" s="89" t="s">
        <v>63</v>
      </c>
      <c r="AC646" s="111"/>
      <c r="AD646" s="89" t="s">
        <v>86</v>
      </c>
      <c r="AE646" s="89">
        <v>56</v>
      </c>
      <c r="AF646" s="98" t="s">
        <v>2059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>MONTH(B646)&amp;"/"&amp;YEAR(B646)</f>
        <v>5/2026</v>
      </c>
      <c r="AN646" s="45">
        <f>WEEKNUM(B646)-WEEKNUM(EOMONTH(B646,-1)+1)+1</f>
        <v>2</v>
      </c>
      <c r="AO646" s="45" t="str">
        <f>MONTH(R646)&amp;"/"&amp;YEAR(R646)</f>
        <v>5/2026</v>
      </c>
      <c r="AP646" s="45">
        <f>WEEKNUM(R646)-WEEKNUM(EOMONTH(R646,-1)+1)+1</f>
        <v>2</v>
      </c>
      <c r="AQ646" s="45">
        <f>IF(AU646="S",IF(Q646="1. Aceitou o programa",R646-B646,0),0)</f>
        <v>1</v>
      </c>
      <c r="AR646" s="45">
        <f>IF(AU646="S",IF(AND(S646&lt;&gt;"",R646&lt;&gt;""),S646-R646,0),0)</f>
        <v>0</v>
      </c>
      <c r="AS646" s="45">
        <f>IF(AU646="S",IF(Q646="1. Aceitou o programa",IF(OR(X646="Não se Aplica",X646=""),IF(OR(W646="Não se Aplica",W646=""),0,W646-V646),AVERAGE(X646-W646,W646-V646)),0),0)</f>
        <v>0</v>
      </c>
      <c r="AT646" s="45">
        <f>IF(AU646="S",IF(AND(Q646="1. Aceitou o programa",AB646="Realizada"),IFERROR(IF(AA646="",0,AA646-R646),0),0),0)</f>
        <v>2.5972222222189885</v>
      </c>
      <c r="AU646" s="45" t="str">
        <f>_xlfn.XLOOKUP(U646,'Lista Suspensa'!$AA$20:$AA$23,'Lista Suspensa'!$AB$20:$AB$23,"N/A")</f>
        <v>S</v>
      </c>
    </row>
    <row r="647" spans="1:47" ht="12" customHeight="1">
      <c r="A647" s="87" t="s">
        <v>67</v>
      </c>
      <c r="B647" s="88">
        <v>46147</v>
      </c>
      <c r="C647" s="89" t="s">
        <v>211</v>
      </c>
      <c r="D647" s="89" t="s">
        <v>1992</v>
      </c>
      <c r="E647" s="90">
        <v>87514781</v>
      </c>
      <c r="F647" s="184" t="s">
        <v>2060</v>
      </c>
      <c r="G647" s="91" t="s">
        <v>2061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 t="s">
        <v>74</v>
      </c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>MONTH(B647)&amp;"/"&amp;YEAR(B647)</f>
        <v>5/2026</v>
      </c>
      <c r="AN647" s="45">
        <f>WEEKNUM(B647)-WEEKNUM(EOMONTH(B647,-1)+1)+1</f>
        <v>2</v>
      </c>
      <c r="AO647" s="45" t="str">
        <f>MONTH(R647)&amp;"/"&amp;YEAR(R647)</f>
        <v>5/2026</v>
      </c>
      <c r="AP647" s="45">
        <f>WEEKNUM(R647)-WEEKNUM(EOMONTH(R647,-1)+1)+1</f>
        <v>3</v>
      </c>
      <c r="AQ647" s="45">
        <f>IF(AU647="S",IF(Q647="1. Aceitou o programa",R647-B647,0),0)</f>
        <v>6</v>
      </c>
      <c r="AR647" s="45">
        <f>IF(AU647="S",IF(AND(S647&lt;&gt;"",R647&lt;&gt;""),S647-R647,0),0)</f>
        <v>0</v>
      </c>
      <c r="AS647" s="45">
        <f>IF(AU647="S",IF(Q647="1. Aceitou o programa",IF(OR(X647="Não se Aplica",X647=""),IF(OR(W647="Não se Aplica",W647=""),0,W647-V647),AVERAGE(X647-W647,W647-V647)),0),0)</f>
        <v>4</v>
      </c>
      <c r="AT647" s="45">
        <f>IF(AU647="S",IF(AND(Q647="1. Aceitou o programa",AB647="Realizada"),IFERROR(IF(AA647="",0,AA647-R647),0),0),0)</f>
        <v>0</v>
      </c>
      <c r="AU647" s="45" t="str">
        <f>_xlfn.XLOOKUP(U647,'Lista Suspensa'!$AA$20:$AA$23,'Lista Suspensa'!$AB$20:$AB$23,"N/A")</f>
        <v>S</v>
      </c>
    </row>
    <row r="648" spans="1:47" ht="12" customHeight="1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2062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2063</v>
      </c>
      <c r="N648" s="89">
        <v>400</v>
      </c>
      <c r="O648" s="93" t="s">
        <v>2064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 t="s">
        <v>74</v>
      </c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>MONTH(B648)&amp;"/"&amp;YEAR(B648)</f>
        <v>5/2026</v>
      </c>
      <c r="AN648" s="45">
        <f>WEEKNUM(B648)-WEEKNUM(EOMONTH(B648,-1)+1)+1</f>
        <v>2</v>
      </c>
      <c r="AO648" s="45" t="str">
        <f>MONTH(R648)&amp;"/"&amp;YEAR(R648)</f>
        <v>5/2026</v>
      </c>
      <c r="AP648" s="45">
        <f>WEEKNUM(R648)-WEEKNUM(EOMONTH(R648,-1)+1)+1</f>
        <v>3</v>
      </c>
      <c r="AQ648" s="45">
        <f>IF(AU648="S",IF(Q648="1. Aceitou o programa",R648-B648,0),0)</f>
        <v>5</v>
      </c>
      <c r="AR648" s="45">
        <f>IF(AU648="S",IF(AND(S648&lt;&gt;"",R648&lt;&gt;""),S648-R648,0),0)</f>
        <v>0</v>
      </c>
      <c r="AS648" s="45">
        <f>IF(AU648="S",IF(Q648="1. Aceitou o programa",IF(OR(X648="Não se Aplica",X648=""),IF(OR(W648="Não se Aplica",W648=""),0,W648-V648),AVERAGE(X648-W648,W648-V648)),0),0)</f>
        <v>4</v>
      </c>
      <c r="AT648" s="45">
        <f>IF(AU648="S",IF(AND(Q648="1. Aceitou o programa",AB648="Realizada"),IFERROR(IF(AA648="",0,AA648-R648),0),0),0)</f>
        <v>0</v>
      </c>
      <c r="AU648" s="45" t="str">
        <f>_xlfn.XLOOKUP(U648,'Lista Suspensa'!$AA$20:$AA$23,'Lista Suspensa'!$AB$20:$AB$23,"N/A")</f>
        <v>S</v>
      </c>
    </row>
    <row r="649" spans="1:47" ht="12" customHeight="1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2065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>MONTH(B649)&amp;"/"&amp;YEAR(B649)</f>
        <v>5/2026</v>
      </c>
      <c r="AN649" s="45">
        <f>WEEKNUM(B649)-WEEKNUM(EOMONTH(B649,-1)+1)+1</f>
        <v>2</v>
      </c>
      <c r="AO649" s="45" t="str">
        <f>MONTH(R649)&amp;"/"&amp;YEAR(R649)</f>
        <v>5/2026</v>
      </c>
      <c r="AP649" s="45">
        <f>WEEKNUM(R649)-WEEKNUM(EOMONTH(R649,-1)+1)+1</f>
        <v>5</v>
      </c>
      <c r="AQ649" s="45">
        <f>IF(AU649="S",IF(Q649="1. Aceitou o programa",R649-B649,0),0)</f>
        <v>22</v>
      </c>
      <c r="AR649" s="45">
        <f>IF(AU649="S",IF(AND(S649&lt;&gt;"",R649&lt;&gt;""),S649-R649,0),0)</f>
        <v>0</v>
      </c>
      <c r="AS649" s="45">
        <f>IF(AU649="S",IF(Q649="1. Aceitou o programa",IF(OR(X649="Não se Aplica",X649=""),IF(OR(W649="Não se Aplica",W649=""),0,W649-V649),AVERAGE(X649-W649,W649-V649)),0),0)</f>
        <v>5</v>
      </c>
      <c r="AT649" s="45">
        <f>IF(AU649="S",IF(AND(Q649="1. Aceitou o programa",AB649="Realizada"),IFERROR(IF(AA649="",0,AA649-R649),0),0),0)</f>
        <v>3</v>
      </c>
      <c r="AU649" s="45" t="str">
        <f>_xlfn.XLOOKUP(U649,'Lista Suspensa'!$AA$20:$AA$23,'Lista Suspensa'!$AB$20:$AB$23,"N/A")</f>
        <v>S</v>
      </c>
    </row>
    <row r="650" spans="1:47" ht="12" customHeight="1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2066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1094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 t="s">
        <v>74</v>
      </c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>MONTH(B650)&amp;"/"&amp;YEAR(B650)</f>
        <v>5/2026</v>
      </c>
      <c r="AN650" s="45">
        <f>WEEKNUM(B650)-WEEKNUM(EOMONTH(B650,-1)+1)+1</f>
        <v>2</v>
      </c>
      <c r="AO650" s="45" t="str">
        <f>MONTH(R650)&amp;"/"&amp;YEAR(R650)</f>
        <v>5/2026</v>
      </c>
      <c r="AP650" s="45">
        <f>WEEKNUM(R650)-WEEKNUM(EOMONTH(R650,-1)+1)+1</f>
        <v>3</v>
      </c>
      <c r="AQ650" s="45">
        <f>IF(AU650="S",IF(Q650="1. Aceitou o programa",R650-B650,0),0)</f>
        <v>4</v>
      </c>
      <c r="AR650" s="45">
        <f>IF(AU650="S",IF(AND(S650&lt;&gt;"",R650&lt;&gt;""),S650-R650,0),0)</f>
        <v>0</v>
      </c>
      <c r="AS650" s="45">
        <f>IF(AU650="S",IF(Q650="1. Aceitou o programa",IF(OR(X650="Não se Aplica",X650=""),IF(OR(W650="Não se Aplica",W650=""),0,W650-V650),AVERAGE(X650-W650,W650-V650)),0),0)</f>
        <v>4</v>
      </c>
      <c r="AT650" s="45">
        <f>IF(AU650="S",IF(AND(Q650="1. Aceitou o programa",AB650="Realizada"),IFERROR(IF(AA650="",0,AA650-R650),0),0),0)</f>
        <v>0</v>
      </c>
      <c r="AU650" s="45" t="str">
        <f>_xlfn.XLOOKUP(U650,'Lista Suspensa'!$AA$20:$AA$23,'Lista Suspensa'!$AB$20:$AB$23,"N/A")</f>
        <v>S</v>
      </c>
    </row>
    <row r="651" spans="1:47" ht="12" customHeight="1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2067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2068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263</v>
      </c>
      <c r="AE651" s="89">
        <v>35</v>
      </c>
      <c r="AF651" s="98" t="s">
        <v>246</v>
      </c>
      <c r="AG651" s="98" t="s">
        <v>246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>MONTH(B651)&amp;"/"&amp;YEAR(B651)</f>
        <v>5/2026</v>
      </c>
      <c r="AN651" s="45">
        <f>WEEKNUM(B651)-WEEKNUM(EOMONTH(B651,-1)+1)+1</f>
        <v>3</v>
      </c>
      <c r="AO651" s="45" t="str">
        <f>MONTH(R651)&amp;"/"&amp;YEAR(R651)</f>
        <v>5/2026</v>
      </c>
      <c r="AP651" s="45">
        <f>WEEKNUM(R651)-WEEKNUM(EOMONTH(R651,-1)+1)+1</f>
        <v>4</v>
      </c>
      <c r="AQ651" s="45">
        <f>IF(AU651="S",IF(Q651="1. Aceitou o programa",R651-B651,0),0)</f>
        <v>10</v>
      </c>
      <c r="AR651" s="45">
        <f>IF(AU651="S",IF(AND(S651&lt;&gt;"",R651&lt;&gt;""),S651-R651,0),0)</f>
        <v>0</v>
      </c>
      <c r="AS651" s="45">
        <f>IF(AU651="S",IF(Q651="1. Aceitou o programa",IF(OR(X651="Não se Aplica",X651=""),IF(OR(W651="Não se Aplica",W651=""),0,W651-V651),AVERAGE(X651-W651,W651-V651)),0),0)</f>
        <v>0</v>
      </c>
      <c r="AT651" s="45">
        <f>IF(AU651="S",IF(AND(Q651="1. Aceitou o programa",AB651="Realizada"),IFERROR(IF(AA651="",0,AA651-R651),0),0),0)</f>
        <v>12</v>
      </c>
      <c r="AU651" s="45" t="str">
        <f>_xlfn.XLOOKUP(U651,'Lista Suspensa'!$AA$20:$AA$23,'Lista Suspensa'!$AB$20:$AB$23,"N/A")</f>
        <v>S</v>
      </c>
    </row>
    <row r="652" spans="1:47" ht="12" customHeight="1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2069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329</v>
      </c>
      <c r="M652" s="89" t="s">
        <v>1523</v>
      </c>
      <c r="N652" s="89">
        <v>50</v>
      </c>
      <c r="O652" s="93" t="s">
        <v>2070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 t="s">
        <v>74</v>
      </c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>MONTH(B652)&amp;"/"&amp;YEAR(B652)</f>
        <v>5/2026</v>
      </c>
      <c r="AN652" s="45">
        <f>WEEKNUM(B652)-WEEKNUM(EOMONTH(B652,-1)+1)+1</f>
        <v>3</v>
      </c>
      <c r="AO652" s="45" t="str">
        <f>MONTH(R652)&amp;"/"&amp;YEAR(R652)</f>
        <v>5/2026</v>
      </c>
      <c r="AP652" s="45">
        <f>WEEKNUM(R652)-WEEKNUM(EOMONTH(R652,-1)+1)+1</f>
        <v>5</v>
      </c>
      <c r="AQ652" s="45">
        <f>IF(AU652="S",IF(Q652="1. Aceitou o programa",R652-B652,0),0)</f>
        <v>16</v>
      </c>
      <c r="AR652" s="45">
        <f>IF(AU652="S",IF(AND(S652&lt;&gt;"",R652&lt;&gt;""),S652-R652,0),0)</f>
        <v>0</v>
      </c>
      <c r="AS652" s="45">
        <f>IF(AU652="S",IF(Q652="1. Aceitou o programa",IF(OR(X652="Não se Aplica",X652=""),IF(OR(W652="Não se Aplica",W652=""),0,W652-V652),AVERAGE(X652-W652,W652-V652)),0),0)</f>
        <v>5</v>
      </c>
      <c r="AT652" s="45">
        <f>IF(AU652="S",IF(AND(Q652="1. Aceitou o programa",AB652="Realizada"),IFERROR(IF(AA652="",0,AA652-R652),0),0),0)</f>
        <v>0</v>
      </c>
      <c r="AU652" s="45" t="str">
        <f>_xlfn.XLOOKUP(U652,'Lista Suspensa'!$AA$20:$AA$23,'Lista Suspensa'!$AB$20:$AB$23,"N/A")</f>
        <v>S</v>
      </c>
    </row>
    <row r="653" spans="1:47" ht="12" customHeight="1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2071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2072</v>
      </c>
      <c r="N653" s="89">
        <v>100</v>
      </c>
      <c r="O653" s="93" t="s">
        <v>2073</v>
      </c>
      <c r="P653" s="94" t="s">
        <v>57</v>
      </c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263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>MONTH(B653)&amp;"/"&amp;YEAR(B653)</f>
        <v>5/2026</v>
      </c>
      <c r="AN653" s="45">
        <f>WEEKNUM(B653)-WEEKNUM(EOMONTH(B653,-1)+1)+1</f>
        <v>4</v>
      </c>
      <c r="AO653" s="45" t="str">
        <f>MONTH(R653)&amp;"/"&amp;YEAR(R653)</f>
        <v>5/2026</v>
      </c>
      <c r="AP653" s="45">
        <f>WEEKNUM(R653)-WEEKNUM(EOMONTH(R653,-1)+1)+1</f>
        <v>4</v>
      </c>
      <c r="AQ653" s="45">
        <f>IF(AU653="S",IF(Q653="1. Aceitou o programa",R653-B653,0),0)</f>
        <v>4</v>
      </c>
      <c r="AR653" s="45">
        <f>IF(AU653="S",IF(AND(S653&lt;&gt;"",R653&lt;&gt;""),S653-R653,0),0)</f>
        <v>0</v>
      </c>
      <c r="AS653" s="45">
        <f>IF(AU653="S",IF(Q653="1. Aceitou o programa",IF(OR(X653="Não se Aplica",X653=""),IF(OR(W653="Não se Aplica",W653=""),0,W653-V653),AVERAGE(X653-W653,W653-V653)),0),0)</f>
        <v>0</v>
      </c>
      <c r="AT653" s="45">
        <f>IF(AU653="S",IF(AND(Q653="1. Aceitou o programa",AB653="Realizada"),IFERROR(IF(AA653="",0,AA653-R653),0),0),0)</f>
        <v>11</v>
      </c>
      <c r="AU653" s="45" t="str">
        <f>_xlfn.XLOOKUP(U653,'Lista Suspensa'!$AA$20:$AA$23,'Lista Suspensa'!$AB$20:$AB$23,"N/A")</f>
        <v>S</v>
      </c>
    </row>
    <row r="654" spans="1:47" ht="12" customHeight="1">
      <c r="A654" s="87" t="s">
        <v>67</v>
      </c>
      <c r="B654" s="88">
        <v>46160</v>
      </c>
      <c r="C654" s="89" t="s">
        <v>211</v>
      </c>
      <c r="D654" s="89" t="s">
        <v>1992</v>
      </c>
      <c r="E654" s="90">
        <v>73396323</v>
      </c>
      <c r="F654" s="184" t="s">
        <v>2074</v>
      </c>
      <c r="G654" s="91" t="s">
        <v>2075</v>
      </c>
      <c r="H654" s="92">
        <v>20569</v>
      </c>
      <c r="I654" s="89">
        <v>70</v>
      </c>
      <c r="J654" s="89" t="s">
        <v>2003</v>
      </c>
      <c r="K654" s="89" t="s">
        <v>52</v>
      </c>
      <c r="L654" s="89" t="s">
        <v>53</v>
      </c>
      <c r="M654" s="89" t="s">
        <v>2076</v>
      </c>
      <c r="N654" s="89">
        <v>50</v>
      </c>
      <c r="O654" s="93">
        <v>11967153883</v>
      </c>
      <c r="P654" s="94" t="s">
        <v>57</v>
      </c>
      <c r="Q654" s="112" t="s">
        <v>743</v>
      </c>
      <c r="R654" s="95">
        <v>46164</v>
      </c>
      <c r="S654" s="96">
        <v>46183</v>
      </c>
      <c r="T654" s="96" t="s">
        <v>59</v>
      </c>
      <c r="U654" s="96" t="s">
        <v>744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46183</v>
      </c>
      <c r="AB654" s="89" t="s">
        <v>63</v>
      </c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>MONTH(B654)&amp;"/"&amp;YEAR(B654)</f>
        <v>5/2026</v>
      </c>
      <c r="AN654" s="45">
        <f>WEEKNUM(B654)-WEEKNUM(EOMONTH(B654,-1)+1)+1</f>
        <v>4</v>
      </c>
      <c r="AO654" s="45" t="str">
        <f>MONTH(R654)&amp;"/"&amp;YEAR(R654)</f>
        <v>5/2026</v>
      </c>
      <c r="AP654" s="45">
        <f>WEEKNUM(R654)-WEEKNUM(EOMONTH(R654,-1)+1)+1</f>
        <v>4</v>
      </c>
      <c r="AQ654" s="45">
        <f>IF(AU654="S",IF(Q654="1. Aceitou o programa",R654-B654,0),0)</f>
        <v>0</v>
      </c>
      <c r="AR654" s="45">
        <f>IF(AU654="S",IF(AND(S654&lt;&gt;"",R654&lt;&gt;""),S654-R654,0),0)</f>
        <v>19</v>
      </c>
      <c r="AS654" s="45">
        <f>IF(AU654="S",IF(Q654="1. Aceitou o programa",IF(OR(X654="Não se Aplica",X654=""),IF(OR(W654="Não se Aplica",W654=""),0,W654-V654),AVERAGE(X654-W654,W654-V654)),0),0)</f>
        <v>0</v>
      </c>
      <c r="AT654" s="45">
        <f>IF(AU654="S",IF(AND(Q654="1. Aceitou o programa",AB654="Realizada"),IFERROR(IF(AA654="",0,AA654-R654),0),0),0)</f>
        <v>0</v>
      </c>
      <c r="AU654" s="45" t="str">
        <f>_xlfn.XLOOKUP(U654,'Lista Suspensa'!$AA$20:$AA$23,'Lista Suspensa'!$AB$20:$AB$23,"N/A")</f>
        <v>S</v>
      </c>
    </row>
    <row r="655" spans="1:47" ht="12" customHeight="1">
      <c r="A655" s="87" t="s">
        <v>67</v>
      </c>
      <c r="B655" s="88">
        <v>46162</v>
      </c>
      <c r="C655" s="89" t="s">
        <v>211</v>
      </c>
      <c r="D655" s="89" t="s">
        <v>1992</v>
      </c>
      <c r="E655" s="90">
        <v>87393294</v>
      </c>
      <c r="F655" s="184" t="s">
        <v>2077</v>
      </c>
      <c r="G655" s="91" t="s">
        <v>2078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2079</v>
      </c>
      <c r="N655" s="89">
        <v>75</v>
      </c>
      <c r="O655" s="93" t="s">
        <v>2080</v>
      </c>
      <c r="P655" s="94" t="s">
        <v>57</v>
      </c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 t="s">
        <v>74</v>
      </c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>MONTH(B655)&amp;"/"&amp;YEAR(B655)</f>
        <v>5/2026</v>
      </c>
      <c r="AN655" s="45">
        <f>WEEKNUM(B655)-WEEKNUM(EOMONTH(B655,-1)+1)+1</f>
        <v>4</v>
      </c>
      <c r="AO655" s="45" t="str">
        <f>MONTH(R655)&amp;"/"&amp;YEAR(R655)</f>
        <v>5/2026</v>
      </c>
      <c r="AP655" s="45">
        <f>WEEKNUM(R655)-WEEKNUM(EOMONTH(R655,-1)+1)+1</f>
        <v>4</v>
      </c>
      <c r="AQ655" s="45">
        <f>IF(AU655="S",IF(Q655="1. Aceitou o programa",R655-B655,0),0)</f>
        <v>2</v>
      </c>
      <c r="AR655" s="45">
        <f>IF(AU655="S",IF(AND(S655&lt;&gt;"",R655&lt;&gt;""),S655-R655,0),0)</f>
        <v>0</v>
      </c>
      <c r="AS655" s="45">
        <f>IF(AU655="S",IF(Q655="1. Aceitou o programa",IF(OR(X655="Não se Aplica",X655=""),IF(OR(W655="Não se Aplica",W655=""),0,W655-V655),AVERAGE(X655-W655,W655-V655)),0),0)</f>
        <v>0</v>
      </c>
      <c r="AT655" s="45">
        <f>IF(AU655="S",IF(AND(Q655="1. Aceitou o programa",AB655="Realizada"),IFERROR(IF(AA655="",0,AA655-R655),0),0),0)</f>
        <v>0</v>
      </c>
      <c r="AU655" s="45" t="str">
        <f>_xlfn.XLOOKUP(U655,'Lista Suspensa'!$AA$20:$AA$23,'Lista Suspensa'!$AB$20:$AB$23,"N/A")</f>
        <v>S</v>
      </c>
    </row>
    <row r="656" spans="1:47" ht="12" customHeight="1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2081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1097</v>
      </c>
      <c r="N656" s="89">
        <v>100</v>
      </c>
      <c r="O656" s="93" t="s">
        <v>2082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 t="s">
        <v>74</v>
      </c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>MONTH(B656)&amp;"/"&amp;YEAR(B656)</f>
        <v>5/2026</v>
      </c>
      <c r="AN656" s="45">
        <f>WEEKNUM(B656)-WEEKNUM(EOMONTH(B656,-1)+1)+1</f>
        <v>4</v>
      </c>
      <c r="AO656" s="45" t="str">
        <f>MONTH(R656)&amp;"/"&amp;YEAR(R656)</f>
        <v>5/2026</v>
      </c>
      <c r="AP656" s="45">
        <f>WEEKNUM(R656)-WEEKNUM(EOMONTH(R656,-1)+1)+1</f>
        <v>5</v>
      </c>
      <c r="AQ656" s="45">
        <f>IF(AU656="S",IF(Q656="1. Aceitou o programa",R656-B656,0),0)</f>
        <v>8</v>
      </c>
      <c r="AR656" s="45">
        <f>IF(AU656="S",IF(AND(S656&lt;&gt;"",R656&lt;&gt;""),S656-R656,0),0)</f>
        <v>0</v>
      </c>
      <c r="AS656" s="45">
        <f>IF(AU656="S",IF(Q656="1. Aceitou o programa",IF(OR(X656="Não se Aplica",X656=""),IF(OR(W656="Não se Aplica",W656=""),0,W656-V656),AVERAGE(X656-W656,W656-V656)),0),0)</f>
        <v>6</v>
      </c>
      <c r="AT656" s="45">
        <f>IF(AU656="S",IF(AND(Q656="1. Aceitou o programa",AB656="Realizada"),IFERROR(IF(AA656="",0,AA656-R656),0),0),0)</f>
        <v>0</v>
      </c>
      <c r="AU656" s="45" t="str">
        <f>_xlfn.XLOOKUP(U656,'Lista Suspensa'!$AA$20:$AA$23,'Lista Suspensa'!$AB$20:$AB$23,"N/A")</f>
        <v>S</v>
      </c>
    </row>
    <row r="657" spans="1:47" ht="12" customHeight="1">
      <c r="A657" s="87" t="s">
        <v>67</v>
      </c>
      <c r="B657" s="88">
        <v>46163</v>
      </c>
      <c r="C657" s="89" t="s">
        <v>211</v>
      </c>
      <c r="D657" s="89" t="s">
        <v>1992</v>
      </c>
      <c r="E657" s="90">
        <v>79089905</v>
      </c>
      <c r="F657" s="184" t="s">
        <v>2083</v>
      </c>
      <c r="G657" s="91" t="s">
        <v>2084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2085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 t="s">
        <v>74</v>
      </c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>MONTH(B657)&amp;"/"&amp;YEAR(B657)</f>
        <v>5/2026</v>
      </c>
      <c r="AN657" s="45">
        <f>WEEKNUM(B657)-WEEKNUM(EOMONTH(B657,-1)+1)+1</f>
        <v>4</v>
      </c>
      <c r="AO657" s="45" t="str">
        <f>MONTH(R657)&amp;"/"&amp;YEAR(R657)</f>
        <v>5/2026</v>
      </c>
      <c r="AP657" s="45">
        <f>WEEKNUM(R657)-WEEKNUM(EOMONTH(R657,-1)+1)+1</f>
        <v>5</v>
      </c>
      <c r="AQ657" s="45">
        <f>IF(AU657="S",IF(Q657="1. Aceitou o programa",R657-B657,0),0)</f>
        <v>8</v>
      </c>
      <c r="AR657" s="45">
        <f>IF(AU657="S",IF(AND(S657&lt;&gt;"",R657&lt;&gt;""),S657-R657,0),0)</f>
        <v>0</v>
      </c>
      <c r="AS657" s="45">
        <f>IF(AU657="S",IF(Q657="1. Aceitou o programa",IF(OR(X657="Não se Aplica",X657=""),IF(OR(W657="Não se Aplica",W657=""),0,W657-V657),AVERAGE(X657-W657,W657-V657)),0),0)</f>
        <v>6</v>
      </c>
      <c r="AT657" s="45">
        <f>IF(AU657="S",IF(AND(Q657="1. Aceitou o programa",AB657="Realizada"),IFERROR(IF(AA657="",0,AA657-R657),0),0),0)</f>
        <v>0</v>
      </c>
      <c r="AU657" s="45" t="str">
        <f>_xlfn.XLOOKUP(U657,'Lista Suspensa'!$AA$20:$AA$23,'Lista Suspensa'!$AB$20:$AB$23,"N/A")</f>
        <v>S</v>
      </c>
    </row>
    <row r="658" spans="1:47" ht="12" customHeight="1">
      <c r="A658" s="87" t="s">
        <v>67</v>
      </c>
      <c r="B658" s="88">
        <v>46163</v>
      </c>
      <c r="C658" s="89" t="s">
        <v>211</v>
      </c>
      <c r="D658" s="89" t="s">
        <v>1992</v>
      </c>
      <c r="E658" s="90">
        <v>93851878</v>
      </c>
      <c r="F658" s="184" t="s">
        <v>2086</v>
      </c>
      <c r="G658" s="91" t="s">
        <v>2087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2085</v>
      </c>
      <c r="N658" s="89">
        <v>75</v>
      </c>
      <c r="O658" s="93" t="s">
        <v>2088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>MONTH(B658)&amp;"/"&amp;YEAR(B658)</f>
        <v>5/2026</v>
      </c>
      <c r="AN658" s="45">
        <f>WEEKNUM(B658)-WEEKNUM(EOMONTH(B658,-1)+1)+1</f>
        <v>4</v>
      </c>
      <c r="AO658" s="45" t="str">
        <f>MONTH(R658)&amp;"/"&amp;YEAR(R658)</f>
        <v>5/2026</v>
      </c>
      <c r="AP658" s="45">
        <f>WEEKNUM(R658)-WEEKNUM(EOMONTH(R658,-1)+1)+1</f>
        <v>5</v>
      </c>
      <c r="AQ658" s="45">
        <f>IF(AU658="S",IF(Q658="1. Aceitou o programa",R658-B658,0),0)</f>
        <v>8</v>
      </c>
      <c r="AR658" s="45">
        <f>IF(AU658="S",IF(AND(S658&lt;&gt;"",R658&lt;&gt;""),S658-R658,0),0)</f>
        <v>0</v>
      </c>
      <c r="AS658" s="45">
        <f>IF(AU658="S",IF(Q658="1. Aceitou o programa",IF(OR(X658="Não se Aplica",X658=""),IF(OR(W658="Não se Aplica",W658=""),0,W658-V658),AVERAGE(X658-W658,W658-V658)),0),0)</f>
        <v>6</v>
      </c>
      <c r="AT658" s="45">
        <f>IF(AU658="S",IF(AND(Q658="1. Aceitou o programa",AB658="Realizada"),IFERROR(IF(AA658="",0,AA658-R658),0),0),0)</f>
        <v>3</v>
      </c>
      <c r="AU658" s="45" t="str">
        <f>_xlfn.XLOOKUP(U658,'Lista Suspensa'!$AA$20:$AA$23,'Lista Suspensa'!$AB$20:$AB$23,"N/A")</f>
        <v>S</v>
      </c>
    </row>
    <row r="659" spans="1:47" ht="12" customHeight="1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2089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396</v>
      </c>
      <c r="N659" s="89">
        <v>120</v>
      </c>
      <c r="O659" s="93" t="s">
        <v>2090</v>
      </c>
      <c r="P659" s="94" t="s">
        <v>57</v>
      </c>
      <c r="Q659" s="112" t="s">
        <v>1385</v>
      </c>
      <c r="R659" s="95">
        <v>46085</v>
      </c>
      <c r="S659" s="96">
        <v>46153</v>
      </c>
      <c r="T659" s="96" t="s">
        <v>59</v>
      </c>
      <c r="U659" s="96" t="s">
        <v>80</v>
      </c>
      <c r="V659" s="92">
        <v>46085</v>
      </c>
      <c r="W659" s="92" t="s">
        <v>61</v>
      </c>
      <c r="X659" s="92" t="s">
        <v>61</v>
      </c>
      <c r="Y659" s="97" t="s">
        <v>2091</v>
      </c>
      <c r="Z659" s="89" t="s">
        <v>62</v>
      </c>
      <c r="AA659" s="96">
        <v>46104</v>
      </c>
      <c r="AB659" s="89" t="s">
        <v>74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>MONTH(B659)&amp;"/"&amp;YEAR(B659)</f>
        <v>3/2026</v>
      </c>
      <c r="AN659" s="45">
        <f>WEEKNUM(B659)-WEEKNUM(EOMONTH(B659,-1)+1)+1</f>
        <v>1</v>
      </c>
      <c r="AO659" s="45" t="str">
        <f>MONTH(R659)&amp;"/"&amp;YEAR(R659)</f>
        <v>3/2026</v>
      </c>
      <c r="AP659" s="45">
        <f>WEEKNUM(R659)-WEEKNUM(EOMONTH(R659,-1)+1)+1</f>
        <v>1</v>
      </c>
      <c r="AQ659" s="45">
        <f>IF(AU659="S",IF(Q659="1. Aceitou o programa",R659-B659,0),0)</f>
        <v>0</v>
      </c>
      <c r="AR659" s="45">
        <f>IF(AU659="S",IF(AND(S659&lt;&gt;"",R659&lt;&gt;""),S659-R659,0),0)</f>
        <v>68</v>
      </c>
      <c r="AS659" s="45">
        <f>IF(AU659="S",IF(Q659="1. Aceitou o programa",IF(OR(X659="Não se Aplica",X659=""),IF(OR(W659="Não se Aplica",W659=""),0,W659-V659),AVERAGE(X659-W659,W659-V659)),0),0)</f>
        <v>0</v>
      </c>
      <c r="AT659" s="45">
        <f>IF(AU659="S",IF(AND(Q659="1. Aceitou o programa",AB659="Realizada"),IFERROR(IF(AA659="",0,AA659-R659),0),0),0)</f>
        <v>0</v>
      </c>
      <c r="AU659" s="45" t="str">
        <f>_xlfn.XLOOKUP(U659,'Lista Suspensa'!$AA$20:$AA$23,'Lista Suspensa'!$AB$20:$AB$23,"N/A")</f>
        <v>S</v>
      </c>
    </row>
    <row r="660" spans="1:47" ht="12" customHeight="1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2092</v>
      </c>
      <c r="G660" s="91" t="s">
        <v>2093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1102</v>
      </c>
      <c r="N660" s="89" t="s">
        <v>91</v>
      </c>
      <c r="O660" s="93" t="s">
        <v>2094</v>
      </c>
      <c r="P660" s="94" t="s">
        <v>57</v>
      </c>
      <c r="Q660" s="112" t="s">
        <v>743</v>
      </c>
      <c r="R660" s="95">
        <v>46098</v>
      </c>
      <c r="S660" s="96">
        <v>46104</v>
      </c>
      <c r="T660" s="96" t="s">
        <v>59</v>
      </c>
      <c r="U660" s="96" t="s">
        <v>80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>MONTH(B660)&amp;"/"&amp;YEAR(B660)</f>
        <v>3/2026</v>
      </c>
      <c r="AN660" s="45">
        <f>WEEKNUM(B660)-WEEKNUM(EOMONTH(B660,-1)+1)+1</f>
        <v>2</v>
      </c>
      <c r="AO660" s="45" t="str">
        <f>MONTH(R660)&amp;"/"&amp;YEAR(R660)</f>
        <v>3/2026</v>
      </c>
      <c r="AP660" s="45">
        <f>WEEKNUM(R660)-WEEKNUM(EOMONTH(R660,-1)+1)+1</f>
        <v>3</v>
      </c>
      <c r="AQ660" s="45">
        <f>IF(AU660="S",IF(Q660="1. Aceitou o programa",R660-B660,0),0)</f>
        <v>0</v>
      </c>
      <c r="AR660" s="45">
        <f>IF(AU660="S",IF(AND(S660&lt;&gt;"",R660&lt;&gt;""),S660-R660,0),0)</f>
        <v>6</v>
      </c>
      <c r="AS660" s="45">
        <f>IF(AU660="S",IF(Q660="1. Aceitou o programa",IF(OR(X660="Não se Aplica",X660=""),IF(OR(W660="Não se Aplica",W660=""),0,W660-V660),AVERAGE(X660-W660,W660-V660)),0),0)</f>
        <v>0</v>
      </c>
      <c r="AT660" s="45">
        <f>IF(AU660="S",IF(AND(Q660="1. Aceitou o programa",AB660="Realizada"),IFERROR(IF(AA660="",0,AA660-R660),0),0),0)</f>
        <v>0</v>
      </c>
      <c r="AU660" s="45" t="str">
        <f>_xlfn.XLOOKUP(U660,'Lista Suspensa'!$AA$20:$AA$23,'Lista Suspensa'!$AB$20:$AB$23,"N/A")</f>
        <v>S</v>
      </c>
    </row>
    <row r="661" spans="1:47" ht="12" customHeight="1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2095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2096</v>
      </c>
      <c r="N661" s="89" t="s">
        <v>72</v>
      </c>
      <c r="O661" s="93" t="s">
        <v>2097</v>
      </c>
      <c r="P661" s="94" t="s">
        <v>57</v>
      </c>
      <c r="Q661" s="112" t="s">
        <v>743</v>
      </c>
      <c r="R661" s="95">
        <v>46098</v>
      </c>
      <c r="S661" s="96">
        <v>46104</v>
      </c>
      <c r="T661" s="96" t="s">
        <v>59</v>
      </c>
      <c r="U661" s="96" t="s">
        <v>80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>MONTH(B661)&amp;"/"&amp;YEAR(B661)</f>
        <v>3/2026</v>
      </c>
      <c r="AN661" s="45">
        <f>WEEKNUM(B661)-WEEKNUM(EOMONTH(B661,-1)+1)+1</f>
        <v>2</v>
      </c>
      <c r="AO661" s="45" t="str">
        <f>MONTH(R661)&amp;"/"&amp;YEAR(R661)</f>
        <v>3/2026</v>
      </c>
      <c r="AP661" s="45">
        <f>WEEKNUM(R661)-WEEKNUM(EOMONTH(R661,-1)+1)+1</f>
        <v>3</v>
      </c>
      <c r="AQ661" s="45">
        <f>IF(AU661="S",IF(Q661="1. Aceitou o programa",R661-B661,0),0)</f>
        <v>0</v>
      </c>
      <c r="AR661" s="45">
        <f>IF(AU661="S",IF(AND(S661&lt;&gt;"",R661&lt;&gt;""),S661-R661,0),0)</f>
        <v>6</v>
      </c>
      <c r="AS661" s="45">
        <f>IF(AU661="S",IF(Q661="1. Aceitou o programa",IF(OR(X661="Não se Aplica",X661=""),IF(OR(W661="Não se Aplica",W661=""),0,W661-V661),AVERAGE(X661-W661,W661-V661)),0),0)</f>
        <v>0</v>
      </c>
      <c r="AT661" s="45">
        <f>IF(AU661="S",IF(AND(Q661="1. Aceitou o programa",AB661="Realizada"),IFERROR(IF(AA661="",0,AA661-R661),0),0),0)</f>
        <v>0</v>
      </c>
      <c r="AU661" s="45" t="str">
        <f>_xlfn.XLOOKUP(U661,'Lista Suspensa'!$AA$20:$AA$23,'Lista Suspensa'!$AB$20:$AB$23,"N/A")</f>
        <v>S</v>
      </c>
    </row>
    <row r="662" spans="1:47" ht="12" customHeight="1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2098</v>
      </c>
      <c r="G662" s="91" t="s">
        <v>2099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406</v>
      </c>
      <c r="M662" s="89" t="s">
        <v>2100</v>
      </c>
      <c r="N662" s="89" t="s">
        <v>121</v>
      </c>
      <c r="O662" s="93" t="s">
        <v>2101</v>
      </c>
      <c r="P662" s="94" t="s">
        <v>57</v>
      </c>
      <c r="Q662" s="112" t="s">
        <v>2102</v>
      </c>
      <c r="R662" s="95">
        <v>46111</v>
      </c>
      <c r="S662" s="96">
        <v>46112</v>
      </c>
      <c r="T662" s="96" t="s">
        <v>59</v>
      </c>
      <c r="U662" s="96" t="s">
        <v>80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>MONTH(B662)&amp;"/"&amp;YEAR(B662)</f>
        <v>3/2026</v>
      </c>
      <c r="AN662" s="45">
        <f>WEEKNUM(B662)-WEEKNUM(EOMONTH(B662,-1)+1)+1</f>
        <v>2</v>
      </c>
      <c r="AO662" s="45" t="str">
        <f>MONTH(R662)&amp;"/"&amp;YEAR(R662)</f>
        <v>3/2026</v>
      </c>
      <c r="AP662" s="45">
        <f>WEEKNUM(R662)-WEEKNUM(EOMONTH(R662,-1)+1)+1</f>
        <v>5</v>
      </c>
      <c r="AQ662" s="45">
        <f>IF(AU662="S",IF(Q662="1. Aceitou o programa",R662-B662,0),0)</f>
        <v>0</v>
      </c>
      <c r="AR662" s="45">
        <f>IF(AU662="S",IF(AND(S662&lt;&gt;"",R662&lt;&gt;""),S662-R662,0),0)</f>
        <v>1</v>
      </c>
      <c r="AS662" s="45">
        <f>IF(AU662="S",IF(Q662="1. Aceitou o programa",IF(OR(X662="Não se Aplica",X662=""),IF(OR(W662="Não se Aplica",W662=""),0,W662-V662),AVERAGE(X662-W662,W662-V662)),0),0)</f>
        <v>0</v>
      </c>
      <c r="AT662" s="45">
        <f>IF(AU662="S",IF(AND(Q662="1. Aceitou o programa",AB662="Realizada"),IFERROR(IF(AA662="",0,AA662-R662),0),0),0)</f>
        <v>0</v>
      </c>
      <c r="AU662" s="45" t="str">
        <f>_xlfn.XLOOKUP(U662,'Lista Suspensa'!$AA$20:$AA$23,'Lista Suspensa'!$AB$20:$AB$23,"N/A")</f>
        <v>S</v>
      </c>
    </row>
    <row r="663" spans="1:47" ht="12" customHeight="1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2103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2104</v>
      </c>
      <c r="N663" s="89" t="s">
        <v>130</v>
      </c>
      <c r="O663" s="93" t="s">
        <v>2105</v>
      </c>
      <c r="P663" s="94" t="s">
        <v>57</v>
      </c>
      <c r="Q663" s="112" t="s">
        <v>2102</v>
      </c>
      <c r="R663" s="95">
        <v>46150</v>
      </c>
      <c r="S663" s="96">
        <v>46153</v>
      </c>
      <c r="T663" s="96" t="s">
        <v>59</v>
      </c>
      <c r="U663" s="96" t="s">
        <v>80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>MONTH(B663)&amp;"/"&amp;YEAR(B663)</f>
        <v>3/2026</v>
      </c>
      <c r="AN663" s="45">
        <f>WEEKNUM(B663)-WEEKNUM(EOMONTH(B663,-1)+1)+1</f>
        <v>2</v>
      </c>
      <c r="AO663" s="45" t="str">
        <f>MONTH(R663)&amp;"/"&amp;YEAR(R663)</f>
        <v>5/2026</v>
      </c>
      <c r="AP663" s="45">
        <f>WEEKNUM(R663)-WEEKNUM(EOMONTH(R663,-1)+1)+1</f>
        <v>2</v>
      </c>
      <c r="AQ663" s="45">
        <f>IF(AU663="S",IF(Q663="1. Aceitou o programa",R663-B663,0),0)</f>
        <v>0</v>
      </c>
      <c r="AR663" s="45">
        <f>IF(AU663="S",IF(AND(S663&lt;&gt;"",R663&lt;&gt;""),S663-R663,0),0)</f>
        <v>3</v>
      </c>
      <c r="AS663" s="45">
        <f>IF(AU663="S",IF(Q663="1. Aceitou o programa",IF(OR(X663="Não se Aplica",X663=""),IF(OR(W663="Não se Aplica",W663=""),0,W663-V663),AVERAGE(X663-W663,W663-V663)),0),0)</f>
        <v>0</v>
      </c>
      <c r="AT663" s="45">
        <f>IF(AU663="S",IF(AND(Q663="1. Aceitou o programa",AB663="Realizada"),IFERROR(IF(AA663="",0,AA663-R663),0),0),0)</f>
        <v>0</v>
      </c>
      <c r="AU663" s="45" t="str">
        <f>_xlfn.XLOOKUP(U663,'Lista Suspensa'!$AA$20:$AA$23,'Lista Suspensa'!$AB$20:$AB$23,"N/A")</f>
        <v>S</v>
      </c>
    </row>
    <row r="664" spans="1:47" ht="12" customHeight="1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2106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2107</v>
      </c>
      <c r="N664" s="89" t="s">
        <v>170</v>
      </c>
      <c r="O664" s="93" t="s">
        <v>2108</v>
      </c>
      <c r="P664" s="94" t="s">
        <v>57</v>
      </c>
      <c r="Q664" s="112" t="s">
        <v>743</v>
      </c>
      <c r="R664" s="95">
        <v>46150</v>
      </c>
      <c r="S664" s="95">
        <v>46150</v>
      </c>
      <c r="T664" s="96" t="s">
        <v>59</v>
      </c>
      <c r="U664" s="96" t="s">
        <v>80</v>
      </c>
      <c r="V664" s="92">
        <v>46098</v>
      </c>
      <c r="W664" s="92" t="s">
        <v>61</v>
      </c>
      <c r="X664" s="92" t="s">
        <v>61</v>
      </c>
      <c r="Y664" s="97" t="s">
        <v>2109</v>
      </c>
      <c r="Z664" s="89" t="s">
        <v>62</v>
      </c>
      <c r="AA664" s="96">
        <v>46106.694444444445</v>
      </c>
      <c r="AB664" s="89" t="s">
        <v>74</v>
      </c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>MONTH(B664)&amp;"/"&amp;YEAR(B664)</f>
        <v>3/2026</v>
      </c>
      <c r="AN664" s="45">
        <f>WEEKNUM(B664)-WEEKNUM(EOMONTH(B664,-1)+1)+1</f>
        <v>2</v>
      </c>
      <c r="AO664" s="45" t="str">
        <f>MONTH(R664)&amp;"/"&amp;YEAR(R664)</f>
        <v>5/2026</v>
      </c>
      <c r="AP664" s="45">
        <f>WEEKNUM(R664)-WEEKNUM(EOMONTH(R664,-1)+1)+1</f>
        <v>2</v>
      </c>
      <c r="AQ664" s="45">
        <f>IF(AU664="S",IF(Q664="1. Aceitou o programa",R664-B664,0),0)</f>
        <v>0</v>
      </c>
      <c r="AR664" s="45">
        <f>IF(AU664="S",IF(AND(S664&lt;&gt;"",R664&lt;&gt;""),S664-R664,0),0)</f>
        <v>0</v>
      </c>
      <c r="AS664" s="45">
        <f>IF(AU664="S",IF(Q664="1. Aceitou o programa",IF(OR(X664="Não se Aplica",X664=""),IF(OR(W664="Não se Aplica",W664=""),0,W664-V664),AVERAGE(X664-W664,W664-V664)),0),0)</f>
        <v>0</v>
      </c>
      <c r="AT664" s="45">
        <f>IF(AU664="S",IF(AND(Q664="1. Aceitou o programa",AB664="Realizada"),IFERROR(IF(AA664="",0,AA664-R664),0),0),0)</f>
        <v>0</v>
      </c>
      <c r="AU664" s="45" t="str">
        <f>_xlfn.XLOOKUP(U664,'Lista Suspensa'!$AA$20:$AA$23,'Lista Suspensa'!$AB$20:$AB$23,"N/A")</f>
        <v>S</v>
      </c>
    </row>
    <row r="665" spans="1:47" ht="12" customHeight="1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2110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1824</v>
      </c>
      <c r="N665" s="89" t="s">
        <v>170</v>
      </c>
      <c r="O665" s="93" t="s">
        <v>2111</v>
      </c>
      <c r="P665" s="94" t="s">
        <v>57</v>
      </c>
      <c r="Q665" s="112" t="s">
        <v>743</v>
      </c>
      <c r="R665" s="95">
        <v>46141</v>
      </c>
      <c r="S665" s="96">
        <v>46150</v>
      </c>
      <c r="T665" s="96" t="s">
        <v>59</v>
      </c>
      <c r="U665" s="96" t="s">
        <v>80</v>
      </c>
      <c r="V665" s="92">
        <v>46098</v>
      </c>
      <c r="W665" s="92">
        <v>46095</v>
      </c>
      <c r="X665" s="92">
        <v>46141</v>
      </c>
      <c r="Y665" s="97" t="s">
        <v>2112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>MONTH(B665)&amp;"/"&amp;YEAR(B665)</f>
        <v>3/2026</v>
      </c>
      <c r="AN665" s="45">
        <f>WEEKNUM(B665)-WEEKNUM(EOMONTH(B665,-1)+1)+1</f>
        <v>2</v>
      </c>
      <c r="AO665" s="45" t="str">
        <f>MONTH(R665)&amp;"/"&amp;YEAR(R665)</f>
        <v>4/2026</v>
      </c>
      <c r="AP665" s="45">
        <f>WEEKNUM(R665)-WEEKNUM(EOMONTH(R665,-1)+1)+1</f>
        <v>5</v>
      </c>
      <c r="AQ665" s="45">
        <f>IF(AU665="S",IF(Q665="1. Aceitou o programa",R665-B665,0),0)</f>
        <v>0</v>
      </c>
      <c r="AR665" s="45">
        <f>IF(AU665="S",IF(AND(S665&lt;&gt;"",R665&lt;&gt;""),S665-R665,0),0)</f>
        <v>9</v>
      </c>
      <c r="AS665" s="45">
        <f>IF(AU665="S",IF(Q665="1. Aceitou o programa",IF(OR(X665="Não se Aplica",X665=""),IF(OR(W665="Não se Aplica",W665=""),0,W665-V665),AVERAGE(X665-W665,W665-V665)),0),0)</f>
        <v>0</v>
      </c>
      <c r="AT665" s="45">
        <f>IF(AU665="S",IF(AND(Q665="1. Aceitou o programa",AB665="Realizada"),IFERROR(IF(AA665="",0,AA665-R665),0),0),0)</f>
        <v>0</v>
      </c>
      <c r="AU665" s="45" t="str">
        <f>_xlfn.XLOOKUP(U665,'Lista Suspensa'!$AA$20:$AA$23,'Lista Suspensa'!$AB$20:$AB$23,"N/A")</f>
        <v>S</v>
      </c>
    </row>
    <row r="666" spans="1:47" ht="12" customHeight="1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2113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1925</v>
      </c>
      <c r="N666" s="89" t="s">
        <v>250</v>
      </c>
      <c r="O666" s="93" t="s">
        <v>2114</v>
      </c>
      <c r="P666" s="94" t="s">
        <v>57</v>
      </c>
      <c r="Q666" s="112" t="s">
        <v>743</v>
      </c>
      <c r="R666" s="95">
        <v>46141</v>
      </c>
      <c r="S666" s="95">
        <v>46141</v>
      </c>
      <c r="T666" s="96" t="s">
        <v>59</v>
      </c>
      <c r="U666" s="96" t="s">
        <v>80</v>
      </c>
      <c r="V666" s="92">
        <v>46140</v>
      </c>
      <c r="W666" s="92">
        <v>46141</v>
      </c>
      <c r="X666" s="92" t="s">
        <v>61</v>
      </c>
      <c r="Y666" s="97" t="s">
        <v>2109</v>
      </c>
      <c r="Z666" s="89" t="s">
        <v>62</v>
      </c>
      <c r="AA666" s="96">
        <v>46149</v>
      </c>
      <c r="AB666" s="89" t="s">
        <v>63</v>
      </c>
      <c r="AC666" s="111" t="s">
        <v>2115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>MONTH(B666)&amp;"/"&amp;YEAR(B666)</f>
        <v>3/2026</v>
      </c>
      <c r="AN666" s="45">
        <f>WEEKNUM(B666)-WEEKNUM(EOMONTH(B666,-1)+1)+1</f>
        <v>4</v>
      </c>
      <c r="AO666" s="45" t="str">
        <f>MONTH(R666)&amp;"/"&amp;YEAR(R666)</f>
        <v>4/2026</v>
      </c>
      <c r="AP666" s="45">
        <f>WEEKNUM(R666)-WEEKNUM(EOMONTH(R666,-1)+1)+1</f>
        <v>5</v>
      </c>
      <c r="AQ666" s="45">
        <f>IF(AU666="S",IF(Q666="1. Aceitou o programa",R666-B666,0),0)</f>
        <v>0</v>
      </c>
      <c r="AR666" s="45">
        <f>IF(AU666="S",IF(AND(S666&lt;&gt;"",R666&lt;&gt;""),S666-R666,0),0)</f>
        <v>0</v>
      </c>
      <c r="AS666" s="45">
        <f>IF(AU666="S",IF(Q666="1. Aceitou o programa",IF(OR(X666="Não se Aplica",X666=""),IF(OR(W666="Não se Aplica",W666=""),0,W666-V666),AVERAGE(X666-W666,W666-V666)),0),0)</f>
        <v>0</v>
      </c>
      <c r="AT666" s="45">
        <f>IF(AU666="S",IF(AND(Q666="1. Aceitou o programa",AB666="Realizada"),IFERROR(IF(AA666="",0,AA666-R666),0),0),0)</f>
        <v>0</v>
      </c>
      <c r="AU666" s="45" t="str">
        <f>_xlfn.XLOOKUP(U666,'Lista Suspensa'!$AA$20:$AA$23,'Lista Suspensa'!$AB$20:$AB$23,"N/A")</f>
        <v>S</v>
      </c>
    </row>
    <row r="667" spans="1:47" ht="12" customHeight="1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2116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2117</v>
      </c>
      <c r="N667" s="89" t="s">
        <v>55</v>
      </c>
      <c r="O667" s="93" t="s">
        <v>2118</v>
      </c>
      <c r="P667" s="94" t="s">
        <v>57</v>
      </c>
      <c r="Q667" s="112" t="s">
        <v>743</v>
      </c>
      <c r="R667" s="95">
        <v>46140</v>
      </c>
      <c r="S667" s="95">
        <v>46140</v>
      </c>
      <c r="T667" s="96" t="s">
        <v>59</v>
      </c>
      <c r="U667" s="96" t="s">
        <v>80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2119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>MONTH(B667)&amp;"/"&amp;YEAR(B667)</f>
        <v>3/2026</v>
      </c>
      <c r="AN667" s="45">
        <f>WEEKNUM(B667)-WEEKNUM(EOMONTH(B667,-1)+1)+1</f>
        <v>4</v>
      </c>
      <c r="AO667" s="45" t="str">
        <f>MONTH(R667)&amp;"/"&amp;YEAR(R667)</f>
        <v>4/2026</v>
      </c>
      <c r="AP667" s="45">
        <f>WEEKNUM(R667)-WEEKNUM(EOMONTH(R667,-1)+1)+1</f>
        <v>5</v>
      </c>
      <c r="AQ667" s="45">
        <f>IF(AU667="S",IF(Q667="1. Aceitou o programa",R667-B667,0),0)</f>
        <v>0</v>
      </c>
      <c r="AR667" s="45">
        <f>IF(AU667="S",IF(AND(S667&lt;&gt;"",R667&lt;&gt;""),S667-R667,0),0)</f>
        <v>0</v>
      </c>
      <c r="AS667" s="45">
        <f>IF(AU667="S",IF(Q667="1. Aceitou o programa",IF(OR(X667="Não se Aplica",X667=""),IF(OR(W667="Não se Aplica",W667=""),0,W667-V667),AVERAGE(X667-W667,W667-V667)),0),0)</f>
        <v>0</v>
      </c>
      <c r="AT667" s="45">
        <f>IF(AU667="S",IF(AND(Q667="1. Aceitou o programa",AB667="Realizada"),IFERROR(IF(AA667="",0,AA667-R667),0),0),0)</f>
        <v>0</v>
      </c>
      <c r="AU667" s="45" t="str">
        <f>_xlfn.XLOOKUP(U667,'Lista Suspensa'!$AA$20:$AA$23,'Lista Suspensa'!$AB$20:$AB$23,"N/A")</f>
        <v>S</v>
      </c>
    </row>
    <row r="668" spans="1:47" ht="12" customHeight="1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2120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1902</v>
      </c>
      <c r="N668" s="89" t="s">
        <v>250</v>
      </c>
      <c r="O668" s="93" t="s">
        <v>2121</v>
      </c>
      <c r="P668" s="94" t="s">
        <v>57</v>
      </c>
      <c r="Q668" s="112" t="s">
        <v>743</v>
      </c>
      <c r="R668" s="95">
        <v>46163</v>
      </c>
      <c r="S668" s="96">
        <v>46170</v>
      </c>
      <c r="T668" s="96" t="s">
        <v>59</v>
      </c>
      <c r="U668" s="96" t="s">
        <v>80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263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>MONTH(B668)&amp;"/"&amp;YEAR(B668)</f>
        <v>3/2026</v>
      </c>
      <c r="AN668" s="45">
        <f>WEEKNUM(B668)-WEEKNUM(EOMONTH(B668,-1)+1)+1</f>
        <v>4</v>
      </c>
      <c r="AO668" s="45" t="str">
        <f>MONTH(R668)&amp;"/"&amp;YEAR(R668)</f>
        <v>5/2026</v>
      </c>
      <c r="AP668" s="45">
        <f>WEEKNUM(R668)-WEEKNUM(EOMONTH(R668,-1)+1)+1</f>
        <v>4</v>
      </c>
      <c r="AQ668" s="45">
        <f>IF(AU668="S",IF(Q668="1. Aceitou o programa",R668-B668,0),0)</f>
        <v>0</v>
      </c>
      <c r="AR668" s="45">
        <f>IF(AU668="S",IF(AND(S668&lt;&gt;"",R668&lt;&gt;""),S668-R668,0),0)</f>
        <v>7</v>
      </c>
      <c r="AS668" s="45">
        <f>IF(AU668="S",IF(Q668="1. Aceitou o programa",IF(OR(X668="Não se Aplica",X668=""),IF(OR(W668="Não se Aplica",W668=""),0,W668-V668),AVERAGE(X668-W668,W668-V668)),0),0)</f>
        <v>0</v>
      </c>
      <c r="AT668" s="45">
        <f>IF(AU668="S",IF(AND(Q668="1. Aceitou o programa",AB668="Realizada"),IFERROR(IF(AA668="",0,AA668-R668),0),0),0)</f>
        <v>0</v>
      </c>
      <c r="AU668" s="45" t="str">
        <f>_xlfn.XLOOKUP(U668,'Lista Suspensa'!$AA$20:$AA$23,'Lista Suspensa'!$AB$20:$AB$23,"N/A")</f>
        <v>S</v>
      </c>
    </row>
    <row r="669" spans="1:47" ht="12" customHeight="1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2122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1714</v>
      </c>
      <c r="N669" s="89" t="s">
        <v>91</v>
      </c>
      <c r="O669" s="93" t="s">
        <v>2123</v>
      </c>
      <c r="P669" s="94" t="s">
        <v>57</v>
      </c>
      <c r="Q669" s="112" t="s">
        <v>743</v>
      </c>
      <c r="R669" s="95">
        <v>46140</v>
      </c>
      <c r="S669" s="96">
        <v>46146</v>
      </c>
      <c r="T669" s="96" t="s">
        <v>59</v>
      </c>
      <c r="U669" s="96" t="s">
        <v>80</v>
      </c>
      <c r="V669" s="92">
        <v>46140</v>
      </c>
      <c r="W669" s="92" t="s">
        <v>61</v>
      </c>
      <c r="X669" s="92" t="s">
        <v>61</v>
      </c>
      <c r="Y669" s="97" t="s">
        <v>2030</v>
      </c>
      <c r="Z669" s="89" t="s">
        <v>62</v>
      </c>
      <c r="AA669" s="96" t="s">
        <v>2124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>MONTH(B669)&amp;"/"&amp;YEAR(B669)</f>
        <v>3/2026</v>
      </c>
      <c r="AN669" s="45">
        <f>WEEKNUM(B669)-WEEKNUM(EOMONTH(B669,-1)+1)+1</f>
        <v>4</v>
      </c>
      <c r="AO669" s="45" t="str">
        <f>MONTH(R669)&amp;"/"&amp;YEAR(R669)</f>
        <v>4/2026</v>
      </c>
      <c r="AP669" s="45">
        <f>WEEKNUM(R669)-WEEKNUM(EOMONTH(R669,-1)+1)+1</f>
        <v>5</v>
      </c>
      <c r="AQ669" s="45">
        <f>IF(AU669="S",IF(Q669="1. Aceitou o programa",R669-B669,0),0)</f>
        <v>0</v>
      </c>
      <c r="AR669" s="45">
        <f>IF(AU669="S",IF(AND(S669&lt;&gt;"",R669&lt;&gt;""),S669-R669,0),0)</f>
        <v>6</v>
      </c>
      <c r="AS669" s="45">
        <f>IF(AU669="S",IF(Q669="1. Aceitou o programa",IF(OR(X669="Não se Aplica",X669=""),IF(OR(W669="Não se Aplica",W669=""),0,W669-V669),AVERAGE(X669-W669,W669-V669)),0),0)</f>
        <v>0</v>
      </c>
      <c r="AT669" s="45">
        <f>IF(AU669="S",IF(AND(Q669="1. Aceitou o programa",AB669="Realizada"),IFERROR(IF(AA669="",0,AA669-R669),0),0),0)</f>
        <v>0</v>
      </c>
      <c r="AU669" s="45" t="str">
        <f>_xlfn.XLOOKUP(U669,'Lista Suspensa'!$AA$20:$AA$23,'Lista Suspensa'!$AB$20:$AB$23,"N/A")</f>
        <v>S</v>
      </c>
    </row>
    <row r="670" spans="1:47" ht="12" customHeight="1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2125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329</v>
      </c>
      <c r="M670" s="89" t="s">
        <v>2126</v>
      </c>
      <c r="N670" s="89" t="s">
        <v>91</v>
      </c>
      <c r="O670" s="93" t="s">
        <v>2127</v>
      </c>
      <c r="P670" s="94" t="s">
        <v>57</v>
      </c>
      <c r="Q670" s="112" t="s">
        <v>937</v>
      </c>
      <c r="R670" s="95">
        <v>46147</v>
      </c>
      <c r="S670" s="96">
        <v>46154</v>
      </c>
      <c r="T670" s="96" t="s">
        <v>59</v>
      </c>
      <c r="U670" s="96" t="s">
        <v>80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959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>MONTH(B670)&amp;"/"&amp;YEAR(B670)</f>
        <v>3/2026</v>
      </c>
      <c r="AN670" s="45">
        <f>WEEKNUM(B670)-WEEKNUM(EOMONTH(B670,-1)+1)+1</f>
        <v>4</v>
      </c>
      <c r="AO670" s="45" t="str">
        <f>MONTH(R670)&amp;"/"&amp;YEAR(R670)</f>
        <v>5/2026</v>
      </c>
      <c r="AP670" s="45">
        <f>WEEKNUM(R670)-WEEKNUM(EOMONTH(R670,-1)+1)+1</f>
        <v>2</v>
      </c>
      <c r="AQ670" s="45">
        <f>IF(AU670="S",IF(Q670="1. Aceitou o programa",R670-B670,0),0)</f>
        <v>0</v>
      </c>
      <c r="AR670" s="45">
        <f>IF(AU670="S",IF(AND(S670&lt;&gt;"",R670&lt;&gt;""),S670-R670,0),0)</f>
        <v>7</v>
      </c>
      <c r="AS670" s="45">
        <f>IF(AU670="S",IF(Q670="1. Aceitou o programa",IF(OR(X670="Não se Aplica",X670=""),IF(OR(W670="Não se Aplica",W670=""),0,W670-V670),AVERAGE(X670-W670,W670-V670)),0),0)</f>
        <v>0</v>
      </c>
      <c r="AT670" s="45">
        <f>IF(AU670="S",IF(AND(Q670="1. Aceitou o programa",AB670="Realizada"),IFERROR(IF(AA670="",0,AA670-R670),0),0),0)</f>
        <v>0</v>
      </c>
      <c r="AU670" s="45" t="str">
        <f>_xlfn.XLOOKUP(U670,'Lista Suspensa'!$AA$20:$AA$23,'Lista Suspensa'!$AB$20:$AB$23,"N/A")</f>
        <v>S</v>
      </c>
    </row>
    <row r="671" spans="1:47" ht="12" customHeight="1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2128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836</v>
      </c>
      <c r="N671" s="89" t="s">
        <v>91</v>
      </c>
      <c r="O671" s="93" t="s">
        <v>2129</v>
      </c>
      <c r="P671" s="94" t="s">
        <v>57</v>
      </c>
      <c r="Q671" s="112" t="s">
        <v>743</v>
      </c>
      <c r="R671" s="95">
        <v>46117</v>
      </c>
      <c r="S671" s="96">
        <v>46155</v>
      </c>
      <c r="T671" s="96" t="s">
        <v>59</v>
      </c>
      <c r="U671" s="96" t="s">
        <v>80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>MONTH(B671)&amp;"/"&amp;YEAR(B671)</f>
        <v>3/2026</v>
      </c>
      <c r="AN671" s="45">
        <f>WEEKNUM(B671)-WEEKNUM(EOMONTH(B671,-1)+1)+1</f>
        <v>4</v>
      </c>
      <c r="AO671" s="45" t="str">
        <f>MONTH(R671)&amp;"/"&amp;YEAR(R671)</f>
        <v>4/2026</v>
      </c>
      <c r="AP671" s="45">
        <f>WEEKNUM(R671)-WEEKNUM(EOMONTH(R671,-1)+1)+1</f>
        <v>2</v>
      </c>
      <c r="AQ671" s="45">
        <f>IF(AU671="S",IF(Q671="1. Aceitou o programa",R671-B671,0),0)</f>
        <v>0</v>
      </c>
      <c r="AR671" s="45">
        <f>IF(AU671="S",IF(AND(S671&lt;&gt;"",R671&lt;&gt;""),S671-R671,0),0)</f>
        <v>38</v>
      </c>
      <c r="AS671" s="45">
        <f>IF(AU671="S",IF(Q671="1. Aceitou o programa",IF(OR(X671="Não se Aplica",X671=""),IF(OR(W671="Não se Aplica",W671=""),0,W671-V671),AVERAGE(X671-W671,W671-V671)),0),0)</f>
        <v>0</v>
      </c>
      <c r="AT671" s="45">
        <f>IF(AU671="S",IF(AND(Q671="1. Aceitou o programa",AB671="Realizada"),IFERROR(IF(AA671="",0,AA671-R671),0),0),0)</f>
        <v>0</v>
      </c>
      <c r="AU671" s="45" t="str">
        <f>_xlfn.XLOOKUP(U671,'Lista Suspensa'!$AA$20:$AA$23,'Lista Suspensa'!$AB$20:$AB$23,"N/A")</f>
        <v>S</v>
      </c>
    </row>
    <row r="672" spans="1:47" ht="12" customHeight="1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2130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863</v>
      </c>
      <c r="M672" s="89" t="s">
        <v>238</v>
      </c>
      <c r="N672" s="89" t="s">
        <v>102</v>
      </c>
      <c r="O672" s="93" t="s">
        <v>2131</v>
      </c>
      <c r="P672" s="94" t="s">
        <v>57</v>
      </c>
      <c r="Q672" s="112" t="s">
        <v>743</v>
      </c>
      <c r="R672" s="95">
        <v>46140</v>
      </c>
      <c r="S672" s="96">
        <v>46146</v>
      </c>
      <c r="T672" s="96" t="s">
        <v>59</v>
      </c>
      <c r="U672" s="96" t="s">
        <v>80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1416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>MONTH(B672)&amp;"/"&amp;YEAR(B672)</f>
        <v>3/2026</v>
      </c>
      <c r="AN672" s="45">
        <f>WEEKNUM(B672)-WEEKNUM(EOMONTH(B672,-1)+1)+1</f>
        <v>4</v>
      </c>
      <c r="AO672" s="45" t="str">
        <f>MONTH(R672)&amp;"/"&amp;YEAR(R672)</f>
        <v>4/2026</v>
      </c>
      <c r="AP672" s="45">
        <f>WEEKNUM(R672)-WEEKNUM(EOMONTH(R672,-1)+1)+1</f>
        <v>5</v>
      </c>
      <c r="AQ672" s="45">
        <f>IF(AU672="S",IF(Q672="1. Aceitou o programa",R672-B672,0),0)</f>
        <v>0</v>
      </c>
      <c r="AR672" s="45">
        <f>IF(AU672="S",IF(AND(S672&lt;&gt;"",R672&lt;&gt;""),S672-R672,0),0)</f>
        <v>6</v>
      </c>
      <c r="AS672" s="45">
        <f>IF(AU672="S",IF(Q672="1. Aceitou o programa",IF(OR(X672="Não se Aplica",X672=""),IF(OR(W672="Não se Aplica",W672=""),0,W672-V672),AVERAGE(X672-W672,W672-V672)),0),0)</f>
        <v>0</v>
      </c>
      <c r="AT672" s="45">
        <f>IF(AU672="S",IF(AND(Q672="1. Aceitou o programa",AB672="Realizada"),IFERROR(IF(AA672="",0,AA672-R672),0),0),0)</f>
        <v>0</v>
      </c>
      <c r="AU672" s="45" t="str">
        <f>_xlfn.XLOOKUP(U672,'Lista Suspensa'!$AA$20:$AA$23,'Lista Suspensa'!$AB$20:$AB$23,"N/A")</f>
        <v>S</v>
      </c>
    </row>
    <row r="673" spans="1:47" ht="12" customHeight="1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2132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308</v>
      </c>
      <c r="N673" s="89" t="s">
        <v>102</v>
      </c>
      <c r="O673" s="93" t="s">
        <v>2133</v>
      </c>
      <c r="P673" s="94" t="s">
        <v>57</v>
      </c>
      <c r="Q673" s="112" t="s">
        <v>2134</v>
      </c>
      <c r="R673" s="95">
        <v>46153</v>
      </c>
      <c r="S673" s="96">
        <v>46167</v>
      </c>
      <c r="T673" s="96" t="s">
        <v>59</v>
      </c>
      <c r="U673" s="96" t="s">
        <v>80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1459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>MONTH(B673)&amp;"/"&amp;YEAR(B673)</f>
        <v>3/2026</v>
      </c>
      <c r="AN673" s="45">
        <f>WEEKNUM(B673)-WEEKNUM(EOMONTH(B673,-1)+1)+1</f>
        <v>4</v>
      </c>
      <c r="AO673" s="45" t="str">
        <f>MONTH(R673)&amp;"/"&amp;YEAR(R673)</f>
        <v>5/2026</v>
      </c>
      <c r="AP673" s="45">
        <f>WEEKNUM(R673)-WEEKNUM(EOMONTH(R673,-1)+1)+1</f>
        <v>3</v>
      </c>
      <c r="AQ673" s="45">
        <f>IF(AU673="S",IF(Q673="1. Aceitou o programa",R673-B673,0),0)</f>
        <v>0</v>
      </c>
      <c r="AR673" s="45">
        <f>IF(AU673="S",IF(AND(S673&lt;&gt;"",R673&lt;&gt;""),S673-R673,0),0)</f>
        <v>14</v>
      </c>
      <c r="AS673" s="45">
        <f>IF(AU673="S",IF(Q673="1. Aceitou o programa",IF(OR(X673="Não se Aplica",X673=""),IF(OR(W673="Não se Aplica",W673=""),0,W673-V673),AVERAGE(X673-W673,W673-V673)),0),0)</f>
        <v>0</v>
      </c>
      <c r="AT673" s="45">
        <f>IF(AU673="S",IF(AND(Q673="1. Aceitou o programa",AB673="Realizada"),IFERROR(IF(AA673="",0,AA673-R673),0),0),0)</f>
        <v>0</v>
      </c>
      <c r="AU673" s="45" t="str">
        <f>_xlfn.XLOOKUP(U673,'Lista Suspensa'!$AA$20:$AA$23,'Lista Suspensa'!$AB$20:$AB$23,"N/A")</f>
        <v>S</v>
      </c>
    </row>
    <row r="674" spans="1:47" ht="12" customHeight="1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2135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2136</v>
      </c>
      <c r="M674" s="89" t="s">
        <v>2137</v>
      </c>
      <c r="N674" s="89" t="s">
        <v>113</v>
      </c>
      <c r="O674" s="93" t="s">
        <v>2138</v>
      </c>
      <c r="P674" s="94" t="s">
        <v>57</v>
      </c>
      <c r="Q674" s="112" t="s">
        <v>743</v>
      </c>
      <c r="R674" s="95">
        <v>46140</v>
      </c>
      <c r="S674" s="96">
        <v>46147</v>
      </c>
      <c r="T674" s="96" t="s">
        <v>59</v>
      </c>
      <c r="U674" s="96" t="s">
        <v>80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1838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>MONTH(B674)&amp;"/"&amp;YEAR(B674)</f>
        <v>3/2026</v>
      </c>
      <c r="AN674" s="45">
        <f>WEEKNUM(B674)-WEEKNUM(EOMONTH(B674,-1)+1)+1</f>
        <v>4</v>
      </c>
      <c r="AO674" s="45" t="str">
        <f>MONTH(R674)&amp;"/"&amp;YEAR(R674)</f>
        <v>4/2026</v>
      </c>
      <c r="AP674" s="45">
        <f>WEEKNUM(R674)-WEEKNUM(EOMONTH(R674,-1)+1)+1</f>
        <v>5</v>
      </c>
      <c r="AQ674" s="45">
        <f>IF(AU674="S",IF(Q674="1. Aceitou o programa",R674-B674,0),0)</f>
        <v>0</v>
      </c>
      <c r="AR674" s="45">
        <f>IF(AU674="S",IF(AND(S674&lt;&gt;"",R674&lt;&gt;""),S674-R674,0),0)</f>
        <v>7</v>
      </c>
      <c r="AS674" s="45">
        <f>IF(AU674="S",IF(Q674="1. Aceitou o programa",IF(OR(X674="Não se Aplica",X674=""),IF(OR(W674="Não se Aplica",W674=""),0,W674-V674),AVERAGE(X674-W674,W674-V674)),0),0)</f>
        <v>0</v>
      </c>
      <c r="AT674" s="45">
        <f>IF(AU674="S",IF(AND(Q674="1. Aceitou o programa",AB674="Realizada"),IFERROR(IF(AA674="",0,AA674-R674),0),0),0)</f>
        <v>0</v>
      </c>
      <c r="AU674" s="45" t="str">
        <f>_xlfn.XLOOKUP(U674,'Lista Suspensa'!$AA$20:$AA$23,'Lista Suspensa'!$AB$20:$AB$23,"N/A")</f>
        <v>S</v>
      </c>
    </row>
    <row r="675" spans="1:47" ht="12" customHeight="1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2139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2140</v>
      </c>
      <c r="M675" s="89" t="s">
        <v>2141</v>
      </c>
      <c r="N675" s="89" t="s">
        <v>72</v>
      </c>
      <c r="O675" s="93" t="s">
        <v>2142</v>
      </c>
      <c r="P675" s="94" t="s">
        <v>57</v>
      </c>
      <c r="Q675" s="112" t="s">
        <v>937</v>
      </c>
      <c r="R675" s="95">
        <v>46142</v>
      </c>
      <c r="S675" s="96">
        <v>46149</v>
      </c>
      <c r="T675" s="96" t="s">
        <v>59</v>
      </c>
      <c r="U675" s="96" t="s">
        <v>80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>MONTH(B675)&amp;"/"&amp;YEAR(B675)</f>
        <v>3/2026</v>
      </c>
      <c r="AN675" s="45">
        <f>WEEKNUM(B675)-WEEKNUM(EOMONTH(B675,-1)+1)+1</f>
        <v>4</v>
      </c>
      <c r="AO675" s="45" t="str">
        <f>MONTH(R675)&amp;"/"&amp;YEAR(R675)</f>
        <v>4/2026</v>
      </c>
      <c r="AP675" s="45">
        <f>WEEKNUM(R675)-WEEKNUM(EOMONTH(R675,-1)+1)+1</f>
        <v>5</v>
      </c>
      <c r="AQ675" s="45">
        <f>IF(AU675="S",IF(Q675="1. Aceitou o programa",R675-B675,0),0)</f>
        <v>0</v>
      </c>
      <c r="AR675" s="45">
        <f>IF(AU675="S",IF(AND(S675&lt;&gt;"",R675&lt;&gt;""),S675-R675,0),0)</f>
        <v>7</v>
      </c>
      <c r="AS675" s="45">
        <f>IF(AU675="S",IF(Q675="1. Aceitou o programa",IF(OR(X675="Não se Aplica",X675=""),IF(OR(W675="Não se Aplica",W675=""),0,W675-V675),AVERAGE(X675-W675,W675-V675)),0),0)</f>
        <v>0</v>
      </c>
      <c r="AT675" s="45">
        <f>IF(AU675="S",IF(AND(Q675="1. Aceitou o programa",AB675="Realizada"),IFERROR(IF(AA675="",0,AA675-R675),0),0),0)</f>
        <v>0</v>
      </c>
      <c r="AU675" s="45" t="str">
        <f>_xlfn.XLOOKUP(U675,'Lista Suspensa'!$AA$20:$AA$23,'Lista Suspensa'!$AB$20:$AB$23,"N/A")</f>
        <v>S</v>
      </c>
    </row>
    <row r="676" spans="1:47" ht="12" customHeight="1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2143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2144</v>
      </c>
      <c r="P676" s="94" t="s">
        <v>57</v>
      </c>
      <c r="Q676" s="112" t="s">
        <v>743</v>
      </c>
      <c r="R676" s="95">
        <v>46153</v>
      </c>
      <c r="S676" s="96">
        <v>46162</v>
      </c>
      <c r="T676" s="96" t="s">
        <v>59</v>
      </c>
      <c r="U676" s="96" t="s">
        <v>80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>MONTH(B676)&amp;"/"&amp;YEAR(B676)</f>
        <v>3/2026</v>
      </c>
      <c r="AN676" s="45">
        <f>WEEKNUM(B676)-WEEKNUM(EOMONTH(B676,-1)+1)+1</f>
        <v>4</v>
      </c>
      <c r="AO676" s="45" t="str">
        <f>MONTH(R676)&amp;"/"&amp;YEAR(R676)</f>
        <v>5/2026</v>
      </c>
      <c r="AP676" s="45">
        <f>WEEKNUM(R676)-WEEKNUM(EOMONTH(R676,-1)+1)+1</f>
        <v>3</v>
      </c>
      <c r="AQ676" s="45">
        <f>IF(AU676="S",IF(Q676="1. Aceitou o programa",R676-B676,0),0)</f>
        <v>0</v>
      </c>
      <c r="AR676" s="45">
        <f>IF(AU676="S",IF(AND(S676&lt;&gt;"",R676&lt;&gt;""),S676-R676,0),0)</f>
        <v>9</v>
      </c>
      <c r="AS676" s="45">
        <f>IF(AU676="S",IF(Q676="1. Aceitou o programa",IF(OR(X676="Não se Aplica",X676=""),IF(OR(W676="Não se Aplica",W676=""),0,W676-V676),AVERAGE(X676-W676,W676-V676)),0),0)</f>
        <v>0</v>
      </c>
      <c r="AT676" s="45">
        <f>IF(AU676="S",IF(AND(Q676="1. Aceitou o programa",AB676="Realizada"),IFERROR(IF(AA676="",0,AA676-R676),0),0),0)</f>
        <v>0</v>
      </c>
      <c r="AU676" s="45" t="str">
        <f>_xlfn.XLOOKUP(U676,'Lista Suspensa'!$AA$20:$AA$23,'Lista Suspensa'!$AB$20:$AB$23,"N/A")</f>
        <v>S</v>
      </c>
    </row>
    <row r="677" spans="1:47" ht="12" customHeight="1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2145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1097</v>
      </c>
      <c r="N677" s="89" t="s">
        <v>72</v>
      </c>
      <c r="O677" s="93" t="s">
        <v>2146</v>
      </c>
      <c r="P677" s="94" t="s">
        <v>57</v>
      </c>
      <c r="Q677" s="112" t="s">
        <v>743</v>
      </c>
      <c r="R677" s="95">
        <v>46117</v>
      </c>
      <c r="S677" s="96">
        <v>46160</v>
      </c>
      <c r="T677" s="96" t="s">
        <v>59</v>
      </c>
      <c r="U677" s="96" t="s">
        <v>80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263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>MONTH(B677)&amp;"/"&amp;YEAR(B677)</f>
        <v>3/2026</v>
      </c>
      <c r="AN677" s="45">
        <f>WEEKNUM(B677)-WEEKNUM(EOMONTH(B677,-1)+1)+1</f>
        <v>4</v>
      </c>
      <c r="AO677" s="45" t="str">
        <f>MONTH(R677)&amp;"/"&amp;YEAR(R677)</f>
        <v>4/2026</v>
      </c>
      <c r="AP677" s="45">
        <f>WEEKNUM(R677)-WEEKNUM(EOMONTH(R677,-1)+1)+1</f>
        <v>2</v>
      </c>
      <c r="AQ677" s="45">
        <f>IF(AU677="S",IF(Q677="1. Aceitou o programa",R677-B677,0),0)</f>
        <v>0</v>
      </c>
      <c r="AR677" s="45">
        <f>IF(AU677="S",IF(AND(S677&lt;&gt;"",R677&lt;&gt;""),S677-R677,0),0)</f>
        <v>43</v>
      </c>
      <c r="AS677" s="45">
        <f>IF(AU677="S",IF(Q677="1. Aceitou o programa",IF(OR(X677="Não se Aplica",X677=""),IF(OR(W677="Não se Aplica",W677=""),0,W677-V677),AVERAGE(X677-W677,W677-V677)),0),0)</f>
        <v>0</v>
      </c>
      <c r="AT677" s="45">
        <f>IF(AU677="S",IF(AND(Q677="1. Aceitou o programa",AB677="Realizada"),IFERROR(IF(AA677="",0,AA677-R677),0),0),0)</f>
        <v>0</v>
      </c>
      <c r="AU677" s="45" t="str">
        <f>_xlfn.XLOOKUP(U677,'Lista Suspensa'!$AA$20:$AA$23,'Lista Suspensa'!$AB$20:$AB$23,"N/A")</f>
        <v>S</v>
      </c>
    </row>
    <row r="678" spans="1:47" ht="12" customHeight="1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2147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329</v>
      </c>
      <c r="M678" s="89" t="s">
        <v>1490</v>
      </c>
      <c r="N678" s="89" t="s">
        <v>130</v>
      </c>
      <c r="O678" s="93" t="s">
        <v>2148</v>
      </c>
      <c r="P678" s="94" t="s">
        <v>57</v>
      </c>
      <c r="Q678" s="112" t="s">
        <v>743</v>
      </c>
      <c r="R678" s="95">
        <v>46140</v>
      </c>
      <c r="S678" s="95">
        <v>46140</v>
      </c>
      <c r="T678" s="96" t="s">
        <v>59</v>
      </c>
      <c r="U678" s="96" t="s">
        <v>80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 t="s">
        <v>74</v>
      </c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>MONTH(B678)&amp;"/"&amp;YEAR(B678)</f>
        <v>3/2026</v>
      </c>
      <c r="AN678" s="45">
        <f>WEEKNUM(B678)-WEEKNUM(EOMONTH(B678,-1)+1)+1</f>
        <v>4</v>
      </c>
      <c r="AO678" s="45" t="str">
        <f>MONTH(R678)&amp;"/"&amp;YEAR(R678)</f>
        <v>4/2026</v>
      </c>
      <c r="AP678" s="45">
        <f>WEEKNUM(R678)-WEEKNUM(EOMONTH(R678,-1)+1)+1</f>
        <v>5</v>
      </c>
      <c r="AQ678" s="45">
        <f>IF(AU678="S",IF(Q678="1. Aceitou o programa",R678-B678,0),0)</f>
        <v>0</v>
      </c>
      <c r="AR678" s="45">
        <f>IF(AU678="S",IF(AND(S678&lt;&gt;"",R678&lt;&gt;""),S678-R678,0),0)</f>
        <v>0</v>
      </c>
      <c r="AS678" s="45">
        <f>IF(AU678="S",IF(Q678="1. Aceitou o programa",IF(OR(X678="Não se Aplica",X678=""),IF(OR(W678="Não se Aplica",W678=""),0,W678-V678),AVERAGE(X678-W678,W678-V678)),0),0)</f>
        <v>0</v>
      </c>
      <c r="AT678" s="45">
        <f>IF(AU678="S",IF(AND(Q678="1. Aceitou o programa",AB678="Realizada"),IFERROR(IF(AA678="",0,AA678-R678),0),0),0)</f>
        <v>0</v>
      </c>
      <c r="AU678" s="45" t="str">
        <f>_xlfn.XLOOKUP(U678,'Lista Suspensa'!$AA$20:$AA$23,'Lista Suspensa'!$AB$20:$AB$23,"N/A")</f>
        <v>S</v>
      </c>
    </row>
    <row r="679" spans="1:47" ht="12" customHeight="1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2149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2150</v>
      </c>
      <c r="N679" s="89" t="s">
        <v>130</v>
      </c>
      <c r="O679" s="93" t="s">
        <v>2151</v>
      </c>
      <c r="P679" s="94" t="s">
        <v>57</v>
      </c>
      <c r="Q679" s="112" t="s">
        <v>1385</v>
      </c>
      <c r="R679" s="95">
        <v>46117</v>
      </c>
      <c r="S679" s="96">
        <v>46160</v>
      </c>
      <c r="T679" s="96" t="s">
        <v>59</v>
      </c>
      <c r="U679" s="96" t="s">
        <v>80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 t="s">
        <v>74</v>
      </c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>MONTH(B679)&amp;"/"&amp;YEAR(B679)</f>
        <v>3/2026</v>
      </c>
      <c r="AN679" s="45">
        <f>WEEKNUM(B679)-WEEKNUM(EOMONTH(B679,-1)+1)+1</f>
        <v>4</v>
      </c>
      <c r="AO679" s="45" t="str">
        <f>MONTH(R679)&amp;"/"&amp;YEAR(R679)</f>
        <v>4/2026</v>
      </c>
      <c r="AP679" s="45">
        <f>WEEKNUM(R679)-WEEKNUM(EOMONTH(R679,-1)+1)+1</f>
        <v>2</v>
      </c>
      <c r="AQ679" s="45">
        <f>IF(AU679="S",IF(Q679="1. Aceitou o programa",R679-B679,0),0)</f>
        <v>0</v>
      </c>
      <c r="AR679" s="45">
        <f>IF(AU679="S",IF(AND(S679&lt;&gt;"",R679&lt;&gt;""),S679-R679,0),0)</f>
        <v>43</v>
      </c>
      <c r="AS679" s="45">
        <f>IF(AU679="S",IF(Q679="1. Aceitou o programa",IF(OR(X679="Não se Aplica",X679=""),IF(OR(W679="Não se Aplica",W679=""),0,W679-V679),AVERAGE(X679-W679,W679-V679)),0),0)</f>
        <v>0</v>
      </c>
      <c r="AT679" s="45">
        <f>IF(AU679="S",IF(AND(Q679="1. Aceitou o programa",AB679="Realizada"),IFERROR(IF(AA679="",0,AA679-R679),0),0),0)</f>
        <v>0</v>
      </c>
      <c r="AU679" s="45" t="str">
        <f>_xlfn.XLOOKUP(U679,'Lista Suspensa'!$AA$20:$AA$23,'Lista Suspensa'!$AB$20:$AB$23,"N/A")</f>
        <v>S</v>
      </c>
    </row>
    <row r="680" spans="1:47" ht="12" customHeight="1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2152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2153</v>
      </c>
      <c r="M680" s="89" t="s">
        <v>238</v>
      </c>
      <c r="N680" s="89" t="s">
        <v>148</v>
      </c>
      <c r="O680" s="93" t="s">
        <v>2154</v>
      </c>
      <c r="P680" s="94" t="s">
        <v>57</v>
      </c>
      <c r="Q680" s="112" t="s">
        <v>937</v>
      </c>
      <c r="R680" s="95">
        <v>46142</v>
      </c>
      <c r="S680" s="95">
        <v>46142</v>
      </c>
      <c r="T680" s="96" t="s">
        <v>59</v>
      </c>
      <c r="U680" s="96" t="s">
        <v>80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1645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>MONTH(B680)&amp;"/"&amp;YEAR(B680)</f>
        <v>3/2026</v>
      </c>
      <c r="AN680" s="45">
        <f>WEEKNUM(B680)-WEEKNUM(EOMONTH(B680,-1)+1)+1</f>
        <v>4</v>
      </c>
      <c r="AO680" s="45" t="str">
        <f>MONTH(R680)&amp;"/"&amp;YEAR(R680)</f>
        <v>4/2026</v>
      </c>
      <c r="AP680" s="45">
        <f>WEEKNUM(R680)-WEEKNUM(EOMONTH(R680,-1)+1)+1</f>
        <v>5</v>
      </c>
      <c r="AQ680" s="45">
        <f>IF(AU680="S",IF(Q680="1. Aceitou o programa",R680-B680,0),0)</f>
        <v>0</v>
      </c>
      <c r="AR680" s="45">
        <f>IF(AU680="S",IF(AND(S680&lt;&gt;"",R680&lt;&gt;""),S680-R680,0),0)</f>
        <v>0</v>
      </c>
      <c r="AS680" s="45">
        <f>IF(AU680="S",IF(Q680="1. Aceitou o programa",IF(OR(X680="Não se Aplica",X680=""),IF(OR(W680="Não se Aplica",W680=""),0,W680-V680),AVERAGE(X680-W680,W680-V680)),0),0)</f>
        <v>0</v>
      </c>
      <c r="AT680" s="45">
        <f>IF(AU680="S",IF(AND(Q680="1. Aceitou o programa",AB680="Realizada"),IFERROR(IF(AA680="",0,AA680-R680),0),0),0)</f>
        <v>0</v>
      </c>
      <c r="AU680" s="45" t="str">
        <f>_xlfn.XLOOKUP(U680,'Lista Suspensa'!$AA$20:$AA$23,'Lista Suspensa'!$AB$20:$AB$23,"N/A")</f>
        <v>S</v>
      </c>
    </row>
    <row r="681" spans="1:47" ht="12" customHeight="1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2155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225</v>
      </c>
      <c r="M681" s="89" t="s">
        <v>2156</v>
      </c>
      <c r="N681" s="89" t="s">
        <v>148</v>
      </c>
      <c r="O681" s="93" t="s">
        <v>2157</v>
      </c>
      <c r="P681" s="94" t="s">
        <v>57</v>
      </c>
      <c r="Q681" s="112" t="s">
        <v>743</v>
      </c>
      <c r="R681" s="95">
        <v>46153</v>
      </c>
      <c r="S681" s="96">
        <v>46162</v>
      </c>
      <c r="T681" s="96" t="s">
        <v>59</v>
      </c>
      <c r="U681" s="96" t="s">
        <v>80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2158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>MONTH(B681)&amp;"/"&amp;YEAR(B681)</f>
        <v>3/2026</v>
      </c>
      <c r="AN681" s="45">
        <f>WEEKNUM(B681)-WEEKNUM(EOMONTH(B681,-1)+1)+1</f>
        <v>4</v>
      </c>
      <c r="AO681" s="45" t="str">
        <f>MONTH(R681)&amp;"/"&amp;YEAR(R681)</f>
        <v>5/2026</v>
      </c>
      <c r="AP681" s="45">
        <f>WEEKNUM(R681)-WEEKNUM(EOMONTH(R681,-1)+1)+1</f>
        <v>3</v>
      </c>
      <c r="AQ681" s="45">
        <f>IF(AU681="S",IF(Q681="1. Aceitou o programa",R681-B681,0),0)</f>
        <v>0</v>
      </c>
      <c r="AR681" s="45">
        <f>IF(AU681="S",IF(AND(S681&lt;&gt;"",R681&lt;&gt;""),S681-R681,0),0)</f>
        <v>9</v>
      </c>
      <c r="AS681" s="45">
        <f>IF(AU681="S",IF(Q681="1. Aceitou o programa",IF(OR(X681="Não se Aplica",X681=""),IF(OR(W681="Não se Aplica",W681=""),0,W681-V681),AVERAGE(X681-W681,W681-V681)),0),0)</f>
        <v>0</v>
      </c>
      <c r="AT681" s="45">
        <f>IF(AU681="S",IF(AND(Q681="1. Aceitou o programa",AB681="Realizada"),IFERROR(IF(AA681="",0,AA681-R681),0),0),0)</f>
        <v>0</v>
      </c>
      <c r="AU681" s="45" t="str">
        <f>_xlfn.XLOOKUP(U681,'Lista Suspensa'!$AA$20:$AA$23,'Lista Suspensa'!$AB$20:$AB$23,"N/A")</f>
        <v>S</v>
      </c>
    </row>
    <row r="682" spans="1:47" ht="12" customHeight="1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2159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225</v>
      </c>
      <c r="M682" s="89" t="s">
        <v>2160</v>
      </c>
      <c r="N682" s="89" t="s">
        <v>148</v>
      </c>
      <c r="O682" s="93" t="s">
        <v>2161</v>
      </c>
      <c r="P682" s="94" t="s">
        <v>57</v>
      </c>
      <c r="Q682" s="112" t="s">
        <v>743</v>
      </c>
      <c r="R682" s="95">
        <v>46117</v>
      </c>
      <c r="S682" s="96">
        <v>46160</v>
      </c>
      <c r="T682" s="96" t="s">
        <v>59</v>
      </c>
      <c r="U682" s="96" t="s">
        <v>80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 t="s">
        <v>74</v>
      </c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>MONTH(B682)&amp;"/"&amp;YEAR(B682)</f>
        <v>3/2026</v>
      </c>
      <c r="AN682" s="45">
        <f>WEEKNUM(B682)-WEEKNUM(EOMONTH(B682,-1)+1)+1</f>
        <v>4</v>
      </c>
      <c r="AO682" s="45" t="str">
        <f>MONTH(R682)&amp;"/"&amp;YEAR(R682)</f>
        <v>4/2026</v>
      </c>
      <c r="AP682" s="45">
        <f>WEEKNUM(R682)-WEEKNUM(EOMONTH(R682,-1)+1)+1</f>
        <v>2</v>
      </c>
      <c r="AQ682" s="45">
        <f>IF(AU682="S",IF(Q682="1. Aceitou o programa",R682-B682,0),0)</f>
        <v>0</v>
      </c>
      <c r="AR682" s="45">
        <f>IF(AU682="S",IF(AND(S682&lt;&gt;"",R682&lt;&gt;""),S682-R682,0),0)</f>
        <v>43</v>
      </c>
      <c r="AS682" s="45">
        <f>IF(AU682="S",IF(Q682="1. Aceitou o programa",IF(OR(X682="Não se Aplica",X682=""),IF(OR(W682="Não se Aplica",W682=""),0,W682-V682),AVERAGE(X682-W682,W682-V682)),0),0)</f>
        <v>0</v>
      </c>
      <c r="AT682" s="45">
        <f>IF(AU682="S",IF(AND(Q682="1. Aceitou o programa",AB682="Realizada"),IFERROR(IF(AA682="",0,AA682-R682),0),0),0)</f>
        <v>0</v>
      </c>
      <c r="AU682" s="45" t="str">
        <f>_xlfn.XLOOKUP(U682,'Lista Suspensa'!$AA$20:$AA$23,'Lista Suspensa'!$AB$20:$AB$23,"N/A")</f>
        <v>S</v>
      </c>
    </row>
    <row r="683" spans="1:47" ht="12" customHeight="1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2162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2163</v>
      </c>
      <c r="N683" s="89" t="s">
        <v>148</v>
      </c>
      <c r="O683" s="93" t="s">
        <v>2164</v>
      </c>
      <c r="P683" s="94" t="s">
        <v>57</v>
      </c>
      <c r="Q683" s="112" t="s">
        <v>2134</v>
      </c>
      <c r="R683" s="95">
        <v>46141</v>
      </c>
      <c r="S683" s="95">
        <v>46141</v>
      </c>
      <c r="T683" s="96" t="s">
        <v>59</v>
      </c>
      <c r="U683" s="96" t="s">
        <v>80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>MONTH(B683)&amp;"/"&amp;YEAR(B683)</f>
        <v>3/2026</v>
      </c>
      <c r="AN683" s="45">
        <f>WEEKNUM(B683)-WEEKNUM(EOMONTH(B683,-1)+1)+1</f>
        <v>4</v>
      </c>
      <c r="AO683" s="45" t="str">
        <f>MONTH(R683)&amp;"/"&amp;YEAR(R683)</f>
        <v>4/2026</v>
      </c>
      <c r="AP683" s="45">
        <f>WEEKNUM(R683)-WEEKNUM(EOMONTH(R683,-1)+1)+1</f>
        <v>5</v>
      </c>
      <c r="AQ683" s="45">
        <f>IF(AU683="S",IF(Q683="1. Aceitou o programa",R683-B683,0),0)</f>
        <v>0</v>
      </c>
      <c r="AR683" s="45">
        <f>IF(AU683="S",IF(AND(S683&lt;&gt;"",R683&lt;&gt;""),S683-R683,0),0)</f>
        <v>0</v>
      </c>
      <c r="AS683" s="45">
        <f>IF(AU683="S",IF(Q683="1. Aceitou o programa",IF(OR(X683="Não se Aplica",X683=""),IF(OR(W683="Não se Aplica",W683=""),0,W683-V683),AVERAGE(X683-W683,W683-V683)),0),0)</f>
        <v>0</v>
      </c>
      <c r="AT683" s="45">
        <f>IF(AU683="S",IF(AND(Q683="1. Aceitou o programa",AB683="Realizada"),IFERROR(IF(AA683="",0,AA683-R683),0),0),0)</f>
        <v>0</v>
      </c>
      <c r="AU683" s="45" t="str">
        <f>_xlfn.XLOOKUP(U683,'Lista Suspensa'!$AA$20:$AA$23,'Lista Suspensa'!$AB$20:$AB$23,"N/A")</f>
        <v>S</v>
      </c>
    </row>
    <row r="684" spans="1:47" ht="12" customHeight="1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2165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888</v>
      </c>
      <c r="N684" s="89" t="s">
        <v>148</v>
      </c>
      <c r="O684" s="93" t="s">
        <v>2166</v>
      </c>
      <c r="P684" s="94" t="s">
        <v>57</v>
      </c>
      <c r="Q684" s="112" t="s">
        <v>937</v>
      </c>
      <c r="R684" s="95">
        <v>46141</v>
      </c>
      <c r="S684" s="95">
        <v>46141</v>
      </c>
      <c r="T684" s="96" t="s">
        <v>59</v>
      </c>
      <c r="U684" s="96" t="s">
        <v>80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>MONTH(B684)&amp;"/"&amp;YEAR(B684)</f>
        <v>3/2026</v>
      </c>
      <c r="AN684" s="45">
        <f>WEEKNUM(B684)-WEEKNUM(EOMONTH(B684,-1)+1)+1</f>
        <v>4</v>
      </c>
      <c r="AO684" s="45" t="str">
        <f>MONTH(R684)&amp;"/"&amp;YEAR(R684)</f>
        <v>4/2026</v>
      </c>
      <c r="AP684" s="45">
        <f>WEEKNUM(R684)-WEEKNUM(EOMONTH(R684,-1)+1)+1</f>
        <v>5</v>
      </c>
      <c r="AQ684" s="45">
        <f>IF(AU684="S",IF(Q684="1. Aceitou o programa",R684-B684,0),0)</f>
        <v>0</v>
      </c>
      <c r="AR684" s="45">
        <f>IF(AU684="S",IF(AND(S684&lt;&gt;"",R684&lt;&gt;""),S684-R684,0),0)</f>
        <v>0</v>
      </c>
      <c r="AS684" s="45">
        <f>IF(AU684="S",IF(Q684="1. Aceitou o programa",IF(OR(X684="Não se Aplica",X684=""),IF(OR(W684="Não se Aplica",W684=""),0,W684-V684),AVERAGE(X684-W684,W684-V684)),0),0)</f>
        <v>0</v>
      </c>
      <c r="AT684" s="45">
        <f>IF(AU684="S",IF(AND(Q684="1. Aceitou o programa",AB684="Realizada"),IFERROR(IF(AA684="",0,AA684-R684),0),0),0)</f>
        <v>0</v>
      </c>
      <c r="AU684" s="45" t="str">
        <f>_xlfn.XLOOKUP(U684,'Lista Suspensa'!$AA$20:$AA$23,'Lista Suspensa'!$AB$20:$AB$23,"N/A")</f>
        <v>S</v>
      </c>
    </row>
    <row r="685" spans="1:47" ht="12" customHeight="1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2167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2168</v>
      </c>
      <c r="N685" s="89" t="s">
        <v>148</v>
      </c>
      <c r="O685" s="93" t="s">
        <v>2169</v>
      </c>
      <c r="P685" s="94" t="s">
        <v>57</v>
      </c>
      <c r="Q685" s="112" t="s">
        <v>937</v>
      </c>
      <c r="R685" s="95">
        <v>46141</v>
      </c>
      <c r="S685" s="95">
        <v>46141</v>
      </c>
      <c r="T685" s="96" t="s">
        <v>59</v>
      </c>
      <c r="U685" s="96" t="s">
        <v>80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74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>MONTH(B685)&amp;"/"&amp;YEAR(B685)</f>
        <v>3/2026</v>
      </c>
      <c r="AN685" s="45">
        <f>WEEKNUM(B685)-WEEKNUM(EOMONTH(B685,-1)+1)+1</f>
        <v>4</v>
      </c>
      <c r="AO685" s="45" t="str">
        <f>MONTH(R685)&amp;"/"&amp;YEAR(R685)</f>
        <v>4/2026</v>
      </c>
      <c r="AP685" s="45">
        <f>WEEKNUM(R685)-WEEKNUM(EOMONTH(R685,-1)+1)+1</f>
        <v>5</v>
      </c>
      <c r="AQ685" s="45">
        <f>IF(AU685="S",IF(Q685="1. Aceitou o programa",R685-B685,0),0)</f>
        <v>0</v>
      </c>
      <c r="AR685" s="45">
        <f>IF(AU685="S",IF(AND(S685&lt;&gt;"",R685&lt;&gt;""),S685-R685,0),0)</f>
        <v>0</v>
      </c>
      <c r="AS685" s="45">
        <f>IF(AU685="S",IF(Q685="1. Aceitou o programa",IF(OR(X685="Não se Aplica",X685=""),IF(OR(W685="Não se Aplica",W685=""),0,W685-V685),AVERAGE(X685-W685,W685-V685)),0),0)</f>
        <v>0</v>
      </c>
      <c r="AT685" s="45">
        <f>IF(AU685="S",IF(AND(Q685="1. Aceitou o programa",AB685="Realizada"),IFERROR(IF(AA685="",0,AA685-R685),0),0),0)</f>
        <v>0</v>
      </c>
      <c r="AU685" s="45" t="str">
        <f>_xlfn.XLOOKUP(U685,'Lista Suspensa'!$AA$20:$AA$23,'Lista Suspensa'!$AB$20:$AB$23,"N/A")</f>
        <v>S</v>
      </c>
    </row>
    <row r="686" spans="1:47" ht="12" customHeight="1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2170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329</v>
      </c>
      <c r="M686" s="89" t="s">
        <v>2171</v>
      </c>
      <c r="N686" s="89" t="s">
        <v>148</v>
      </c>
      <c r="O686" s="93" t="s">
        <v>2172</v>
      </c>
      <c r="P686" s="94" t="s">
        <v>57</v>
      </c>
      <c r="Q686" s="112" t="s">
        <v>2102</v>
      </c>
      <c r="R686" s="95">
        <v>46141</v>
      </c>
      <c r="S686" s="95">
        <v>46141</v>
      </c>
      <c r="T686" s="96" t="s">
        <v>59</v>
      </c>
      <c r="U686" s="96" t="s">
        <v>80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>MONTH(B686)&amp;"/"&amp;YEAR(B686)</f>
        <v>3/2026</v>
      </c>
      <c r="AN686" s="45">
        <f>WEEKNUM(B686)-WEEKNUM(EOMONTH(B686,-1)+1)+1</f>
        <v>4</v>
      </c>
      <c r="AO686" s="45" t="str">
        <f>MONTH(R686)&amp;"/"&amp;YEAR(R686)</f>
        <v>4/2026</v>
      </c>
      <c r="AP686" s="45">
        <f>WEEKNUM(R686)-WEEKNUM(EOMONTH(R686,-1)+1)+1</f>
        <v>5</v>
      </c>
      <c r="AQ686" s="45">
        <f>IF(AU686="S",IF(Q686="1. Aceitou o programa",R686-B686,0),0)</f>
        <v>0</v>
      </c>
      <c r="AR686" s="45">
        <f>IF(AU686="S",IF(AND(S686&lt;&gt;"",R686&lt;&gt;""),S686-R686,0),0)</f>
        <v>0</v>
      </c>
      <c r="AS686" s="45">
        <f>IF(AU686="S",IF(Q686="1. Aceitou o programa",IF(OR(X686="Não se Aplica",X686=""),IF(OR(W686="Não se Aplica",W686=""),0,W686-V686),AVERAGE(X686-W686,W686-V686)),0),0)</f>
        <v>0</v>
      </c>
      <c r="AT686" s="45">
        <f>IF(AU686="S",IF(AND(Q686="1. Aceitou o programa",AB686="Realizada"),IFERROR(IF(AA686="",0,AA686-R686),0),0),0)</f>
        <v>0</v>
      </c>
      <c r="AU686" s="45" t="str">
        <f>_xlfn.XLOOKUP(U686,'Lista Suspensa'!$AA$20:$AA$23,'Lista Suspensa'!$AB$20:$AB$23,"N/A")</f>
        <v>S</v>
      </c>
    </row>
    <row r="687" spans="1:47" ht="12" customHeight="1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2173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2174</v>
      </c>
      <c r="N687" s="89" t="s">
        <v>148</v>
      </c>
      <c r="O687" s="93" t="s">
        <v>2175</v>
      </c>
      <c r="P687" s="94" t="s">
        <v>57</v>
      </c>
      <c r="Q687" s="112" t="s">
        <v>743</v>
      </c>
      <c r="R687" s="95">
        <v>46117</v>
      </c>
      <c r="S687" s="96">
        <v>46160</v>
      </c>
      <c r="T687" s="96" t="s">
        <v>59</v>
      </c>
      <c r="U687" s="96" t="s">
        <v>80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 t="s">
        <v>74</v>
      </c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>MONTH(B687)&amp;"/"&amp;YEAR(B687)</f>
        <v>3/2026</v>
      </c>
      <c r="AN687" s="45">
        <f>WEEKNUM(B687)-WEEKNUM(EOMONTH(B687,-1)+1)+1</f>
        <v>4</v>
      </c>
      <c r="AO687" s="45" t="str">
        <f>MONTH(R687)&amp;"/"&amp;YEAR(R687)</f>
        <v>4/2026</v>
      </c>
      <c r="AP687" s="45">
        <f>WEEKNUM(R687)-WEEKNUM(EOMONTH(R687,-1)+1)+1</f>
        <v>2</v>
      </c>
      <c r="AQ687" s="45">
        <f>IF(AU687="S",IF(Q687="1. Aceitou o programa",R687-B687,0),0)</f>
        <v>0</v>
      </c>
      <c r="AR687" s="45">
        <f>IF(AU687="S",IF(AND(S687&lt;&gt;"",R687&lt;&gt;""),S687-R687,0),0)</f>
        <v>43</v>
      </c>
      <c r="AS687" s="45">
        <f>IF(AU687="S",IF(Q687="1. Aceitou o programa",IF(OR(X687="Não se Aplica",X687=""),IF(OR(W687="Não se Aplica",W687=""),0,W687-V687),AVERAGE(X687-W687,W687-V687)),0),0)</f>
        <v>0</v>
      </c>
      <c r="AT687" s="45">
        <f>IF(AU687="S",IF(AND(Q687="1. Aceitou o programa",AB687="Realizada"),IFERROR(IF(AA687="",0,AA687-R687),0),0),0)</f>
        <v>0</v>
      </c>
      <c r="AU687" s="45" t="str">
        <f>_xlfn.XLOOKUP(U687,'Lista Suspensa'!$AA$20:$AA$23,'Lista Suspensa'!$AB$20:$AB$23,"N/A")</f>
        <v>S</v>
      </c>
    </row>
    <row r="688" spans="1:47" ht="12" customHeight="1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2176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1784</v>
      </c>
      <c r="N688" s="89" t="s">
        <v>170</v>
      </c>
      <c r="O688" s="93" t="s">
        <v>2177</v>
      </c>
      <c r="P688" s="94" t="s">
        <v>57</v>
      </c>
      <c r="Q688" s="112" t="s">
        <v>743</v>
      </c>
      <c r="R688" s="95">
        <v>46141</v>
      </c>
      <c r="S688" s="96">
        <v>46150</v>
      </c>
      <c r="T688" s="96" t="s">
        <v>59</v>
      </c>
      <c r="U688" s="96" t="s">
        <v>80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>MONTH(B688)&amp;"/"&amp;YEAR(B688)</f>
        <v>3/2026</v>
      </c>
      <c r="AN688" s="45">
        <f>WEEKNUM(B688)-WEEKNUM(EOMONTH(B688,-1)+1)+1</f>
        <v>4</v>
      </c>
      <c r="AO688" s="45" t="str">
        <f>MONTH(R688)&amp;"/"&amp;YEAR(R688)</f>
        <v>4/2026</v>
      </c>
      <c r="AP688" s="45">
        <f>WEEKNUM(R688)-WEEKNUM(EOMONTH(R688,-1)+1)+1</f>
        <v>5</v>
      </c>
      <c r="AQ688" s="45">
        <f>IF(AU688="S",IF(Q688="1. Aceitou o programa",R688-B688,0),0)</f>
        <v>0</v>
      </c>
      <c r="AR688" s="45">
        <f>IF(AU688="S",IF(AND(S688&lt;&gt;"",R688&lt;&gt;""),S688-R688,0),0)</f>
        <v>9</v>
      </c>
      <c r="AS688" s="45">
        <f>IF(AU688="S",IF(Q688="1. Aceitou o programa",IF(OR(X688="Não se Aplica",X688=""),IF(OR(W688="Não se Aplica",W688=""),0,W688-V688),AVERAGE(X688-W688,W688-V688)),0),0)</f>
        <v>0</v>
      </c>
      <c r="AT688" s="45">
        <f>IF(AU688="S",IF(AND(Q688="1. Aceitou o programa",AB688="Realizada"),IFERROR(IF(AA688="",0,AA688-R688),0),0),0)</f>
        <v>0</v>
      </c>
      <c r="AU688" s="45" t="str">
        <f>_xlfn.XLOOKUP(U688,'Lista Suspensa'!$AA$20:$AA$23,'Lista Suspensa'!$AB$20:$AB$23,"N/A")</f>
        <v>S</v>
      </c>
    </row>
    <row r="689" spans="1:47" ht="12" customHeight="1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2178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1165</v>
      </c>
      <c r="N689" s="89" t="s">
        <v>181</v>
      </c>
      <c r="O689" s="93" t="s">
        <v>2179</v>
      </c>
      <c r="P689" s="94" t="s">
        <v>57</v>
      </c>
      <c r="Q689" s="112" t="s">
        <v>937</v>
      </c>
      <c r="R689" s="95">
        <v>46141</v>
      </c>
      <c r="S689" s="96">
        <v>46149</v>
      </c>
      <c r="T689" s="96" t="s">
        <v>59</v>
      </c>
      <c r="U689" s="96" t="s">
        <v>80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>MONTH(B689)&amp;"/"&amp;YEAR(B689)</f>
        <v>3/2026</v>
      </c>
      <c r="AN689" s="45">
        <f>WEEKNUM(B689)-WEEKNUM(EOMONTH(B689,-1)+1)+1</f>
        <v>4</v>
      </c>
      <c r="AO689" s="45" t="str">
        <f>MONTH(R689)&amp;"/"&amp;YEAR(R689)</f>
        <v>4/2026</v>
      </c>
      <c r="AP689" s="45">
        <f>WEEKNUM(R689)-WEEKNUM(EOMONTH(R689,-1)+1)+1</f>
        <v>5</v>
      </c>
      <c r="AQ689" s="45">
        <f>IF(AU689="S",IF(Q689="1. Aceitou o programa",R689-B689,0),0)</f>
        <v>0</v>
      </c>
      <c r="AR689" s="45">
        <f>IF(AU689="S",IF(AND(S689&lt;&gt;"",R689&lt;&gt;""),S689-R689,0),0)</f>
        <v>8</v>
      </c>
      <c r="AS689" s="45">
        <f>IF(AU689="S",IF(Q689="1. Aceitou o programa",IF(OR(X689="Não se Aplica",X689=""),IF(OR(W689="Não se Aplica",W689=""),0,W689-V689),AVERAGE(X689-W689,W689-V689)),0),0)</f>
        <v>0</v>
      </c>
      <c r="AT689" s="45">
        <f>IF(AU689="S",IF(AND(Q689="1. Aceitou o programa",AB689="Realizada"),IFERROR(IF(AA689="",0,AA689-R689),0),0),0)</f>
        <v>0</v>
      </c>
      <c r="AU689" s="45" t="str">
        <f>_xlfn.XLOOKUP(U689,'Lista Suspensa'!$AA$20:$AA$23,'Lista Suspensa'!$AB$20:$AB$23,"N/A")</f>
        <v>S</v>
      </c>
    </row>
    <row r="690" spans="1:47" ht="12" customHeight="1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2180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2181</v>
      </c>
      <c r="N690" s="89" t="s">
        <v>209</v>
      </c>
      <c r="O690" s="93" t="s">
        <v>2182</v>
      </c>
      <c r="P690" s="94" t="s">
        <v>57</v>
      </c>
      <c r="Q690" s="112" t="s">
        <v>937</v>
      </c>
      <c r="R690" s="95">
        <v>46141</v>
      </c>
      <c r="S690" s="96">
        <v>46169</v>
      </c>
      <c r="T690" s="96" t="s">
        <v>59</v>
      </c>
      <c r="U690" s="96" t="s">
        <v>80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>MONTH(B690)&amp;"/"&amp;YEAR(B690)</f>
        <v>3/2026</v>
      </c>
      <c r="AN690" s="45">
        <f>WEEKNUM(B690)-WEEKNUM(EOMONTH(B690,-1)+1)+1</f>
        <v>4</v>
      </c>
      <c r="AO690" s="45" t="str">
        <f>MONTH(R690)&amp;"/"&amp;YEAR(R690)</f>
        <v>4/2026</v>
      </c>
      <c r="AP690" s="45">
        <f>WEEKNUM(R690)-WEEKNUM(EOMONTH(R690,-1)+1)+1</f>
        <v>5</v>
      </c>
      <c r="AQ690" s="45">
        <f>IF(AU690="S",IF(Q690="1. Aceitou o programa",R690-B690,0),0)</f>
        <v>0</v>
      </c>
      <c r="AR690" s="45">
        <f>IF(AU690="S",IF(AND(S690&lt;&gt;"",R690&lt;&gt;""),S690-R690,0),0)</f>
        <v>28</v>
      </c>
      <c r="AS690" s="45">
        <f>IF(AU690="S",IF(Q690="1. Aceitou o programa",IF(OR(X690="Não se Aplica",X690=""),IF(OR(W690="Não se Aplica",W690=""),0,W690-V690),AVERAGE(X690-W690,W690-V690)),0),0)</f>
        <v>0</v>
      </c>
      <c r="AT690" s="45">
        <f>IF(AU690="S",IF(AND(Q690="1. Aceitou o programa",AB690="Realizada"),IFERROR(IF(AA690="",0,AA690-R690),0),0),0)</f>
        <v>0</v>
      </c>
      <c r="AU690" s="45" t="str">
        <f>_xlfn.XLOOKUP(U690,'Lista Suspensa'!$AA$20:$AA$23,'Lista Suspensa'!$AB$20:$AB$23,"N/A")</f>
        <v>S</v>
      </c>
    </row>
    <row r="691" spans="1:47" ht="12" customHeight="1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2183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2184</v>
      </c>
      <c r="N691" s="89" t="s">
        <v>185</v>
      </c>
      <c r="O691" s="93" t="s">
        <v>2185</v>
      </c>
      <c r="P691" s="94" t="s">
        <v>57</v>
      </c>
      <c r="Q691" s="112" t="s">
        <v>743</v>
      </c>
      <c r="R691" s="95">
        <v>46141</v>
      </c>
      <c r="S691" s="95">
        <v>46141</v>
      </c>
      <c r="T691" s="96" t="s">
        <v>59</v>
      </c>
      <c r="U691" s="96" t="s">
        <v>80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>MONTH(B691)&amp;"/"&amp;YEAR(B691)</f>
        <v>3/2026</v>
      </c>
      <c r="AN691" s="45">
        <f>WEEKNUM(B691)-WEEKNUM(EOMONTH(B691,-1)+1)+1</f>
        <v>4</v>
      </c>
      <c r="AO691" s="45" t="str">
        <f>MONTH(R691)&amp;"/"&amp;YEAR(R691)</f>
        <v>4/2026</v>
      </c>
      <c r="AP691" s="45">
        <f>WEEKNUM(R691)-WEEKNUM(EOMONTH(R691,-1)+1)+1</f>
        <v>5</v>
      </c>
      <c r="AQ691" s="45">
        <f>IF(AU691="S",IF(Q691="1. Aceitou o programa",R691-B691,0),0)</f>
        <v>0</v>
      </c>
      <c r="AR691" s="45">
        <f>IF(AU691="S",IF(AND(S691&lt;&gt;"",R691&lt;&gt;""),S691-R691,0),0)</f>
        <v>0</v>
      </c>
      <c r="AS691" s="45">
        <f>IF(AU691="S",IF(Q691="1. Aceitou o programa",IF(OR(X691="Não se Aplica",X691=""),IF(OR(W691="Não se Aplica",W691=""),0,W691-V691),AVERAGE(X691-W691,W691-V691)),0),0)</f>
        <v>0</v>
      </c>
      <c r="AT691" s="45">
        <f>IF(AU691="S",IF(AND(Q691="1. Aceitou o programa",AB691="Realizada"),IFERROR(IF(AA691="",0,AA691-R691),0),0),0)</f>
        <v>0</v>
      </c>
      <c r="AU691" s="45" t="str">
        <f>_xlfn.XLOOKUP(U691,'Lista Suspensa'!$AA$20:$AA$23,'Lista Suspensa'!$AB$20:$AB$23,"N/A")</f>
        <v>S</v>
      </c>
    </row>
    <row r="692" spans="1:47" ht="12" customHeight="1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2186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329</v>
      </c>
      <c r="M692" s="89" t="s">
        <v>2187</v>
      </c>
      <c r="N692" s="89" t="s">
        <v>185</v>
      </c>
      <c r="O692" s="93" t="s">
        <v>2188</v>
      </c>
      <c r="P692" s="94" t="s">
        <v>57</v>
      </c>
      <c r="Q692" s="112" t="s">
        <v>743</v>
      </c>
      <c r="R692" s="95">
        <v>46150</v>
      </c>
      <c r="S692" s="95">
        <v>46150</v>
      </c>
      <c r="T692" s="96" t="s">
        <v>59</v>
      </c>
      <c r="U692" s="96" t="s">
        <v>80</v>
      </c>
      <c r="V692" s="92">
        <v>46149</v>
      </c>
      <c r="W692" s="92" t="s">
        <v>61</v>
      </c>
      <c r="X692" s="92" t="s">
        <v>61</v>
      </c>
      <c r="Y692" s="97" t="s">
        <v>2109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>MONTH(B692)&amp;"/"&amp;YEAR(B692)</f>
        <v>3/2026</v>
      </c>
      <c r="AN692" s="45">
        <f>WEEKNUM(B692)-WEEKNUM(EOMONTH(B692,-1)+1)+1</f>
        <v>4</v>
      </c>
      <c r="AO692" s="45" t="str">
        <f>MONTH(R692)&amp;"/"&amp;YEAR(R692)</f>
        <v>5/2026</v>
      </c>
      <c r="AP692" s="45">
        <f>WEEKNUM(R692)-WEEKNUM(EOMONTH(R692,-1)+1)+1</f>
        <v>2</v>
      </c>
      <c r="AQ692" s="45">
        <f>IF(AU692="S",IF(Q692="1. Aceitou o programa",R692-B692,0),0)</f>
        <v>0</v>
      </c>
      <c r="AR692" s="45">
        <f>IF(AU692="S",IF(AND(S692&lt;&gt;"",R692&lt;&gt;""),S692-R692,0),0)</f>
        <v>0</v>
      </c>
      <c r="AS692" s="45">
        <f>IF(AU692="S",IF(Q692="1. Aceitou o programa",IF(OR(X692="Não se Aplica",X692=""),IF(OR(W692="Não se Aplica",W692=""),0,W692-V692),AVERAGE(X692-W692,W692-V692)),0),0)</f>
        <v>0</v>
      </c>
      <c r="AT692" s="45">
        <f>IF(AU692="S",IF(AND(Q692="1. Aceitou o programa",AB692="Realizada"),IFERROR(IF(AA692="",0,AA692-R692),0),0),0)</f>
        <v>0</v>
      </c>
      <c r="AU692" s="45" t="str">
        <f>_xlfn.XLOOKUP(U692,'Lista Suspensa'!$AA$20:$AA$23,'Lista Suspensa'!$AB$20:$AB$23,"N/A")</f>
        <v>S</v>
      </c>
    </row>
    <row r="693" spans="1:47" ht="12" customHeight="1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2189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1586</v>
      </c>
      <c r="N693" s="89" t="s">
        <v>185</v>
      </c>
      <c r="O693" s="93" t="s">
        <v>2190</v>
      </c>
      <c r="P693" s="94" t="s">
        <v>57</v>
      </c>
      <c r="Q693" s="112" t="s">
        <v>743</v>
      </c>
      <c r="R693" s="95">
        <v>46141</v>
      </c>
      <c r="S693" s="95">
        <v>46141</v>
      </c>
      <c r="T693" s="96" t="s">
        <v>59</v>
      </c>
      <c r="U693" s="96" t="s">
        <v>80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>MONTH(B693)&amp;"/"&amp;YEAR(B693)</f>
        <v>3/2026</v>
      </c>
      <c r="AN693" s="45">
        <f>WEEKNUM(B693)-WEEKNUM(EOMONTH(B693,-1)+1)+1</f>
        <v>4</v>
      </c>
      <c r="AO693" s="45" t="str">
        <f>MONTH(R693)&amp;"/"&amp;YEAR(R693)</f>
        <v>4/2026</v>
      </c>
      <c r="AP693" s="45">
        <f>WEEKNUM(R693)-WEEKNUM(EOMONTH(R693,-1)+1)+1</f>
        <v>5</v>
      </c>
      <c r="AQ693" s="45">
        <f>IF(AU693="S",IF(Q693="1. Aceitou o programa",R693-B693,0),0)</f>
        <v>0</v>
      </c>
      <c r="AR693" s="45">
        <f>IF(AU693="S",IF(AND(S693&lt;&gt;"",R693&lt;&gt;""),S693-R693,0),0)</f>
        <v>0</v>
      </c>
      <c r="AS693" s="45">
        <f>IF(AU693="S",IF(Q693="1. Aceitou o programa",IF(OR(X693="Não se Aplica",X693=""),IF(OR(W693="Não se Aplica",W693=""),0,W693-V693),AVERAGE(X693-W693,W693-V693)),0),0)</f>
        <v>0</v>
      </c>
      <c r="AT693" s="45">
        <f>IF(AU693="S",IF(AND(Q693="1. Aceitou o programa",AB693="Realizada"),IFERROR(IF(AA693="",0,AA693-R693),0),0),0)</f>
        <v>0</v>
      </c>
      <c r="AU693" s="45" t="str">
        <f>_xlfn.XLOOKUP(U693,'Lista Suspensa'!$AA$20:$AA$23,'Lista Suspensa'!$AB$20:$AB$23,"N/A")</f>
        <v>S</v>
      </c>
    </row>
    <row r="694" spans="1:47" ht="12" customHeight="1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2191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268</v>
      </c>
      <c r="N694" s="89" t="s">
        <v>185</v>
      </c>
      <c r="O694" s="93" t="s">
        <v>2192</v>
      </c>
      <c r="P694" s="94" t="s">
        <v>57</v>
      </c>
      <c r="Q694" s="112" t="s">
        <v>937</v>
      </c>
      <c r="R694" s="95">
        <v>46141</v>
      </c>
      <c r="S694" s="95">
        <v>46141</v>
      </c>
      <c r="T694" s="96" t="s">
        <v>59</v>
      </c>
      <c r="U694" s="96" t="s">
        <v>80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>MONTH(B694)&amp;"/"&amp;YEAR(B694)</f>
        <v>3/2026</v>
      </c>
      <c r="AN694" s="45">
        <f>WEEKNUM(B694)-WEEKNUM(EOMONTH(B694,-1)+1)+1</f>
        <v>4</v>
      </c>
      <c r="AO694" s="45" t="str">
        <f>MONTH(R694)&amp;"/"&amp;YEAR(R694)</f>
        <v>4/2026</v>
      </c>
      <c r="AP694" s="45">
        <f>WEEKNUM(R694)-WEEKNUM(EOMONTH(R694,-1)+1)+1</f>
        <v>5</v>
      </c>
      <c r="AQ694" s="45">
        <f>IF(AU694="S",IF(Q694="1. Aceitou o programa",R694-B694,0),0)</f>
        <v>0</v>
      </c>
      <c r="AR694" s="45">
        <f>IF(AU694="S",IF(AND(S694&lt;&gt;"",R694&lt;&gt;""),S694-R694,0),0)</f>
        <v>0</v>
      </c>
      <c r="AS694" s="45">
        <f>IF(AU694="S",IF(Q694="1. Aceitou o programa",IF(OR(X694="Não se Aplica",X694=""),IF(OR(W694="Não se Aplica",W694=""),0,W694-V694),AVERAGE(X694-W694,W694-V694)),0),0)</f>
        <v>0</v>
      </c>
      <c r="AT694" s="45">
        <f>IF(AU694="S",IF(AND(Q694="1. Aceitou o programa",AB694="Realizada"),IFERROR(IF(AA694="",0,AA694-R694),0),0),0)</f>
        <v>0</v>
      </c>
      <c r="AU694" s="45" t="str">
        <f>_xlfn.XLOOKUP(U694,'Lista Suspensa'!$AA$20:$AA$23,'Lista Suspensa'!$AB$20:$AB$23,"N/A")</f>
        <v>S</v>
      </c>
    </row>
    <row r="695" spans="1:47" ht="12" customHeight="1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2193</v>
      </c>
      <c r="G695" s="91" t="s">
        <v>2194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2195</v>
      </c>
      <c r="M695" s="89"/>
      <c r="N695" s="89">
        <v>50</v>
      </c>
      <c r="O695" s="93" t="s">
        <v>2196</v>
      </c>
      <c r="P695" s="94" t="s">
        <v>57</v>
      </c>
      <c r="Q695" s="112" t="s">
        <v>937</v>
      </c>
      <c r="R695" s="95">
        <v>46073</v>
      </c>
      <c r="S695" s="96">
        <v>46153</v>
      </c>
      <c r="T695" s="96" t="s">
        <v>59</v>
      </c>
      <c r="U695" s="96" t="s">
        <v>80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74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>MONTH(B695)&amp;"/"&amp;YEAR(B695)</f>
        <v>4/2026</v>
      </c>
      <c r="AN695" s="45">
        <f>WEEKNUM(B695)-WEEKNUM(EOMONTH(B695,-1)+1)+1</f>
        <v>3</v>
      </c>
      <c r="AO695" s="45" t="str">
        <f>MONTH(R695)&amp;"/"&amp;YEAR(R695)</f>
        <v>2/2026</v>
      </c>
      <c r="AP695" s="45">
        <f>WEEKNUM(R695)-WEEKNUM(EOMONTH(R695,-1)+1)+1</f>
        <v>3</v>
      </c>
      <c r="AQ695" s="45">
        <f>IF(AU695="S",IF(Q695="1. Aceitou o programa",R695-B695,0),0)</f>
        <v>0</v>
      </c>
      <c r="AR695" s="45">
        <f>IF(AU695="S",IF(AND(S695&lt;&gt;"",R695&lt;&gt;""),S695-R695,0),0)</f>
        <v>80</v>
      </c>
      <c r="AS695" s="45">
        <f>IF(AU695="S",IF(Q695="1. Aceitou o programa",IF(OR(X695="Não se Aplica",X695=""),IF(OR(W695="Não se Aplica",W695=""),0,W695-V695),AVERAGE(X695-W695,W695-V695)),0),0)</f>
        <v>0</v>
      </c>
      <c r="AT695" s="45">
        <f>IF(AU695="S",IF(AND(Q695="1. Aceitou o programa",AB695="Realizada"),IFERROR(IF(AA695="",0,AA695-R695),0),0),0)</f>
        <v>0</v>
      </c>
      <c r="AU695" s="45" t="str">
        <f>_xlfn.XLOOKUP(U695,'Lista Suspensa'!$AA$20:$AA$23,'Lista Suspensa'!$AB$20:$AB$23,"N/A")</f>
        <v>S</v>
      </c>
    </row>
    <row r="696" spans="1:47" ht="12" customHeight="1">
      <c r="A696" s="87" t="s">
        <v>67</v>
      </c>
      <c r="B696" s="88">
        <v>46147</v>
      </c>
      <c r="C696" s="89" t="s">
        <v>211</v>
      </c>
      <c r="D696" s="89" t="s">
        <v>1992</v>
      </c>
      <c r="E696" s="90">
        <v>97084742</v>
      </c>
      <c r="F696" s="184" t="s">
        <v>2197</v>
      </c>
      <c r="G696" s="91" t="s">
        <v>2198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281</v>
      </c>
      <c r="M696" s="89"/>
      <c r="N696" s="89">
        <v>60</v>
      </c>
      <c r="O696" s="93">
        <v>11993459259</v>
      </c>
      <c r="P696" s="94"/>
      <c r="Q696" s="112" t="s">
        <v>2102</v>
      </c>
      <c r="R696" s="95">
        <v>46153</v>
      </c>
      <c r="S696" s="96">
        <v>46154</v>
      </c>
      <c r="T696" s="96" t="s">
        <v>59</v>
      </c>
      <c r="U696" s="96" t="s">
        <v>80</v>
      </c>
      <c r="V696" s="92">
        <v>46150</v>
      </c>
      <c r="W696" s="92">
        <v>46154</v>
      </c>
      <c r="X696" s="92" t="s">
        <v>61</v>
      </c>
      <c r="Y696" s="97" t="s">
        <v>2199</v>
      </c>
      <c r="Z696" s="89" t="s">
        <v>62</v>
      </c>
      <c r="AA696" s="96" t="s">
        <v>2200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>MONTH(B696)&amp;"/"&amp;YEAR(B696)</f>
        <v>5/2026</v>
      </c>
      <c r="AN696" s="45">
        <f>WEEKNUM(B696)-WEEKNUM(EOMONTH(B696,-1)+1)+1</f>
        <v>2</v>
      </c>
      <c r="AO696" s="45" t="str">
        <f>MONTH(R696)&amp;"/"&amp;YEAR(R696)</f>
        <v>5/2026</v>
      </c>
      <c r="AP696" s="45">
        <f>WEEKNUM(R696)-WEEKNUM(EOMONTH(R696,-1)+1)+1</f>
        <v>3</v>
      </c>
      <c r="AQ696" s="45">
        <f>IF(AU696="S",IF(Q696="1. Aceitou o programa",R696-B696,0),0)</f>
        <v>0</v>
      </c>
      <c r="AR696" s="45">
        <f>IF(AU696="S",IF(AND(S696&lt;&gt;"",R696&lt;&gt;""),S696-R696,0),0)</f>
        <v>1</v>
      </c>
      <c r="AS696" s="45">
        <f>IF(AU696="S",IF(Q696="1. Aceitou o programa",IF(OR(X696="Não se Aplica",X696=""),IF(OR(W696="Não se Aplica",W696=""),0,W696-V696),AVERAGE(X696-W696,W696-V696)),0),0)</f>
        <v>0</v>
      </c>
      <c r="AT696" s="45">
        <f>IF(AU696="S",IF(AND(Q696="1. Aceitou o programa",AB696="Realizada"),IFERROR(IF(AA696="",0,AA696-R696),0),0),0)</f>
        <v>0</v>
      </c>
      <c r="AU696" s="45" t="str">
        <f>_xlfn.XLOOKUP(U696,'Lista Suspensa'!$AA$20:$AA$23,'Lista Suspensa'!$AB$20:$AB$23,"N/A")</f>
        <v>S</v>
      </c>
    </row>
    <row r="697" spans="1:47" ht="12" customHeight="1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2201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664</v>
      </c>
      <c r="N697" s="89" t="s">
        <v>113</v>
      </c>
      <c r="O697" s="93" t="s">
        <v>2202</v>
      </c>
      <c r="P697" s="94" t="s">
        <v>57</v>
      </c>
      <c r="Q697" s="112" t="s">
        <v>2203</v>
      </c>
      <c r="R697" s="95"/>
      <c r="S697" s="96">
        <v>46164</v>
      </c>
      <c r="T697" s="96" t="s">
        <v>2204</v>
      </c>
      <c r="U697" s="96" t="s">
        <v>80</v>
      </c>
      <c r="V697" s="92">
        <v>46073</v>
      </c>
      <c r="W697" s="92">
        <v>46142</v>
      </c>
      <c r="X697" s="92">
        <v>46154</v>
      </c>
      <c r="Y697" s="97"/>
      <c r="Z697" s="89"/>
      <c r="AA697" s="96">
        <v>0</v>
      </c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>MONTH(B697)&amp;"/"&amp;YEAR(B697)</f>
        <v>3/2026</v>
      </c>
      <c r="AN697" s="45">
        <f>WEEKNUM(B697)-WEEKNUM(EOMONTH(B697,-1)+1)+1</f>
        <v>2</v>
      </c>
      <c r="AO697" s="45" t="str">
        <f>MONTH(R697)&amp;"/"&amp;YEAR(R697)</f>
        <v>1/1900</v>
      </c>
      <c r="AP697" s="45" t="e">
        <f>WEEKNUM(R697)-WEEKNUM(EOMONTH(R697,-1)+1)+1</f>
        <v>#NUM!</v>
      </c>
      <c r="AQ697" s="45">
        <f>IF(AU697="S",IF(Q697="1. Aceitou o programa",R697-B697,0),0)</f>
        <v>0</v>
      </c>
      <c r="AR697" s="45">
        <f>IF(AU697="S",IF(AND(S697&lt;&gt;"",R697&lt;&gt;""),S697-R697,0),0)</f>
        <v>0</v>
      </c>
      <c r="AS697" s="45">
        <f>IF(AU697="S",IF(Q697="1. Aceitou o programa",IF(OR(X697="Não se Aplica",X697=""),IF(OR(W697="Não se Aplica",W697=""),0,W697-V697),AVERAGE(X697-W697,W697-V697)),0),0)</f>
        <v>0</v>
      </c>
      <c r="AT697" s="45">
        <f>IF(AU697="S",IF(AND(Q697="1. Aceitou o programa",AB697="Realizada"),IFERROR(IF(AA697="",0,AA697-R697),0),0),0)</f>
        <v>0</v>
      </c>
      <c r="AU697" s="45" t="str">
        <f>_xlfn.XLOOKUP(U697,'Lista Suspensa'!$AA$20:$AA$23,'Lista Suspensa'!$AB$20:$AB$23,"N/A")</f>
        <v>S</v>
      </c>
    </row>
    <row r="698" spans="1:47" ht="12" customHeight="1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2205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2206</v>
      </c>
      <c r="P698" s="94" t="s">
        <v>57</v>
      </c>
      <c r="Q698" s="112" t="s">
        <v>2203</v>
      </c>
      <c r="R698" s="95"/>
      <c r="S698" s="96">
        <v>46150</v>
      </c>
      <c r="T698" s="96" t="s">
        <v>2204</v>
      </c>
      <c r="U698" s="96" t="s">
        <v>80</v>
      </c>
      <c r="V698" s="92">
        <v>46112</v>
      </c>
      <c r="W698" s="92">
        <v>46141</v>
      </c>
      <c r="X698" s="92">
        <v>46142</v>
      </c>
      <c r="Y698" s="97"/>
      <c r="Z698" s="89"/>
      <c r="AA698" s="96">
        <v>0</v>
      </c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>MONTH(B698)&amp;"/"&amp;YEAR(B698)</f>
        <v>3/2026</v>
      </c>
      <c r="AN698" s="45">
        <f>WEEKNUM(B698)-WEEKNUM(EOMONTH(B698,-1)+1)+1</f>
        <v>2</v>
      </c>
      <c r="AO698" s="45" t="str">
        <f>MONTH(R698)&amp;"/"&amp;YEAR(R698)</f>
        <v>1/1900</v>
      </c>
      <c r="AP698" s="45" t="e">
        <f>WEEKNUM(R698)-WEEKNUM(EOMONTH(R698,-1)+1)+1</f>
        <v>#NUM!</v>
      </c>
      <c r="AQ698" s="45">
        <f>IF(AU698="S",IF(Q698="1. Aceitou o programa",R698-B698,0),0)</f>
        <v>0</v>
      </c>
      <c r="AR698" s="45">
        <f>IF(AU698="S",IF(AND(S698&lt;&gt;"",R698&lt;&gt;""),S698-R698,0),0)</f>
        <v>0</v>
      </c>
      <c r="AS698" s="45">
        <f>IF(AU698="S",IF(Q698="1. Aceitou o programa",IF(OR(X698="Não se Aplica",X698=""),IF(OR(W698="Não se Aplica",W698=""),0,W698-V698),AVERAGE(X698-W698,W698-V698)),0),0)</f>
        <v>0</v>
      </c>
      <c r="AT698" s="45">
        <f>IF(AU698="S",IF(AND(Q698="1. Aceitou o programa",AB698="Realizada"),IFERROR(IF(AA698="",0,AA698-R698),0),0),0)</f>
        <v>0</v>
      </c>
      <c r="AU698" s="45" t="str">
        <f>_xlfn.XLOOKUP(U698,'Lista Suspensa'!$AA$20:$AA$23,'Lista Suspensa'!$AB$20:$AB$23,"N/A")</f>
        <v>S</v>
      </c>
    </row>
    <row r="699" spans="1:47" ht="12" customHeight="1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2207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602</v>
      </c>
      <c r="M699" s="89" t="s">
        <v>2208</v>
      </c>
      <c r="N699" s="89" t="s">
        <v>250</v>
      </c>
      <c r="O699" s="93" t="s">
        <v>2209</v>
      </c>
      <c r="P699" s="94" t="s">
        <v>57</v>
      </c>
      <c r="Q699" s="112" t="s">
        <v>58</v>
      </c>
      <c r="R699" s="95">
        <v>46189</v>
      </c>
      <c r="S699" s="96">
        <v>46150</v>
      </c>
      <c r="T699" s="96" t="s">
        <v>59</v>
      </c>
      <c r="U699" s="96" t="s">
        <v>60</v>
      </c>
      <c r="V699" s="92">
        <v>46112</v>
      </c>
      <c r="W699" s="92">
        <v>46095</v>
      </c>
      <c r="X699" s="92">
        <v>46147</v>
      </c>
      <c r="Y699" s="97"/>
      <c r="Z699" s="89" t="s">
        <v>62</v>
      </c>
      <c r="AA699" s="96" t="s">
        <v>2210</v>
      </c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2211</v>
      </c>
      <c r="AK699" s="99"/>
      <c r="AL699" s="45" t="s">
        <v>68</v>
      </c>
      <c r="AM699" s="162" t="str">
        <f>MONTH(B699)&amp;"/"&amp;YEAR(B699)</f>
        <v>3/2026</v>
      </c>
      <c r="AN699" s="45">
        <f>WEEKNUM(B699)-WEEKNUM(EOMONTH(B699,-1)+1)+1</f>
        <v>2</v>
      </c>
      <c r="AO699" s="45" t="str">
        <f>MONTH(R699)&amp;"/"&amp;YEAR(R699)</f>
        <v>6/2026</v>
      </c>
      <c r="AP699" s="45">
        <f>WEEKNUM(R699)-WEEKNUM(EOMONTH(R699,-1)+1)+1</f>
        <v>3</v>
      </c>
      <c r="AQ699" s="45">
        <f>IF(AU699="S",IF(Q699="1. Aceitou o programa",R699-B699,0),0)</f>
        <v>98</v>
      </c>
      <c r="AR699" s="45">
        <f>IF(AU699="S",IF(AND(S699&lt;&gt;"",R699&lt;&gt;""),S699-R699,0),0)</f>
        <v>-39</v>
      </c>
      <c r="AS699" s="45">
        <f>IF(AU699="S",IF(Q699="1. Aceitou o programa",IF(OR(X699="Não se Aplica",X699=""),IF(OR(W699="Não se Aplica",W699=""),0,W699-V699),AVERAGE(X699-W699,W699-V699)),0),0)</f>
        <v>17.5</v>
      </c>
      <c r="AT699" s="45">
        <f>IF(AU699="S",IF(AND(Q699="1. Aceitou o programa",AB699="Realizada"),IFERROR(IF(AA699="",0,AA699-R699),0),0),0)</f>
        <v>0</v>
      </c>
      <c r="AU699" s="45" t="str">
        <f>_xlfn.XLOOKUP(U699,'Lista Suspensa'!$AA$20:$AA$23,'Lista Suspensa'!$AB$20:$AB$23,"N/A")</f>
        <v>S</v>
      </c>
    </row>
    <row r="700" spans="1:47" ht="12" customHeight="1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2212</v>
      </c>
      <c r="G700" s="91" t="s">
        <v>2213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1996</v>
      </c>
      <c r="M700" s="89" t="s">
        <v>2214</v>
      </c>
      <c r="N700" s="89" t="s">
        <v>250</v>
      </c>
      <c r="O700" s="93" t="s">
        <v>2215</v>
      </c>
      <c r="P700" s="94" t="s">
        <v>57</v>
      </c>
      <c r="Q700" s="112" t="s">
        <v>2203</v>
      </c>
      <c r="R700" s="95"/>
      <c r="S700" s="96">
        <v>46150</v>
      </c>
      <c r="T700" s="96" t="s">
        <v>2204</v>
      </c>
      <c r="U700" s="96" t="s">
        <v>80</v>
      </c>
      <c r="V700" s="92">
        <v>46098</v>
      </c>
      <c r="W700" s="92">
        <v>46095</v>
      </c>
      <c r="X700" s="92">
        <v>46147</v>
      </c>
      <c r="Y700" s="97"/>
      <c r="Z700" s="89"/>
      <c r="AA700" s="96">
        <v>0</v>
      </c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>MONTH(B700)&amp;"/"&amp;YEAR(B700)</f>
        <v>3/2026</v>
      </c>
      <c r="AN700" s="45">
        <f>WEEKNUM(B700)-WEEKNUM(EOMONTH(B700,-1)+1)+1</f>
        <v>2</v>
      </c>
      <c r="AO700" s="45" t="str">
        <f>MONTH(R700)&amp;"/"&amp;YEAR(R700)</f>
        <v>1/1900</v>
      </c>
      <c r="AP700" s="45" t="e">
        <f>WEEKNUM(R700)-WEEKNUM(EOMONTH(R700,-1)+1)+1</f>
        <v>#NUM!</v>
      </c>
      <c r="AQ700" s="45">
        <f>IF(AU700="S",IF(Q700="1. Aceitou o programa",R700-B700,0),0)</f>
        <v>0</v>
      </c>
      <c r="AR700" s="45">
        <f>IF(AU700="S",IF(AND(S700&lt;&gt;"",R700&lt;&gt;""),S700-R700,0),0)</f>
        <v>0</v>
      </c>
      <c r="AS700" s="45">
        <f>IF(AU700="S",IF(Q700="1. Aceitou o programa",IF(OR(X700="Não se Aplica",X700=""),IF(OR(W700="Não se Aplica",W700=""),0,W700-V700),AVERAGE(X700-W700,W700-V700)),0),0)</f>
        <v>0</v>
      </c>
      <c r="AT700" s="45">
        <f>IF(AU700="S",IF(AND(Q700="1. Aceitou o programa",AB700="Realizada"),IFERROR(IF(AA700="",0,AA700-R700),0),0),0)</f>
        <v>0</v>
      </c>
      <c r="AU700" s="45" t="str">
        <f>_xlfn.XLOOKUP(U700,'Lista Suspensa'!$AA$20:$AA$23,'Lista Suspensa'!$AB$20:$AB$23,"N/A")</f>
        <v>S</v>
      </c>
    </row>
    <row r="701" spans="1:47" ht="12" customHeight="1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2216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329</v>
      </c>
      <c r="M701" s="89" t="s">
        <v>2217</v>
      </c>
      <c r="N701" s="89" t="s">
        <v>55</v>
      </c>
      <c r="O701" s="93" t="s">
        <v>2218</v>
      </c>
      <c r="P701" s="94" t="s">
        <v>57</v>
      </c>
      <c r="Q701" s="112" t="s">
        <v>2203</v>
      </c>
      <c r="R701" s="95"/>
      <c r="S701" s="96">
        <v>46150</v>
      </c>
      <c r="T701" s="96" t="s">
        <v>2204</v>
      </c>
      <c r="U701" s="96" t="s">
        <v>80</v>
      </c>
      <c r="V701" s="92">
        <v>46098</v>
      </c>
      <c r="W701" s="92">
        <v>46095</v>
      </c>
      <c r="X701" s="92">
        <v>46147</v>
      </c>
      <c r="Y701" s="97"/>
      <c r="Z701" s="89"/>
      <c r="AA701" s="96">
        <v>0</v>
      </c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>MONTH(B701)&amp;"/"&amp;YEAR(B701)</f>
        <v>3/2026</v>
      </c>
      <c r="AN701" s="45">
        <f>WEEKNUM(B701)-WEEKNUM(EOMONTH(B701,-1)+1)+1</f>
        <v>2</v>
      </c>
      <c r="AO701" s="45" t="str">
        <f>MONTH(R701)&amp;"/"&amp;YEAR(R701)</f>
        <v>1/1900</v>
      </c>
      <c r="AP701" s="45" t="e">
        <f>WEEKNUM(R701)-WEEKNUM(EOMONTH(R701,-1)+1)+1</f>
        <v>#NUM!</v>
      </c>
      <c r="AQ701" s="45">
        <f>IF(AU701="S",IF(Q701="1. Aceitou o programa",R701-B701,0),0)</f>
        <v>0</v>
      </c>
      <c r="AR701" s="45">
        <f>IF(AU701="S",IF(AND(S701&lt;&gt;"",R701&lt;&gt;""),S701-R701,0),0)</f>
        <v>0</v>
      </c>
      <c r="AS701" s="45">
        <f>IF(AU701="S",IF(Q701="1. Aceitou o programa",IF(OR(X701="Não se Aplica",X701=""),IF(OR(W701="Não se Aplica",W701=""),0,W701-V701),AVERAGE(X701-W701,W701-V701)),0),0)</f>
        <v>0</v>
      </c>
      <c r="AT701" s="45">
        <f>IF(AU701="S",IF(AND(Q701="1. Aceitou o programa",AB701="Realizada"),IFERROR(IF(AA701="",0,AA701-R701),0),0),0)</f>
        <v>0</v>
      </c>
      <c r="AU701" s="45" t="str">
        <f>_xlfn.XLOOKUP(U701,'Lista Suspensa'!$AA$20:$AA$23,'Lista Suspensa'!$AB$20:$AB$23,"N/A")</f>
        <v>S</v>
      </c>
    </row>
    <row r="702" spans="1:47" ht="12" customHeight="1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2219</v>
      </c>
      <c r="G702" s="91" t="s">
        <v>2220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2221</v>
      </c>
      <c r="N702" s="89" t="s">
        <v>91</v>
      </c>
      <c r="O702" s="93" t="s">
        <v>2222</v>
      </c>
      <c r="P702" s="94" t="s">
        <v>57</v>
      </c>
      <c r="Q702" s="112" t="s">
        <v>2203</v>
      </c>
      <c r="R702" s="95"/>
      <c r="S702" s="96">
        <v>46150</v>
      </c>
      <c r="T702" s="96" t="s">
        <v>2204</v>
      </c>
      <c r="U702" s="96" t="s">
        <v>80</v>
      </c>
      <c r="V702" s="92">
        <v>46098</v>
      </c>
      <c r="W702" s="92">
        <v>46095</v>
      </c>
      <c r="X702" s="92">
        <v>46147</v>
      </c>
      <c r="Y702" s="97"/>
      <c r="Z702" s="89"/>
      <c r="AA702" s="96">
        <v>0</v>
      </c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>MONTH(B702)&amp;"/"&amp;YEAR(B702)</f>
        <v>3/2026</v>
      </c>
      <c r="AN702" s="45">
        <f>WEEKNUM(B702)-WEEKNUM(EOMONTH(B702,-1)+1)+1</f>
        <v>2</v>
      </c>
      <c r="AO702" s="45" t="str">
        <f>MONTH(R702)&amp;"/"&amp;YEAR(R702)</f>
        <v>1/1900</v>
      </c>
      <c r="AP702" s="45" t="e">
        <f>WEEKNUM(R702)-WEEKNUM(EOMONTH(R702,-1)+1)+1</f>
        <v>#NUM!</v>
      </c>
      <c r="AQ702" s="45">
        <f>IF(AU702="S",IF(Q702="1. Aceitou o programa",R702-B702,0),0)</f>
        <v>0</v>
      </c>
      <c r="AR702" s="45">
        <f>IF(AU702="S",IF(AND(S702&lt;&gt;"",R702&lt;&gt;""),S702-R702,0),0)</f>
        <v>0</v>
      </c>
      <c r="AS702" s="45">
        <f>IF(AU702="S",IF(Q702="1. Aceitou o programa",IF(OR(X702="Não se Aplica",X702=""),IF(OR(W702="Não se Aplica",W702=""),0,W702-V702),AVERAGE(X702-W702,W702-V702)),0),0)</f>
        <v>0</v>
      </c>
      <c r="AT702" s="45">
        <f>IF(AU702="S",IF(AND(Q702="1. Aceitou o programa",AB702="Realizada"),IFERROR(IF(AA702="",0,AA702-R702),0),0),0)</f>
        <v>0</v>
      </c>
      <c r="AU702" s="45" t="str">
        <f>_xlfn.XLOOKUP(U702,'Lista Suspensa'!$AA$20:$AA$23,'Lista Suspensa'!$AB$20:$AB$23,"N/A")</f>
        <v>S</v>
      </c>
    </row>
    <row r="703" spans="1:47" ht="12" customHeight="1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2223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2224</v>
      </c>
      <c r="N703" s="89" t="s">
        <v>91</v>
      </c>
      <c r="O703" s="93" t="s">
        <v>2225</v>
      </c>
      <c r="P703" s="94" t="s">
        <v>57</v>
      </c>
      <c r="Q703" s="112" t="s">
        <v>2203</v>
      </c>
      <c r="R703" s="95"/>
      <c r="S703" s="96">
        <v>46150</v>
      </c>
      <c r="T703" s="96" t="s">
        <v>2204</v>
      </c>
      <c r="U703" s="96" t="s">
        <v>80</v>
      </c>
      <c r="V703" s="92">
        <v>46098</v>
      </c>
      <c r="W703" s="92">
        <v>46095</v>
      </c>
      <c r="X703" s="92">
        <v>46147</v>
      </c>
      <c r="Y703" s="97"/>
      <c r="Z703" s="89"/>
      <c r="AA703" s="96">
        <v>0</v>
      </c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>MONTH(B703)&amp;"/"&amp;YEAR(B703)</f>
        <v>3/2026</v>
      </c>
      <c r="AN703" s="45">
        <f>WEEKNUM(B703)-WEEKNUM(EOMONTH(B703,-1)+1)+1</f>
        <v>2</v>
      </c>
      <c r="AO703" s="45" t="str">
        <f>MONTH(R703)&amp;"/"&amp;YEAR(R703)</f>
        <v>1/1900</v>
      </c>
      <c r="AP703" s="45" t="e">
        <f>WEEKNUM(R703)-WEEKNUM(EOMONTH(R703,-1)+1)+1</f>
        <v>#NUM!</v>
      </c>
      <c r="AQ703" s="45">
        <f>IF(AU703="S",IF(Q703="1. Aceitou o programa",R703-B703,0),0)</f>
        <v>0</v>
      </c>
      <c r="AR703" s="45">
        <f>IF(AU703="S",IF(AND(S703&lt;&gt;"",R703&lt;&gt;""),S703-R703,0),0)</f>
        <v>0</v>
      </c>
      <c r="AS703" s="45">
        <f>IF(AU703="S",IF(Q703="1. Aceitou o programa",IF(OR(X703="Não se Aplica",X703=""),IF(OR(W703="Não se Aplica",W703=""),0,W703-V703),AVERAGE(X703-W703,W703-V703)),0),0)</f>
        <v>0</v>
      </c>
      <c r="AT703" s="45">
        <f>IF(AU703="S",IF(AND(Q703="1. Aceitou o programa",AB703="Realizada"),IFERROR(IF(AA703="",0,AA703-R703),0),0),0)</f>
        <v>0</v>
      </c>
      <c r="AU703" s="45" t="str">
        <f>_xlfn.XLOOKUP(U703,'Lista Suspensa'!$AA$20:$AA$23,'Lista Suspensa'!$AB$20:$AB$23,"N/A")</f>
        <v>S</v>
      </c>
    </row>
    <row r="704" spans="1:47" ht="12" customHeight="1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2226</v>
      </c>
      <c r="G704" s="91" t="s">
        <v>2227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445</v>
      </c>
      <c r="M704" s="89" t="s">
        <v>2228</v>
      </c>
      <c r="N704" s="89" t="s">
        <v>91</v>
      </c>
      <c r="O704" s="93" t="s">
        <v>2229</v>
      </c>
      <c r="P704" s="94" t="s">
        <v>57</v>
      </c>
      <c r="Q704" s="112" t="s">
        <v>2203</v>
      </c>
      <c r="R704" s="95"/>
      <c r="S704" s="96">
        <v>46150</v>
      </c>
      <c r="T704" s="96" t="s">
        <v>2204</v>
      </c>
      <c r="U704" s="96" t="s">
        <v>80</v>
      </c>
      <c r="V704" s="92">
        <v>46098</v>
      </c>
      <c r="W704" s="92">
        <v>46095</v>
      </c>
      <c r="X704" s="92">
        <v>46147</v>
      </c>
      <c r="Y704" s="97"/>
      <c r="Z704" s="89"/>
      <c r="AA704" s="96">
        <v>0</v>
      </c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>MONTH(B704)&amp;"/"&amp;YEAR(B704)</f>
        <v>3/2026</v>
      </c>
      <c r="AN704" s="45">
        <f>WEEKNUM(B704)-WEEKNUM(EOMONTH(B704,-1)+1)+1</f>
        <v>2</v>
      </c>
      <c r="AO704" s="45" t="str">
        <f>MONTH(R704)&amp;"/"&amp;YEAR(R704)</f>
        <v>1/1900</v>
      </c>
      <c r="AP704" s="45" t="e">
        <f>WEEKNUM(R704)-WEEKNUM(EOMONTH(R704,-1)+1)+1</f>
        <v>#NUM!</v>
      </c>
      <c r="AQ704" s="45">
        <f>IF(AU704="S",IF(Q704="1. Aceitou o programa",R704-B704,0),0)</f>
        <v>0</v>
      </c>
      <c r="AR704" s="45">
        <f>IF(AU704="S",IF(AND(S704&lt;&gt;"",R704&lt;&gt;""),S704-R704,0),0)</f>
        <v>0</v>
      </c>
      <c r="AS704" s="45">
        <f>IF(AU704="S",IF(Q704="1. Aceitou o programa",IF(OR(X704="Não se Aplica",X704=""),IF(OR(W704="Não se Aplica",W704=""),0,W704-V704),AVERAGE(X704-W704,W704-V704)),0),0)</f>
        <v>0</v>
      </c>
      <c r="AT704" s="45">
        <f>IF(AU704="S",IF(AND(Q704="1. Aceitou o programa",AB704="Realizada"),IFERROR(IF(AA704="",0,AA704-R704),0),0),0)</f>
        <v>0</v>
      </c>
      <c r="AU704" s="45" t="str">
        <f>_xlfn.XLOOKUP(U704,'Lista Suspensa'!$AA$20:$AA$23,'Lista Suspensa'!$AB$20:$AB$23,"N/A")</f>
        <v>S</v>
      </c>
    </row>
    <row r="705" spans="1:47" ht="12" customHeight="1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2230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602</v>
      </c>
      <c r="M705" s="89" t="s">
        <v>2231</v>
      </c>
      <c r="N705" s="89" t="s">
        <v>102</v>
      </c>
      <c r="O705" s="93" t="s">
        <v>2232</v>
      </c>
      <c r="P705" s="94" t="s">
        <v>57</v>
      </c>
      <c r="Q705" s="112" t="s">
        <v>2203</v>
      </c>
      <c r="R705" s="95"/>
      <c r="S705" s="96">
        <v>46150</v>
      </c>
      <c r="T705" s="96" t="s">
        <v>2204</v>
      </c>
      <c r="U705" s="96" t="s">
        <v>80</v>
      </c>
      <c r="V705" s="92">
        <v>46112</v>
      </c>
      <c r="W705" s="92">
        <v>46095</v>
      </c>
      <c r="X705" s="92">
        <v>46147</v>
      </c>
      <c r="Y705" s="97"/>
      <c r="Z705" s="89"/>
      <c r="AA705" s="96">
        <v>0</v>
      </c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>MONTH(B705)&amp;"/"&amp;YEAR(B705)</f>
        <v>3/2026</v>
      </c>
      <c r="AN705" s="45">
        <f>WEEKNUM(B705)-WEEKNUM(EOMONTH(B705,-1)+1)+1</f>
        <v>2</v>
      </c>
      <c r="AO705" s="45" t="str">
        <f>MONTH(R705)&amp;"/"&amp;YEAR(R705)</f>
        <v>1/1900</v>
      </c>
      <c r="AP705" s="45" t="e">
        <f>WEEKNUM(R705)-WEEKNUM(EOMONTH(R705,-1)+1)+1</f>
        <v>#NUM!</v>
      </c>
      <c r="AQ705" s="45">
        <f>IF(AU705="S",IF(Q705="1. Aceitou o programa",R705-B705,0),0)</f>
        <v>0</v>
      </c>
      <c r="AR705" s="45">
        <f>IF(AU705="S",IF(AND(S705&lt;&gt;"",R705&lt;&gt;""),S705-R705,0),0)</f>
        <v>0</v>
      </c>
      <c r="AS705" s="45">
        <f>IF(AU705="S",IF(Q705="1. Aceitou o programa",IF(OR(X705="Não se Aplica",X705=""),IF(OR(W705="Não se Aplica",W705=""),0,W705-V705),AVERAGE(X705-W705,W705-V705)),0),0)</f>
        <v>0</v>
      </c>
      <c r="AT705" s="45">
        <f>IF(AU705="S",IF(AND(Q705="1. Aceitou o programa",AB705="Realizada"),IFERROR(IF(AA705="",0,AA705-R705),0),0),0)</f>
        <v>0</v>
      </c>
      <c r="AU705" s="45" t="str">
        <f>_xlfn.XLOOKUP(U705,'Lista Suspensa'!$AA$20:$AA$23,'Lista Suspensa'!$AB$20:$AB$23,"N/A")</f>
        <v>S</v>
      </c>
    </row>
    <row r="706" spans="1:47" ht="12" customHeight="1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2233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2234</v>
      </c>
      <c r="P706" s="94" t="s">
        <v>57</v>
      </c>
      <c r="Q706" s="112" t="s">
        <v>2203</v>
      </c>
      <c r="R706" s="95"/>
      <c r="S706" s="96">
        <v>46150</v>
      </c>
      <c r="T706" s="96" t="s">
        <v>2204</v>
      </c>
      <c r="U706" s="96" t="s">
        <v>80</v>
      </c>
      <c r="V706" s="92">
        <v>46112</v>
      </c>
      <c r="W706" s="92">
        <v>46095</v>
      </c>
      <c r="X706" s="92">
        <v>46147</v>
      </c>
      <c r="Y706" s="97"/>
      <c r="Z706" s="89"/>
      <c r="AA706" s="96">
        <v>0</v>
      </c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>MONTH(B706)&amp;"/"&amp;YEAR(B706)</f>
        <v>3/2026</v>
      </c>
      <c r="AN706" s="45">
        <f>WEEKNUM(B706)-WEEKNUM(EOMONTH(B706,-1)+1)+1</f>
        <v>2</v>
      </c>
      <c r="AO706" s="45" t="str">
        <f>MONTH(R706)&amp;"/"&amp;YEAR(R706)</f>
        <v>1/1900</v>
      </c>
      <c r="AP706" s="45" t="e">
        <f>WEEKNUM(R706)-WEEKNUM(EOMONTH(R706,-1)+1)+1</f>
        <v>#NUM!</v>
      </c>
      <c r="AQ706" s="45">
        <f>IF(AU706="S",IF(Q706="1. Aceitou o programa",R706-B706,0),0)</f>
        <v>0</v>
      </c>
      <c r="AR706" s="45">
        <f>IF(AU706="S",IF(AND(S706&lt;&gt;"",R706&lt;&gt;""),S706-R706,0),0)</f>
        <v>0</v>
      </c>
      <c r="AS706" s="45">
        <f>IF(AU706="S",IF(Q706="1. Aceitou o programa",IF(OR(X706="Não se Aplica",X706=""),IF(OR(W706="Não se Aplica",W706=""),0,W706-V706),AVERAGE(X706-W706,W706-V706)),0),0)</f>
        <v>0</v>
      </c>
      <c r="AT706" s="45">
        <f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2235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1320</v>
      </c>
      <c r="N707" s="89" t="s">
        <v>72</v>
      </c>
      <c r="O707" s="93" t="s">
        <v>2236</v>
      </c>
      <c r="P707" s="94" t="s">
        <v>57</v>
      </c>
      <c r="Q707" s="112" t="s">
        <v>2203</v>
      </c>
      <c r="R707" s="95"/>
      <c r="S707" s="96">
        <v>46150</v>
      </c>
      <c r="T707" s="96" t="s">
        <v>2204</v>
      </c>
      <c r="U707" s="96" t="s">
        <v>80</v>
      </c>
      <c r="V707" s="92">
        <v>46098</v>
      </c>
      <c r="W707" s="92">
        <v>46095</v>
      </c>
      <c r="X707" s="92">
        <v>46147</v>
      </c>
      <c r="Y707" s="97"/>
      <c r="Z707" s="89"/>
      <c r="AA707" s="96">
        <v>0</v>
      </c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>MONTH(B707)&amp;"/"&amp;YEAR(B707)</f>
        <v>3/2026</v>
      </c>
      <c r="AN707" s="45">
        <f>WEEKNUM(B707)-WEEKNUM(EOMONTH(B707,-1)+1)+1</f>
        <v>2</v>
      </c>
      <c r="AO707" s="45" t="str">
        <f>MONTH(R707)&amp;"/"&amp;YEAR(R707)</f>
        <v>1/1900</v>
      </c>
      <c r="AP707" s="45" t="e">
        <f>WEEKNUM(R707)-WEEKNUM(EOMONTH(R707,-1)+1)+1</f>
        <v>#NUM!</v>
      </c>
      <c r="AQ707" s="45">
        <f>IF(AU707="S",IF(Q707="1. Aceitou o programa",R707-B707,0),0)</f>
        <v>0</v>
      </c>
      <c r="AR707" s="45">
        <f>IF(AU707="S",IF(AND(S707&lt;&gt;"",R707&lt;&gt;""),S707-R707,0),0)</f>
        <v>0</v>
      </c>
      <c r="AS707" s="45">
        <f>IF(AU707="S",IF(Q707="1. Aceitou o programa",IF(OR(X707="Não se Aplica",X707=""),IF(OR(W707="Não se Aplica",W707=""),0,W707-V707),AVERAGE(X707-W707,W707-V707)),0),0)</f>
        <v>0</v>
      </c>
      <c r="AT707" s="45">
        <f>IF(AU707="S",IF(AND(Q707="1. Aceitou o programa",AB707="Realizada"),IFERROR(IF(AA707="",0,AA707-R707),0),0),0)</f>
        <v>0</v>
      </c>
      <c r="AU707" s="45" t="str">
        <f>_xlfn.XLOOKUP(U707,'Lista Suspensa'!$AA$20:$AA$23,'Lista Suspensa'!$AB$20:$AB$23,"N/A")</f>
        <v>S</v>
      </c>
    </row>
    <row r="708" spans="1:47" ht="12" customHeight="1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2237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1150</v>
      </c>
      <c r="N708" s="89" t="s">
        <v>72</v>
      </c>
      <c r="O708" s="93" t="s">
        <v>2238</v>
      </c>
      <c r="P708" s="94" t="s">
        <v>57</v>
      </c>
      <c r="Q708" s="112" t="s">
        <v>2203</v>
      </c>
      <c r="R708" s="95"/>
      <c r="S708" s="96">
        <v>46150</v>
      </c>
      <c r="T708" s="96" t="s">
        <v>2204</v>
      </c>
      <c r="U708" s="96" t="s">
        <v>80</v>
      </c>
      <c r="V708" s="92">
        <v>46098</v>
      </c>
      <c r="W708" s="92">
        <v>46095</v>
      </c>
      <c r="X708" s="92">
        <v>46147</v>
      </c>
      <c r="Y708" s="97"/>
      <c r="Z708" s="89"/>
      <c r="AA708" s="96">
        <v>0</v>
      </c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>MONTH(B708)&amp;"/"&amp;YEAR(B708)</f>
        <v>3/2026</v>
      </c>
      <c r="AN708" s="45">
        <f>WEEKNUM(B708)-WEEKNUM(EOMONTH(B708,-1)+1)+1</f>
        <v>2</v>
      </c>
      <c r="AO708" s="45" t="str">
        <f>MONTH(R708)&amp;"/"&amp;YEAR(R708)</f>
        <v>1/1900</v>
      </c>
      <c r="AP708" s="45" t="e">
        <f>WEEKNUM(R708)-WEEKNUM(EOMONTH(R708,-1)+1)+1</f>
        <v>#NUM!</v>
      </c>
      <c r="AQ708" s="45">
        <f>IF(AU708="S",IF(Q708="1. Aceitou o programa",R708-B708,0),0)</f>
        <v>0</v>
      </c>
      <c r="AR708" s="45">
        <f>IF(AU708="S",IF(AND(S708&lt;&gt;"",R708&lt;&gt;""),S708-R708,0),0)</f>
        <v>0</v>
      </c>
      <c r="AS708" s="45">
        <f>IF(AU708="S",IF(Q708="1. Aceitou o programa",IF(OR(X708="Não se Aplica",X708=""),IF(OR(W708="Não se Aplica",W708=""),0,W708-V708),AVERAGE(X708-W708,W708-V708)),0),0)</f>
        <v>0</v>
      </c>
      <c r="AT708" s="45">
        <f>IF(AU708="S",IF(AND(Q708="1. Aceitou o programa",AB708="Realizada"),IFERROR(IF(AA708="",0,AA708-R708),0),0),0)</f>
        <v>0</v>
      </c>
      <c r="AU708" s="45" t="str">
        <f>_xlfn.XLOOKUP(U708,'Lista Suspensa'!$AA$20:$AA$23,'Lista Suspensa'!$AB$20:$AB$23,"N/A")</f>
        <v>S</v>
      </c>
    </row>
    <row r="709" spans="1:47" ht="12" customHeight="1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2239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2240</v>
      </c>
      <c r="N709" s="89" t="s">
        <v>72</v>
      </c>
      <c r="O709" s="93" t="s">
        <v>2241</v>
      </c>
      <c r="P709" s="94" t="s">
        <v>57</v>
      </c>
      <c r="Q709" s="112" t="s">
        <v>2203</v>
      </c>
      <c r="R709" s="95"/>
      <c r="S709" s="96">
        <v>46150</v>
      </c>
      <c r="T709" s="96" t="s">
        <v>2204</v>
      </c>
      <c r="U709" s="96" t="s">
        <v>80</v>
      </c>
      <c r="V709" s="92">
        <v>46112</v>
      </c>
      <c r="W709" s="92">
        <v>46095</v>
      </c>
      <c r="X709" s="92">
        <v>46147</v>
      </c>
      <c r="Y709" s="97"/>
      <c r="Z709" s="89"/>
      <c r="AA709" s="96">
        <v>0</v>
      </c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>MONTH(B709)&amp;"/"&amp;YEAR(B709)</f>
        <v>3/2026</v>
      </c>
      <c r="AN709" s="45">
        <f>WEEKNUM(B709)-WEEKNUM(EOMONTH(B709,-1)+1)+1</f>
        <v>2</v>
      </c>
      <c r="AO709" s="45" t="str">
        <f>MONTH(R709)&amp;"/"&amp;YEAR(R709)</f>
        <v>1/1900</v>
      </c>
      <c r="AP709" s="45" t="e">
        <f>WEEKNUM(R709)-WEEKNUM(EOMONTH(R709,-1)+1)+1</f>
        <v>#NUM!</v>
      </c>
      <c r="AQ709" s="45">
        <f>IF(AU709="S",IF(Q709="1. Aceitou o programa",R709-B709,0),0)</f>
        <v>0</v>
      </c>
      <c r="AR709" s="45">
        <f>IF(AU709="S",IF(AND(S709&lt;&gt;"",R709&lt;&gt;""),S709-R709,0),0)</f>
        <v>0</v>
      </c>
      <c r="AS709" s="45">
        <f>IF(AU709="S",IF(Q709="1. Aceitou o programa",IF(OR(X709="Não se Aplica",X709=""),IF(OR(W709="Não se Aplica",W709=""),0,W709-V709),AVERAGE(X709-W709,W709-V709)),0),0)</f>
        <v>0</v>
      </c>
      <c r="AT709" s="45">
        <f>IF(AU709="S",IF(AND(Q709="1. Aceitou o programa",AB709="Realizada"),IFERROR(IF(AA709="",0,AA709-R709),0),0),0)</f>
        <v>0</v>
      </c>
      <c r="AU709" s="45" t="str">
        <f>_xlfn.XLOOKUP(U709,'Lista Suspensa'!$AA$20:$AA$23,'Lista Suspensa'!$AB$20:$AB$23,"N/A")</f>
        <v>S</v>
      </c>
    </row>
    <row r="710" spans="1:47" ht="12" customHeight="1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2242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2243</v>
      </c>
      <c r="N710" s="89" t="s">
        <v>130</v>
      </c>
      <c r="O710" s="93" t="s">
        <v>2244</v>
      </c>
      <c r="P710" s="94" t="s">
        <v>57</v>
      </c>
      <c r="Q710" s="112" t="s">
        <v>2203</v>
      </c>
      <c r="R710" s="95"/>
      <c r="S710" s="96">
        <v>46150</v>
      </c>
      <c r="T710" s="96" t="s">
        <v>2204</v>
      </c>
      <c r="U710" s="96" t="s">
        <v>80</v>
      </c>
      <c r="V710" s="92">
        <v>46098</v>
      </c>
      <c r="W710" s="92">
        <v>46095</v>
      </c>
      <c r="X710" s="92">
        <v>46147</v>
      </c>
      <c r="Y710" s="97"/>
      <c r="Z710" s="89"/>
      <c r="AA710" s="96">
        <v>0</v>
      </c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>MONTH(B710)&amp;"/"&amp;YEAR(B710)</f>
        <v>3/2026</v>
      </c>
      <c r="AN710" s="45">
        <f>WEEKNUM(B710)-WEEKNUM(EOMONTH(B710,-1)+1)+1</f>
        <v>2</v>
      </c>
      <c r="AO710" s="45" t="str">
        <f>MONTH(R710)&amp;"/"&amp;YEAR(R710)</f>
        <v>1/1900</v>
      </c>
      <c r="AP710" s="45" t="e">
        <f>WEEKNUM(R710)-WEEKNUM(EOMONTH(R710,-1)+1)+1</f>
        <v>#NUM!</v>
      </c>
      <c r="AQ710" s="45">
        <f>IF(AU710="S",IF(Q710="1. Aceitou o programa",R710-B710,0),0)</f>
        <v>0</v>
      </c>
      <c r="AR710" s="45">
        <f>IF(AU710="S",IF(AND(S710&lt;&gt;"",R710&lt;&gt;""),S710-R710,0),0)</f>
        <v>0</v>
      </c>
      <c r="AS710" s="45">
        <f>IF(AU710="S",IF(Q710="1. Aceitou o programa",IF(OR(X710="Não se Aplica",X710=""),IF(OR(W710="Não se Aplica",W710=""),0,W710-V710),AVERAGE(X710-W710,W710-V710)),0),0)</f>
        <v>0</v>
      </c>
      <c r="AT710" s="45">
        <f>IF(AU710="S",IF(AND(Q710="1. Aceitou o programa",AB710="Realizada"),IFERROR(IF(AA710="",0,AA710-R710),0),0),0)</f>
        <v>0</v>
      </c>
      <c r="AU710" s="45" t="str">
        <f>_xlfn.XLOOKUP(U710,'Lista Suspensa'!$AA$20:$AA$23,'Lista Suspensa'!$AB$20:$AB$23,"N/A")</f>
        <v>S</v>
      </c>
    </row>
    <row r="711" spans="1:47" ht="12" customHeight="1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2245</v>
      </c>
      <c r="G711" s="91" t="s">
        <v>2246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2247</v>
      </c>
      <c r="N711" s="89" t="s">
        <v>130</v>
      </c>
      <c r="O711" s="93" t="s">
        <v>2248</v>
      </c>
      <c r="P711" s="94" t="s">
        <v>57</v>
      </c>
      <c r="Q711" s="112" t="s">
        <v>58</v>
      </c>
      <c r="R711" s="95">
        <v>46189</v>
      </c>
      <c r="S711" s="96">
        <v>46150</v>
      </c>
      <c r="T711" s="96" t="s">
        <v>59</v>
      </c>
      <c r="U711" s="96" t="s">
        <v>60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74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2211</v>
      </c>
      <c r="AK711" s="99"/>
      <c r="AL711" s="45" t="s">
        <v>68</v>
      </c>
      <c r="AM711" s="162" t="str">
        <f>MONTH(B711)&amp;"/"&amp;YEAR(B711)</f>
        <v>3/2026</v>
      </c>
      <c r="AN711" s="45">
        <f>WEEKNUM(B711)-WEEKNUM(EOMONTH(B711,-1)+1)+1</f>
        <v>2</v>
      </c>
      <c r="AO711" s="45" t="str">
        <f>MONTH(R711)&amp;"/"&amp;YEAR(R711)</f>
        <v>6/2026</v>
      </c>
      <c r="AP711" s="45">
        <f>WEEKNUM(R711)-WEEKNUM(EOMONTH(R711,-1)+1)+1</f>
        <v>3</v>
      </c>
      <c r="AQ711" s="45">
        <f>IF(AU711="S",IF(Q711="1. Aceitou o programa",R711-B711,0),0)</f>
        <v>98</v>
      </c>
      <c r="AR711" s="45">
        <f>IF(AU711="S",IF(AND(S711&lt;&gt;"",R711&lt;&gt;""),S711-R711,0),0)</f>
        <v>-39</v>
      </c>
      <c r="AS711" s="45">
        <f>IF(AU711="S",IF(Q711="1. Aceitou o programa",IF(OR(X711="Não se Aplica",X711=""),IF(OR(W711="Não se Aplica",W711=""),0,W711-V711),AVERAGE(X711-W711,W711-V711)),0),0)</f>
        <v>17.5</v>
      </c>
      <c r="AT711" s="45">
        <f>IF(AU711="S",IF(AND(Q711="1. Aceitou o programa",AB711="Realizada"),IFERROR(IF(AA711="",0,AA711-R711),0),0),0)</f>
        <v>0</v>
      </c>
      <c r="AU711" s="45" t="str">
        <f>_xlfn.XLOOKUP(U711,'Lista Suspensa'!$AA$20:$AA$23,'Lista Suspensa'!$AB$20:$AB$23,"N/A")</f>
        <v>S</v>
      </c>
    </row>
    <row r="712" spans="1:47" ht="12" customHeight="1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2249</v>
      </c>
      <c r="G712" s="91" t="s">
        <v>2250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2251</v>
      </c>
      <c r="N712" s="89" t="s">
        <v>148</v>
      </c>
      <c r="O712" s="93" t="s">
        <v>2252</v>
      </c>
      <c r="P712" s="94" t="s">
        <v>57</v>
      </c>
      <c r="Q712" s="112" t="s">
        <v>2203</v>
      </c>
      <c r="R712" s="95"/>
      <c r="S712" s="96">
        <v>46150</v>
      </c>
      <c r="T712" s="96" t="s">
        <v>2204</v>
      </c>
      <c r="U712" s="96" t="s">
        <v>80</v>
      </c>
      <c r="V712" s="92">
        <v>46098</v>
      </c>
      <c r="W712" s="92">
        <v>46095</v>
      </c>
      <c r="X712" s="92">
        <v>46147</v>
      </c>
      <c r="Y712" s="97"/>
      <c r="Z712" s="89"/>
      <c r="AA712" s="96">
        <v>0</v>
      </c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>MONTH(B712)&amp;"/"&amp;YEAR(B712)</f>
        <v>3/2026</v>
      </c>
      <c r="AN712" s="45">
        <f>WEEKNUM(B712)-WEEKNUM(EOMONTH(B712,-1)+1)+1</f>
        <v>2</v>
      </c>
      <c r="AO712" s="45" t="str">
        <f>MONTH(R712)&amp;"/"&amp;YEAR(R712)</f>
        <v>1/1900</v>
      </c>
      <c r="AP712" s="45" t="e">
        <f>WEEKNUM(R712)-WEEKNUM(EOMONTH(R712,-1)+1)+1</f>
        <v>#NUM!</v>
      </c>
      <c r="AQ712" s="45">
        <f>IF(AU712="S",IF(Q712="1. Aceitou o programa",R712-B712,0),0)</f>
        <v>0</v>
      </c>
      <c r="AR712" s="45">
        <f>IF(AU712="S",IF(AND(S712&lt;&gt;"",R712&lt;&gt;""),S712-R712,0),0)</f>
        <v>0</v>
      </c>
      <c r="AS712" s="45">
        <f>IF(AU712="S",IF(Q712="1. Aceitou o programa",IF(OR(X712="Não se Aplica",X712=""),IF(OR(W712="Não se Aplica",W712=""),0,W712-V712),AVERAGE(X712-W712,W712-V712)),0),0)</f>
        <v>0</v>
      </c>
      <c r="AT712" s="45">
        <f>IF(AU712="S",IF(AND(Q712="1. Aceitou o programa",AB712="Realizada"),IFERROR(IF(AA712="",0,AA712-R712),0),0),0)</f>
        <v>0</v>
      </c>
      <c r="AU712" s="45" t="str">
        <f>_xlfn.XLOOKUP(U712,'Lista Suspensa'!$AA$20:$AA$23,'Lista Suspensa'!$AB$20:$AB$23,"N/A")</f>
        <v>S</v>
      </c>
    </row>
    <row r="713" spans="1:47" ht="12" customHeight="1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2253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747</v>
      </c>
      <c r="M713" s="89" t="s">
        <v>2254</v>
      </c>
      <c r="N713" s="89" t="s">
        <v>170</v>
      </c>
      <c r="O713" s="93" t="s">
        <v>2255</v>
      </c>
      <c r="P713" s="94" t="s">
        <v>57</v>
      </c>
      <c r="Q713" s="112" t="s">
        <v>2203</v>
      </c>
      <c r="R713" s="95"/>
      <c r="S713" s="96">
        <v>46150</v>
      </c>
      <c r="T713" s="96" t="s">
        <v>2204</v>
      </c>
      <c r="U713" s="96" t="s">
        <v>80</v>
      </c>
      <c r="V713" s="92">
        <v>46098</v>
      </c>
      <c r="W713" s="92">
        <v>46095</v>
      </c>
      <c r="X713" s="92">
        <v>46147</v>
      </c>
      <c r="Y713" s="97"/>
      <c r="Z713" s="89"/>
      <c r="AA713" s="96" t="s">
        <v>2256</v>
      </c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>MONTH(B713)&amp;"/"&amp;YEAR(B713)</f>
        <v>3/2026</v>
      </c>
      <c r="AN713" s="45">
        <f>WEEKNUM(B713)-WEEKNUM(EOMONTH(B713,-1)+1)+1</f>
        <v>2</v>
      </c>
      <c r="AO713" s="45" t="str">
        <f>MONTH(R713)&amp;"/"&amp;YEAR(R713)</f>
        <v>1/1900</v>
      </c>
      <c r="AP713" s="45" t="e">
        <f>WEEKNUM(R713)-WEEKNUM(EOMONTH(R713,-1)+1)+1</f>
        <v>#NUM!</v>
      </c>
      <c r="AQ713" s="45">
        <f>IF(AU713="S",IF(Q713="1. Aceitou o programa",R713-B713,0),0)</f>
        <v>0</v>
      </c>
      <c r="AR713" s="45">
        <f>IF(AU713="S",IF(AND(S713&lt;&gt;"",R713&lt;&gt;""),S713-R713,0),0)</f>
        <v>0</v>
      </c>
      <c r="AS713" s="45">
        <f>IF(AU713="S",IF(Q713="1. Aceitou o programa",IF(OR(X713="Não se Aplica",X713=""),IF(OR(W713="Não se Aplica",W713=""),0,W713-V713),AVERAGE(X713-W713,W713-V713)),0),0)</f>
        <v>0</v>
      </c>
      <c r="AT713" s="45">
        <f>IF(AU713="S",IF(AND(Q713="1. Aceitou o programa",AB713="Realizada"),IFERROR(IF(AA713="",0,AA713-R713),0),0),0)</f>
        <v>0</v>
      </c>
      <c r="AU713" s="45" t="str">
        <f>_xlfn.XLOOKUP(U713,'Lista Suspensa'!$AA$20:$AA$23,'Lista Suspensa'!$AB$20:$AB$23,"N/A")</f>
        <v>S</v>
      </c>
    </row>
    <row r="714" spans="1:47" ht="12" customHeight="1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2257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1065</v>
      </c>
      <c r="M714" s="89" t="s">
        <v>2258</v>
      </c>
      <c r="N714" s="89" t="s">
        <v>170</v>
      </c>
      <c r="O714" s="93" t="s">
        <v>2259</v>
      </c>
      <c r="P714" s="94" t="s">
        <v>57</v>
      </c>
      <c r="Q714" s="112" t="s">
        <v>2203</v>
      </c>
      <c r="R714" s="95"/>
      <c r="S714" s="96">
        <v>46150</v>
      </c>
      <c r="T714" s="96" t="s">
        <v>2204</v>
      </c>
      <c r="U714" s="96" t="s">
        <v>80</v>
      </c>
      <c r="V714" s="92">
        <v>46098</v>
      </c>
      <c r="W714" s="92">
        <v>46095</v>
      </c>
      <c r="X714" s="92">
        <v>46147</v>
      </c>
      <c r="Y714" s="97"/>
      <c r="Z714" s="89"/>
      <c r="AA714" s="96">
        <v>0</v>
      </c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>MONTH(B714)&amp;"/"&amp;YEAR(B714)</f>
        <v>3/2026</v>
      </c>
      <c r="AN714" s="45">
        <f>WEEKNUM(B714)-WEEKNUM(EOMONTH(B714,-1)+1)+1</f>
        <v>2</v>
      </c>
      <c r="AO714" s="45" t="str">
        <f>MONTH(R714)&amp;"/"&amp;YEAR(R714)</f>
        <v>1/1900</v>
      </c>
      <c r="AP714" s="45" t="e">
        <f>WEEKNUM(R714)-WEEKNUM(EOMONTH(R714,-1)+1)+1</f>
        <v>#NUM!</v>
      </c>
      <c r="AQ714" s="45">
        <f>IF(AU714="S",IF(Q714="1. Aceitou o programa",R714-B714,0),0)</f>
        <v>0</v>
      </c>
      <c r="AR714" s="45">
        <f>IF(AU714="S",IF(AND(S714&lt;&gt;"",R714&lt;&gt;""),S714-R714,0),0)</f>
        <v>0</v>
      </c>
      <c r="AS714" s="45">
        <f>IF(AU714="S",IF(Q714="1. Aceitou o programa",IF(OR(X714="Não se Aplica",X714=""),IF(OR(W714="Não se Aplica",W714=""),0,W714-V714),AVERAGE(X714-W714,W714-V714)),0),0)</f>
        <v>0</v>
      </c>
      <c r="AT714" s="45">
        <f>IF(AU714="S",IF(AND(Q714="1. Aceitou o programa",AB714="Realizada"),IFERROR(IF(AA714="",0,AA714-R714),0),0),0)</f>
        <v>0</v>
      </c>
      <c r="AU714" s="45" t="str">
        <f>_xlfn.XLOOKUP(U714,'Lista Suspensa'!$AA$20:$AA$23,'Lista Suspensa'!$AB$20:$AB$23,"N/A")</f>
        <v>S</v>
      </c>
    </row>
    <row r="715" spans="1:47" ht="12" customHeight="1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2260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2261</v>
      </c>
      <c r="N715" s="89" t="s">
        <v>170</v>
      </c>
      <c r="O715" s="93" t="s">
        <v>2262</v>
      </c>
      <c r="P715" s="94" t="s">
        <v>57</v>
      </c>
      <c r="Q715" s="112" t="s">
        <v>2203</v>
      </c>
      <c r="R715" s="95"/>
      <c r="S715" s="96">
        <v>46150</v>
      </c>
      <c r="T715" s="96" t="s">
        <v>2204</v>
      </c>
      <c r="U715" s="96" t="s">
        <v>80</v>
      </c>
      <c r="V715" s="92">
        <v>46098</v>
      </c>
      <c r="W715" s="92">
        <v>46095</v>
      </c>
      <c r="X715" s="92">
        <v>46147</v>
      </c>
      <c r="Y715" s="97"/>
      <c r="Z715" s="89"/>
      <c r="AA715" s="96">
        <v>0</v>
      </c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>MONTH(B715)&amp;"/"&amp;YEAR(B715)</f>
        <v>3/2026</v>
      </c>
      <c r="AN715" s="45">
        <f>WEEKNUM(B715)-WEEKNUM(EOMONTH(B715,-1)+1)+1</f>
        <v>2</v>
      </c>
      <c r="AO715" s="45" t="str">
        <f>MONTH(R715)&amp;"/"&amp;YEAR(R715)</f>
        <v>1/1900</v>
      </c>
      <c r="AP715" s="45" t="e">
        <f>WEEKNUM(R715)-WEEKNUM(EOMONTH(R715,-1)+1)+1</f>
        <v>#NUM!</v>
      </c>
      <c r="AQ715" s="45">
        <f>IF(AU715="S",IF(Q715="1. Aceitou o programa",R715-B715,0),0)</f>
        <v>0</v>
      </c>
      <c r="AR715" s="45">
        <f>IF(AU715="S",IF(AND(S715&lt;&gt;"",R715&lt;&gt;""),S715-R715,0),0)</f>
        <v>0</v>
      </c>
      <c r="AS715" s="45">
        <f>IF(AU715="S",IF(Q715="1. Aceitou o programa",IF(OR(X715="Não se Aplica",X715=""),IF(OR(W715="Não se Aplica",W715=""),0,W715-V715),AVERAGE(X715-W715,W715-V715)),0),0)</f>
        <v>0</v>
      </c>
      <c r="AT715" s="45">
        <f>IF(AU715="S",IF(AND(Q715="1. Aceitou o programa",AB715="Realizada"),IFERROR(IF(AA715="",0,AA715-R715),0),0),0)</f>
        <v>0</v>
      </c>
      <c r="AU715" s="45" t="str">
        <f>_xlfn.XLOOKUP(U715,'Lista Suspensa'!$AA$20:$AA$23,'Lista Suspensa'!$AB$20:$AB$23,"N/A")</f>
        <v>S</v>
      </c>
    </row>
    <row r="716" spans="1:47" ht="12" customHeight="1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2263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2264</v>
      </c>
      <c r="N716" s="89" t="s">
        <v>170</v>
      </c>
      <c r="O716" s="93" t="s">
        <v>2265</v>
      </c>
      <c r="P716" s="94" t="s">
        <v>57</v>
      </c>
      <c r="Q716" s="112" t="s">
        <v>2203</v>
      </c>
      <c r="R716" s="95"/>
      <c r="S716" s="96">
        <v>46150</v>
      </c>
      <c r="T716" s="96" t="s">
        <v>2204</v>
      </c>
      <c r="U716" s="96" t="s">
        <v>80</v>
      </c>
      <c r="V716" s="92">
        <v>46098</v>
      </c>
      <c r="W716" s="92">
        <v>46095</v>
      </c>
      <c r="X716" s="92">
        <v>46147</v>
      </c>
      <c r="Y716" s="97"/>
      <c r="Z716" s="89"/>
      <c r="AA716" s="96">
        <v>0</v>
      </c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>MONTH(B716)&amp;"/"&amp;YEAR(B716)</f>
        <v>3/2026</v>
      </c>
      <c r="AN716" s="45">
        <f>WEEKNUM(B716)-WEEKNUM(EOMONTH(B716,-1)+1)+1</f>
        <v>2</v>
      </c>
      <c r="AO716" s="45" t="str">
        <f>MONTH(R716)&amp;"/"&amp;YEAR(R716)</f>
        <v>1/1900</v>
      </c>
      <c r="AP716" s="45" t="e">
        <f>WEEKNUM(R716)-WEEKNUM(EOMONTH(R716,-1)+1)+1</f>
        <v>#NUM!</v>
      </c>
      <c r="AQ716" s="45">
        <f>IF(AU716="S",IF(Q716="1. Aceitou o programa",R716-B716,0),0)</f>
        <v>0</v>
      </c>
      <c r="AR716" s="45">
        <f>IF(AU716="S",IF(AND(S716&lt;&gt;"",R716&lt;&gt;""),S716-R716,0),0)</f>
        <v>0</v>
      </c>
      <c r="AS716" s="45">
        <f>IF(AU716="S",IF(Q716="1. Aceitou o programa",IF(OR(X716="Não se Aplica",X716=""),IF(OR(W716="Não se Aplica",W716=""),0,W716-V716),AVERAGE(X716-W716,W716-V716)),0),0)</f>
        <v>0</v>
      </c>
      <c r="AT716" s="45">
        <f>IF(AU716="S",IF(AND(Q716="1. Aceitou o programa",AB716="Realizada"),IFERROR(IF(AA716="",0,AA716-R716),0),0),0)</f>
        <v>0</v>
      </c>
      <c r="AU716" s="45" t="str">
        <f>_xlfn.XLOOKUP(U716,'Lista Suspensa'!$AA$20:$AA$23,'Lista Suspensa'!$AB$20:$AB$23,"N/A")</f>
        <v>S</v>
      </c>
    </row>
    <row r="717" spans="1:47" ht="12" customHeight="1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2266</v>
      </c>
      <c r="G717" s="91" t="s">
        <v>2267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2268</v>
      </c>
      <c r="P717" s="94" t="s">
        <v>57</v>
      </c>
      <c r="Q717" s="112" t="s">
        <v>2203</v>
      </c>
      <c r="R717" s="95"/>
      <c r="S717" s="96">
        <v>46150</v>
      </c>
      <c r="T717" s="96" t="s">
        <v>2204</v>
      </c>
      <c r="U717" s="96" t="s">
        <v>80</v>
      </c>
      <c r="V717" s="92">
        <v>46112</v>
      </c>
      <c r="W717" s="92">
        <v>46095</v>
      </c>
      <c r="X717" s="92">
        <v>46147</v>
      </c>
      <c r="Y717" s="97"/>
      <c r="Z717" s="89"/>
      <c r="AA717" s="96">
        <v>0</v>
      </c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>MONTH(B717)&amp;"/"&amp;YEAR(B717)</f>
        <v>3/2026</v>
      </c>
      <c r="AN717" s="45">
        <f>WEEKNUM(B717)-WEEKNUM(EOMONTH(B717,-1)+1)+1</f>
        <v>4</v>
      </c>
      <c r="AO717" s="45" t="str">
        <f>MONTH(R717)&amp;"/"&amp;YEAR(R717)</f>
        <v>1/1900</v>
      </c>
      <c r="AP717" s="45" t="e">
        <f>WEEKNUM(R717)-WEEKNUM(EOMONTH(R717,-1)+1)+1</f>
        <v>#NUM!</v>
      </c>
      <c r="AQ717" s="45">
        <f>IF(AU717="S",IF(Q717="1. Aceitou o programa",R717-B717,0),0)</f>
        <v>0</v>
      </c>
      <c r="AR717" s="45">
        <f>IF(AU717="S",IF(AND(S717&lt;&gt;"",R717&lt;&gt;""),S717-R717,0),0)</f>
        <v>0</v>
      </c>
      <c r="AS717" s="45">
        <f>IF(AU717="S",IF(Q717="1. Aceitou o programa",IF(OR(X717="Não se Aplica",X717=""),IF(OR(W717="Não se Aplica",W717=""),0,W717-V717),AVERAGE(X717-W717,W717-V717)),0),0)</f>
        <v>0</v>
      </c>
      <c r="AT717" s="45">
        <f>IF(AU717="S",IF(AND(Q717="1. Aceitou o programa",AB717="Realizada"),IFERROR(IF(AA717="",0,AA717-R717),0),0),0)</f>
        <v>0</v>
      </c>
      <c r="AU717" s="45" t="str">
        <f>_xlfn.XLOOKUP(U717,'Lista Suspensa'!$AA$20:$AA$23,'Lista Suspensa'!$AB$20:$AB$23,"N/A")</f>
        <v>S</v>
      </c>
    </row>
    <row r="718" spans="1:47" ht="12" customHeight="1">
      <c r="A718" s="87" t="s">
        <v>47</v>
      </c>
      <c r="B718" s="88">
        <v>46105</v>
      </c>
      <c r="C718" s="89" t="s">
        <v>211</v>
      </c>
      <c r="D718" s="89" t="s">
        <v>1992</v>
      </c>
      <c r="E718" s="90">
        <v>89544544</v>
      </c>
      <c r="F718" s="184" t="s">
        <v>2269</v>
      </c>
      <c r="G718" s="91" t="s">
        <v>2270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1995</v>
      </c>
      <c r="M718" s="89" t="s">
        <v>1996</v>
      </c>
      <c r="N718" s="89"/>
      <c r="O718" s="93">
        <v>11951298798</v>
      </c>
      <c r="P718" s="94" t="s">
        <v>57</v>
      </c>
      <c r="Q718" s="112" t="s">
        <v>2203</v>
      </c>
      <c r="R718" s="95"/>
      <c r="S718" s="96">
        <v>46150</v>
      </c>
      <c r="T718" s="96" t="s">
        <v>2204</v>
      </c>
      <c r="U718" s="96" t="s">
        <v>80</v>
      </c>
      <c r="V718" s="92">
        <v>46128</v>
      </c>
      <c r="W718" s="92">
        <v>46141</v>
      </c>
      <c r="X718" s="92">
        <v>46147</v>
      </c>
      <c r="Y718" s="97"/>
      <c r="Z718" s="89"/>
      <c r="AA718" s="96">
        <v>0</v>
      </c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>MONTH(B718)&amp;"/"&amp;YEAR(B718)</f>
        <v>3/2026</v>
      </c>
      <c r="AN718" s="45">
        <f>WEEKNUM(B718)-WEEKNUM(EOMONTH(B718,-1)+1)+1</f>
        <v>4</v>
      </c>
      <c r="AO718" s="45" t="str">
        <f>MONTH(R718)&amp;"/"&amp;YEAR(R718)</f>
        <v>1/1900</v>
      </c>
      <c r="AP718" s="45" t="e">
        <f>WEEKNUM(R718)-WEEKNUM(EOMONTH(R718,-1)+1)+1</f>
        <v>#NUM!</v>
      </c>
      <c r="AQ718" s="45">
        <f>IF(AU718="S",IF(Q718="1. Aceitou o programa",R718-B718,0),0)</f>
        <v>0</v>
      </c>
      <c r="AR718" s="45">
        <f>IF(AU718="S",IF(AND(S718&lt;&gt;"",R718&lt;&gt;""),S718-R718,0),0)</f>
        <v>0</v>
      </c>
      <c r="AS718" s="45">
        <f>IF(AU718="S",IF(Q718="1. Aceitou o programa",IF(OR(X718="Não se Aplica",X718=""),IF(OR(W718="Não se Aplica",W718=""),0,W718-V718),AVERAGE(X718-W718,W718-V718)),0),0)</f>
        <v>0</v>
      </c>
      <c r="AT718" s="45">
        <f>IF(AU718="S",IF(AND(Q718="1. Aceitou o programa",AB718="Realizada"),IFERROR(IF(AA718="",0,AA718-R718),0),0),0)</f>
        <v>0</v>
      </c>
      <c r="AU718" s="45" t="str">
        <f>_xlfn.XLOOKUP(U718,'Lista Suspensa'!$AA$20:$AA$23,'Lista Suspensa'!$AB$20:$AB$23,"N/A")</f>
        <v>S</v>
      </c>
    </row>
    <row r="719" spans="1:47" ht="12" customHeight="1">
      <c r="A719" s="87" t="s">
        <v>47</v>
      </c>
      <c r="B719" s="88">
        <v>46105</v>
      </c>
      <c r="C719" s="89" t="s">
        <v>211</v>
      </c>
      <c r="D719" s="89" t="s">
        <v>1992</v>
      </c>
      <c r="E719" s="90">
        <v>451855086</v>
      </c>
      <c r="F719" s="184" t="s">
        <v>2271</v>
      </c>
      <c r="G719" s="91" t="s">
        <v>2272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1995</v>
      </c>
      <c r="M719" s="89" t="s">
        <v>2273</v>
      </c>
      <c r="N719" s="89" t="s">
        <v>72</v>
      </c>
      <c r="O719" s="93">
        <v>11947689067</v>
      </c>
      <c r="P719" s="94" t="s">
        <v>57</v>
      </c>
      <c r="Q719" s="112" t="s">
        <v>2203</v>
      </c>
      <c r="R719" s="95"/>
      <c r="S719" s="96">
        <v>46150</v>
      </c>
      <c r="T719" s="96" t="s">
        <v>2204</v>
      </c>
      <c r="U719" s="96" t="s">
        <v>80</v>
      </c>
      <c r="V719" s="92">
        <v>46128</v>
      </c>
      <c r="W719" s="92">
        <v>46141</v>
      </c>
      <c r="X719" s="92">
        <v>46147</v>
      </c>
      <c r="Y719" s="97"/>
      <c r="Z719" s="89"/>
      <c r="AA719" s="96">
        <v>0</v>
      </c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>MONTH(B719)&amp;"/"&amp;YEAR(B719)</f>
        <v>3/2026</v>
      </c>
      <c r="AN719" s="45">
        <f>WEEKNUM(B719)-WEEKNUM(EOMONTH(B719,-1)+1)+1</f>
        <v>4</v>
      </c>
      <c r="AO719" s="45" t="str">
        <f>MONTH(R719)&amp;"/"&amp;YEAR(R719)</f>
        <v>1/1900</v>
      </c>
      <c r="AP719" s="45" t="e">
        <f>WEEKNUM(R719)-WEEKNUM(EOMONTH(R719,-1)+1)+1</f>
        <v>#NUM!</v>
      </c>
      <c r="AQ719" s="45">
        <f>IF(AU719="S",IF(Q719="1. Aceitou o programa",R719-B719,0),0)</f>
        <v>0</v>
      </c>
      <c r="AR719" s="45">
        <f>IF(AU719="S",IF(AND(S719&lt;&gt;"",R719&lt;&gt;""),S719-R719,0),0)</f>
        <v>0</v>
      </c>
      <c r="AS719" s="45">
        <f>IF(AU719="S",IF(Q719="1. Aceitou o programa",IF(OR(X719="Não se Aplica",X719=""),IF(OR(W719="Não se Aplica",W719=""),0,W719-V719),AVERAGE(X719-W719,W719-V719)),0),0)</f>
        <v>0</v>
      </c>
      <c r="AT719" s="45">
        <f>IF(AU719="S",IF(AND(Q719="1. Aceitou o programa",AB719="Realizada"),IFERROR(IF(AA719="",0,AA719-R719),0),0),0)</f>
        <v>0</v>
      </c>
      <c r="AU719" s="45" t="str">
        <f>_xlfn.XLOOKUP(U719,'Lista Suspensa'!$AA$20:$AA$23,'Lista Suspensa'!$AB$20:$AB$23,"N/A")</f>
        <v>S</v>
      </c>
    </row>
    <row r="720" spans="1:47" ht="12" customHeight="1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2274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2203</v>
      </c>
      <c r="R720" s="95"/>
      <c r="S720" s="96">
        <v>46150</v>
      </c>
      <c r="T720" s="96" t="s">
        <v>2204</v>
      </c>
      <c r="U720" s="96" t="s">
        <v>80</v>
      </c>
      <c r="V720" s="92">
        <v>46122</v>
      </c>
      <c r="W720" s="92">
        <v>46095</v>
      </c>
      <c r="X720" s="92">
        <v>46147</v>
      </c>
      <c r="Y720" s="97"/>
      <c r="Z720" s="89"/>
      <c r="AA720" s="96">
        <v>0</v>
      </c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>MONTH(B720)&amp;"/"&amp;YEAR(B720)</f>
        <v>3/2026</v>
      </c>
      <c r="AN720" s="45">
        <f>WEEKNUM(B720)-WEEKNUM(EOMONTH(B720,-1)+1)+1</f>
        <v>4</v>
      </c>
      <c r="AO720" s="45" t="str">
        <f>MONTH(R720)&amp;"/"&amp;YEAR(R720)</f>
        <v>1/1900</v>
      </c>
      <c r="AP720" s="45" t="e">
        <f>WEEKNUM(R720)-WEEKNUM(EOMONTH(R720,-1)+1)+1</f>
        <v>#NUM!</v>
      </c>
      <c r="AQ720" s="45">
        <f>IF(AU720="S",IF(Q720="1. Aceitou o programa",R720-B720,0),0)</f>
        <v>0</v>
      </c>
      <c r="AR720" s="45">
        <f>IF(AU720="S",IF(AND(S720&lt;&gt;"",R720&lt;&gt;""),S720-R720,0),0)</f>
        <v>0</v>
      </c>
      <c r="AS720" s="45">
        <f>IF(AU720="S",IF(Q720="1. Aceitou o programa",IF(OR(X720="Não se Aplica",X720=""),IF(OR(W720="Não se Aplica",W720=""),0,W720-V720),AVERAGE(X720-W720,W720-V720)),0),0)</f>
        <v>0</v>
      </c>
      <c r="AT720" s="45">
        <f>IF(AU720="S",IF(AND(Q720="1. Aceitou o programa",AB720="Realizada"),IFERROR(IF(AA720="",0,AA720-R720),0),0),0)</f>
        <v>0</v>
      </c>
      <c r="AU720" s="45" t="str">
        <f>_xlfn.XLOOKUP(U720,'Lista Suspensa'!$AA$20:$AA$23,'Lista Suspensa'!$AB$20:$AB$23,"N/A")</f>
        <v>S</v>
      </c>
    </row>
    <row r="721" spans="1:47" ht="12" customHeight="1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2275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1996</v>
      </c>
      <c r="N721" s="89" t="s">
        <v>102</v>
      </c>
      <c r="O721" s="93">
        <v>11953140242</v>
      </c>
      <c r="P721" s="94" t="s">
        <v>57</v>
      </c>
      <c r="Q721" s="112" t="s">
        <v>58</v>
      </c>
      <c r="R721" s="95">
        <v>46189</v>
      </c>
      <c r="S721" s="96">
        <v>46150</v>
      </c>
      <c r="T721" s="96" t="s">
        <v>59</v>
      </c>
      <c r="U721" s="96" t="s">
        <v>60</v>
      </c>
      <c r="V721" s="92">
        <v>46095</v>
      </c>
      <c r="W721" s="92">
        <v>46140</v>
      </c>
      <c r="X721" s="92">
        <v>46147</v>
      </c>
      <c r="Y721" s="97"/>
      <c r="Z721" s="89" t="s">
        <v>62</v>
      </c>
      <c r="AA721" s="96" t="s">
        <v>2276</v>
      </c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2211</v>
      </c>
      <c r="AK721" s="99"/>
      <c r="AL721" s="45" t="s">
        <v>68</v>
      </c>
      <c r="AM721" s="162" t="str">
        <f>MONTH(B721)&amp;"/"&amp;YEAR(B721)</f>
        <v>4/2026</v>
      </c>
      <c r="AN721" s="45">
        <f>WEEKNUM(B721)-WEEKNUM(EOMONTH(B721,-1)+1)+1</f>
        <v>2</v>
      </c>
      <c r="AO721" s="45" t="str">
        <f>MONTH(R721)&amp;"/"&amp;YEAR(R721)</f>
        <v>6/2026</v>
      </c>
      <c r="AP721" s="45">
        <f>WEEKNUM(R721)-WEEKNUM(EOMONTH(R721,-1)+1)+1</f>
        <v>3</v>
      </c>
      <c r="AQ721" s="45">
        <f>IF(AU721="S",IF(Q721="1. Aceitou o programa",R721-B721,0),0)</f>
        <v>67</v>
      </c>
      <c r="AR721" s="45">
        <f>IF(AU721="S",IF(AND(S721&lt;&gt;"",R721&lt;&gt;""),S721-R721,0),0)</f>
        <v>-39</v>
      </c>
      <c r="AS721" s="45">
        <f>IF(AU721="S",IF(Q721="1. Aceitou o programa",IF(OR(X721="Não se Aplica",X721=""),IF(OR(W721="Não se Aplica",W721=""),0,W721-V721),AVERAGE(X721-W721,W721-V721)),0),0)</f>
        <v>26</v>
      </c>
      <c r="AT721" s="45">
        <f>IF(AU721="S",IF(AND(Q721="1. Aceitou o programa",AB721="Realizada"),IFERROR(IF(AA721="",0,AA721-R721),0),0),0)</f>
        <v>0</v>
      </c>
      <c r="AU721" s="45" t="str">
        <f>_xlfn.XLOOKUP(U721,'Lista Suspensa'!$AA$20:$AA$23,'Lista Suspensa'!$AB$20:$AB$23,"N/A")</f>
        <v>S</v>
      </c>
    </row>
    <row r="722" spans="1:47" ht="12" customHeight="1">
      <c r="A722" s="87" t="s">
        <v>67</v>
      </c>
      <c r="B722" s="88">
        <v>46129</v>
      </c>
      <c r="C722" s="89" t="s">
        <v>211</v>
      </c>
      <c r="D722" s="89" t="s">
        <v>1992</v>
      </c>
      <c r="E722" s="90">
        <v>73937553</v>
      </c>
      <c r="F722" s="184" t="s">
        <v>2277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2278</v>
      </c>
      <c r="N722" s="89" t="s">
        <v>72</v>
      </c>
      <c r="O722" s="93" t="s">
        <v>2279</v>
      </c>
      <c r="P722" s="94" t="s">
        <v>57</v>
      </c>
      <c r="Q722" s="112" t="s">
        <v>58</v>
      </c>
      <c r="R722" s="95">
        <v>46178</v>
      </c>
      <c r="S722" s="96"/>
      <c r="T722" s="96" t="s">
        <v>59</v>
      </c>
      <c r="U722" s="96" t="s">
        <v>60</v>
      </c>
      <c r="V722" s="92">
        <v>46140</v>
      </c>
      <c r="W722" s="92">
        <v>46141</v>
      </c>
      <c r="X722" s="92">
        <v>46147</v>
      </c>
      <c r="Y722" s="97"/>
      <c r="Z722" s="89" t="s">
        <v>62</v>
      </c>
      <c r="AA722" s="96">
        <v>46189</v>
      </c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197</v>
      </c>
      <c r="AK722" s="99" t="s">
        <v>197</v>
      </c>
      <c r="AL722" s="45" t="s">
        <v>68</v>
      </c>
      <c r="AM722" s="162" t="str">
        <f>MONTH(B722)&amp;"/"&amp;YEAR(B722)</f>
        <v>4/2026</v>
      </c>
      <c r="AN722" s="45">
        <f>WEEKNUM(B722)-WEEKNUM(EOMONTH(B722,-1)+1)+1</f>
        <v>3</v>
      </c>
      <c r="AO722" s="45" t="str">
        <f>MONTH(R722)&amp;"/"&amp;YEAR(R722)</f>
        <v>6/2026</v>
      </c>
      <c r="AP722" s="45">
        <f>WEEKNUM(R722)-WEEKNUM(EOMONTH(R722,-1)+1)+1</f>
        <v>1</v>
      </c>
      <c r="AQ722" s="45">
        <f>IF(AU722="S",IF(Q722="1. Aceitou o programa",R722-B722,0),0)</f>
        <v>49</v>
      </c>
      <c r="AR722" s="45">
        <f>IF(AU722="S",IF(AND(S722&lt;&gt;"",R722&lt;&gt;""),S722-R722,0),0)</f>
        <v>0</v>
      </c>
      <c r="AS722" s="45">
        <f>IF(AU722="S",IF(Q722="1. Aceitou o programa",IF(OR(X722="Não se Aplica",X722=""),IF(OR(W722="Não se Aplica",W722=""),0,W722-V722),AVERAGE(X722-W722,W722-V722)),0),0)</f>
        <v>3.5</v>
      </c>
      <c r="AT722" s="45">
        <f>IF(AU722="S",IF(AND(Q722="1. Aceitou o programa",AB722="Realizada"),IFERROR(IF(AA722="",0,AA722-R722),0),0),0)</f>
        <v>0</v>
      </c>
      <c r="AU722" s="45" t="str">
        <f>_xlfn.XLOOKUP(U722,'Lista Suspensa'!$AA$20:$AA$23,'Lista Suspensa'!$AB$20:$AB$23,"N/A")</f>
        <v>S</v>
      </c>
    </row>
    <row r="723" spans="1:47" ht="12" customHeight="1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2280</v>
      </c>
      <c r="G723" s="91" t="s">
        <v>2281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2282</v>
      </c>
      <c r="N723" s="89">
        <v>100</v>
      </c>
      <c r="O723" s="93">
        <v>11971723200</v>
      </c>
      <c r="P723" s="94" t="s">
        <v>57</v>
      </c>
      <c r="Q723" s="112" t="s">
        <v>2203</v>
      </c>
      <c r="R723" s="95"/>
      <c r="S723" s="96">
        <v>46150</v>
      </c>
      <c r="T723" s="96" t="s">
        <v>2204</v>
      </c>
      <c r="U723" s="96" t="s">
        <v>80</v>
      </c>
      <c r="V723" s="92">
        <v>46140</v>
      </c>
      <c r="W723" s="92">
        <v>46141</v>
      </c>
      <c r="X723" s="92">
        <v>46147</v>
      </c>
      <c r="Y723" s="97"/>
      <c r="Z723" s="89"/>
      <c r="AA723" s="96">
        <v>0</v>
      </c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>MONTH(B723)&amp;"/"&amp;YEAR(B723)</f>
        <v>4/2026</v>
      </c>
      <c r="AN723" s="45">
        <f>WEEKNUM(B723)-WEEKNUM(EOMONTH(B723,-1)+1)+1</f>
        <v>4</v>
      </c>
      <c r="AO723" s="45" t="str">
        <f>MONTH(R723)&amp;"/"&amp;YEAR(R723)</f>
        <v>1/1900</v>
      </c>
      <c r="AP723" s="45" t="e">
        <f>WEEKNUM(R723)-WEEKNUM(EOMONTH(R723,-1)+1)+1</f>
        <v>#NUM!</v>
      </c>
      <c r="AQ723" s="45">
        <f>IF(AU723="S",IF(Q723="1. Aceitou o programa",R723-B723,0),0)</f>
        <v>0</v>
      </c>
      <c r="AR723" s="45">
        <f>IF(AU723="S",IF(AND(S723&lt;&gt;"",R723&lt;&gt;""),S723-R723,0),0)</f>
        <v>0</v>
      </c>
      <c r="AS723" s="45">
        <f>IF(AU723="S",IF(Q723="1. Aceitou o programa",IF(OR(X723="Não se Aplica",X723=""),IF(OR(W723="Não se Aplica",W723=""),0,W723-V723),AVERAGE(X723-W723,W723-V723)),0),0)</f>
        <v>0</v>
      </c>
      <c r="AT723" s="45">
        <f>IF(AU723="S",IF(AND(Q723="1. Aceitou o programa",AB723="Realizada"),IFERROR(IF(AA723="",0,AA723-R723),0),0),0)</f>
        <v>0</v>
      </c>
      <c r="AU723" s="45" t="str">
        <f>_xlfn.XLOOKUP(U723,'Lista Suspensa'!$AA$20:$AA$23,'Lista Suspensa'!$AB$20:$AB$23,"N/A")</f>
        <v>S</v>
      </c>
    </row>
    <row r="724" spans="1:47" ht="12" customHeight="1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2283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1366</v>
      </c>
      <c r="N724" s="89">
        <v>50</v>
      </c>
      <c r="O724" s="93">
        <v>11963951500</v>
      </c>
      <c r="P724" s="94" t="s">
        <v>57</v>
      </c>
      <c r="Q724" s="112" t="s">
        <v>2203</v>
      </c>
      <c r="R724" s="95"/>
      <c r="S724" s="96">
        <v>46150</v>
      </c>
      <c r="T724" s="96" t="s">
        <v>2204</v>
      </c>
      <c r="U724" s="96" t="s">
        <v>80</v>
      </c>
      <c r="V724" s="92">
        <v>46140</v>
      </c>
      <c r="W724" s="92">
        <v>46141</v>
      </c>
      <c r="X724" s="92">
        <v>46147</v>
      </c>
      <c r="Y724" s="97"/>
      <c r="Z724" s="89"/>
      <c r="AA724" s="96">
        <v>0</v>
      </c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>MONTH(B724)&amp;"/"&amp;YEAR(B724)</f>
        <v>4/2026</v>
      </c>
      <c r="AN724" s="45">
        <f>WEEKNUM(B724)-WEEKNUM(EOMONTH(B724,-1)+1)+1</f>
        <v>5</v>
      </c>
      <c r="AO724" s="45" t="str">
        <f>MONTH(R724)&amp;"/"&amp;YEAR(R724)</f>
        <v>1/1900</v>
      </c>
      <c r="AP724" s="45" t="e">
        <f>WEEKNUM(R724)-WEEKNUM(EOMONTH(R724,-1)+1)+1</f>
        <v>#NUM!</v>
      </c>
      <c r="AQ724" s="45">
        <f>IF(AU724="S",IF(Q724="1. Aceitou o programa",R724-B724,0),0)</f>
        <v>0</v>
      </c>
      <c r="AR724" s="45">
        <f>IF(AU724="S",IF(AND(S724&lt;&gt;"",R724&lt;&gt;""),S724-R724,0),0)</f>
        <v>0</v>
      </c>
      <c r="AS724" s="45">
        <f>IF(AU724="S",IF(Q724="1. Aceitou o programa",IF(OR(X724="Não se Aplica",X724=""),IF(OR(W724="Não se Aplica",W724=""),0,W724-V724),AVERAGE(X724-W724,W724-V724)),0),0)</f>
        <v>0</v>
      </c>
      <c r="AT724" s="45">
        <f>IF(AU724="S",IF(AND(Q724="1. Aceitou o programa",AB724="Realizada"),IFERROR(IF(AA724="",0,AA724-R724),0),0),0)</f>
        <v>0</v>
      </c>
      <c r="AU724" s="45" t="str">
        <f>_xlfn.XLOOKUP(U724,'Lista Suspensa'!$AA$20:$AA$23,'Lista Suspensa'!$AB$20:$AB$23,"N/A")</f>
        <v>S</v>
      </c>
    </row>
    <row r="725" spans="1:47" ht="12" customHeight="1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2284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329</v>
      </c>
      <c r="M725" s="89" t="s">
        <v>2285</v>
      </c>
      <c r="N725" s="89">
        <v>50</v>
      </c>
      <c r="O725" s="93" t="s">
        <v>2286</v>
      </c>
      <c r="P725" s="94" t="s">
        <v>57</v>
      </c>
      <c r="Q725" s="112" t="s">
        <v>58</v>
      </c>
      <c r="R725" s="95">
        <v>46189</v>
      </c>
      <c r="S725" s="96">
        <v>46150</v>
      </c>
      <c r="T725" s="96" t="s">
        <v>59</v>
      </c>
      <c r="U725" s="96" t="s">
        <v>60</v>
      </c>
      <c r="V725" s="92">
        <v>46140</v>
      </c>
      <c r="W725" s="92">
        <v>46141</v>
      </c>
      <c r="X725" s="92">
        <v>46147</v>
      </c>
      <c r="Y725" s="97"/>
      <c r="Z725" s="89" t="s">
        <v>62</v>
      </c>
      <c r="AA725" s="96" t="s">
        <v>2287</v>
      </c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2211</v>
      </c>
      <c r="AK725" s="99"/>
      <c r="AL725" s="45" t="s">
        <v>68</v>
      </c>
      <c r="AM725" s="162" t="str">
        <f>MONTH(B725)&amp;"/"&amp;YEAR(B725)</f>
        <v>4/2026</v>
      </c>
      <c r="AN725" s="45">
        <f>WEEKNUM(B725)-WEEKNUM(EOMONTH(B725,-1)+1)+1</f>
        <v>5</v>
      </c>
      <c r="AO725" s="45" t="str">
        <f>MONTH(R725)&amp;"/"&amp;YEAR(R725)</f>
        <v>6/2026</v>
      </c>
      <c r="AP725" s="45">
        <f>WEEKNUM(R725)-WEEKNUM(EOMONTH(R725,-1)+1)+1</f>
        <v>3</v>
      </c>
      <c r="AQ725" s="45">
        <f>IF(AU725="S",IF(Q725="1. Aceitou o programa",R725-B725,0),0)</f>
        <v>49</v>
      </c>
      <c r="AR725" s="45">
        <f>IF(AU725="S",IF(AND(S725&lt;&gt;"",R725&lt;&gt;""),S725-R725,0),0)</f>
        <v>-39</v>
      </c>
      <c r="AS725" s="45">
        <f>IF(AU725="S",IF(Q725="1. Aceitou o programa",IF(OR(X725="Não se Aplica",X725=""),IF(OR(W725="Não se Aplica",W725=""),0,W725-V725),AVERAGE(X725-W725,W725-V725)),0),0)</f>
        <v>3.5</v>
      </c>
      <c r="AT725" s="45">
        <f>IF(AU725="S",IF(AND(Q725="1. Aceitou o programa",AB725="Realizada"),IFERROR(IF(AA725="",0,AA725-R725),0),0),0)</f>
        <v>0</v>
      </c>
      <c r="AU725" s="45" t="str">
        <f>_xlfn.XLOOKUP(U725,'Lista Suspensa'!$AA$20:$AA$23,'Lista Suspensa'!$AB$20:$AB$23,"N/A")</f>
        <v>S</v>
      </c>
    </row>
    <row r="726" spans="1:47" ht="12" customHeight="1">
      <c r="A726" s="87" t="s">
        <v>67</v>
      </c>
      <c r="B726" s="88">
        <v>46146</v>
      </c>
      <c r="C726" s="89" t="s">
        <v>211</v>
      </c>
      <c r="D726" s="89" t="s">
        <v>1992</v>
      </c>
      <c r="E726" s="90">
        <v>93856276</v>
      </c>
      <c r="F726" s="184" t="s">
        <v>2288</v>
      </c>
      <c r="G726" s="91" t="s">
        <v>2289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2290</v>
      </c>
      <c r="P726" s="94" t="s">
        <v>57</v>
      </c>
      <c r="Q726" s="112" t="s">
        <v>2203</v>
      </c>
      <c r="R726" s="95"/>
      <c r="S726" s="96">
        <v>46164</v>
      </c>
      <c r="T726" s="96" t="s">
        <v>2204</v>
      </c>
      <c r="U726" s="96" t="s">
        <v>80</v>
      </c>
      <c r="V726" s="92">
        <v>46147</v>
      </c>
      <c r="W726" s="92">
        <v>46154</v>
      </c>
      <c r="X726" s="92">
        <v>46160</v>
      </c>
      <c r="Y726" s="97"/>
      <c r="Z726" s="89"/>
      <c r="AA726" s="96">
        <v>0</v>
      </c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>MONTH(B726)&amp;"/"&amp;YEAR(B726)</f>
        <v>5/2026</v>
      </c>
      <c r="AN726" s="45">
        <f>WEEKNUM(B726)-WEEKNUM(EOMONTH(B726,-1)+1)+1</f>
        <v>2</v>
      </c>
      <c r="AO726" s="45" t="str">
        <f>MONTH(R726)&amp;"/"&amp;YEAR(R726)</f>
        <v>1/1900</v>
      </c>
      <c r="AP726" s="45" t="e">
        <f>WEEKNUM(R726)-WEEKNUM(EOMONTH(R726,-1)+1)+1</f>
        <v>#NUM!</v>
      </c>
      <c r="AQ726" s="45">
        <f>IF(AU726="S",IF(Q726="1. Aceitou o programa",R726-B726,0),0)</f>
        <v>0</v>
      </c>
      <c r="AR726" s="45">
        <f>IF(AU726="S",IF(AND(S726&lt;&gt;"",R726&lt;&gt;""),S726-R726,0),0)</f>
        <v>0</v>
      </c>
      <c r="AS726" s="45">
        <f>IF(AU726="S",IF(Q726="1. Aceitou o programa",IF(OR(X726="Não se Aplica",X726=""),IF(OR(W726="Não se Aplica",W726=""),0,W726-V726),AVERAGE(X726-W726,W726-V726)),0),0)</f>
        <v>0</v>
      </c>
      <c r="AT726" s="45">
        <f>IF(AU726="S",IF(AND(Q726="1. Aceitou o programa",AB726="Realizada"),IFERROR(IF(AA726="",0,AA726-R726),0),0),0)</f>
        <v>0</v>
      </c>
      <c r="AU726" s="45" t="str">
        <f>_xlfn.XLOOKUP(U726,'Lista Suspensa'!$AA$20:$AA$23,'Lista Suspensa'!$AB$20:$AB$23,"N/A")</f>
        <v>S</v>
      </c>
    </row>
    <row r="727" spans="1:47" ht="12" customHeight="1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2291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2292</v>
      </c>
      <c r="M727" s="89"/>
      <c r="N727" s="89">
        <v>400</v>
      </c>
      <c r="O727" s="93" t="s">
        <v>2293</v>
      </c>
      <c r="P727" s="94" t="s">
        <v>57</v>
      </c>
      <c r="Q727" s="112" t="s">
        <v>2203</v>
      </c>
      <c r="R727" s="95"/>
      <c r="S727" s="96">
        <v>46164</v>
      </c>
      <c r="T727" s="96" t="s">
        <v>2204</v>
      </c>
      <c r="U727" s="96" t="s">
        <v>80</v>
      </c>
      <c r="V727" s="92">
        <v>46150</v>
      </c>
      <c r="W727" s="92">
        <v>46154</v>
      </c>
      <c r="X727" s="92">
        <v>46160</v>
      </c>
      <c r="Y727" s="97"/>
      <c r="Z727" s="89"/>
      <c r="AA727" s="96">
        <v>0</v>
      </c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>MONTH(B727)&amp;"/"&amp;YEAR(B727)</f>
        <v>5/2026</v>
      </c>
      <c r="AN727" s="45">
        <f>WEEKNUM(B727)-WEEKNUM(EOMONTH(B727,-1)+1)+1</f>
        <v>2</v>
      </c>
      <c r="AO727" s="45" t="str">
        <f>MONTH(R727)&amp;"/"&amp;YEAR(R727)</f>
        <v>1/1900</v>
      </c>
      <c r="AP727" s="45" t="e">
        <f>WEEKNUM(R727)-WEEKNUM(EOMONTH(R727,-1)+1)+1</f>
        <v>#NUM!</v>
      </c>
      <c r="AQ727" s="45">
        <f>IF(AU727="S",IF(Q727="1. Aceitou o programa",R727-B727,0),0)</f>
        <v>0</v>
      </c>
      <c r="AR727" s="45">
        <f>IF(AU727="S",IF(AND(S727&lt;&gt;"",R727&lt;&gt;""),S727-R727,0),0)</f>
        <v>0</v>
      </c>
      <c r="AS727" s="45">
        <f>IF(AU727="S",IF(Q727="1. Aceitou o programa",IF(OR(X727="Não se Aplica",X727=""),IF(OR(W727="Não se Aplica",W727=""),0,W727-V727),AVERAGE(X727-W727,W727-V727)),0),0)</f>
        <v>0</v>
      </c>
      <c r="AT727" s="45">
        <f>IF(AU727="S",IF(AND(Q727="1. Aceitou o programa",AB727="Realizada"),IFERROR(IF(AA727="",0,AA727-R727),0),0),0)</f>
        <v>0</v>
      </c>
      <c r="AU727" s="45" t="str">
        <f>_xlfn.XLOOKUP(U727,'Lista Suspensa'!$AA$20:$AA$23,'Lista Suspensa'!$AB$20:$AB$23,"N/A")</f>
        <v>S</v>
      </c>
    </row>
    <row r="728" spans="1:47" ht="12" customHeight="1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2294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250</v>
      </c>
      <c r="O728" s="93" t="s">
        <v>2295</v>
      </c>
      <c r="P728" s="94" t="s">
        <v>57</v>
      </c>
      <c r="Q728" s="112" t="s">
        <v>2203</v>
      </c>
      <c r="R728" s="95"/>
      <c r="S728" s="96">
        <v>46164</v>
      </c>
      <c r="T728" s="96" t="s">
        <v>2204</v>
      </c>
      <c r="U728" s="96" t="s">
        <v>80</v>
      </c>
      <c r="V728" s="92">
        <v>46112</v>
      </c>
      <c r="W728" s="92">
        <v>46142</v>
      </c>
      <c r="X728" s="92">
        <v>46154</v>
      </c>
      <c r="Y728" s="97"/>
      <c r="Z728" s="89"/>
      <c r="AA728" s="96">
        <v>0</v>
      </c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>MONTH(B728)&amp;"/"&amp;YEAR(B728)</f>
        <v>3/2026</v>
      </c>
      <c r="AN728" s="45">
        <f>WEEKNUM(B728)-WEEKNUM(EOMONTH(B728,-1)+1)+1</f>
        <v>2</v>
      </c>
      <c r="AO728" s="45" t="str">
        <f>MONTH(R728)&amp;"/"&amp;YEAR(R728)</f>
        <v>1/1900</v>
      </c>
      <c r="AP728" s="45" t="e">
        <f>WEEKNUM(R728)-WEEKNUM(EOMONTH(R728,-1)+1)+1</f>
        <v>#NUM!</v>
      </c>
      <c r="AQ728" s="45">
        <f>IF(AU728="S",IF(Q728="1. Aceitou o programa",R728-B728,0),0)</f>
        <v>0</v>
      </c>
      <c r="AR728" s="45">
        <f>IF(AU728="S",IF(AND(S728&lt;&gt;"",R728&lt;&gt;""),S728-R728,0),0)</f>
        <v>0</v>
      </c>
      <c r="AS728" s="45">
        <f>IF(AU728="S",IF(Q728="1. Aceitou o programa",IF(OR(X728="Não se Aplica",X728=""),IF(OR(W728="Não se Aplica",W728=""),0,W728-V728),AVERAGE(X728-W728,W728-V728)),0),0)</f>
        <v>0</v>
      </c>
      <c r="AT728" s="45">
        <f>IF(AU728="S",IF(AND(Q728="1. Aceitou o programa",AB728="Realizada"),IFERROR(IF(AA728="",0,AA728-R728),0),0),0)</f>
        <v>0</v>
      </c>
      <c r="AU728" s="45" t="str">
        <f>_xlfn.XLOOKUP(U728,'Lista Suspensa'!$AA$20:$AA$23,'Lista Suspensa'!$AB$20:$AB$23,"N/A")</f>
        <v>S</v>
      </c>
    </row>
    <row r="729" spans="1:47" ht="12" customHeight="1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2296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2297</v>
      </c>
      <c r="N729" s="89" t="s">
        <v>250</v>
      </c>
      <c r="O729" s="93" t="s">
        <v>2298</v>
      </c>
      <c r="P729" s="94" t="s">
        <v>57</v>
      </c>
      <c r="Q729" s="112" t="s">
        <v>2203</v>
      </c>
      <c r="R729" s="95"/>
      <c r="S729" s="96">
        <v>46164</v>
      </c>
      <c r="T729" s="96" t="s">
        <v>2204</v>
      </c>
      <c r="U729" s="96" t="s">
        <v>80</v>
      </c>
      <c r="V729" s="92">
        <v>46112</v>
      </c>
      <c r="W729" s="92">
        <v>46142</v>
      </c>
      <c r="X729" s="92">
        <v>46154</v>
      </c>
      <c r="Y729" s="97"/>
      <c r="Z729" s="89"/>
      <c r="AA729" s="96">
        <v>0</v>
      </c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>MONTH(B729)&amp;"/"&amp;YEAR(B729)</f>
        <v>3/2026</v>
      </c>
      <c r="AN729" s="45">
        <f>WEEKNUM(B729)-WEEKNUM(EOMONTH(B729,-1)+1)+1</f>
        <v>2</v>
      </c>
      <c r="AO729" s="45" t="str">
        <f>MONTH(R729)&amp;"/"&amp;YEAR(R729)</f>
        <v>1/1900</v>
      </c>
      <c r="AP729" s="45" t="e">
        <f>WEEKNUM(R729)-WEEKNUM(EOMONTH(R729,-1)+1)+1</f>
        <v>#NUM!</v>
      </c>
      <c r="AQ729" s="45">
        <f>IF(AU729="S",IF(Q729="1. Aceitou o programa",R729-B729,0),0)</f>
        <v>0</v>
      </c>
      <c r="AR729" s="45">
        <f>IF(AU729="S",IF(AND(S729&lt;&gt;"",R729&lt;&gt;""),S729-R729,0),0)</f>
        <v>0</v>
      </c>
      <c r="AS729" s="45">
        <f>IF(AU729="S",IF(Q729="1. Aceitou o programa",IF(OR(X729="Não se Aplica",X729=""),IF(OR(W729="Não se Aplica",W729=""),0,W729-V729),AVERAGE(X729-W729,W729-V729)),0),0)</f>
        <v>0</v>
      </c>
      <c r="AT729" s="45">
        <f>IF(AU729="S",IF(AND(Q729="1. Aceitou o programa",AB729="Realizada"),IFERROR(IF(AA729="",0,AA729-R729),0),0),0)</f>
        <v>0</v>
      </c>
      <c r="AU729" s="45" t="str">
        <f>_xlfn.XLOOKUP(U729,'Lista Suspensa'!$AA$20:$AA$23,'Lista Suspensa'!$AB$20:$AB$23,"N/A")</f>
        <v>S</v>
      </c>
    </row>
    <row r="730" spans="1:47" ht="12" customHeight="1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2299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2163</v>
      </c>
      <c r="N730" s="89" t="s">
        <v>231</v>
      </c>
      <c r="O730" s="93" t="s">
        <v>2300</v>
      </c>
      <c r="P730" s="94" t="s">
        <v>57</v>
      </c>
      <c r="Q730" s="112" t="s">
        <v>2203</v>
      </c>
      <c r="R730" s="95"/>
      <c r="S730" s="96">
        <v>46164</v>
      </c>
      <c r="T730" s="96" t="s">
        <v>2204</v>
      </c>
      <c r="U730" s="96" t="s">
        <v>80</v>
      </c>
      <c r="V730" s="92">
        <v>46073</v>
      </c>
      <c r="W730" s="92">
        <v>46142</v>
      </c>
      <c r="X730" s="92">
        <v>46154</v>
      </c>
      <c r="Y730" s="97"/>
      <c r="Z730" s="89"/>
      <c r="AA730" s="96">
        <v>0</v>
      </c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>MONTH(B730)&amp;"/"&amp;YEAR(B730)</f>
        <v>3/2026</v>
      </c>
      <c r="AN730" s="45">
        <f>WEEKNUM(B730)-WEEKNUM(EOMONTH(B730,-1)+1)+1</f>
        <v>2</v>
      </c>
      <c r="AO730" s="45" t="str">
        <f>MONTH(R730)&amp;"/"&amp;YEAR(R730)</f>
        <v>1/1900</v>
      </c>
      <c r="AP730" s="45" t="e">
        <f>WEEKNUM(R730)-WEEKNUM(EOMONTH(R730,-1)+1)+1</f>
        <v>#NUM!</v>
      </c>
      <c r="AQ730" s="45">
        <f>IF(AU730="S",IF(Q730="1. Aceitou o programa",R730-B730,0),0)</f>
        <v>0</v>
      </c>
      <c r="AR730" s="45">
        <f>IF(AU730="S",IF(AND(S730&lt;&gt;"",R730&lt;&gt;""),S730-R730,0),0)</f>
        <v>0</v>
      </c>
      <c r="AS730" s="45">
        <f>IF(AU730="S",IF(Q730="1. Aceitou o programa",IF(OR(X730="Não se Aplica",X730=""),IF(OR(W730="Não se Aplica",W730=""),0,W730-V730),AVERAGE(X730-W730,W730-V730)),0),0)</f>
        <v>0</v>
      </c>
      <c r="AT730" s="45">
        <f>IF(AU730="S",IF(AND(Q730="1. Aceitou o programa",AB730="Realizada"),IFERROR(IF(AA730="",0,AA730-R730),0),0),0)</f>
        <v>0</v>
      </c>
      <c r="AU730" s="45" t="str">
        <f>_xlfn.XLOOKUP(U730,'Lista Suspensa'!$AA$20:$AA$23,'Lista Suspensa'!$AB$20:$AB$23,"N/A")</f>
        <v>S</v>
      </c>
    </row>
    <row r="731" spans="1:47" ht="12" customHeight="1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2301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238</v>
      </c>
      <c r="N731" s="89" t="s">
        <v>91</v>
      </c>
      <c r="O731" s="93" t="s">
        <v>2302</v>
      </c>
      <c r="P731" s="94" t="s">
        <v>57</v>
      </c>
      <c r="Q731" s="112" t="s">
        <v>2203</v>
      </c>
      <c r="R731" s="95"/>
      <c r="S731" s="96">
        <v>46164</v>
      </c>
      <c r="T731" s="96" t="s">
        <v>2204</v>
      </c>
      <c r="U731" s="96" t="s">
        <v>80</v>
      </c>
      <c r="V731" s="92">
        <v>46112</v>
      </c>
      <c r="W731" s="92">
        <v>46142</v>
      </c>
      <c r="X731" s="92">
        <v>46154</v>
      </c>
      <c r="Y731" s="97"/>
      <c r="Z731" s="89"/>
      <c r="AA731" s="96">
        <v>0</v>
      </c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>MONTH(B731)&amp;"/"&amp;YEAR(B731)</f>
        <v>3/2026</v>
      </c>
      <c r="AN731" s="45">
        <f>WEEKNUM(B731)-WEEKNUM(EOMONTH(B731,-1)+1)+1</f>
        <v>2</v>
      </c>
      <c r="AO731" s="45" t="str">
        <f>MONTH(R731)&amp;"/"&amp;YEAR(R731)</f>
        <v>1/1900</v>
      </c>
      <c r="AP731" s="45" t="e">
        <f>WEEKNUM(R731)-WEEKNUM(EOMONTH(R731,-1)+1)+1</f>
        <v>#NUM!</v>
      </c>
      <c r="AQ731" s="45">
        <f>IF(AU731="S",IF(Q731="1. Aceitou o programa",R731-B731,0),0)</f>
        <v>0</v>
      </c>
      <c r="AR731" s="45">
        <f>IF(AU731="S",IF(AND(S731&lt;&gt;"",R731&lt;&gt;""),S731-R731,0),0)</f>
        <v>0</v>
      </c>
      <c r="AS731" s="45">
        <f>IF(AU731="S",IF(Q731="1. Aceitou o programa",IF(OR(X731="Não se Aplica",X731=""),IF(OR(W731="Não se Aplica",W731=""),0,W731-V731),AVERAGE(X731-W731,W731-V731)),0),0)</f>
        <v>0</v>
      </c>
      <c r="AT731" s="45">
        <f>IF(AU731="S",IF(AND(Q731="1. Aceitou o programa",AB731="Realizada"),IFERROR(IF(AA731="",0,AA731-R731),0),0),0)</f>
        <v>0</v>
      </c>
      <c r="AU731" s="45" t="str">
        <f>_xlfn.XLOOKUP(U731,'Lista Suspensa'!$AA$20:$AA$23,'Lista Suspensa'!$AB$20:$AB$23,"N/A")</f>
        <v>S</v>
      </c>
    </row>
    <row r="732" spans="1:47" ht="12" customHeight="1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2303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952</v>
      </c>
      <c r="N732" s="89" t="s">
        <v>235</v>
      </c>
      <c r="O732" s="93" t="s">
        <v>2304</v>
      </c>
      <c r="P732" s="94" t="s">
        <v>57</v>
      </c>
      <c r="Q732" s="112" t="s">
        <v>2203</v>
      </c>
      <c r="R732" s="95"/>
      <c r="S732" s="96">
        <v>46164</v>
      </c>
      <c r="T732" s="96" t="s">
        <v>2204</v>
      </c>
      <c r="U732" s="96" t="s">
        <v>80</v>
      </c>
      <c r="V732" s="92">
        <v>46112</v>
      </c>
      <c r="W732" s="92">
        <v>46140</v>
      </c>
      <c r="X732" s="92">
        <v>46154</v>
      </c>
      <c r="Y732" s="97"/>
      <c r="Z732" s="89"/>
      <c r="AA732" s="96">
        <v>0</v>
      </c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>MONTH(B732)&amp;"/"&amp;YEAR(B732)</f>
        <v>3/2026</v>
      </c>
      <c r="AN732" s="45">
        <f>WEEKNUM(B732)-WEEKNUM(EOMONTH(B732,-1)+1)+1</f>
        <v>2</v>
      </c>
      <c r="AO732" s="45" t="str">
        <f>MONTH(R732)&amp;"/"&amp;YEAR(R732)</f>
        <v>1/1900</v>
      </c>
      <c r="AP732" s="45" t="e">
        <f>WEEKNUM(R732)-WEEKNUM(EOMONTH(R732,-1)+1)+1</f>
        <v>#NUM!</v>
      </c>
      <c r="AQ732" s="45">
        <f>IF(AU732="S",IF(Q732="1. Aceitou o programa",R732-B732,0),0)</f>
        <v>0</v>
      </c>
      <c r="AR732" s="45">
        <f>IF(AU732="S",IF(AND(S732&lt;&gt;"",R732&lt;&gt;""),S732-R732,0),0)</f>
        <v>0</v>
      </c>
      <c r="AS732" s="45">
        <f>IF(AU732="S",IF(Q732="1. Aceitou o programa",IF(OR(X732="Não se Aplica",X732=""),IF(OR(W732="Não se Aplica",W732=""),0,W732-V732),AVERAGE(X732-W732,W732-V732)),0),0)</f>
        <v>0</v>
      </c>
      <c r="AT732" s="45">
        <f>IF(AU732="S",IF(AND(Q732="1. Aceitou o programa",AB732="Realizada"),IFERROR(IF(AA732="",0,AA732-R732),0),0),0)</f>
        <v>0</v>
      </c>
      <c r="AU732" s="45" t="str">
        <f>_xlfn.XLOOKUP(U732,'Lista Suspensa'!$AA$20:$AA$23,'Lista Suspensa'!$AB$20:$AB$23,"N/A")</f>
        <v>S</v>
      </c>
    </row>
    <row r="733" spans="1:47" ht="12" customHeight="1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2305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1473</v>
      </c>
      <c r="N733" s="89" t="s">
        <v>235</v>
      </c>
      <c r="O733" s="93" t="s">
        <v>2306</v>
      </c>
      <c r="P733" s="94" t="s">
        <v>57</v>
      </c>
      <c r="Q733" s="112" t="s">
        <v>2203</v>
      </c>
      <c r="R733" s="95"/>
      <c r="S733" s="96">
        <v>46164</v>
      </c>
      <c r="T733" s="96" t="s">
        <v>2204</v>
      </c>
      <c r="U733" s="96" t="s">
        <v>80</v>
      </c>
      <c r="V733" s="92">
        <v>46112</v>
      </c>
      <c r="W733" s="92">
        <v>46154</v>
      </c>
      <c r="X733" s="92">
        <v>46160</v>
      </c>
      <c r="Y733" s="97"/>
      <c r="Z733" s="89"/>
      <c r="AA733" s="96">
        <v>0</v>
      </c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>MONTH(B733)&amp;"/"&amp;YEAR(B733)</f>
        <v>3/2026</v>
      </c>
      <c r="AN733" s="45">
        <f>WEEKNUM(B733)-WEEKNUM(EOMONTH(B733,-1)+1)+1</f>
        <v>2</v>
      </c>
      <c r="AO733" s="45" t="str">
        <f>MONTH(R733)&amp;"/"&amp;YEAR(R733)</f>
        <v>1/1900</v>
      </c>
      <c r="AP733" s="45" t="e">
        <f>WEEKNUM(R733)-WEEKNUM(EOMONTH(R733,-1)+1)+1</f>
        <v>#NUM!</v>
      </c>
      <c r="AQ733" s="45">
        <f>IF(AU733="S",IF(Q733="1. Aceitou o programa",R733-B733,0),0)</f>
        <v>0</v>
      </c>
      <c r="AR733" s="45">
        <f>IF(AU733="S",IF(AND(S733&lt;&gt;"",R733&lt;&gt;""),S733-R733,0),0)</f>
        <v>0</v>
      </c>
      <c r="AS733" s="45">
        <f>IF(AU733="S",IF(Q733="1. Aceitou o programa",IF(OR(X733="Não se Aplica",X733=""),IF(OR(W733="Não se Aplica",W733=""),0,W733-V733),AVERAGE(X733-W733,W733-V733)),0),0)</f>
        <v>0</v>
      </c>
      <c r="AT733" s="45">
        <f>IF(AU733="S",IF(AND(Q733="1. Aceitou o programa",AB733="Realizada"),IFERROR(IF(AA733="",0,AA733-R733),0),0),0)</f>
        <v>0</v>
      </c>
      <c r="AU733" s="45" t="str">
        <f>_xlfn.XLOOKUP(U733,'Lista Suspensa'!$AA$20:$AA$23,'Lista Suspensa'!$AB$20:$AB$23,"N/A")</f>
        <v>S</v>
      </c>
    </row>
    <row r="734" spans="1:47" ht="12" customHeight="1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2307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625</v>
      </c>
      <c r="N734" s="89" t="s">
        <v>235</v>
      </c>
      <c r="O734" s="93" t="s">
        <v>2308</v>
      </c>
      <c r="P734" s="94" t="s">
        <v>57</v>
      </c>
      <c r="Q734" s="112" t="s">
        <v>2203</v>
      </c>
      <c r="R734" s="95"/>
      <c r="S734" s="96">
        <v>46164</v>
      </c>
      <c r="T734" s="96" t="s">
        <v>2204</v>
      </c>
      <c r="U734" s="96" t="s">
        <v>80</v>
      </c>
      <c r="V734" s="92">
        <v>46112</v>
      </c>
      <c r="W734" s="92">
        <v>46142</v>
      </c>
      <c r="X734" s="92">
        <v>46154</v>
      </c>
      <c r="Y734" s="97"/>
      <c r="Z734" s="89"/>
      <c r="AA734" s="96">
        <v>0</v>
      </c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>MONTH(B734)&amp;"/"&amp;YEAR(B734)</f>
        <v>3/2026</v>
      </c>
      <c r="AN734" s="45">
        <f>WEEKNUM(B734)-WEEKNUM(EOMONTH(B734,-1)+1)+1</f>
        <v>2</v>
      </c>
      <c r="AO734" s="45" t="str">
        <f>MONTH(R734)&amp;"/"&amp;YEAR(R734)</f>
        <v>1/1900</v>
      </c>
      <c r="AP734" s="45" t="e">
        <f>WEEKNUM(R734)-WEEKNUM(EOMONTH(R734,-1)+1)+1</f>
        <v>#NUM!</v>
      </c>
      <c r="AQ734" s="45">
        <f>IF(AU734="S",IF(Q734="1. Aceitou o programa",R734-B734,0),0)</f>
        <v>0</v>
      </c>
      <c r="AR734" s="45">
        <f>IF(AU734="S",IF(AND(S734&lt;&gt;"",R734&lt;&gt;""),S734-R734,0),0)</f>
        <v>0</v>
      </c>
      <c r="AS734" s="45">
        <f>IF(AU734="S",IF(Q734="1. Aceitou o programa",IF(OR(X734="Não se Aplica",X734=""),IF(OR(W734="Não se Aplica",W734=""),0,W734-V734),AVERAGE(X734-W734,W734-V734)),0),0)</f>
        <v>0</v>
      </c>
      <c r="AT734" s="45">
        <f>IF(AU734="S",IF(AND(Q734="1. Aceitou o programa",AB734="Realizada"),IFERROR(IF(AA734="",0,AA734-R734),0),0),0)</f>
        <v>0</v>
      </c>
      <c r="AU734" s="45" t="str">
        <f>_xlfn.XLOOKUP(U734,'Lista Suspensa'!$AA$20:$AA$23,'Lista Suspensa'!$AB$20:$AB$23,"N/A")</f>
        <v>S</v>
      </c>
    </row>
    <row r="735" spans="1:47" ht="12" customHeight="1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2309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2310</v>
      </c>
      <c r="N735" s="89" t="s">
        <v>102</v>
      </c>
      <c r="O735" s="93" t="s">
        <v>2311</v>
      </c>
      <c r="P735" s="94" t="s">
        <v>57</v>
      </c>
      <c r="Q735" s="112" t="s">
        <v>58</v>
      </c>
      <c r="R735" s="95">
        <v>46189</v>
      </c>
      <c r="S735" s="96">
        <v>46164</v>
      </c>
      <c r="T735" s="96" t="s">
        <v>59</v>
      </c>
      <c r="U735" s="96" t="s">
        <v>60</v>
      </c>
      <c r="V735" s="92">
        <v>46073</v>
      </c>
      <c r="W735" s="92">
        <v>46142</v>
      </c>
      <c r="X735" s="92">
        <v>46154</v>
      </c>
      <c r="Y735" s="97"/>
      <c r="Z735" s="89" t="s">
        <v>62</v>
      </c>
      <c r="AA735" s="96" t="s">
        <v>2312</v>
      </c>
      <c r="AB735" s="89"/>
      <c r="AC735" s="111"/>
      <c r="AD735" s="89"/>
      <c r="AE735" s="89"/>
      <c r="AF735" s="98"/>
      <c r="AG735" s="98"/>
      <c r="AH735" s="98"/>
      <c r="AI735" s="99"/>
      <c r="AJ735" s="99" t="s">
        <v>2211</v>
      </c>
      <c r="AK735" s="99"/>
      <c r="AL735" s="45" t="s">
        <v>68</v>
      </c>
      <c r="AM735" s="162" t="str">
        <f>MONTH(B735)&amp;"/"&amp;YEAR(B735)</f>
        <v>3/2026</v>
      </c>
      <c r="AN735" s="45">
        <f>WEEKNUM(B735)-WEEKNUM(EOMONTH(B735,-1)+1)+1</f>
        <v>2</v>
      </c>
      <c r="AO735" s="45" t="str">
        <f>MONTH(R735)&amp;"/"&amp;YEAR(R735)</f>
        <v>6/2026</v>
      </c>
      <c r="AP735" s="45">
        <f>WEEKNUM(R735)-WEEKNUM(EOMONTH(R735,-1)+1)+1</f>
        <v>3</v>
      </c>
      <c r="AQ735" s="45">
        <f>IF(AU735="S",IF(Q735="1. Aceitou o programa",R735-B735,0),0)</f>
        <v>99</v>
      </c>
      <c r="AR735" s="45">
        <f>IF(AU735="S",IF(AND(S735&lt;&gt;"",R735&lt;&gt;""),S735-R735,0),0)</f>
        <v>-25</v>
      </c>
      <c r="AS735" s="45">
        <f>IF(AU735="S",IF(Q735="1. Aceitou o programa",IF(OR(X735="Não se Aplica",X735=""),IF(OR(W735="Não se Aplica",W735=""),0,W735-V735),AVERAGE(X735-W735,W735-V735)),0),0)</f>
        <v>40.5</v>
      </c>
      <c r="AT735" s="45">
        <f>IF(AU735="S",IF(AND(Q735="1. Aceitou o programa",AB735="Realizada"),IFERROR(IF(AA735="",0,AA735-R735),0),0),0)</f>
        <v>0</v>
      </c>
      <c r="AU735" s="45" t="str">
        <f>_xlfn.XLOOKUP(U735,'Lista Suspensa'!$AA$20:$AA$23,'Lista Suspensa'!$AB$20:$AB$23,"N/A")</f>
        <v>S</v>
      </c>
    </row>
    <row r="736" spans="1:47" ht="12" customHeight="1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2313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533</v>
      </c>
      <c r="N736" s="89" t="s">
        <v>72</v>
      </c>
      <c r="O736" s="93" t="s">
        <v>2314</v>
      </c>
      <c r="P736" s="94" t="s">
        <v>57</v>
      </c>
      <c r="Q736" s="112" t="s">
        <v>2203</v>
      </c>
      <c r="R736" s="95"/>
      <c r="S736" s="96">
        <v>46164</v>
      </c>
      <c r="T736" s="96" t="s">
        <v>2204</v>
      </c>
      <c r="U736" s="96" t="s">
        <v>80</v>
      </c>
      <c r="V736" s="92">
        <v>46112</v>
      </c>
      <c r="W736" s="92">
        <v>46142</v>
      </c>
      <c r="X736" s="92">
        <v>46154</v>
      </c>
      <c r="Y736" s="97"/>
      <c r="Z736" s="89"/>
      <c r="AA736" s="96">
        <v>0</v>
      </c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>MONTH(B736)&amp;"/"&amp;YEAR(B736)</f>
        <v>3/2026</v>
      </c>
      <c r="AN736" s="45">
        <f>WEEKNUM(B736)-WEEKNUM(EOMONTH(B736,-1)+1)+1</f>
        <v>2</v>
      </c>
      <c r="AO736" s="45" t="str">
        <f>MONTH(R736)&amp;"/"&amp;YEAR(R736)</f>
        <v>1/1900</v>
      </c>
      <c r="AP736" s="45" t="e">
        <f>WEEKNUM(R736)-WEEKNUM(EOMONTH(R736,-1)+1)+1</f>
        <v>#NUM!</v>
      </c>
      <c r="AQ736" s="45">
        <f>IF(AU736="S",IF(Q736="1. Aceitou o programa",R736-B736,0),0)</f>
        <v>0</v>
      </c>
      <c r="AR736" s="45">
        <f>IF(AU736="S",IF(AND(S736&lt;&gt;"",R736&lt;&gt;""),S736-R736,0),0)</f>
        <v>0</v>
      </c>
      <c r="AS736" s="45">
        <f>IF(AU736="S",IF(Q736="1. Aceitou o programa",IF(OR(X736="Não se Aplica",X736=""),IF(OR(W736="Não se Aplica",W736=""),0,W736-V736),AVERAGE(X736-W736,W736-V736)),0),0)</f>
        <v>0</v>
      </c>
      <c r="AT736" s="45">
        <f>IF(AU736="S",IF(AND(Q736="1. Aceitou o programa",AB736="Realizada"),IFERROR(IF(AA736="",0,AA736-R736),0),0),0)</f>
        <v>0</v>
      </c>
      <c r="AU736" s="45" t="str">
        <f>_xlfn.XLOOKUP(U736,'Lista Suspensa'!$AA$20:$AA$23,'Lista Suspensa'!$AB$20:$AB$23,"N/A")</f>
        <v>S</v>
      </c>
    </row>
    <row r="737" spans="1:47" ht="12" customHeight="1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2315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791</v>
      </c>
      <c r="N737" s="89" t="s">
        <v>72</v>
      </c>
      <c r="O737" s="93" t="s">
        <v>2316</v>
      </c>
      <c r="P737" s="94" t="s">
        <v>57</v>
      </c>
      <c r="Q737" s="112" t="s">
        <v>2203</v>
      </c>
      <c r="R737" s="95"/>
      <c r="S737" s="96">
        <v>46164</v>
      </c>
      <c r="T737" s="96" t="s">
        <v>2204</v>
      </c>
      <c r="U737" s="96" t="s">
        <v>80</v>
      </c>
      <c r="V737" s="92">
        <v>46112</v>
      </c>
      <c r="W737" s="92">
        <v>46142</v>
      </c>
      <c r="X737" s="92">
        <v>46154</v>
      </c>
      <c r="Y737" s="97"/>
      <c r="Z737" s="89"/>
      <c r="AA737" s="96">
        <v>0</v>
      </c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>MONTH(B737)&amp;"/"&amp;YEAR(B737)</f>
        <v>3/2026</v>
      </c>
      <c r="AN737" s="45">
        <f>WEEKNUM(B737)-WEEKNUM(EOMONTH(B737,-1)+1)+1</f>
        <v>2</v>
      </c>
      <c r="AO737" s="45" t="str">
        <f>MONTH(R737)&amp;"/"&amp;YEAR(R737)</f>
        <v>1/1900</v>
      </c>
      <c r="AP737" s="45" t="e">
        <f>WEEKNUM(R737)-WEEKNUM(EOMONTH(R737,-1)+1)+1</f>
        <v>#NUM!</v>
      </c>
      <c r="AQ737" s="45">
        <f>IF(AU737="S",IF(Q737="1. Aceitou o programa",R737-B737,0),0)</f>
        <v>0</v>
      </c>
      <c r="AR737" s="45">
        <f>IF(AU737="S",IF(AND(S737&lt;&gt;"",R737&lt;&gt;""),S737-R737,0),0)</f>
        <v>0</v>
      </c>
      <c r="AS737" s="45">
        <f>IF(AU737="S",IF(Q737="1. Aceitou o programa",IF(OR(X737="Não se Aplica",X737=""),IF(OR(W737="Não se Aplica",W737=""),0,W737-V737),AVERAGE(X737-W737,W737-V737)),0),0)</f>
        <v>0</v>
      </c>
      <c r="AT737" s="45">
        <f>IF(AU737="S",IF(AND(Q737="1. Aceitou o programa",AB737="Realizada"),IFERROR(IF(AA737="",0,AA737-R737),0),0),0)</f>
        <v>0</v>
      </c>
      <c r="AU737" s="45" t="str">
        <f>_xlfn.XLOOKUP(U737,'Lista Suspensa'!$AA$20:$AA$23,'Lista Suspensa'!$AB$20:$AB$23,"N/A")</f>
        <v>S</v>
      </c>
    </row>
    <row r="738" spans="1:47" ht="12" customHeight="1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2317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2318</v>
      </c>
      <c r="N738" s="89" t="s">
        <v>121</v>
      </c>
      <c r="O738" s="93" t="s">
        <v>2319</v>
      </c>
      <c r="P738" s="94" t="s">
        <v>57</v>
      </c>
      <c r="Q738" s="112" t="s">
        <v>2203</v>
      </c>
      <c r="R738" s="95"/>
      <c r="S738" s="96">
        <v>46164</v>
      </c>
      <c r="T738" s="96" t="s">
        <v>2204</v>
      </c>
      <c r="U738" s="96" t="s">
        <v>80</v>
      </c>
      <c r="V738" s="92">
        <v>46073</v>
      </c>
      <c r="W738" s="92">
        <v>46142</v>
      </c>
      <c r="X738" s="92">
        <v>46154</v>
      </c>
      <c r="Y738" s="97"/>
      <c r="Z738" s="89"/>
      <c r="AA738" s="96">
        <v>0</v>
      </c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>MONTH(B738)&amp;"/"&amp;YEAR(B738)</f>
        <v>3/2026</v>
      </c>
      <c r="AN738" s="45">
        <f>WEEKNUM(B738)-WEEKNUM(EOMONTH(B738,-1)+1)+1</f>
        <v>2</v>
      </c>
      <c r="AO738" s="45" t="str">
        <f>MONTH(R738)&amp;"/"&amp;YEAR(R738)</f>
        <v>1/1900</v>
      </c>
      <c r="AP738" s="45" t="e">
        <f>WEEKNUM(R738)-WEEKNUM(EOMONTH(R738,-1)+1)+1</f>
        <v>#NUM!</v>
      </c>
      <c r="AQ738" s="45">
        <f>IF(AU738="S",IF(Q738="1. Aceitou o programa",R738-B738,0),0)</f>
        <v>0</v>
      </c>
      <c r="AR738" s="45">
        <f>IF(AU738="S",IF(AND(S738&lt;&gt;"",R738&lt;&gt;""),S738-R738,0),0)</f>
        <v>0</v>
      </c>
      <c r="AS738" s="45">
        <f>IF(AU738="S",IF(Q738="1. Aceitou o programa",IF(OR(X738="Não se Aplica",X738=""),IF(OR(W738="Não se Aplica",W738=""),0,W738-V738),AVERAGE(X738-W738,W738-V738)),0),0)</f>
        <v>0</v>
      </c>
      <c r="AT738" s="45">
        <f>IF(AU738="S",IF(AND(Q738="1. Aceitou o programa",AB738="Realizada"),IFERROR(IF(AA738="",0,AA738-R738),0),0),0)</f>
        <v>0</v>
      </c>
      <c r="AU738" s="45" t="str">
        <f>_xlfn.XLOOKUP(U738,'Lista Suspensa'!$AA$20:$AA$23,'Lista Suspensa'!$AB$20:$AB$23,"N/A")</f>
        <v>S</v>
      </c>
    </row>
    <row r="739" spans="1:47" ht="12" customHeight="1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2320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2321</v>
      </c>
      <c r="N739" s="89" t="s">
        <v>130</v>
      </c>
      <c r="O739" s="93" t="s">
        <v>2322</v>
      </c>
      <c r="P739" s="94" t="s">
        <v>57</v>
      </c>
      <c r="Q739" s="112" t="s">
        <v>2203</v>
      </c>
      <c r="R739" s="95"/>
      <c r="S739" s="96">
        <v>46164</v>
      </c>
      <c r="T739" s="96" t="s">
        <v>2204</v>
      </c>
      <c r="U739" s="96" t="s">
        <v>80</v>
      </c>
      <c r="V739" s="92">
        <v>46073</v>
      </c>
      <c r="W739" s="92">
        <v>46142</v>
      </c>
      <c r="X739" s="92">
        <v>46154</v>
      </c>
      <c r="Y739" s="97"/>
      <c r="Z739" s="89"/>
      <c r="AA739" s="96">
        <v>0</v>
      </c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>MONTH(B739)&amp;"/"&amp;YEAR(B739)</f>
        <v>3/2026</v>
      </c>
      <c r="AN739" s="45">
        <f>WEEKNUM(B739)-WEEKNUM(EOMONTH(B739,-1)+1)+1</f>
        <v>2</v>
      </c>
      <c r="AO739" s="45" t="str">
        <f>MONTH(R739)&amp;"/"&amp;YEAR(R739)</f>
        <v>1/1900</v>
      </c>
      <c r="AP739" s="45" t="e">
        <f>WEEKNUM(R739)-WEEKNUM(EOMONTH(R739,-1)+1)+1</f>
        <v>#NUM!</v>
      </c>
      <c r="AQ739" s="45">
        <f>IF(AU739="S",IF(Q739="1. Aceitou o programa",R739-B739,0),0)</f>
        <v>0</v>
      </c>
      <c r="AR739" s="45">
        <f>IF(AU739="S",IF(AND(S739&lt;&gt;"",R739&lt;&gt;""),S739-R739,0),0)</f>
        <v>0</v>
      </c>
      <c r="AS739" s="45">
        <f>IF(AU739="S",IF(Q739="1. Aceitou o programa",IF(OR(X739="Não se Aplica",X739=""),IF(OR(W739="Não se Aplica",W739=""),0,W739-V739),AVERAGE(X739-W739,W739-V739)),0),0)</f>
        <v>0</v>
      </c>
      <c r="AT739" s="45">
        <f>IF(AU739="S",IF(AND(Q739="1. Aceitou o programa",AB739="Realizada"),IFERROR(IF(AA739="",0,AA739-R739),0),0),0)</f>
        <v>0</v>
      </c>
      <c r="AU739" s="45" t="str">
        <f>_xlfn.XLOOKUP(U739,'Lista Suspensa'!$AA$20:$AA$23,'Lista Suspensa'!$AB$20:$AB$23,"N/A")</f>
        <v>S</v>
      </c>
    </row>
    <row r="740" spans="1:47" ht="12" customHeight="1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2323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329</v>
      </c>
      <c r="M740" s="89" t="s">
        <v>1523</v>
      </c>
      <c r="N740" s="89" t="s">
        <v>130</v>
      </c>
      <c r="O740" s="93" t="s">
        <v>2324</v>
      </c>
      <c r="P740" s="94" t="s">
        <v>57</v>
      </c>
      <c r="Q740" s="112" t="s">
        <v>2203</v>
      </c>
      <c r="R740" s="95"/>
      <c r="S740" s="96">
        <v>46164</v>
      </c>
      <c r="T740" s="96" t="s">
        <v>2204</v>
      </c>
      <c r="U740" s="96" t="s">
        <v>80</v>
      </c>
      <c r="V740" s="92">
        <v>46112</v>
      </c>
      <c r="W740" s="92">
        <v>46142</v>
      </c>
      <c r="X740" s="92">
        <v>46154</v>
      </c>
      <c r="Y740" s="97"/>
      <c r="Z740" s="89"/>
      <c r="AA740" s="96">
        <v>0</v>
      </c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>MONTH(B740)&amp;"/"&amp;YEAR(B740)</f>
        <v>3/2026</v>
      </c>
      <c r="AN740" s="45">
        <f>WEEKNUM(B740)-WEEKNUM(EOMONTH(B740,-1)+1)+1</f>
        <v>2</v>
      </c>
      <c r="AO740" s="45" t="str">
        <f>MONTH(R740)&amp;"/"&amp;YEAR(R740)</f>
        <v>1/1900</v>
      </c>
      <c r="AP740" s="45" t="e">
        <f>WEEKNUM(R740)-WEEKNUM(EOMONTH(R740,-1)+1)+1</f>
        <v>#NUM!</v>
      </c>
      <c r="AQ740" s="45">
        <f>IF(AU740="S",IF(Q740="1. Aceitou o programa",R740-B740,0),0)</f>
        <v>0</v>
      </c>
      <c r="AR740" s="45">
        <f>IF(AU740="S",IF(AND(S740&lt;&gt;"",R740&lt;&gt;""),S740-R740,0),0)</f>
        <v>0</v>
      </c>
      <c r="AS740" s="45">
        <f>IF(AU740="S",IF(Q740="1. Aceitou o programa",IF(OR(X740="Não se Aplica",X740=""),IF(OR(W740="Não se Aplica",W740=""),0,W740-V740),AVERAGE(X740-W740,W740-V740)),0),0)</f>
        <v>0</v>
      </c>
      <c r="AT740" s="45">
        <f>IF(AU740="S",IF(AND(Q740="1. Aceitou o programa",AB740="Realizada"),IFERROR(IF(AA740="",0,AA740-R740),0),0),0)</f>
        <v>0</v>
      </c>
      <c r="AU740" s="45" t="str">
        <f>_xlfn.XLOOKUP(U740,'Lista Suspensa'!$AA$20:$AA$23,'Lista Suspensa'!$AB$20:$AB$23,"N/A")</f>
        <v>S</v>
      </c>
    </row>
    <row r="741" spans="1:47" ht="12" customHeight="1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2325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2326</v>
      </c>
      <c r="N741" s="89" t="s">
        <v>148</v>
      </c>
      <c r="O741" s="93" t="s">
        <v>2327</v>
      </c>
      <c r="P741" s="94" t="s">
        <v>57</v>
      </c>
      <c r="Q741" s="112" t="s">
        <v>2203</v>
      </c>
      <c r="R741" s="95"/>
      <c r="S741" s="96">
        <v>46150</v>
      </c>
      <c r="T741" s="96" t="s">
        <v>2204</v>
      </c>
      <c r="U741" s="96" t="s">
        <v>80</v>
      </c>
      <c r="V741" s="92">
        <v>46073</v>
      </c>
      <c r="W741" s="92">
        <v>46141</v>
      </c>
      <c r="X741" s="92">
        <v>46142</v>
      </c>
      <c r="Y741" s="97"/>
      <c r="Z741" s="89"/>
      <c r="AA741" s="96">
        <v>0</v>
      </c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>MONTH(B741)&amp;"/"&amp;YEAR(B741)</f>
        <v>3/2026</v>
      </c>
      <c r="AN741" s="45">
        <f>WEEKNUM(B741)-WEEKNUM(EOMONTH(B741,-1)+1)+1</f>
        <v>2</v>
      </c>
      <c r="AO741" s="45" t="str">
        <f>MONTH(R741)&amp;"/"&amp;YEAR(R741)</f>
        <v>1/1900</v>
      </c>
      <c r="AP741" s="45" t="e">
        <f>WEEKNUM(R741)-WEEKNUM(EOMONTH(R741,-1)+1)+1</f>
        <v>#NUM!</v>
      </c>
      <c r="AQ741" s="45">
        <f>IF(AU741="S",IF(Q741="1. Aceitou o programa",R741-B741,0),0)</f>
        <v>0</v>
      </c>
      <c r="AR741" s="45">
        <f>IF(AU741="S",IF(AND(S741&lt;&gt;"",R741&lt;&gt;""),S741-R741,0),0)</f>
        <v>0</v>
      </c>
      <c r="AS741" s="45">
        <f>IF(AU741="S",IF(Q741="1. Aceitou o programa",IF(OR(X741="Não se Aplica",X741=""),IF(OR(W741="Não se Aplica",W741=""),0,W741-V741),AVERAGE(X741-W741,W741-V741)),0),0)</f>
        <v>0</v>
      </c>
      <c r="AT741" s="45">
        <f>IF(AU741="S",IF(AND(Q741="1. Aceitou o programa",AB741="Realizada"),IFERROR(IF(AA741="",0,AA741-R741),0),0),0)</f>
        <v>0</v>
      </c>
      <c r="AU741" s="45" t="str">
        <f>_xlfn.XLOOKUP(U741,'Lista Suspensa'!$AA$20:$AA$23,'Lista Suspensa'!$AB$20:$AB$23,"N/A")</f>
        <v>S</v>
      </c>
    </row>
    <row r="742" spans="1:47" ht="12" customHeight="1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2328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1859</v>
      </c>
      <c r="N742" s="89" t="s">
        <v>170</v>
      </c>
      <c r="O742" s="93" t="s">
        <v>2329</v>
      </c>
      <c r="P742" s="94" t="s">
        <v>57</v>
      </c>
      <c r="Q742" s="112" t="s">
        <v>2203</v>
      </c>
      <c r="R742" s="95"/>
      <c r="S742" s="96">
        <v>46150</v>
      </c>
      <c r="T742" s="96" t="s">
        <v>2204</v>
      </c>
      <c r="U742" s="96" t="s">
        <v>80</v>
      </c>
      <c r="V742" s="92">
        <v>46112</v>
      </c>
      <c r="W742" s="92">
        <v>46141</v>
      </c>
      <c r="X742" s="92">
        <v>46142</v>
      </c>
      <c r="Y742" s="97"/>
      <c r="Z742" s="89"/>
      <c r="AA742" s="96">
        <v>0</v>
      </c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>MONTH(B742)&amp;"/"&amp;YEAR(B742)</f>
        <v>3/2026</v>
      </c>
      <c r="AN742" s="45">
        <f>WEEKNUM(B742)-WEEKNUM(EOMONTH(B742,-1)+1)+1</f>
        <v>2</v>
      </c>
      <c r="AO742" s="45" t="str">
        <f>MONTH(R742)&amp;"/"&amp;YEAR(R742)</f>
        <v>1/1900</v>
      </c>
      <c r="AP742" s="45" t="e">
        <f>WEEKNUM(R742)-WEEKNUM(EOMONTH(R742,-1)+1)+1</f>
        <v>#NUM!</v>
      </c>
      <c r="AQ742" s="45">
        <f>IF(AU742="S",IF(Q742="1. Aceitou o programa",R742-B742,0),0)</f>
        <v>0</v>
      </c>
      <c r="AR742" s="45">
        <f>IF(AU742="S",IF(AND(S742&lt;&gt;"",R742&lt;&gt;""),S742-R742,0),0)</f>
        <v>0</v>
      </c>
      <c r="AS742" s="45">
        <f>IF(AU742="S",IF(Q742="1. Aceitou o programa",IF(OR(X742="Não se Aplica",X742=""),IF(OR(W742="Não se Aplica",W742=""),0,W742-V742),AVERAGE(X742-W742,W742-V742)),0),0)</f>
        <v>0</v>
      </c>
      <c r="AT742" s="45">
        <f>IF(AU742="S",IF(AND(Q742="1. Aceitou o programa",AB742="Realizada"),IFERROR(IF(AA742="",0,AA742-R742),0),0),0)</f>
        <v>0</v>
      </c>
      <c r="AU742" s="45" t="str">
        <f>_xlfn.XLOOKUP(U742,'Lista Suspensa'!$AA$20:$AA$23,'Lista Suspensa'!$AB$20:$AB$23,"N/A")</f>
        <v>S</v>
      </c>
    </row>
    <row r="743" spans="1:47" ht="12" customHeight="1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2330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2331</v>
      </c>
      <c r="N743" s="89" t="s">
        <v>170</v>
      </c>
      <c r="O743" s="93" t="s">
        <v>2332</v>
      </c>
      <c r="P743" s="94" t="s">
        <v>57</v>
      </c>
      <c r="Q743" s="112" t="s">
        <v>2203</v>
      </c>
      <c r="R743" s="95"/>
      <c r="S743" s="96">
        <v>46150</v>
      </c>
      <c r="T743" s="96" t="s">
        <v>2204</v>
      </c>
      <c r="U743" s="96" t="s">
        <v>80</v>
      </c>
      <c r="V743" s="92">
        <v>46112</v>
      </c>
      <c r="W743" s="92">
        <v>46141</v>
      </c>
      <c r="X743" s="92">
        <v>46142</v>
      </c>
      <c r="Y743" s="97"/>
      <c r="Z743" s="89"/>
      <c r="AA743" s="96">
        <v>0</v>
      </c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>MONTH(B743)&amp;"/"&amp;YEAR(B743)</f>
        <v>3/2026</v>
      </c>
      <c r="AN743" s="45">
        <f>WEEKNUM(B743)-WEEKNUM(EOMONTH(B743,-1)+1)+1</f>
        <v>2</v>
      </c>
      <c r="AO743" s="45" t="str">
        <f>MONTH(R743)&amp;"/"&amp;YEAR(R743)</f>
        <v>1/1900</v>
      </c>
      <c r="AP743" s="45" t="e">
        <f>WEEKNUM(R743)-WEEKNUM(EOMONTH(R743,-1)+1)+1</f>
        <v>#NUM!</v>
      </c>
      <c r="AQ743" s="45">
        <f>IF(AU743="S",IF(Q743="1. Aceitou o programa",R743-B743,0),0)</f>
        <v>0</v>
      </c>
      <c r="AR743" s="45">
        <f>IF(AU743="S",IF(AND(S743&lt;&gt;"",R743&lt;&gt;""),S743-R743,0),0)</f>
        <v>0</v>
      </c>
      <c r="AS743" s="45">
        <f>IF(AU743="S",IF(Q743="1. Aceitou o programa",IF(OR(X743="Não se Aplica",X743=""),IF(OR(W743="Não se Aplica",W743=""),0,W743-V743),AVERAGE(X743-W743,W743-V743)),0),0)</f>
        <v>0</v>
      </c>
      <c r="AT743" s="45">
        <f>IF(AU743="S",IF(AND(Q743="1. Aceitou o programa",AB743="Realizada"),IFERROR(IF(AA743="",0,AA743-R743),0),0),0)</f>
        <v>0</v>
      </c>
      <c r="AU743" s="45" t="str">
        <f>_xlfn.XLOOKUP(U743,'Lista Suspensa'!$AA$20:$AA$23,'Lista Suspensa'!$AB$20:$AB$23,"N/A")</f>
        <v>S</v>
      </c>
    </row>
    <row r="744" spans="1:47" ht="12" customHeight="1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2333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2334</v>
      </c>
      <c r="N744" s="89" t="s">
        <v>170</v>
      </c>
      <c r="O744" s="93" t="s">
        <v>2335</v>
      </c>
      <c r="P744" s="94" t="s">
        <v>57</v>
      </c>
      <c r="Q744" s="112" t="s">
        <v>2203</v>
      </c>
      <c r="R744" s="95"/>
      <c r="S744" s="96">
        <v>46150</v>
      </c>
      <c r="T744" s="96" t="s">
        <v>2204</v>
      </c>
      <c r="U744" s="96" t="s">
        <v>80</v>
      </c>
      <c r="V744" s="92">
        <v>46112</v>
      </c>
      <c r="W744" s="92">
        <v>46141</v>
      </c>
      <c r="X744" s="92">
        <v>46142</v>
      </c>
      <c r="Y744" s="97"/>
      <c r="Z744" s="89"/>
      <c r="AA744" s="96">
        <v>0</v>
      </c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>MONTH(B744)&amp;"/"&amp;YEAR(B744)</f>
        <v>3/2026</v>
      </c>
      <c r="AN744" s="45">
        <f>WEEKNUM(B744)-WEEKNUM(EOMONTH(B744,-1)+1)+1</f>
        <v>2</v>
      </c>
      <c r="AO744" s="45" t="str">
        <f>MONTH(R744)&amp;"/"&amp;YEAR(R744)</f>
        <v>1/1900</v>
      </c>
      <c r="AP744" s="45" t="e">
        <f>WEEKNUM(R744)-WEEKNUM(EOMONTH(R744,-1)+1)+1</f>
        <v>#NUM!</v>
      </c>
      <c r="AQ744" s="45">
        <f>IF(AU744="S",IF(Q744="1. Aceitou o programa",R744-B744,0),0)</f>
        <v>0</v>
      </c>
      <c r="AR744" s="45">
        <f>IF(AU744="S",IF(AND(S744&lt;&gt;"",R744&lt;&gt;""),S744-R744,0),0)</f>
        <v>0</v>
      </c>
      <c r="AS744" s="45">
        <f>IF(AU744="S",IF(Q744="1. Aceitou o programa",IF(OR(X744="Não se Aplica",X744=""),IF(OR(W744="Não se Aplica",W744=""),0,W744-V744),AVERAGE(X744-W744,W744-V744)),0),0)</f>
        <v>0</v>
      </c>
      <c r="AT744" s="45">
        <f>IF(AU744="S",IF(AND(Q744="1. Aceitou o programa",AB744="Realizada"),IFERROR(IF(AA744="",0,AA744-R744),0),0),0)</f>
        <v>0</v>
      </c>
      <c r="AU744" s="45" t="str">
        <f>_xlfn.XLOOKUP(U744,'Lista Suspensa'!$AA$20:$AA$23,'Lista Suspensa'!$AB$20:$AB$23,"N/A")</f>
        <v>S</v>
      </c>
    </row>
    <row r="745" spans="1:47" ht="12" customHeight="1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2336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2337</v>
      </c>
      <c r="N745" s="89" t="s">
        <v>170</v>
      </c>
      <c r="O745" s="93" t="s">
        <v>2338</v>
      </c>
      <c r="P745" s="94" t="s">
        <v>57</v>
      </c>
      <c r="Q745" s="112" t="s">
        <v>58</v>
      </c>
      <c r="R745" s="95">
        <v>46189</v>
      </c>
      <c r="S745" s="96">
        <v>46150</v>
      </c>
      <c r="T745" s="96" t="s">
        <v>59</v>
      </c>
      <c r="U745" s="96" t="s">
        <v>60</v>
      </c>
      <c r="V745" s="92">
        <v>46112</v>
      </c>
      <c r="W745" s="92">
        <v>46141</v>
      </c>
      <c r="X745" s="92">
        <v>46142</v>
      </c>
      <c r="Y745" s="97"/>
      <c r="Z745" s="89" t="s">
        <v>62</v>
      </c>
      <c r="AA745" s="96" t="s">
        <v>2339</v>
      </c>
      <c r="AB745" s="89"/>
      <c r="AC745" s="111"/>
      <c r="AD745" s="89"/>
      <c r="AE745" s="89"/>
      <c r="AF745" s="98"/>
      <c r="AG745" s="98"/>
      <c r="AH745" s="98"/>
      <c r="AI745" s="99"/>
      <c r="AJ745" s="99" t="s">
        <v>2211</v>
      </c>
      <c r="AK745" s="99"/>
      <c r="AL745" s="45" t="s">
        <v>68</v>
      </c>
      <c r="AM745" s="162" t="str">
        <f>MONTH(B745)&amp;"/"&amp;YEAR(B745)</f>
        <v>3/2026</v>
      </c>
      <c r="AN745" s="45">
        <f>WEEKNUM(B745)-WEEKNUM(EOMONTH(B745,-1)+1)+1</f>
        <v>2</v>
      </c>
      <c r="AO745" s="45" t="str">
        <f>MONTH(R745)&amp;"/"&amp;YEAR(R745)</f>
        <v>6/2026</v>
      </c>
      <c r="AP745" s="45">
        <f>WEEKNUM(R745)-WEEKNUM(EOMONTH(R745,-1)+1)+1</f>
        <v>3</v>
      </c>
      <c r="AQ745" s="45">
        <f>IF(AU745="S",IF(Q745="1. Aceitou o programa",R745-B745,0),0)</f>
        <v>99</v>
      </c>
      <c r="AR745" s="45">
        <f>IF(AU745="S",IF(AND(S745&lt;&gt;"",R745&lt;&gt;""),S745-R745,0),0)</f>
        <v>-39</v>
      </c>
      <c r="AS745" s="45">
        <f>IF(AU745="S",IF(Q745="1. Aceitou o programa",IF(OR(X745="Não se Aplica",X745=""),IF(OR(W745="Não se Aplica",W745=""),0,W745-V745),AVERAGE(X745-W745,W745-V745)),0),0)</f>
        <v>15</v>
      </c>
      <c r="AT745" s="45">
        <f>IF(AU745="S",IF(AND(Q745="1. Aceitou o programa",AB745="Realizada"),IFERROR(IF(AA745="",0,AA745-R745),0),0),0)</f>
        <v>0</v>
      </c>
      <c r="AU745" s="45" t="str">
        <f>_xlfn.XLOOKUP(U745,'Lista Suspensa'!$AA$20:$AA$23,'Lista Suspensa'!$AB$20:$AB$23,"N/A")</f>
        <v>S</v>
      </c>
    </row>
    <row r="746" spans="1:47" ht="12" customHeight="1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2340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354</v>
      </c>
      <c r="N746" s="89" t="s">
        <v>170</v>
      </c>
      <c r="O746" s="93" t="s">
        <v>2341</v>
      </c>
      <c r="P746" s="94" t="s">
        <v>57</v>
      </c>
      <c r="Q746" s="112" t="s">
        <v>2203</v>
      </c>
      <c r="R746" s="95"/>
      <c r="S746" s="96">
        <v>46150</v>
      </c>
      <c r="T746" s="96" t="s">
        <v>2204</v>
      </c>
      <c r="U746" s="96" t="s">
        <v>80</v>
      </c>
      <c r="V746" s="92">
        <v>46112</v>
      </c>
      <c r="W746" s="92">
        <v>46141</v>
      </c>
      <c r="X746" s="92">
        <v>46142</v>
      </c>
      <c r="Y746" s="97"/>
      <c r="Z746" s="89"/>
      <c r="AA746" s="96">
        <v>0</v>
      </c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>MONTH(B746)&amp;"/"&amp;YEAR(B746)</f>
        <v>3/2026</v>
      </c>
      <c r="AN746" s="45">
        <f>WEEKNUM(B746)-WEEKNUM(EOMONTH(B746,-1)+1)+1</f>
        <v>2</v>
      </c>
      <c r="AO746" s="45" t="str">
        <f>MONTH(R746)&amp;"/"&amp;YEAR(R746)</f>
        <v>1/1900</v>
      </c>
      <c r="AP746" s="45" t="e">
        <f>WEEKNUM(R746)-WEEKNUM(EOMONTH(R746,-1)+1)+1</f>
        <v>#NUM!</v>
      </c>
      <c r="AQ746" s="45">
        <f>IF(AU746="S",IF(Q746="1. Aceitou o programa",R746-B746,0),0)</f>
        <v>0</v>
      </c>
      <c r="AR746" s="45">
        <f>IF(AU746="S",IF(AND(S746&lt;&gt;"",R746&lt;&gt;""),S746-R746,0),0)</f>
        <v>0</v>
      </c>
      <c r="AS746" s="45">
        <f>IF(AU746="S",IF(Q746="1. Aceitou o programa",IF(OR(X746="Não se Aplica",X746=""),IF(OR(W746="Não se Aplica",W746=""),0,W746-V746),AVERAGE(X746-W746,W746-V746)),0),0)</f>
        <v>0</v>
      </c>
      <c r="AT746" s="45">
        <f>IF(AU746="S",IF(AND(Q746="1. Aceitou o programa",AB746="Realizada"),IFERROR(IF(AA746="",0,AA746-R746),0),0),0)</f>
        <v>0</v>
      </c>
      <c r="AU746" s="45" t="str">
        <f>_xlfn.XLOOKUP(U746,'Lista Suspensa'!$AA$20:$AA$23,'Lista Suspensa'!$AB$20:$AB$23,"N/A")</f>
        <v>S</v>
      </c>
    </row>
    <row r="747" spans="1:47" ht="12" customHeight="1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2342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2343</v>
      </c>
      <c r="N747" s="89" t="s">
        <v>170</v>
      </c>
      <c r="O747" s="93" t="s">
        <v>2344</v>
      </c>
      <c r="P747" s="94" t="s">
        <v>57</v>
      </c>
      <c r="Q747" s="112" t="s">
        <v>2203</v>
      </c>
      <c r="R747" s="95"/>
      <c r="S747" s="96">
        <v>46150</v>
      </c>
      <c r="T747" s="96" t="s">
        <v>2204</v>
      </c>
      <c r="U747" s="96" t="s">
        <v>80</v>
      </c>
      <c r="V747" s="92">
        <v>46112</v>
      </c>
      <c r="W747" s="92">
        <v>46141</v>
      </c>
      <c r="X747" s="92">
        <v>46142</v>
      </c>
      <c r="Y747" s="97"/>
      <c r="Z747" s="89"/>
      <c r="AA747" s="96">
        <v>0</v>
      </c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>MONTH(B747)&amp;"/"&amp;YEAR(B747)</f>
        <v>3/2026</v>
      </c>
      <c r="AN747" s="45">
        <f>WEEKNUM(B747)-WEEKNUM(EOMONTH(B747,-1)+1)+1</f>
        <v>2</v>
      </c>
      <c r="AO747" s="45" t="str">
        <f>MONTH(R747)&amp;"/"&amp;YEAR(R747)</f>
        <v>1/1900</v>
      </c>
      <c r="AP747" s="45" t="e">
        <f>WEEKNUM(R747)-WEEKNUM(EOMONTH(R747,-1)+1)+1</f>
        <v>#NUM!</v>
      </c>
      <c r="AQ747" s="45">
        <f>IF(AU747="S",IF(Q747="1. Aceitou o programa",R747-B747,0),0)</f>
        <v>0</v>
      </c>
      <c r="AR747" s="45">
        <f>IF(AU747="S",IF(AND(S747&lt;&gt;"",R747&lt;&gt;""),S747-R747,0),0)</f>
        <v>0</v>
      </c>
      <c r="AS747" s="45">
        <f>IF(AU747="S",IF(Q747="1. Aceitou o programa",IF(OR(X747="Não se Aplica",X747=""),IF(OR(W747="Não se Aplica",W747=""),0,W747-V747),AVERAGE(X747-W747,W747-V747)),0),0)</f>
        <v>0</v>
      </c>
      <c r="AT747" s="45">
        <f>IF(AU747="S",IF(AND(Q747="1. Aceitou o programa",AB747="Realizada"),IFERROR(IF(AA747="",0,AA747-R747),0),0),0)</f>
        <v>0</v>
      </c>
      <c r="AU747" s="45" t="str">
        <f>_xlfn.XLOOKUP(U747,'Lista Suspensa'!$AA$20:$AA$23,'Lista Suspensa'!$AB$20:$AB$23,"N/A")</f>
        <v>S</v>
      </c>
    </row>
    <row r="748" spans="1:47" ht="12" customHeight="1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2345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1610</v>
      </c>
      <c r="N748" s="89" t="s">
        <v>170</v>
      </c>
      <c r="O748" s="93" t="s">
        <v>2346</v>
      </c>
      <c r="P748" s="94" t="s">
        <v>57</v>
      </c>
      <c r="Q748" s="112" t="s">
        <v>58</v>
      </c>
      <c r="R748" s="95">
        <v>46189</v>
      </c>
      <c r="S748" s="96">
        <v>46150</v>
      </c>
      <c r="T748" s="96" t="s">
        <v>59</v>
      </c>
      <c r="U748" s="96" t="s">
        <v>60</v>
      </c>
      <c r="V748" s="92">
        <v>46112</v>
      </c>
      <c r="W748" s="92">
        <v>46141</v>
      </c>
      <c r="X748" s="92">
        <v>46142</v>
      </c>
      <c r="Y748" s="97"/>
      <c r="Z748" s="89" t="s">
        <v>62</v>
      </c>
      <c r="AA748" s="96" t="s">
        <v>2347</v>
      </c>
      <c r="AB748" s="89"/>
      <c r="AC748" s="111"/>
      <c r="AD748" s="89"/>
      <c r="AE748" s="89"/>
      <c r="AF748" s="98"/>
      <c r="AG748" s="98"/>
      <c r="AH748" s="98"/>
      <c r="AI748" s="99"/>
      <c r="AJ748" s="99" t="s">
        <v>2211</v>
      </c>
      <c r="AK748" s="99"/>
      <c r="AL748" s="45" t="s">
        <v>68</v>
      </c>
      <c r="AM748" s="162" t="str">
        <f>MONTH(B748)&amp;"/"&amp;YEAR(B748)</f>
        <v>3/2026</v>
      </c>
      <c r="AN748" s="45">
        <f>WEEKNUM(B748)-WEEKNUM(EOMONTH(B748,-1)+1)+1</f>
        <v>2</v>
      </c>
      <c r="AO748" s="45" t="str">
        <f>MONTH(R748)&amp;"/"&amp;YEAR(R748)</f>
        <v>6/2026</v>
      </c>
      <c r="AP748" s="45">
        <f>WEEKNUM(R748)-WEEKNUM(EOMONTH(R748,-1)+1)+1</f>
        <v>3</v>
      </c>
      <c r="AQ748" s="45">
        <f>IF(AU748="S",IF(Q748="1. Aceitou o programa",R748-B748,0),0)</f>
        <v>99</v>
      </c>
      <c r="AR748" s="45">
        <f>IF(AU748="S",IF(AND(S748&lt;&gt;"",R748&lt;&gt;""),S748-R748,0),0)</f>
        <v>-39</v>
      </c>
      <c r="AS748" s="45">
        <f>IF(AU748="S",IF(Q748="1. Aceitou o programa",IF(OR(X748="Não se Aplica",X748=""),IF(OR(W748="Não se Aplica",W748=""),0,W748-V748),AVERAGE(X748-W748,W748-V748)),0),0)</f>
        <v>15</v>
      </c>
      <c r="AT748" s="45">
        <f>IF(AU748="S",IF(AND(Q748="1. Aceitou o programa",AB748="Realizada"),IFERROR(IF(AA748="",0,AA748-R748),0),0),0)</f>
        <v>0</v>
      </c>
      <c r="AU748" s="45" t="str">
        <f>_xlfn.XLOOKUP(U748,'Lista Suspensa'!$AA$20:$AA$23,'Lista Suspensa'!$AB$20:$AB$23,"N/A")</f>
        <v>S</v>
      </c>
    </row>
    <row r="749" spans="1:47" ht="12" customHeight="1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2348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2349</v>
      </c>
      <c r="N749" s="89" t="s">
        <v>170</v>
      </c>
      <c r="O749" s="93" t="s">
        <v>2350</v>
      </c>
      <c r="P749" s="94" t="s">
        <v>57</v>
      </c>
      <c r="Q749" s="112" t="s">
        <v>2203</v>
      </c>
      <c r="R749" s="95"/>
      <c r="S749" s="96">
        <v>46150</v>
      </c>
      <c r="T749" s="96" t="s">
        <v>2204</v>
      </c>
      <c r="U749" s="96" t="s">
        <v>80</v>
      </c>
      <c r="V749" s="92">
        <v>46112</v>
      </c>
      <c r="W749" s="92">
        <v>46141</v>
      </c>
      <c r="X749" s="92">
        <v>46142</v>
      </c>
      <c r="Y749" s="97"/>
      <c r="Z749" s="89"/>
      <c r="AA749" s="96">
        <v>0</v>
      </c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>MONTH(B749)&amp;"/"&amp;YEAR(B749)</f>
        <v>3/2026</v>
      </c>
      <c r="AN749" s="45">
        <f>WEEKNUM(B749)-WEEKNUM(EOMONTH(B749,-1)+1)+1</f>
        <v>2</v>
      </c>
      <c r="AO749" s="45" t="str">
        <f>MONTH(R749)&amp;"/"&amp;YEAR(R749)</f>
        <v>1/1900</v>
      </c>
      <c r="AP749" s="45" t="e">
        <f>WEEKNUM(R749)-WEEKNUM(EOMONTH(R749,-1)+1)+1</f>
        <v>#NUM!</v>
      </c>
      <c r="AQ749" s="45">
        <f>IF(AU749="S",IF(Q749="1. Aceitou o programa",R749-B749,0),0)</f>
        <v>0</v>
      </c>
      <c r="AR749" s="45">
        <f>IF(AU749="S",IF(AND(S749&lt;&gt;"",R749&lt;&gt;""),S749-R749,0),0)</f>
        <v>0</v>
      </c>
      <c r="AS749" s="45">
        <f>IF(AU749="S",IF(Q749="1. Aceitou o programa",IF(OR(X749="Não se Aplica",X749=""),IF(OR(W749="Não se Aplica",W749=""),0,W749-V749),AVERAGE(X749-W749,W749-V749)),0),0)</f>
        <v>0</v>
      </c>
      <c r="AT749" s="45">
        <f>IF(AU749="S",IF(AND(Q749="1. Aceitou o programa",AB749="Realizada"),IFERROR(IF(AA749="",0,AA749-R749),0),0),0)</f>
        <v>0</v>
      </c>
      <c r="AU749" s="45" t="str">
        <f>_xlfn.XLOOKUP(U749,'Lista Suspensa'!$AA$20:$AA$23,'Lista Suspensa'!$AB$20:$AB$23,"N/A")</f>
        <v>S</v>
      </c>
    </row>
    <row r="750" spans="1:47" ht="12" customHeight="1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2351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1916</v>
      </c>
      <c r="N750" s="89" t="s">
        <v>170</v>
      </c>
      <c r="O750" s="93" t="s">
        <v>2352</v>
      </c>
      <c r="P750" s="94" t="s">
        <v>57</v>
      </c>
      <c r="Q750" s="112" t="s">
        <v>2203</v>
      </c>
      <c r="R750" s="95"/>
      <c r="S750" s="96">
        <v>46150</v>
      </c>
      <c r="T750" s="96" t="s">
        <v>2204</v>
      </c>
      <c r="U750" s="96" t="s">
        <v>80</v>
      </c>
      <c r="V750" s="92">
        <v>46112</v>
      </c>
      <c r="W750" s="92">
        <v>46141</v>
      </c>
      <c r="X750" s="92">
        <v>46142</v>
      </c>
      <c r="Y750" s="97"/>
      <c r="Z750" s="89"/>
      <c r="AA750" s="96">
        <v>0</v>
      </c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>MONTH(B750)&amp;"/"&amp;YEAR(B750)</f>
        <v>3/2026</v>
      </c>
      <c r="AN750" s="45">
        <f>WEEKNUM(B750)-WEEKNUM(EOMONTH(B750,-1)+1)+1</f>
        <v>2</v>
      </c>
      <c r="AO750" s="45" t="str">
        <f>MONTH(R750)&amp;"/"&amp;YEAR(R750)</f>
        <v>1/1900</v>
      </c>
      <c r="AP750" s="45" t="e">
        <f>WEEKNUM(R750)-WEEKNUM(EOMONTH(R750,-1)+1)+1</f>
        <v>#NUM!</v>
      </c>
      <c r="AQ750" s="45">
        <f>IF(AU750="S",IF(Q750="1. Aceitou o programa",R750-B750,0),0)</f>
        <v>0</v>
      </c>
      <c r="AR750" s="45">
        <f>IF(AU750="S",IF(AND(S750&lt;&gt;"",R750&lt;&gt;""),S750-R750,0),0)</f>
        <v>0</v>
      </c>
      <c r="AS750" s="45">
        <f>IF(AU750="S",IF(Q750="1. Aceitou o programa",IF(OR(X750="Não se Aplica",X750=""),IF(OR(W750="Não se Aplica",W750=""),0,W750-V750),AVERAGE(X750-W750,W750-V750)),0),0)</f>
        <v>0</v>
      </c>
      <c r="AT750" s="45">
        <f>IF(AU750="S",IF(AND(Q750="1. Aceitou o programa",AB750="Realizada"),IFERROR(IF(AA750="",0,AA750-R750),0),0),0)</f>
        <v>0</v>
      </c>
      <c r="AU750" s="45" t="str">
        <f>_xlfn.XLOOKUP(U750,'Lista Suspensa'!$AA$20:$AA$23,'Lista Suspensa'!$AB$20:$AB$23,"N/A")</f>
        <v>S</v>
      </c>
    </row>
    <row r="751" spans="1:47" ht="12" customHeight="1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2353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2354</v>
      </c>
      <c r="N751" s="89" t="s">
        <v>170</v>
      </c>
      <c r="O751" s="93" t="s">
        <v>2355</v>
      </c>
      <c r="P751" s="94" t="s">
        <v>57</v>
      </c>
      <c r="Q751" s="112" t="s">
        <v>2203</v>
      </c>
      <c r="R751" s="95"/>
      <c r="S751" s="96">
        <v>46150</v>
      </c>
      <c r="T751" s="96" t="s">
        <v>2204</v>
      </c>
      <c r="U751" s="96" t="s">
        <v>80</v>
      </c>
      <c r="V751" s="92">
        <v>46112</v>
      </c>
      <c r="W751" s="92">
        <v>46141</v>
      </c>
      <c r="X751" s="92">
        <v>46142</v>
      </c>
      <c r="Y751" s="97"/>
      <c r="Z751" s="89"/>
      <c r="AA751" s="96">
        <v>0</v>
      </c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>MONTH(B751)&amp;"/"&amp;YEAR(B751)</f>
        <v>3/2026</v>
      </c>
      <c r="AN751" s="45">
        <f>WEEKNUM(B751)-WEEKNUM(EOMONTH(B751,-1)+1)+1</f>
        <v>2</v>
      </c>
      <c r="AO751" s="45" t="str">
        <f>MONTH(R751)&amp;"/"&amp;YEAR(R751)</f>
        <v>1/1900</v>
      </c>
      <c r="AP751" s="45" t="e">
        <f>WEEKNUM(R751)-WEEKNUM(EOMONTH(R751,-1)+1)+1</f>
        <v>#NUM!</v>
      </c>
      <c r="AQ751" s="45">
        <f>IF(AU751="S",IF(Q751="1. Aceitou o programa",R751-B751,0),0)</f>
        <v>0</v>
      </c>
      <c r="AR751" s="45">
        <f>IF(AU751="S",IF(AND(S751&lt;&gt;"",R751&lt;&gt;""),S751-R751,0),0)</f>
        <v>0</v>
      </c>
      <c r="AS751" s="45">
        <f>IF(AU751="S",IF(Q751="1. Aceitou o programa",IF(OR(X751="Não se Aplica",X751=""),IF(OR(W751="Não se Aplica",W751=""),0,W751-V751),AVERAGE(X751-W751,W751-V751)),0),0)</f>
        <v>0</v>
      </c>
      <c r="AT751" s="45">
        <f>IF(AU751="S",IF(AND(Q751="1. Aceitou o programa",AB751="Realizada"),IFERROR(IF(AA751="",0,AA751-R751),0),0),0)</f>
        <v>0</v>
      </c>
      <c r="AU751" s="45" t="str">
        <f>_xlfn.XLOOKUP(U751,'Lista Suspensa'!$AA$20:$AA$23,'Lista Suspensa'!$AB$20:$AB$23,"N/A")</f>
        <v>S</v>
      </c>
    </row>
    <row r="752" spans="1:47" ht="12" customHeight="1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2356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382</v>
      </c>
      <c r="N752" s="89" t="s">
        <v>181</v>
      </c>
      <c r="O752" s="93" t="s">
        <v>2357</v>
      </c>
      <c r="P752" s="94" t="s">
        <v>57</v>
      </c>
      <c r="Q752" s="112" t="s">
        <v>2203</v>
      </c>
      <c r="R752" s="95"/>
      <c r="S752" s="96">
        <v>46150</v>
      </c>
      <c r="T752" s="96" t="s">
        <v>2204</v>
      </c>
      <c r="U752" s="96" t="s">
        <v>80</v>
      </c>
      <c r="V752" s="92">
        <v>46112</v>
      </c>
      <c r="W752" s="92">
        <v>46141</v>
      </c>
      <c r="X752" s="92">
        <v>46142</v>
      </c>
      <c r="Y752" s="97"/>
      <c r="Z752" s="89"/>
      <c r="AA752" s="96">
        <v>0</v>
      </c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>MONTH(B752)&amp;"/"&amp;YEAR(B752)</f>
        <v>3/2026</v>
      </c>
      <c r="AN752" s="45">
        <f>WEEKNUM(B752)-WEEKNUM(EOMONTH(B752,-1)+1)+1</f>
        <v>2</v>
      </c>
      <c r="AO752" s="45" t="str">
        <f>MONTH(R752)&amp;"/"&amp;YEAR(R752)</f>
        <v>1/1900</v>
      </c>
      <c r="AP752" s="45" t="e">
        <f>WEEKNUM(R752)-WEEKNUM(EOMONTH(R752,-1)+1)+1</f>
        <v>#NUM!</v>
      </c>
      <c r="AQ752" s="45">
        <f>IF(AU752="S",IF(Q752="1. Aceitou o programa",R752-B752,0),0)</f>
        <v>0</v>
      </c>
      <c r="AR752" s="45">
        <f>IF(AU752="S",IF(AND(S752&lt;&gt;"",R752&lt;&gt;""),S752-R752,0),0)</f>
        <v>0</v>
      </c>
      <c r="AS752" s="45">
        <f>IF(AU752="S",IF(Q752="1. Aceitou o programa",IF(OR(X752="Não se Aplica",X752=""),IF(OR(W752="Não se Aplica",W752=""),0,W752-V752),AVERAGE(X752-W752,W752-V752)),0),0)</f>
        <v>0</v>
      </c>
      <c r="AT752" s="45">
        <f>IF(AU752="S",IF(AND(Q752="1. Aceitou o programa",AB752="Realizada"),IFERROR(IF(AA752="",0,AA752-R752),0),0),0)</f>
        <v>0</v>
      </c>
      <c r="AU752" s="45" t="str">
        <f>_xlfn.XLOOKUP(U752,'Lista Suspensa'!$AA$20:$AA$23,'Lista Suspensa'!$AB$20:$AB$23,"N/A")</f>
        <v>S</v>
      </c>
    </row>
    <row r="753" spans="1:47" ht="12" customHeight="1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2358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2359</v>
      </c>
      <c r="N753" s="89" t="s">
        <v>185</v>
      </c>
      <c r="O753" s="93" t="s">
        <v>2360</v>
      </c>
      <c r="P753" s="94" t="s">
        <v>57</v>
      </c>
      <c r="Q753" s="112" t="s">
        <v>2203</v>
      </c>
      <c r="R753" s="95"/>
      <c r="S753" s="96">
        <v>46150</v>
      </c>
      <c r="T753" s="96" t="s">
        <v>2204</v>
      </c>
      <c r="U753" s="96" t="s">
        <v>80</v>
      </c>
      <c r="V753" s="92">
        <v>46073</v>
      </c>
      <c r="W753" s="92">
        <v>46141</v>
      </c>
      <c r="X753" s="92">
        <v>46142</v>
      </c>
      <c r="Y753" s="97"/>
      <c r="Z753" s="89"/>
      <c r="AA753" s="96">
        <v>0</v>
      </c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>MONTH(B753)&amp;"/"&amp;YEAR(B753)</f>
        <v>3/2026</v>
      </c>
      <c r="AN753" s="45">
        <f>WEEKNUM(B753)-WEEKNUM(EOMONTH(B753,-1)+1)+1</f>
        <v>2</v>
      </c>
      <c r="AO753" s="45" t="str">
        <f>MONTH(R753)&amp;"/"&amp;YEAR(R753)</f>
        <v>1/1900</v>
      </c>
      <c r="AP753" s="45" t="e">
        <f>WEEKNUM(R753)-WEEKNUM(EOMONTH(R753,-1)+1)+1</f>
        <v>#NUM!</v>
      </c>
      <c r="AQ753" s="45">
        <f>IF(AU753="S",IF(Q753="1. Aceitou o programa",R753-B753,0),0)</f>
        <v>0</v>
      </c>
      <c r="AR753" s="45">
        <f>IF(AU753="S",IF(AND(S753&lt;&gt;"",R753&lt;&gt;""),S753-R753,0),0)</f>
        <v>0</v>
      </c>
      <c r="AS753" s="45">
        <f>IF(AU753="S",IF(Q753="1. Aceitou o programa",IF(OR(X753="Não se Aplica",X753=""),IF(OR(W753="Não se Aplica",W753=""),0,W753-V753),AVERAGE(X753-W753,W753-V753)),0),0)</f>
        <v>0</v>
      </c>
      <c r="AT753" s="45">
        <f>IF(AU753="S",IF(AND(Q753="1. Aceitou o programa",AB753="Realizada"),IFERROR(IF(AA753="",0,AA753-R753),0),0),0)</f>
        <v>0</v>
      </c>
      <c r="AU753" s="45" t="str">
        <f>_xlfn.XLOOKUP(U753,'Lista Suspensa'!$AA$20:$AA$23,'Lista Suspensa'!$AB$20:$AB$23,"N/A")</f>
        <v>S</v>
      </c>
    </row>
    <row r="754" spans="1:47" ht="12" customHeight="1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2361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2362</v>
      </c>
      <c r="N754" s="89" t="s">
        <v>185</v>
      </c>
      <c r="O754" s="93" t="s">
        <v>2363</v>
      </c>
      <c r="P754" s="94" t="s">
        <v>57</v>
      </c>
      <c r="Q754" s="112" t="s">
        <v>2203</v>
      </c>
      <c r="R754" s="95"/>
      <c r="S754" s="96">
        <v>46150</v>
      </c>
      <c r="T754" s="96" t="s">
        <v>2204</v>
      </c>
      <c r="U754" s="96" t="s">
        <v>80</v>
      </c>
      <c r="V754" s="92">
        <v>46073</v>
      </c>
      <c r="W754" s="92">
        <v>46141</v>
      </c>
      <c r="X754" s="92">
        <v>46142</v>
      </c>
      <c r="Y754" s="97"/>
      <c r="Z754" s="89"/>
      <c r="AA754" s="96">
        <v>0</v>
      </c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>MONTH(B754)&amp;"/"&amp;YEAR(B754)</f>
        <v>3/2026</v>
      </c>
      <c r="AN754" s="45">
        <f>WEEKNUM(B754)-WEEKNUM(EOMONTH(B754,-1)+1)+1</f>
        <v>2</v>
      </c>
      <c r="AO754" s="45" t="str">
        <f>MONTH(R754)&amp;"/"&amp;YEAR(R754)</f>
        <v>1/1900</v>
      </c>
      <c r="AP754" s="45" t="e">
        <f>WEEKNUM(R754)-WEEKNUM(EOMONTH(R754,-1)+1)+1</f>
        <v>#NUM!</v>
      </c>
      <c r="AQ754" s="45">
        <f>IF(AU754="S",IF(Q754="1. Aceitou o programa",R754-B754,0),0)</f>
        <v>0</v>
      </c>
      <c r="AR754" s="45">
        <f>IF(AU754="S",IF(AND(S754&lt;&gt;"",R754&lt;&gt;""),S754-R754,0),0)</f>
        <v>0</v>
      </c>
      <c r="AS754" s="45">
        <f>IF(AU754="S",IF(Q754="1. Aceitou o programa",IF(OR(X754="Não se Aplica",X754=""),IF(OR(W754="Não se Aplica",W754=""),0,W754-V754),AVERAGE(X754-W754,W754-V754)),0),0)</f>
        <v>0</v>
      </c>
      <c r="AT754" s="45">
        <f>IF(AU754="S",IF(AND(Q754="1. Aceitou o programa",AB754="Realizada"),IFERROR(IF(AA754="",0,AA754-R754),0),0),0)</f>
        <v>0</v>
      </c>
      <c r="AU754" s="45" t="str">
        <f>_xlfn.XLOOKUP(U754,'Lista Suspensa'!$AA$20:$AA$23,'Lista Suspensa'!$AB$20:$AB$23,"N/A")</f>
        <v>S</v>
      </c>
    </row>
    <row r="755" spans="1:47" ht="12" customHeight="1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2364</v>
      </c>
      <c r="G755" s="91" t="s">
        <v>2365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77</v>
      </c>
      <c r="N755" s="89" t="s">
        <v>250</v>
      </c>
      <c r="O755" s="93">
        <v>0</v>
      </c>
      <c r="P755" s="94" t="s">
        <v>57</v>
      </c>
      <c r="Q755" s="112" t="s">
        <v>2203</v>
      </c>
      <c r="R755" s="95"/>
      <c r="S755" s="96">
        <v>46150</v>
      </c>
      <c r="T755" s="96" t="s">
        <v>2204</v>
      </c>
      <c r="U755" s="96" t="s">
        <v>80</v>
      </c>
      <c r="V755" s="92">
        <v>46112</v>
      </c>
      <c r="W755" s="92">
        <v>46095</v>
      </c>
      <c r="X755" s="92">
        <v>46147</v>
      </c>
      <c r="Y755" s="97"/>
      <c r="Z755" s="89"/>
      <c r="AA755" s="96">
        <v>0</v>
      </c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>MONTH(B755)&amp;"/"&amp;YEAR(B755)</f>
        <v>3/2026</v>
      </c>
      <c r="AN755" s="45">
        <f>WEEKNUM(B755)-WEEKNUM(EOMONTH(B755,-1)+1)+1</f>
        <v>3</v>
      </c>
      <c r="AO755" s="45" t="str">
        <f>MONTH(R755)&amp;"/"&amp;YEAR(R755)</f>
        <v>1/1900</v>
      </c>
      <c r="AP755" s="45" t="e">
        <f>WEEKNUM(R755)-WEEKNUM(EOMONTH(R755,-1)+1)+1</f>
        <v>#NUM!</v>
      </c>
      <c r="AQ755" s="45">
        <f>IF(AU755="S",IF(Q755="1. Aceitou o programa",R755-B755,0),0)</f>
        <v>0</v>
      </c>
      <c r="AR755" s="45">
        <f>IF(AU755="S",IF(AND(S755&lt;&gt;"",R755&lt;&gt;""),S755-R755,0),0)</f>
        <v>0</v>
      </c>
      <c r="AS755" s="45">
        <f>IF(AU755="S",IF(Q755="1. Aceitou o programa",IF(OR(X755="Não se Aplica",X755=""),IF(OR(W755="Não se Aplica",W755=""),0,W755-V755),AVERAGE(X755-W755,W755-V755)),0),0)</f>
        <v>0</v>
      </c>
      <c r="AT755" s="45">
        <f>IF(AU755="S",IF(AND(Q755="1. Aceitou o programa",AB755="Realizada"),IFERROR(IF(AA755="",0,AA755-R755),0),0),0)</f>
        <v>0</v>
      </c>
      <c r="AU755" s="45" t="str">
        <f>_xlfn.XLOOKUP(U755,'Lista Suspensa'!$AA$20:$AA$23,'Lista Suspensa'!$AB$20:$AB$23,"N/A")</f>
        <v>S</v>
      </c>
    </row>
    <row r="756" spans="1:47" ht="12" customHeight="1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2366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452</v>
      </c>
      <c r="M756" s="89" t="s">
        <v>699</v>
      </c>
      <c r="N756" s="89" t="s">
        <v>250</v>
      </c>
      <c r="O756" s="93" t="s">
        <v>2367</v>
      </c>
      <c r="P756" s="94" t="s">
        <v>57</v>
      </c>
      <c r="Q756" s="112" t="s">
        <v>2203</v>
      </c>
      <c r="R756" s="95"/>
      <c r="S756" s="96">
        <v>46164</v>
      </c>
      <c r="T756" s="96" t="s">
        <v>2204</v>
      </c>
      <c r="U756" s="96" t="s">
        <v>80</v>
      </c>
      <c r="V756" s="92">
        <v>46140</v>
      </c>
      <c r="W756" s="92">
        <v>46147</v>
      </c>
      <c r="X756" s="92">
        <v>46154</v>
      </c>
      <c r="Y756" s="97"/>
      <c r="Z756" s="89"/>
      <c r="AA756" s="96">
        <v>0</v>
      </c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>MONTH(B756)&amp;"/"&amp;YEAR(B756)</f>
        <v>3/2026</v>
      </c>
      <c r="AN756" s="45">
        <f>WEEKNUM(B756)-WEEKNUM(EOMONTH(B756,-1)+1)+1</f>
        <v>4</v>
      </c>
      <c r="AO756" s="45" t="str">
        <f>MONTH(R756)&amp;"/"&amp;YEAR(R756)</f>
        <v>1/1900</v>
      </c>
      <c r="AP756" s="45" t="e">
        <f>WEEKNUM(R756)-WEEKNUM(EOMONTH(R756,-1)+1)+1</f>
        <v>#NUM!</v>
      </c>
      <c r="AQ756" s="45">
        <f>IF(AU756="S",IF(Q756="1. Aceitou o programa",R756-B756,0),0)</f>
        <v>0</v>
      </c>
      <c r="AR756" s="45">
        <f>IF(AU756="S",IF(AND(S756&lt;&gt;"",R756&lt;&gt;""),S756-R756,0),0)</f>
        <v>0</v>
      </c>
      <c r="AS756" s="45">
        <f>IF(AU756="S",IF(Q756="1. Aceitou o programa",IF(OR(X756="Não se Aplica",X756=""),IF(OR(W756="Não se Aplica",W756=""),0,W756-V756),AVERAGE(X756-W756,W756-V756)),0),0)</f>
        <v>0</v>
      </c>
      <c r="AT756" s="45">
        <f>IF(AU756="S",IF(AND(Q756="1. Aceitou o programa",AB756="Realizada"),IFERROR(IF(AA756="",0,AA756-R756),0),0),0)</f>
        <v>0</v>
      </c>
      <c r="AU756" s="45" t="str">
        <f>_xlfn.XLOOKUP(U756,'Lista Suspensa'!$AA$20:$AA$23,'Lista Suspensa'!$AB$20:$AB$23,"N/A")</f>
        <v>S</v>
      </c>
    </row>
    <row r="757" spans="1:47" ht="12" customHeight="1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2368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1657</v>
      </c>
      <c r="N757" s="89" t="s">
        <v>250</v>
      </c>
      <c r="O757" s="93" t="s">
        <v>2369</v>
      </c>
      <c r="P757" s="94" t="s">
        <v>57</v>
      </c>
      <c r="Q757" s="112" t="s">
        <v>2203</v>
      </c>
      <c r="R757" s="95"/>
      <c r="S757" s="96">
        <v>46164</v>
      </c>
      <c r="T757" s="96" t="s">
        <v>2204</v>
      </c>
      <c r="U757" s="96" t="s">
        <v>80</v>
      </c>
      <c r="V757" s="92">
        <v>46140</v>
      </c>
      <c r="W757" s="92">
        <v>46147</v>
      </c>
      <c r="X757" s="92">
        <v>46154</v>
      </c>
      <c r="Y757" s="97"/>
      <c r="Z757" s="89"/>
      <c r="AA757" s="96">
        <v>0</v>
      </c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>MONTH(B757)&amp;"/"&amp;YEAR(B757)</f>
        <v>3/2026</v>
      </c>
      <c r="AN757" s="45">
        <f>WEEKNUM(B757)-WEEKNUM(EOMONTH(B757,-1)+1)+1</f>
        <v>4</v>
      </c>
      <c r="AO757" s="45" t="str">
        <f>MONTH(R757)&amp;"/"&amp;YEAR(R757)</f>
        <v>1/1900</v>
      </c>
      <c r="AP757" s="45" t="e">
        <f>WEEKNUM(R757)-WEEKNUM(EOMONTH(R757,-1)+1)+1</f>
        <v>#NUM!</v>
      </c>
      <c r="AQ757" s="45">
        <f>IF(AU757="S",IF(Q757="1. Aceitou o programa",R757-B757,0),0)</f>
        <v>0</v>
      </c>
      <c r="AR757" s="45">
        <f>IF(AU757="S",IF(AND(S757&lt;&gt;"",R757&lt;&gt;""),S757-R757,0),0)</f>
        <v>0</v>
      </c>
      <c r="AS757" s="45">
        <f>IF(AU757="S",IF(Q757="1. Aceitou o programa",IF(OR(X757="Não se Aplica",X757=""),IF(OR(W757="Não se Aplica",W757=""),0,W757-V757),AVERAGE(X757-W757,W757-V757)),0),0)</f>
        <v>0</v>
      </c>
      <c r="AT757" s="45">
        <f>IF(AU757="S",IF(AND(Q757="1. Aceitou o programa",AB757="Realizada"),IFERROR(IF(AA757="",0,AA757-R757),0),0),0)</f>
        <v>0</v>
      </c>
      <c r="AU757" s="45" t="str">
        <f>_xlfn.XLOOKUP(U757,'Lista Suspensa'!$AA$20:$AA$23,'Lista Suspensa'!$AB$20:$AB$23,"N/A")</f>
        <v>S</v>
      </c>
    </row>
    <row r="758" spans="1:47" ht="12" customHeight="1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2370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281</v>
      </c>
      <c r="M758" s="89" t="s">
        <v>151</v>
      </c>
      <c r="N758" s="89" t="s">
        <v>250</v>
      </c>
      <c r="O758" s="93" t="s">
        <v>2371</v>
      </c>
      <c r="P758" s="94" t="s">
        <v>57</v>
      </c>
      <c r="Q758" s="112" t="s">
        <v>2203</v>
      </c>
      <c r="R758" s="95"/>
      <c r="S758" s="96">
        <v>46164</v>
      </c>
      <c r="T758" s="96" t="s">
        <v>2204</v>
      </c>
      <c r="U758" s="96" t="s">
        <v>80</v>
      </c>
      <c r="V758" s="92">
        <v>46140</v>
      </c>
      <c r="W758" s="92">
        <v>46147</v>
      </c>
      <c r="X758" s="92">
        <v>46154</v>
      </c>
      <c r="Y758" s="97"/>
      <c r="Z758" s="89"/>
      <c r="AA758" s="96">
        <v>0</v>
      </c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>MONTH(B758)&amp;"/"&amp;YEAR(B758)</f>
        <v>3/2026</v>
      </c>
      <c r="AN758" s="45">
        <f>WEEKNUM(B758)-WEEKNUM(EOMONTH(B758,-1)+1)+1</f>
        <v>4</v>
      </c>
      <c r="AO758" s="45" t="str">
        <f>MONTH(R758)&amp;"/"&amp;YEAR(R758)</f>
        <v>1/1900</v>
      </c>
      <c r="AP758" s="45" t="e">
        <f>WEEKNUM(R758)-WEEKNUM(EOMONTH(R758,-1)+1)+1</f>
        <v>#NUM!</v>
      </c>
      <c r="AQ758" s="45">
        <f>IF(AU758="S",IF(Q758="1. Aceitou o programa",R758-B758,0),0)</f>
        <v>0</v>
      </c>
      <c r="AR758" s="45">
        <f>IF(AU758="S",IF(AND(S758&lt;&gt;"",R758&lt;&gt;""),S758-R758,0),0)</f>
        <v>0</v>
      </c>
      <c r="AS758" s="45">
        <f>IF(AU758="S",IF(Q758="1. Aceitou o programa",IF(OR(X758="Não se Aplica",X758=""),IF(OR(W758="Não se Aplica",W758=""),0,W758-V758),AVERAGE(X758-W758,W758-V758)),0),0)</f>
        <v>0</v>
      </c>
      <c r="AT758" s="45">
        <f>IF(AU758="S",IF(AND(Q758="1. Aceitou o programa",AB758="Realizada"),IFERROR(IF(AA758="",0,AA758-R758),0),0),0)</f>
        <v>0</v>
      </c>
      <c r="AU758" s="45" t="str">
        <f>_xlfn.XLOOKUP(U758,'Lista Suspensa'!$AA$20:$AA$23,'Lista Suspensa'!$AB$20:$AB$23,"N/A")</f>
        <v>S</v>
      </c>
    </row>
    <row r="759" spans="1:47" ht="12" customHeight="1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2372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1069</v>
      </c>
      <c r="N759" s="89" t="s">
        <v>250</v>
      </c>
      <c r="O759" s="93" t="s">
        <v>2373</v>
      </c>
      <c r="P759" s="94" t="s">
        <v>57</v>
      </c>
      <c r="Q759" s="112" t="s">
        <v>2203</v>
      </c>
      <c r="R759" s="95"/>
      <c r="S759" s="96">
        <v>46164</v>
      </c>
      <c r="T759" s="96" t="s">
        <v>2204</v>
      </c>
      <c r="U759" s="96" t="s">
        <v>80</v>
      </c>
      <c r="V759" s="92">
        <v>46140</v>
      </c>
      <c r="W759" s="92">
        <v>46147</v>
      </c>
      <c r="X759" s="92">
        <v>46154</v>
      </c>
      <c r="Y759" s="97"/>
      <c r="Z759" s="89"/>
      <c r="AA759" s="96">
        <v>0</v>
      </c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>MONTH(B759)&amp;"/"&amp;YEAR(B759)</f>
        <v>3/2026</v>
      </c>
      <c r="AN759" s="45">
        <f>WEEKNUM(B759)-WEEKNUM(EOMONTH(B759,-1)+1)+1</f>
        <v>4</v>
      </c>
      <c r="AO759" s="45" t="str">
        <f>MONTH(R759)&amp;"/"&amp;YEAR(R759)</f>
        <v>1/1900</v>
      </c>
      <c r="AP759" s="45" t="e">
        <f>WEEKNUM(R759)-WEEKNUM(EOMONTH(R759,-1)+1)+1</f>
        <v>#NUM!</v>
      </c>
      <c r="AQ759" s="45">
        <f>IF(AU759="S",IF(Q759="1. Aceitou o programa",R759-B759,0),0)</f>
        <v>0</v>
      </c>
      <c r="AR759" s="45">
        <f>IF(AU759="S",IF(AND(S759&lt;&gt;"",R759&lt;&gt;""),S759-R759,0),0)</f>
        <v>0</v>
      </c>
      <c r="AS759" s="45">
        <f>IF(AU759="S",IF(Q759="1. Aceitou o programa",IF(OR(X759="Não se Aplica",X759=""),IF(OR(W759="Não se Aplica",W759=""),0,W759-V759),AVERAGE(X759-W759,W759-V759)),0),0)</f>
        <v>0</v>
      </c>
      <c r="AT759" s="45">
        <f>IF(AU759="S",IF(AND(Q759="1. Aceitou o programa",AB759="Realizada"),IFERROR(IF(AA759="",0,AA759-R759),0),0),0)</f>
        <v>0</v>
      </c>
      <c r="AU759" s="45" t="str">
        <f>_xlfn.XLOOKUP(U759,'Lista Suspensa'!$AA$20:$AA$23,'Lista Suspensa'!$AB$20:$AB$23,"N/A")</f>
        <v>S</v>
      </c>
    </row>
    <row r="760" spans="1:47" ht="12" customHeight="1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2374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382</v>
      </c>
      <c r="N760" s="89" t="s">
        <v>250</v>
      </c>
      <c r="O760" s="93" t="s">
        <v>2375</v>
      </c>
      <c r="P760" s="94" t="s">
        <v>57</v>
      </c>
      <c r="Q760" s="112" t="s">
        <v>2203</v>
      </c>
      <c r="R760" s="95"/>
      <c r="S760" s="96">
        <v>46164</v>
      </c>
      <c r="T760" s="96" t="s">
        <v>2204</v>
      </c>
      <c r="U760" s="96" t="s">
        <v>80</v>
      </c>
      <c r="V760" s="92">
        <v>46140</v>
      </c>
      <c r="W760" s="92">
        <v>46147</v>
      </c>
      <c r="X760" s="92">
        <v>46154</v>
      </c>
      <c r="Y760" s="97"/>
      <c r="Z760" s="89"/>
      <c r="AA760" s="96">
        <v>0</v>
      </c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>MONTH(B760)&amp;"/"&amp;YEAR(B760)</f>
        <v>3/2026</v>
      </c>
      <c r="AN760" s="45">
        <f>WEEKNUM(B760)-WEEKNUM(EOMONTH(B760,-1)+1)+1</f>
        <v>4</v>
      </c>
      <c r="AO760" s="45" t="str">
        <f>MONTH(R760)&amp;"/"&amp;YEAR(R760)</f>
        <v>1/1900</v>
      </c>
      <c r="AP760" s="45" t="e">
        <f>WEEKNUM(R760)-WEEKNUM(EOMONTH(R760,-1)+1)+1</f>
        <v>#NUM!</v>
      </c>
      <c r="AQ760" s="45">
        <f>IF(AU760="S",IF(Q760="1. Aceitou o programa",R760-B760,0),0)</f>
        <v>0</v>
      </c>
      <c r="AR760" s="45">
        <f>IF(AU760="S",IF(AND(S760&lt;&gt;"",R760&lt;&gt;""),S760-R760,0),0)</f>
        <v>0</v>
      </c>
      <c r="AS760" s="45">
        <f>IF(AU760="S",IF(Q760="1. Aceitou o programa",IF(OR(X760="Não se Aplica",X760=""),IF(OR(W760="Não se Aplica",W760=""),0,W760-V760),AVERAGE(X760-W760,W760-V760)),0),0)</f>
        <v>0</v>
      </c>
      <c r="AT760" s="45">
        <f>IF(AU760="S",IF(AND(Q760="1. Aceitou o programa",AB760="Realizada"),IFERROR(IF(AA760="",0,AA760-R760),0),0),0)</f>
        <v>0</v>
      </c>
      <c r="AU760" s="45" t="str">
        <f>_xlfn.XLOOKUP(U760,'Lista Suspensa'!$AA$20:$AA$23,'Lista Suspensa'!$AB$20:$AB$23,"N/A")</f>
        <v>S</v>
      </c>
    </row>
    <row r="761" spans="1:47" ht="12" customHeight="1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2376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778</v>
      </c>
      <c r="M761" s="89" t="s">
        <v>914</v>
      </c>
      <c r="N761" s="89" t="s">
        <v>250</v>
      </c>
      <c r="O761" s="93" t="s">
        <v>2377</v>
      </c>
      <c r="P761" s="94" t="s">
        <v>57</v>
      </c>
      <c r="Q761" s="112" t="s">
        <v>2203</v>
      </c>
      <c r="R761" s="95"/>
      <c r="S761" s="96">
        <v>46164</v>
      </c>
      <c r="T761" s="96" t="s">
        <v>2204</v>
      </c>
      <c r="U761" s="96" t="s">
        <v>80</v>
      </c>
      <c r="V761" s="92">
        <v>46128</v>
      </c>
      <c r="W761" s="92">
        <v>46147</v>
      </c>
      <c r="X761" s="92">
        <v>46154</v>
      </c>
      <c r="Y761" s="97"/>
      <c r="Z761" s="89"/>
      <c r="AA761" s="96">
        <v>0</v>
      </c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>MONTH(B761)&amp;"/"&amp;YEAR(B761)</f>
        <v>3/2026</v>
      </c>
      <c r="AN761" s="45">
        <f>WEEKNUM(B761)-WEEKNUM(EOMONTH(B761,-1)+1)+1</f>
        <v>4</v>
      </c>
      <c r="AO761" s="45" t="str">
        <f>MONTH(R761)&amp;"/"&amp;YEAR(R761)</f>
        <v>1/1900</v>
      </c>
      <c r="AP761" s="45" t="e">
        <f>WEEKNUM(R761)-WEEKNUM(EOMONTH(R761,-1)+1)+1</f>
        <v>#NUM!</v>
      </c>
      <c r="AQ761" s="45">
        <f>IF(AU761="S",IF(Q761="1. Aceitou o programa",R761-B761,0),0)</f>
        <v>0</v>
      </c>
      <c r="AR761" s="45">
        <f>IF(AU761="S",IF(AND(S761&lt;&gt;"",R761&lt;&gt;""),S761-R761,0),0)</f>
        <v>0</v>
      </c>
      <c r="AS761" s="45">
        <f>IF(AU761="S",IF(Q761="1. Aceitou o programa",IF(OR(X761="Não se Aplica",X761=""),IF(OR(W761="Não se Aplica",W761=""),0,W761-V761),AVERAGE(X761-W761,W761-V761)),0),0)</f>
        <v>0</v>
      </c>
      <c r="AT761" s="45">
        <f>IF(AU761="S",IF(AND(Q761="1. Aceitou o programa",AB761="Realizada"),IFERROR(IF(AA761="",0,AA761-R761),0),0),0)</f>
        <v>0</v>
      </c>
      <c r="AU761" s="45" t="str">
        <f>_xlfn.XLOOKUP(U761,'Lista Suspensa'!$AA$20:$AA$23,'Lista Suspensa'!$AB$20:$AB$23,"N/A")</f>
        <v>S</v>
      </c>
    </row>
    <row r="762" spans="1:47" ht="12" customHeight="1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2378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914</v>
      </c>
      <c r="N762" s="89" t="s">
        <v>250</v>
      </c>
      <c r="O762" s="93" t="s">
        <v>2379</v>
      </c>
      <c r="P762" s="94" t="s">
        <v>57</v>
      </c>
      <c r="Q762" s="112" t="s">
        <v>2203</v>
      </c>
      <c r="R762" s="95"/>
      <c r="S762" s="96">
        <v>46164</v>
      </c>
      <c r="T762" s="96" t="s">
        <v>2204</v>
      </c>
      <c r="U762" s="96" t="s">
        <v>80</v>
      </c>
      <c r="V762" s="92">
        <v>46140</v>
      </c>
      <c r="W762" s="92">
        <v>46147</v>
      </c>
      <c r="X762" s="92">
        <v>46154</v>
      </c>
      <c r="Y762" s="97"/>
      <c r="Z762" s="89"/>
      <c r="AA762" s="96">
        <v>0</v>
      </c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>MONTH(B762)&amp;"/"&amp;YEAR(B762)</f>
        <v>3/2026</v>
      </c>
      <c r="AN762" s="45">
        <f>WEEKNUM(B762)-WEEKNUM(EOMONTH(B762,-1)+1)+1</f>
        <v>4</v>
      </c>
      <c r="AO762" s="45" t="str">
        <f>MONTH(R762)&amp;"/"&amp;YEAR(R762)</f>
        <v>1/1900</v>
      </c>
      <c r="AP762" s="45" t="e">
        <f>WEEKNUM(R762)-WEEKNUM(EOMONTH(R762,-1)+1)+1</f>
        <v>#NUM!</v>
      </c>
      <c r="AQ762" s="45">
        <f>IF(AU762="S",IF(Q762="1. Aceitou o programa",R762-B762,0),0)</f>
        <v>0</v>
      </c>
      <c r="AR762" s="45">
        <f>IF(AU762="S",IF(AND(S762&lt;&gt;"",R762&lt;&gt;""),S762-R762,0),0)</f>
        <v>0</v>
      </c>
      <c r="AS762" s="45">
        <f>IF(AU762="S",IF(Q762="1. Aceitou o programa",IF(OR(X762="Não se Aplica",X762=""),IF(OR(W762="Não se Aplica",W762=""),0,W762-V762),AVERAGE(X762-W762,W762-V762)),0),0)</f>
        <v>0</v>
      </c>
      <c r="AT762" s="45">
        <f>IF(AU762="S",IF(AND(Q762="1. Aceitou o programa",AB762="Realizada"),IFERROR(IF(AA762="",0,AA762-R762),0),0),0)</f>
        <v>0</v>
      </c>
      <c r="AU762" s="45" t="str">
        <f>_xlfn.XLOOKUP(U762,'Lista Suspensa'!$AA$20:$AA$23,'Lista Suspensa'!$AB$20:$AB$23,"N/A")</f>
        <v>S</v>
      </c>
    </row>
    <row r="763" spans="1:47" ht="12" customHeight="1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2380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1451</v>
      </c>
      <c r="N763" s="89" t="s">
        <v>250</v>
      </c>
      <c r="O763" s="93" t="s">
        <v>2381</v>
      </c>
      <c r="P763" s="94" t="s">
        <v>57</v>
      </c>
      <c r="Q763" s="112" t="s">
        <v>2203</v>
      </c>
      <c r="R763" s="95"/>
      <c r="S763" s="96">
        <v>46164</v>
      </c>
      <c r="T763" s="96" t="s">
        <v>2204</v>
      </c>
      <c r="U763" s="96" t="s">
        <v>80</v>
      </c>
      <c r="V763" s="92">
        <v>46140</v>
      </c>
      <c r="W763" s="92">
        <v>46147</v>
      </c>
      <c r="X763" s="92">
        <v>46154</v>
      </c>
      <c r="Y763" s="97"/>
      <c r="Z763" s="89"/>
      <c r="AA763" s="96">
        <v>0</v>
      </c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>MONTH(B763)&amp;"/"&amp;YEAR(B763)</f>
        <v>3/2026</v>
      </c>
      <c r="AN763" s="45">
        <f>WEEKNUM(B763)-WEEKNUM(EOMONTH(B763,-1)+1)+1</f>
        <v>4</v>
      </c>
      <c r="AO763" s="45" t="str">
        <f>MONTH(R763)&amp;"/"&amp;YEAR(R763)</f>
        <v>1/1900</v>
      </c>
      <c r="AP763" s="45" t="e">
        <f>WEEKNUM(R763)-WEEKNUM(EOMONTH(R763,-1)+1)+1</f>
        <v>#NUM!</v>
      </c>
      <c r="AQ763" s="45">
        <f>IF(AU763="S",IF(Q763="1. Aceitou o programa",R763-B763,0),0)</f>
        <v>0</v>
      </c>
      <c r="AR763" s="45">
        <f>IF(AU763="S",IF(AND(S763&lt;&gt;"",R763&lt;&gt;""),S763-R763,0),0)</f>
        <v>0</v>
      </c>
      <c r="AS763" s="45">
        <f>IF(AU763="S",IF(Q763="1. Aceitou o programa",IF(OR(X763="Não se Aplica",X763=""),IF(OR(W763="Não se Aplica",W763=""),0,W763-V763),AVERAGE(X763-W763,W763-V763)),0),0)</f>
        <v>0</v>
      </c>
      <c r="AT763" s="45">
        <f>IF(AU763="S",IF(AND(Q763="1. Aceitou o programa",AB763="Realizada"),IFERROR(IF(AA763="",0,AA763-R763),0),0),0)</f>
        <v>0</v>
      </c>
      <c r="AU763" s="45" t="str">
        <f>_xlfn.XLOOKUP(U763,'Lista Suspensa'!$AA$20:$AA$23,'Lista Suspensa'!$AB$20:$AB$23,"N/A")</f>
        <v>S</v>
      </c>
    </row>
    <row r="764" spans="1:47" ht="12" customHeight="1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2382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467</v>
      </c>
      <c r="N764" s="89" t="s">
        <v>250</v>
      </c>
      <c r="O764" s="93" t="s">
        <v>2383</v>
      </c>
      <c r="P764" s="94" t="s">
        <v>57</v>
      </c>
      <c r="Q764" s="112" t="s">
        <v>2203</v>
      </c>
      <c r="R764" s="95"/>
      <c r="S764" s="96">
        <v>46164</v>
      </c>
      <c r="T764" s="96" t="s">
        <v>2204</v>
      </c>
      <c r="U764" s="96" t="s">
        <v>80</v>
      </c>
      <c r="V764" s="92">
        <v>46128</v>
      </c>
      <c r="W764" s="92">
        <v>46147</v>
      </c>
      <c r="X764" s="92">
        <v>46154</v>
      </c>
      <c r="Y764" s="97"/>
      <c r="Z764" s="89"/>
      <c r="AA764" s="96">
        <v>0</v>
      </c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>MONTH(B764)&amp;"/"&amp;YEAR(B764)</f>
        <v>3/2026</v>
      </c>
      <c r="AN764" s="45">
        <f>WEEKNUM(B764)-WEEKNUM(EOMONTH(B764,-1)+1)+1</f>
        <v>4</v>
      </c>
      <c r="AO764" s="45" t="str">
        <f>MONTH(R764)&amp;"/"&amp;YEAR(R764)</f>
        <v>1/1900</v>
      </c>
      <c r="AP764" s="45" t="e">
        <f>WEEKNUM(R764)-WEEKNUM(EOMONTH(R764,-1)+1)+1</f>
        <v>#NUM!</v>
      </c>
      <c r="AQ764" s="45">
        <f>IF(AU764="S",IF(Q764="1. Aceitou o programa",R764-B764,0),0)</f>
        <v>0</v>
      </c>
      <c r="AR764" s="45">
        <f>IF(AU764="S",IF(AND(S764&lt;&gt;"",R764&lt;&gt;""),S764-R764,0),0)</f>
        <v>0</v>
      </c>
      <c r="AS764" s="45">
        <f>IF(AU764="S",IF(Q764="1. Aceitou o programa",IF(OR(X764="Não se Aplica",X764=""),IF(OR(W764="Não se Aplica",W764=""),0,W764-V764),AVERAGE(X764-W764,W764-V764)),0),0)</f>
        <v>0</v>
      </c>
      <c r="AT764" s="45">
        <f>IF(AU764="S",IF(AND(Q764="1. Aceitou o programa",AB764="Realizada"),IFERROR(IF(AA764="",0,AA764-R764),0),0),0)</f>
        <v>0</v>
      </c>
      <c r="AU764" s="45" t="str">
        <f>_xlfn.XLOOKUP(U764,'Lista Suspensa'!$AA$20:$AA$23,'Lista Suspensa'!$AB$20:$AB$23,"N/A")</f>
        <v>S</v>
      </c>
    </row>
    <row r="765" spans="1:47" ht="12" customHeight="1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2384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406</v>
      </c>
      <c r="M765" s="89" t="s">
        <v>2385</v>
      </c>
      <c r="N765" s="89" t="s">
        <v>250</v>
      </c>
      <c r="O765" s="93" t="s">
        <v>2386</v>
      </c>
      <c r="P765" s="94" t="s">
        <v>57</v>
      </c>
      <c r="Q765" s="112" t="s">
        <v>2203</v>
      </c>
      <c r="R765" s="95"/>
      <c r="S765" s="96">
        <v>46164</v>
      </c>
      <c r="T765" s="96" t="s">
        <v>2204</v>
      </c>
      <c r="U765" s="96" t="s">
        <v>80</v>
      </c>
      <c r="V765" s="92">
        <v>46140</v>
      </c>
      <c r="W765" s="92">
        <v>46147</v>
      </c>
      <c r="X765" s="92">
        <v>46154</v>
      </c>
      <c r="Y765" s="97"/>
      <c r="Z765" s="89"/>
      <c r="AA765" s="96">
        <v>0</v>
      </c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>MONTH(B765)&amp;"/"&amp;YEAR(B765)</f>
        <v>3/2026</v>
      </c>
      <c r="AN765" s="45">
        <f>WEEKNUM(B765)-WEEKNUM(EOMONTH(B765,-1)+1)+1</f>
        <v>4</v>
      </c>
      <c r="AO765" s="45" t="str">
        <f>MONTH(R765)&amp;"/"&amp;YEAR(R765)</f>
        <v>1/1900</v>
      </c>
      <c r="AP765" s="45" t="e">
        <f>WEEKNUM(R765)-WEEKNUM(EOMONTH(R765,-1)+1)+1</f>
        <v>#NUM!</v>
      </c>
      <c r="AQ765" s="45">
        <f>IF(AU765="S",IF(Q765="1. Aceitou o programa",R765-B765,0),0)</f>
        <v>0</v>
      </c>
      <c r="AR765" s="45">
        <f>IF(AU765="S",IF(AND(S765&lt;&gt;"",R765&lt;&gt;""),S765-R765,0),0)</f>
        <v>0</v>
      </c>
      <c r="AS765" s="45">
        <f>IF(AU765="S",IF(Q765="1. Aceitou o programa",IF(OR(X765="Não se Aplica",X765=""),IF(OR(W765="Não se Aplica",W765=""),0,W765-V765),AVERAGE(X765-W765,W765-V765)),0),0)</f>
        <v>0</v>
      </c>
      <c r="AT765" s="45">
        <f>IF(AU765="S",IF(AND(Q765="1. Aceitou o programa",AB765="Realizada"),IFERROR(IF(AA765="",0,AA765-R765),0),0),0)</f>
        <v>0</v>
      </c>
      <c r="AU765" s="45" t="str">
        <f>_xlfn.XLOOKUP(U765,'Lista Suspensa'!$AA$20:$AA$23,'Lista Suspensa'!$AB$20:$AB$23,"N/A")</f>
        <v>S</v>
      </c>
    </row>
    <row r="766" spans="1:47" ht="12" customHeight="1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2387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1274</v>
      </c>
      <c r="N766" s="89" t="s">
        <v>250</v>
      </c>
      <c r="O766" s="93" t="s">
        <v>2388</v>
      </c>
      <c r="P766" s="94" t="s">
        <v>57</v>
      </c>
      <c r="Q766" s="112" t="s">
        <v>2203</v>
      </c>
      <c r="R766" s="95"/>
      <c r="S766" s="96">
        <v>46164</v>
      </c>
      <c r="T766" s="96" t="s">
        <v>2204</v>
      </c>
      <c r="U766" s="96" t="s">
        <v>80</v>
      </c>
      <c r="V766" s="92">
        <v>46140</v>
      </c>
      <c r="W766" s="92">
        <v>46147</v>
      </c>
      <c r="X766" s="92">
        <v>46154</v>
      </c>
      <c r="Y766" s="97"/>
      <c r="Z766" s="89"/>
      <c r="AA766" s="96">
        <v>0</v>
      </c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>MONTH(B766)&amp;"/"&amp;YEAR(B766)</f>
        <v>3/2026</v>
      </c>
      <c r="AN766" s="45">
        <f>WEEKNUM(B766)-WEEKNUM(EOMONTH(B766,-1)+1)+1</f>
        <v>4</v>
      </c>
      <c r="AO766" s="45" t="str">
        <f>MONTH(R766)&amp;"/"&amp;YEAR(R766)</f>
        <v>1/1900</v>
      </c>
      <c r="AP766" s="45" t="e">
        <f>WEEKNUM(R766)-WEEKNUM(EOMONTH(R766,-1)+1)+1</f>
        <v>#NUM!</v>
      </c>
      <c r="AQ766" s="45">
        <f>IF(AU766="S",IF(Q766="1. Aceitou o programa",R766-B766,0),0)</f>
        <v>0</v>
      </c>
      <c r="AR766" s="45">
        <f>IF(AU766="S",IF(AND(S766&lt;&gt;"",R766&lt;&gt;""),S766-R766,0),0)</f>
        <v>0</v>
      </c>
      <c r="AS766" s="45">
        <f>IF(AU766="S",IF(Q766="1. Aceitou o programa",IF(OR(X766="Não se Aplica",X766=""),IF(OR(W766="Não se Aplica",W766=""),0,W766-V766),AVERAGE(X766-W766,W766-V766)),0),0)</f>
        <v>0</v>
      </c>
      <c r="AT766" s="45">
        <f>IF(AU766="S",IF(AND(Q766="1. Aceitou o programa",AB766="Realizada"),IFERROR(IF(AA766="",0,AA766-R766),0),0),0)</f>
        <v>0</v>
      </c>
      <c r="AU766" s="45" t="str">
        <f>_xlfn.XLOOKUP(U766,'Lista Suspensa'!$AA$20:$AA$23,'Lista Suspensa'!$AB$20:$AB$23,"N/A")</f>
        <v>S</v>
      </c>
    </row>
    <row r="767" spans="1:47" ht="12" customHeight="1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2389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606</v>
      </c>
      <c r="N767" s="89" t="s">
        <v>250</v>
      </c>
      <c r="O767" s="93" t="s">
        <v>2390</v>
      </c>
      <c r="P767" s="94" t="s">
        <v>57</v>
      </c>
      <c r="Q767" s="112" t="s">
        <v>2203</v>
      </c>
      <c r="R767" s="95"/>
      <c r="S767" s="96">
        <v>46164</v>
      </c>
      <c r="T767" s="96" t="s">
        <v>2204</v>
      </c>
      <c r="U767" s="96" t="s">
        <v>80</v>
      </c>
      <c r="V767" s="92">
        <v>46128</v>
      </c>
      <c r="W767" s="92">
        <v>46147</v>
      </c>
      <c r="X767" s="92">
        <v>46154</v>
      </c>
      <c r="Y767" s="97"/>
      <c r="Z767" s="89"/>
      <c r="AA767" s="96">
        <v>0</v>
      </c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>MONTH(B767)&amp;"/"&amp;YEAR(B767)</f>
        <v>3/2026</v>
      </c>
      <c r="AN767" s="45">
        <f>WEEKNUM(B767)-WEEKNUM(EOMONTH(B767,-1)+1)+1</f>
        <v>4</v>
      </c>
      <c r="AO767" s="45" t="str">
        <f>MONTH(R767)&amp;"/"&amp;YEAR(R767)</f>
        <v>1/1900</v>
      </c>
      <c r="AP767" s="45" t="e">
        <f>WEEKNUM(R767)-WEEKNUM(EOMONTH(R767,-1)+1)+1</f>
        <v>#NUM!</v>
      </c>
      <c r="AQ767" s="45">
        <f>IF(AU767="S",IF(Q767="1. Aceitou o programa",R767-B767,0),0)</f>
        <v>0</v>
      </c>
      <c r="AR767" s="45">
        <f>IF(AU767="S",IF(AND(S767&lt;&gt;"",R767&lt;&gt;""),S767-R767,0),0)</f>
        <v>0</v>
      </c>
      <c r="AS767" s="45">
        <f>IF(AU767="S",IF(Q767="1. Aceitou o programa",IF(OR(X767="Não se Aplica",X767=""),IF(OR(W767="Não se Aplica",W767=""),0,W767-V767),AVERAGE(X767-W767,W767-V767)),0),0)</f>
        <v>0</v>
      </c>
      <c r="AT767" s="45">
        <f>IF(AU767="S",IF(AND(Q767="1. Aceitou o programa",AB767="Realizada"),IFERROR(IF(AA767="",0,AA767-R767),0),0),0)</f>
        <v>0</v>
      </c>
      <c r="AU767" s="45" t="str">
        <f>_xlfn.XLOOKUP(U767,'Lista Suspensa'!$AA$20:$AA$23,'Lista Suspensa'!$AB$20:$AB$23,"N/A")</f>
        <v>S</v>
      </c>
    </row>
    <row r="768" spans="1:47" ht="12" customHeight="1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2391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281</v>
      </c>
      <c r="M768" s="89" t="s">
        <v>2392</v>
      </c>
      <c r="N768" s="89" t="s">
        <v>250</v>
      </c>
      <c r="O768" s="93" t="s">
        <v>2393</v>
      </c>
      <c r="P768" s="94" t="s">
        <v>57</v>
      </c>
      <c r="Q768" s="112" t="s">
        <v>2203</v>
      </c>
      <c r="R768" s="95"/>
      <c r="S768" s="96">
        <v>46164</v>
      </c>
      <c r="T768" s="96" t="s">
        <v>2204</v>
      </c>
      <c r="U768" s="96" t="s">
        <v>80</v>
      </c>
      <c r="V768" s="92">
        <v>46122</v>
      </c>
      <c r="W768" s="92">
        <v>46147</v>
      </c>
      <c r="X768" s="92">
        <v>46154</v>
      </c>
      <c r="Y768" s="97"/>
      <c r="Z768" s="89"/>
      <c r="AA768" s="96">
        <v>0</v>
      </c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>MONTH(B768)&amp;"/"&amp;YEAR(B768)</f>
        <v>3/2026</v>
      </c>
      <c r="AN768" s="45">
        <f>WEEKNUM(B768)-WEEKNUM(EOMONTH(B768,-1)+1)+1</f>
        <v>4</v>
      </c>
      <c r="AO768" s="45" t="str">
        <f>MONTH(R768)&amp;"/"&amp;YEAR(R768)</f>
        <v>1/1900</v>
      </c>
      <c r="AP768" s="45" t="e">
        <f>WEEKNUM(R768)-WEEKNUM(EOMONTH(R768,-1)+1)+1</f>
        <v>#NUM!</v>
      </c>
      <c r="AQ768" s="45">
        <f>IF(AU768="S",IF(Q768="1. Aceitou o programa",R768-B768,0),0)</f>
        <v>0</v>
      </c>
      <c r="AR768" s="45">
        <f>IF(AU768="S",IF(AND(S768&lt;&gt;"",R768&lt;&gt;""),S768-R768,0),0)</f>
        <v>0</v>
      </c>
      <c r="AS768" s="45">
        <f>IF(AU768="S",IF(Q768="1. Aceitou o programa",IF(OR(X768="Não se Aplica",X768=""),IF(OR(W768="Não se Aplica",W768=""),0,W768-V768),AVERAGE(X768-W768,W768-V768)),0),0)</f>
        <v>0</v>
      </c>
      <c r="AT768" s="45">
        <f>IF(AU768="S",IF(AND(Q768="1. Aceitou o programa",AB768="Realizada"),IFERROR(IF(AA768="",0,AA768-R768),0),0),0)</f>
        <v>0</v>
      </c>
      <c r="AU768" s="45" t="str">
        <f>_xlfn.XLOOKUP(U768,'Lista Suspensa'!$AA$20:$AA$23,'Lista Suspensa'!$AB$20:$AB$23,"N/A")</f>
        <v>S</v>
      </c>
    </row>
    <row r="769" spans="1:47" ht="12" customHeight="1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2394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2395</v>
      </c>
      <c r="N769" s="89" t="s">
        <v>250</v>
      </c>
      <c r="O769" s="93" t="s">
        <v>2396</v>
      </c>
      <c r="P769" s="94" t="s">
        <v>57</v>
      </c>
      <c r="Q769" s="112" t="s">
        <v>2203</v>
      </c>
      <c r="R769" s="95"/>
      <c r="S769" s="96">
        <v>46164</v>
      </c>
      <c r="T769" s="96" t="s">
        <v>2204</v>
      </c>
      <c r="U769" s="96" t="s">
        <v>80</v>
      </c>
      <c r="V769" s="92">
        <v>46140</v>
      </c>
      <c r="W769" s="92">
        <v>46147</v>
      </c>
      <c r="X769" s="92">
        <v>46154</v>
      </c>
      <c r="Y769" s="97"/>
      <c r="Z769" s="89"/>
      <c r="AA769" s="96">
        <v>0</v>
      </c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>MONTH(B769)&amp;"/"&amp;YEAR(B769)</f>
        <v>3/2026</v>
      </c>
      <c r="AN769" s="45">
        <f>WEEKNUM(B769)-WEEKNUM(EOMONTH(B769,-1)+1)+1</f>
        <v>4</v>
      </c>
      <c r="AO769" s="45" t="str">
        <f>MONTH(R769)&amp;"/"&amp;YEAR(R769)</f>
        <v>1/1900</v>
      </c>
      <c r="AP769" s="45" t="e">
        <f>WEEKNUM(R769)-WEEKNUM(EOMONTH(R769,-1)+1)+1</f>
        <v>#NUM!</v>
      </c>
      <c r="AQ769" s="45">
        <f>IF(AU769="S",IF(Q769="1. Aceitou o programa",R769-B769,0),0)</f>
        <v>0</v>
      </c>
      <c r="AR769" s="45">
        <f>IF(AU769="S",IF(AND(S769&lt;&gt;"",R769&lt;&gt;""),S769-R769,0),0)</f>
        <v>0</v>
      </c>
      <c r="AS769" s="45">
        <f>IF(AU769="S",IF(Q769="1. Aceitou o programa",IF(OR(X769="Não se Aplica",X769=""),IF(OR(W769="Não se Aplica",W769=""),0,W769-V769),AVERAGE(X769-W769,W769-V769)),0),0)</f>
        <v>0</v>
      </c>
      <c r="AT769" s="45">
        <f>IF(AU769="S",IF(AND(Q769="1. Aceitou o programa",AB769="Realizada"),IFERROR(IF(AA769="",0,AA769-R769),0),0),0)</f>
        <v>0</v>
      </c>
      <c r="AU769" s="45" t="str">
        <f>_xlfn.XLOOKUP(U769,'Lista Suspensa'!$AA$20:$AA$23,'Lista Suspensa'!$AB$20:$AB$23,"N/A")</f>
        <v>S</v>
      </c>
    </row>
    <row r="770" spans="1:47" ht="12" customHeight="1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2397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439</v>
      </c>
      <c r="N770" s="89" t="s">
        <v>250</v>
      </c>
      <c r="O770" s="93" t="s">
        <v>2398</v>
      </c>
      <c r="P770" s="94" t="s">
        <v>57</v>
      </c>
      <c r="Q770" s="112" t="s">
        <v>2203</v>
      </c>
      <c r="R770" s="95"/>
      <c r="S770" s="96">
        <v>46164</v>
      </c>
      <c r="T770" s="96" t="s">
        <v>2204</v>
      </c>
      <c r="U770" s="96" t="s">
        <v>80</v>
      </c>
      <c r="V770" s="92">
        <v>46140</v>
      </c>
      <c r="W770" s="92">
        <v>46147</v>
      </c>
      <c r="X770" s="92">
        <v>46154</v>
      </c>
      <c r="Y770" s="97"/>
      <c r="Z770" s="89"/>
      <c r="AA770" s="96">
        <v>0</v>
      </c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>MONTH(B770)&amp;"/"&amp;YEAR(B770)</f>
        <v>3/2026</v>
      </c>
      <c r="AN770" s="45">
        <f>WEEKNUM(B770)-WEEKNUM(EOMONTH(B770,-1)+1)+1</f>
        <v>4</v>
      </c>
      <c r="AO770" s="45" t="str">
        <f>MONTH(R770)&amp;"/"&amp;YEAR(R770)</f>
        <v>1/1900</v>
      </c>
      <c r="AP770" s="45" t="e">
        <f>WEEKNUM(R770)-WEEKNUM(EOMONTH(R770,-1)+1)+1</f>
        <v>#NUM!</v>
      </c>
      <c r="AQ770" s="45">
        <f>IF(AU770="S",IF(Q770="1. Aceitou o programa",R770-B770,0),0)</f>
        <v>0</v>
      </c>
      <c r="AR770" s="45">
        <f>IF(AU770="S",IF(AND(S770&lt;&gt;"",R770&lt;&gt;""),S770-R770,0),0)</f>
        <v>0</v>
      </c>
      <c r="AS770" s="45">
        <f>IF(AU770="S",IF(Q770="1. Aceitou o programa",IF(OR(X770="Não se Aplica",X770=""),IF(OR(W770="Não se Aplica",W770=""),0,W770-V770),AVERAGE(X770-W770,W770-V770)),0),0)</f>
        <v>0</v>
      </c>
      <c r="AT770" s="45">
        <f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2399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1294</v>
      </c>
      <c r="N771" s="89" t="s">
        <v>250</v>
      </c>
      <c r="O771" s="93" t="s">
        <v>2400</v>
      </c>
      <c r="P771" s="94" t="s">
        <v>57</v>
      </c>
      <c r="Q771" s="112" t="s">
        <v>2203</v>
      </c>
      <c r="R771" s="95"/>
      <c r="S771" s="96">
        <v>46164</v>
      </c>
      <c r="T771" s="96" t="s">
        <v>2204</v>
      </c>
      <c r="U771" s="96" t="s">
        <v>80</v>
      </c>
      <c r="V771" s="92">
        <v>46140</v>
      </c>
      <c r="W771" s="92">
        <v>46147</v>
      </c>
      <c r="X771" s="92">
        <v>46154</v>
      </c>
      <c r="Y771" s="97"/>
      <c r="Z771" s="89"/>
      <c r="AA771" s="96">
        <v>0</v>
      </c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>MONTH(B771)&amp;"/"&amp;YEAR(B771)</f>
        <v>3/2026</v>
      </c>
      <c r="AN771" s="45">
        <f>WEEKNUM(B771)-WEEKNUM(EOMONTH(B771,-1)+1)+1</f>
        <v>4</v>
      </c>
      <c r="AO771" s="45" t="str">
        <f>MONTH(R771)&amp;"/"&amp;YEAR(R771)</f>
        <v>1/1900</v>
      </c>
      <c r="AP771" s="45" t="e">
        <f>WEEKNUM(R771)-WEEKNUM(EOMONTH(R771,-1)+1)+1</f>
        <v>#NUM!</v>
      </c>
      <c r="AQ771" s="45">
        <f>IF(AU771="S",IF(Q771="1. Aceitou o programa",R771-B771,0),0)</f>
        <v>0</v>
      </c>
      <c r="AR771" s="45">
        <f>IF(AU771="S",IF(AND(S771&lt;&gt;"",R771&lt;&gt;""),S771-R771,0),0)</f>
        <v>0</v>
      </c>
      <c r="AS771" s="45">
        <f>IF(AU771="S",IF(Q771="1. Aceitou o programa",IF(OR(X771="Não se Aplica",X771=""),IF(OR(W771="Não se Aplica",W771=""),0,W771-V771),AVERAGE(X771-W771,W771-V771)),0),0)</f>
        <v>0</v>
      </c>
      <c r="AT771" s="45">
        <f>IF(AU771="S",IF(AND(Q771="1. Aceitou o programa",AB771="Realizada"),IFERROR(IF(AA771="",0,AA771-R771),0),0),0)</f>
        <v>0</v>
      </c>
      <c r="AU771" s="45" t="str">
        <f>_xlfn.XLOOKUP(U771,'Lista Suspensa'!$AA$20:$AA$23,'Lista Suspensa'!$AB$20:$AB$23,"N/A")</f>
        <v>S</v>
      </c>
    </row>
    <row r="772" spans="1:47" ht="12" customHeight="1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2401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1714</v>
      </c>
      <c r="N772" s="89" t="s">
        <v>250</v>
      </c>
      <c r="O772" s="93" t="s">
        <v>2402</v>
      </c>
      <c r="P772" s="94" t="s">
        <v>57</v>
      </c>
      <c r="Q772" s="112" t="s">
        <v>2203</v>
      </c>
      <c r="R772" s="95"/>
      <c r="S772" s="96">
        <v>46164</v>
      </c>
      <c r="T772" s="96" t="s">
        <v>2204</v>
      </c>
      <c r="U772" s="96" t="s">
        <v>80</v>
      </c>
      <c r="V772" s="92">
        <v>46140</v>
      </c>
      <c r="W772" s="92">
        <v>46147</v>
      </c>
      <c r="X772" s="92">
        <v>46154</v>
      </c>
      <c r="Y772" s="97"/>
      <c r="Z772" s="89"/>
      <c r="AA772" s="96">
        <v>0</v>
      </c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>MONTH(B772)&amp;"/"&amp;YEAR(B772)</f>
        <v>3/2026</v>
      </c>
      <c r="AN772" s="45">
        <f>WEEKNUM(B772)-WEEKNUM(EOMONTH(B772,-1)+1)+1</f>
        <v>4</v>
      </c>
      <c r="AO772" s="45" t="str">
        <f>MONTH(R772)&amp;"/"&amp;YEAR(R772)</f>
        <v>1/1900</v>
      </c>
      <c r="AP772" s="45" t="e">
        <f>WEEKNUM(R772)-WEEKNUM(EOMONTH(R772,-1)+1)+1</f>
        <v>#NUM!</v>
      </c>
      <c r="AQ772" s="45">
        <f>IF(AU772="S",IF(Q772="1. Aceitou o programa",R772-B772,0),0)</f>
        <v>0</v>
      </c>
      <c r="AR772" s="45">
        <f>IF(AU772="S",IF(AND(S772&lt;&gt;"",R772&lt;&gt;""),S772-R772,0),0)</f>
        <v>0</v>
      </c>
      <c r="AS772" s="45">
        <f>IF(AU772="S",IF(Q772="1. Aceitou o programa",IF(OR(X772="Não se Aplica",X772=""),IF(OR(W772="Não se Aplica",W772=""),0,W772-V772),AVERAGE(X772-W772,W772-V772)),0),0)</f>
        <v>0</v>
      </c>
      <c r="AT772" s="45">
        <f>IF(AU772="S",IF(AND(Q772="1. Aceitou o programa",AB772="Realizada"),IFERROR(IF(AA772="",0,AA772-R772),0),0),0)</f>
        <v>0</v>
      </c>
      <c r="AU772" s="45" t="str">
        <f>_xlfn.XLOOKUP(U772,'Lista Suspensa'!$AA$20:$AA$23,'Lista Suspensa'!$AB$20:$AB$23,"N/A")</f>
        <v>S</v>
      </c>
    </row>
    <row r="773" spans="1:47" ht="12" customHeight="1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2403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2404</v>
      </c>
      <c r="N773" s="89" t="s">
        <v>250</v>
      </c>
      <c r="O773" s="93" t="s">
        <v>2405</v>
      </c>
      <c r="P773" s="94" t="s">
        <v>57</v>
      </c>
      <c r="Q773" s="112" t="s">
        <v>2203</v>
      </c>
      <c r="R773" s="95"/>
      <c r="S773" s="96">
        <v>46164</v>
      </c>
      <c r="T773" s="96" t="s">
        <v>2204</v>
      </c>
      <c r="U773" s="96" t="s">
        <v>80</v>
      </c>
      <c r="V773" s="92">
        <v>46122</v>
      </c>
      <c r="W773" s="92">
        <v>46147</v>
      </c>
      <c r="X773" s="92">
        <v>46154</v>
      </c>
      <c r="Y773" s="97"/>
      <c r="Z773" s="89"/>
      <c r="AA773" s="96">
        <v>0</v>
      </c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>MONTH(B773)&amp;"/"&amp;YEAR(B773)</f>
        <v>3/2026</v>
      </c>
      <c r="AN773" s="45">
        <f>WEEKNUM(B773)-WEEKNUM(EOMONTH(B773,-1)+1)+1</f>
        <v>4</v>
      </c>
      <c r="AO773" s="45" t="str">
        <f>MONTH(R773)&amp;"/"&amp;YEAR(R773)</f>
        <v>1/1900</v>
      </c>
      <c r="AP773" s="45" t="e">
        <f>WEEKNUM(R773)-WEEKNUM(EOMONTH(R773,-1)+1)+1</f>
        <v>#NUM!</v>
      </c>
      <c r="AQ773" s="45">
        <f>IF(AU773="S",IF(Q773="1. Aceitou o programa",R773-B773,0),0)</f>
        <v>0</v>
      </c>
      <c r="AR773" s="45">
        <f>IF(AU773="S",IF(AND(S773&lt;&gt;"",R773&lt;&gt;""),S773-R773,0),0)</f>
        <v>0</v>
      </c>
      <c r="AS773" s="45">
        <f>IF(AU773="S",IF(Q773="1. Aceitou o programa",IF(OR(X773="Não se Aplica",X773=""),IF(OR(W773="Não se Aplica",W773=""),0,W773-V773),AVERAGE(X773-W773,W773-V773)),0),0)</f>
        <v>0</v>
      </c>
      <c r="AT773" s="45">
        <f>IF(AU773="S",IF(AND(Q773="1. Aceitou o programa",AB773="Realizada"),IFERROR(IF(AA773="",0,AA773-R773),0),0),0)</f>
        <v>0</v>
      </c>
      <c r="AU773" s="45" t="str">
        <f>_xlfn.XLOOKUP(U773,'Lista Suspensa'!$AA$20:$AA$23,'Lista Suspensa'!$AB$20:$AB$23,"N/A")</f>
        <v>S</v>
      </c>
    </row>
    <row r="774" spans="1:47" ht="12" customHeight="1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2406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329</v>
      </c>
      <c r="M774" s="89" t="s">
        <v>2407</v>
      </c>
      <c r="N774" s="89" t="s">
        <v>250</v>
      </c>
      <c r="O774" s="93" t="s">
        <v>2408</v>
      </c>
      <c r="P774" s="94" t="s">
        <v>57</v>
      </c>
      <c r="Q774" s="112" t="s">
        <v>2203</v>
      </c>
      <c r="R774" s="95"/>
      <c r="S774" s="96">
        <v>46164</v>
      </c>
      <c r="T774" s="96" t="s">
        <v>2204</v>
      </c>
      <c r="U774" s="96" t="s">
        <v>80</v>
      </c>
      <c r="V774" s="92">
        <v>46140</v>
      </c>
      <c r="W774" s="92">
        <v>46147</v>
      </c>
      <c r="X774" s="92">
        <v>46154</v>
      </c>
      <c r="Y774" s="97"/>
      <c r="Z774" s="89"/>
      <c r="AA774" s="96">
        <v>0</v>
      </c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>MONTH(B774)&amp;"/"&amp;YEAR(B774)</f>
        <v>3/2026</v>
      </c>
      <c r="AN774" s="45">
        <f>WEEKNUM(B774)-WEEKNUM(EOMONTH(B774,-1)+1)+1</f>
        <v>4</v>
      </c>
      <c r="AO774" s="45" t="str">
        <f>MONTH(R774)&amp;"/"&amp;YEAR(R774)</f>
        <v>1/1900</v>
      </c>
      <c r="AP774" s="45" t="e">
        <f>WEEKNUM(R774)-WEEKNUM(EOMONTH(R774,-1)+1)+1</f>
        <v>#NUM!</v>
      </c>
      <c r="AQ774" s="45">
        <f>IF(AU774="S",IF(Q774="1. Aceitou o programa",R774-B774,0),0)</f>
        <v>0</v>
      </c>
      <c r="AR774" s="45">
        <f>IF(AU774="S",IF(AND(S774&lt;&gt;"",R774&lt;&gt;""),S774-R774,0),0)</f>
        <v>0</v>
      </c>
      <c r="AS774" s="45">
        <f>IF(AU774="S",IF(Q774="1. Aceitou o programa",IF(OR(X774="Não se Aplica",X774=""),IF(OR(W774="Não se Aplica",W774=""),0,W774-V774),AVERAGE(X774-W774,W774-V774)),0),0)</f>
        <v>0</v>
      </c>
      <c r="AT774" s="45">
        <f>IF(AU774="S",IF(AND(Q774="1. Aceitou o programa",AB774="Realizada"),IFERROR(IF(AA774="",0,AA774-R774),0),0),0)</f>
        <v>0</v>
      </c>
      <c r="AU774" s="45" t="str">
        <f>_xlfn.XLOOKUP(U774,'Lista Suspensa'!$AA$20:$AA$23,'Lista Suspensa'!$AB$20:$AB$23,"N/A")</f>
        <v>S</v>
      </c>
    </row>
    <row r="775" spans="1:47" ht="12" customHeight="1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2409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2410</v>
      </c>
      <c r="M775" s="89" t="s">
        <v>2411</v>
      </c>
      <c r="N775" s="89" t="s">
        <v>250</v>
      </c>
      <c r="O775" s="93" t="s">
        <v>2412</v>
      </c>
      <c r="P775" s="94" t="s">
        <v>57</v>
      </c>
      <c r="Q775" s="112" t="s">
        <v>2203</v>
      </c>
      <c r="R775" s="95"/>
      <c r="S775" s="96">
        <v>46164</v>
      </c>
      <c r="T775" s="96" t="s">
        <v>2204</v>
      </c>
      <c r="U775" s="96" t="s">
        <v>80</v>
      </c>
      <c r="V775" s="92">
        <v>46122</v>
      </c>
      <c r="W775" s="92">
        <v>46147</v>
      </c>
      <c r="X775" s="92">
        <v>46154</v>
      </c>
      <c r="Y775" s="97"/>
      <c r="Z775" s="89"/>
      <c r="AA775" s="96">
        <v>0</v>
      </c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>MONTH(B775)&amp;"/"&amp;YEAR(B775)</f>
        <v>3/2026</v>
      </c>
      <c r="AN775" s="45">
        <f>WEEKNUM(B775)-WEEKNUM(EOMONTH(B775,-1)+1)+1</f>
        <v>4</v>
      </c>
      <c r="AO775" s="45" t="str">
        <f>MONTH(R775)&amp;"/"&amp;YEAR(R775)</f>
        <v>1/1900</v>
      </c>
      <c r="AP775" s="45" t="e">
        <f>WEEKNUM(R775)-WEEKNUM(EOMONTH(R775,-1)+1)+1</f>
        <v>#NUM!</v>
      </c>
      <c r="AQ775" s="45">
        <f>IF(AU775="S",IF(Q775="1. Aceitou o programa",R775-B775,0),0)</f>
        <v>0</v>
      </c>
      <c r="AR775" s="45">
        <f>IF(AU775="S",IF(AND(S775&lt;&gt;"",R775&lt;&gt;""),S775-R775,0),0)</f>
        <v>0</v>
      </c>
      <c r="AS775" s="45">
        <f>IF(AU775="S",IF(Q775="1. Aceitou o programa",IF(OR(X775="Não se Aplica",X775=""),IF(OR(W775="Não se Aplica",W775=""),0,W775-V775),AVERAGE(X775-W775,W775-V775)),0),0)</f>
        <v>0</v>
      </c>
      <c r="AT775" s="45">
        <f>IF(AU775="S",IF(AND(Q775="1. Aceitou o programa",AB775="Realizada"),IFERROR(IF(AA775="",0,AA775-R775),0),0),0)</f>
        <v>0</v>
      </c>
      <c r="AU775" s="45" t="str">
        <f>_xlfn.XLOOKUP(U775,'Lista Suspensa'!$AA$20:$AA$23,'Lista Suspensa'!$AB$20:$AB$23,"N/A")</f>
        <v>S</v>
      </c>
    </row>
    <row r="776" spans="1:47" ht="12" customHeight="1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2413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523</v>
      </c>
      <c r="M776" s="89" t="s">
        <v>2414</v>
      </c>
      <c r="N776" s="89" t="s">
        <v>250</v>
      </c>
      <c r="O776" s="93" t="s">
        <v>2415</v>
      </c>
      <c r="P776" s="94" t="s">
        <v>57</v>
      </c>
      <c r="Q776" s="112" t="s">
        <v>58</v>
      </c>
      <c r="R776" s="95">
        <v>46178</v>
      </c>
      <c r="S776" s="96"/>
      <c r="T776" s="96" t="s">
        <v>59</v>
      </c>
      <c r="U776" s="96" t="s">
        <v>60</v>
      </c>
      <c r="V776" s="92">
        <v>46112</v>
      </c>
      <c r="W776" s="92">
        <v>46147</v>
      </c>
      <c r="X776" s="92">
        <v>46154</v>
      </c>
      <c r="Y776" s="97"/>
      <c r="Z776" s="89"/>
      <c r="AA776" s="96">
        <v>0</v>
      </c>
      <c r="AB776" s="89"/>
      <c r="AC776" s="111"/>
      <c r="AD776" s="89"/>
      <c r="AE776" s="89"/>
      <c r="AF776" s="98"/>
      <c r="AG776" s="98"/>
      <c r="AH776" s="98"/>
      <c r="AI776" s="99"/>
      <c r="AJ776" s="99" t="s">
        <v>197</v>
      </c>
      <c r="AK776" s="99" t="s">
        <v>197</v>
      </c>
      <c r="AL776" s="45" t="s">
        <v>68</v>
      </c>
      <c r="AM776" s="162" t="str">
        <f>MONTH(B776)&amp;"/"&amp;YEAR(B776)</f>
        <v>3/2026</v>
      </c>
      <c r="AN776" s="45">
        <f>WEEKNUM(B776)-WEEKNUM(EOMONTH(B776,-1)+1)+1</f>
        <v>4</v>
      </c>
      <c r="AO776" s="45" t="str">
        <f>MONTH(R776)&amp;"/"&amp;YEAR(R776)</f>
        <v>6/2026</v>
      </c>
      <c r="AP776" s="45">
        <f>WEEKNUM(R776)-WEEKNUM(EOMONTH(R776,-1)+1)+1</f>
        <v>1</v>
      </c>
      <c r="AQ776" s="45">
        <f>IF(AU776="S",IF(Q776="1. Aceitou o programa",R776-B776,0),0)</f>
        <v>74</v>
      </c>
      <c r="AR776" s="45">
        <f>IF(AU776="S",IF(AND(S776&lt;&gt;"",R776&lt;&gt;""),S776-R776,0),0)</f>
        <v>0</v>
      </c>
      <c r="AS776" s="45">
        <f>IF(AU776="S",IF(Q776="1. Aceitou o programa",IF(OR(X776="Não se Aplica",X776=""),IF(OR(W776="Não se Aplica",W776=""),0,W776-V776),AVERAGE(X776-W776,W776-V776)),0),0)</f>
        <v>21</v>
      </c>
      <c r="AT776" s="45">
        <f>IF(AU776="S",IF(AND(Q776="1. Aceitou o programa",AB776="Realizada"),IFERROR(IF(AA776="",0,AA776-R776),0),0),0)</f>
        <v>0</v>
      </c>
      <c r="AU776" s="45" t="str">
        <f>_xlfn.XLOOKUP(U776,'Lista Suspensa'!$AA$20:$AA$23,'Lista Suspensa'!$AB$20:$AB$23,"N/A")</f>
        <v>S</v>
      </c>
    </row>
    <row r="777" spans="1:47" ht="12" customHeight="1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2416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2417</v>
      </c>
      <c r="N777" s="89" t="s">
        <v>250</v>
      </c>
      <c r="O777" s="93" t="s">
        <v>2418</v>
      </c>
      <c r="P777" s="94" t="s">
        <v>57</v>
      </c>
      <c r="Q777" s="112" t="s">
        <v>2203</v>
      </c>
      <c r="R777" s="95"/>
      <c r="S777" s="96">
        <v>46164</v>
      </c>
      <c r="T777" s="96" t="s">
        <v>2204</v>
      </c>
      <c r="U777" s="96" t="s">
        <v>80</v>
      </c>
      <c r="V777" s="92">
        <v>46140</v>
      </c>
      <c r="W777" s="92">
        <v>46147</v>
      </c>
      <c r="X777" s="92">
        <v>46154</v>
      </c>
      <c r="Y777" s="97"/>
      <c r="Z777" s="89"/>
      <c r="AA777" s="96">
        <v>0</v>
      </c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>MONTH(B777)&amp;"/"&amp;YEAR(B777)</f>
        <v>3/2026</v>
      </c>
      <c r="AN777" s="45">
        <f>WEEKNUM(B777)-WEEKNUM(EOMONTH(B777,-1)+1)+1</f>
        <v>4</v>
      </c>
      <c r="AO777" s="45" t="str">
        <f>MONTH(R777)&amp;"/"&amp;YEAR(R777)</f>
        <v>1/1900</v>
      </c>
      <c r="AP777" s="45" t="e">
        <f>WEEKNUM(R777)-WEEKNUM(EOMONTH(R777,-1)+1)+1</f>
        <v>#NUM!</v>
      </c>
      <c r="AQ777" s="45">
        <f>IF(AU777="S",IF(Q777="1. Aceitou o programa",R777-B777,0),0)</f>
        <v>0</v>
      </c>
      <c r="AR777" s="45">
        <f>IF(AU777="S",IF(AND(S777&lt;&gt;"",R777&lt;&gt;""),S777-R777,0),0)</f>
        <v>0</v>
      </c>
      <c r="AS777" s="45">
        <f>IF(AU777="S",IF(Q777="1. Aceitou o programa",IF(OR(X777="Não se Aplica",X777=""),IF(OR(W777="Não se Aplica",W777=""),0,W777-V777),AVERAGE(X777-W777,W777-V777)),0),0)</f>
        <v>0</v>
      </c>
      <c r="AT777" s="45">
        <f>IF(AU777="S",IF(AND(Q777="1. Aceitou o programa",AB777="Realizada"),IFERROR(IF(AA777="",0,AA777-R777),0),0),0)</f>
        <v>0</v>
      </c>
      <c r="AU777" s="45" t="str">
        <f>_xlfn.XLOOKUP(U777,'Lista Suspensa'!$AA$20:$AA$23,'Lista Suspensa'!$AB$20:$AB$23,"N/A")</f>
        <v>S</v>
      </c>
    </row>
    <row r="778" spans="1:47" ht="12" customHeight="1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2419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1241</v>
      </c>
      <c r="N778" s="89" t="s">
        <v>250</v>
      </c>
      <c r="O778" s="93" t="s">
        <v>2420</v>
      </c>
      <c r="P778" s="94" t="s">
        <v>57</v>
      </c>
      <c r="Q778" s="112" t="s">
        <v>2203</v>
      </c>
      <c r="R778" s="95"/>
      <c r="S778" s="96">
        <v>46164</v>
      </c>
      <c r="T778" s="96" t="s">
        <v>2204</v>
      </c>
      <c r="U778" s="96" t="s">
        <v>80</v>
      </c>
      <c r="V778" s="92">
        <v>46140</v>
      </c>
      <c r="W778" s="92">
        <v>46147</v>
      </c>
      <c r="X778" s="92">
        <v>46154</v>
      </c>
      <c r="Y778" s="97"/>
      <c r="Z778" s="89"/>
      <c r="AA778" s="96">
        <v>0</v>
      </c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>MONTH(B778)&amp;"/"&amp;YEAR(B778)</f>
        <v>3/2026</v>
      </c>
      <c r="AN778" s="45">
        <f>WEEKNUM(B778)-WEEKNUM(EOMONTH(B778,-1)+1)+1</f>
        <v>4</v>
      </c>
      <c r="AO778" s="45" t="str">
        <f>MONTH(R778)&amp;"/"&amp;YEAR(R778)</f>
        <v>1/1900</v>
      </c>
      <c r="AP778" s="45" t="e">
        <f>WEEKNUM(R778)-WEEKNUM(EOMONTH(R778,-1)+1)+1</f>
        <v>#NUM!</v>
      </c>
      <c r="AQ778" s="45">
        <f>IF(AU778="S",IF(Q778="1. Aceitou o programa",R778-B778,0),0)</f>
        <v>0</v>
      </c>
      <c r="AR778" s="45">
        <f>IF(AU778="S",IF(AND(S778&lt;&gt;"",R778&lt;&gt;""),S778-R778,0),0)</f>
        <v>0</v>
      </c>
      <c r="AS778" s="45">
        <f>IF(AU778="S",IF(Q778="1. Aceitou o programa",IF(OR(X778="Não se Aplica",X778=""),IF(OR(W778="Não se Aplica",W778=""),0,W778-V778),AVERAGE(X778-W778,W778-V778)),0),0)</f>
        <v>0</v>
      </c>
      <c r="AT778" s="45">
        <f>IF(AU778="S",IF(AND(Q778="1. Aceitou o programa",AB778="Realizada"),IFERROR(IF(AA778="",0,AA778-R778),0),0),0)</f>
        <v>0</v>
      </c>
      <c r="AU778" s="45" t="str">
        <f>_xlfn.XLOOKUP(U778,'Lista Suspensa'!$AA$20:$AA$23,'Lista Suspensa'!$AB$20:$AB$23,"N/A")</f>
        <v>S</v>
      </c>
    </row>
    <row r="779" spans="1:47" ht="12" customHeight="1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2421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2422</v>
      </c>
      <c r="N779" s="89" t="s">
        <v>250</v>
      </c>
      <c r="O779" s="93" t="s">
        <v>2423</v>
      </c>
      <c r="P779" s="94" t="s">
        <v>57</v>
      </c>
      <c r="Q779" s="112" t="s">
        <v>2203</v>
      </c>
      <c r="R779" s="95"/>
      <c r="S779" s="96">
        <v>46164</v>
      </c>
      <c r="T779" s="96" t="s">
        <v>2204</v>
      </c>
      <c r="U779" s="96" t="s">
        <v>80</v>
      </c>
      <c r="V779" s="92">
        <v>46140</v>
      </c>
      <c r="W779" s="92">
        <v>46147</v>
      </c>
      <c r="X779" s="92">
        <v>46154</v>
      </c>
      <c r="Y779" s="97"/>
      <c r="Z779" s="89"/>
      <c r="AA779" s="96">
        <v>0</v>
      </c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>MONTH(B779)&amp;"/"&amp;YEAR(B779)</f>
        <v>3/2026</v>
      </c>
      <c r="AN779" s="45">
        <f>WEEKNUM(B779)-WEEKNUM(EOMONTH(B779,-1)+1)+1</f>
        <v>4</v>
      </c>
      <c r="AO779" s="45" t="str">
        <f>MONTH(R779)&amp;"/"&amp;YEAR(R779)</f>
        <v>1/1900</v>
      </c>
      <c r="AP779" s="45" t="e">
        <f>WEEKNUM(R779)-WEEKNUM(EOMONTH(R779,-1)+1)+1</f>
        <v>#NUM!</v>
      </c>
      <c r="AQ779" s="45">
        <f>IF(AU779="S",IF(Q779="1. Aceitou o programa",R779-B779,0),0)</f>
        <v>0</v>
      </c>
      <c r="AR779" s="45">
        <f>IF(AU779="S",IF(AND(S779&lt;&gt;"",R779&lt;&gt;""),S779-R779,0),0)</f>
        <v>0</v>
      </c>
      <c r="AS779" s="45">
        <f>IF(AU779="S",IF(Q779="1. Aceitou o programa",IF(OR(X779="Não se Aplica",X779=""),IF(OR(W779="Não se Aplica",W779=""),0,W779-V779),AVERAGE(X779-W779,W779-V779)),0),0)</f>
        <v>0</v>
      </c>
      <c r="AT779" s="45">
        <f>IF(AU779="S",IF(AND(Q779="1. Aceitou o programa",AB779="Realizada"),IFERROR(IF(AA779="",0,AA779-R779),0),0),0)</f>
        <v>0</v>
      </c>
      <c r="AU779" s="45" t="str">
        <f>_xlfn.XLOOKUP(U779,'Lista Suspensa'!$AA$20:$AA$23,'Lista Suspensa'!$AB$20:$AB$23,"N/A")</f>
        <v>S</v>
      </c>
    </row>
    <row r="780" spans="1:47" ht="12" customHeight="1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2424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476</v>
      </c>
      <c r="N780" s="89" t="s">
        <v>250</v>
      </c>
      <c r="O780" s="93" t="s">
        <v>2425</v>
      </c>
      <c r="P780" s="94" t="s">
        <v>57</v>
      </c>
      <c r="Q780" s="112" t="s">
        <v>2203</v>
      </c>
      <c r="R780" s="95"/>
      <c r="S780" s="96">
        <v>46150</v>
      </c>
      <c r="T780" s="96" t="s">
        <v>2204</v>
      </c>
      <c r="U780" s="96" t="s">
        <v>80</v>
      </c>
      <c r="V780" s="92">
        <v>46122</v>
      </c>
      <c r="W780" s="92">
        <v>46147</v>
      </c>
      <c r="X780" s="92">
        <v>46142</v>
      </c>
      <c r="Y780" s="97"/>
      <c r="Z780" s="89"/>
      <c r="AA780" s="96">
        <v>0</v>
      </c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>MONTH(B780)&amp;"/"&amp;YEAR(B780)</f>
        <v>3/2026</v>
      </c>
      <c r="AN780" s="45">
        <f>WEEKNUM(B780)-WEEKNUM(EOMONTH(B780,-1)+1)+1</f>
        <v>4</v>
      </c>
      <c r="AO780" s="45" t="str">
        <f>MONTH(R780)&amp;"/"&amp;YEAR(R780)</f>
        <v>1/1900</v>
      </c>
      <c r="AP780" s="45" t="e">
        <f>WEEKNUM(R780)-WEEKNUM(EOMONTH(R780,-1)+1)+1</f>
        <v>#NUM!</v>
      </c>
      <c r="AQ780" s="45">
        <f>IF(AU780="S",IF(Q780="1. Aceitou o programa",R780-B780,0),0)</f>
        <v>0</v>
      </c>
      <c r="AR780" s="45">
        <f>IF(AU780="S",IF(AND(S780&lt;&gt;"",R780&lt;&gt;""),S780-R780,0),0)</f>
        <v>0</v>
      </c>
      <c r="AS780" s="45">
        <f>IF(AU780="S",IF(Q780="1. Aceitou o programa",IF(OR(X780="Não se Aplica",X780=""),IF(OR(W780="Não se Aplica",W780=""),0,W780-V780),AVERAGE(X780-W780,W780-V780)),0),0)</f>
        <v>0</v>
      </c>
      <c r="AT780" s="45">
        <f>IF(AU780="S",IF(AND(Q780="1. Aceitou o programa",AB780="Realizada"),IFERROR(IF(AA780="",0,AA780-R780),0),0),0)</f>
        <v>0</v>
      </c>
      <c r="AU780" s="45" t="str">
        <f>_xlfn.XLOOKUP(U780,'Lista Suspensa'!$AA$20:$AA$23,'Lista Suspensa'!$AB$20:$AB$23,"N/A")</f>
        <v>S</v>
      </c>
    </row>
    <row r="781" spans="1:47" ht="12" customHeight="1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2426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329</v>
      </c>
      <c r="M781" s="89" t="s">
        <v>2427</v>
      </c>
      <c r="N781" s="89" t="s">
        <v>250</v>
      </c>
      <c r="O781" s="93" t="s">
        <v>2428</v>
      </c>
      <c r="P781" s="94" t="s">
        <v>57</v>
      </c>
      <c r="Q781" s="112" t="s">
        <v>2203</v>
      </c>
      <c r="R781" s="95"/>
      <c r="S781" s="96">
        <v>46164</v>
      </c>
      <c r="T781" s="96" t="s">
        <v>2204</v>
      </c>
      <c r="U781" s="96" t="s">
        <v>80</v>
      </c>
      <c r="V781" s="92">
        <v>46140</v>
      </c>
      <c r="W781" s="92">
        <v>46147</v>
      </c>
      <c r="X781" s="92">
        <v>46154</v>
      </c>
      <c r="Y781" s="97"/>
      <c r="Z781" s="89"/>
      <c r="AA781" s="96">
        <v>0</v>
      </c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>MONTH(B781)&amp;"/"&amp;YEAR(B781)</f>
        <v>3/2026</v>
      </c>
      <c r="AN781" s="45">
        <f>WEEKNUM(B781)-WEEKNUM(EOMONTH(B781,-1)+1)+1</f>
        <v>4</v>
      </c>
      <c r="AO781" s="45" t="str">
        <f>MONTH(R781)&amp;"/"&amp;YEAR(R781)</f>
        <v>1/1900</v>
      </c>
      <c r="AP781" s="45" t="e">
        <f>WEEKNUM(R781)-WEEKNUM(EOMONTH(R781,-1)+1)+1</f>
        <v>#NUM!</v>
      </c>
      <c r="AQ781" s="45">
        <f>IF(AU781="S",IF(Q781="1. Aceitou o programa",R781-B781,0),0)</f>
        <v>0</v>
      </c>
      <c r="AR781" s="45">
        <f>IF(AU781="S",IF(AND(S781&lt;&gt;"",R781&lt;&gt;""),S781-R781,0),0)</f>
        <v>0</v>
      </c>
      <c r="AS781" s="45">
        <f>IF(AU781="S",IF(Q781="1. Aceitou o programa",IF(OR(X781="Não se Aplica",X781=""),IF(OR(W781="Não se Aplica",W781=""),0,W781-V781),AVERAGE(X781-W781,W781-V781)),0),0)</f>
        <v>0</v>
      </c>
      <c r="AT781" s="45">
        <f>IF(AU781="S",IF(AND(Q781="1. Aceitou o programa",AB781="Realizada"),IFERROR(IF(AA781="",0,AA781-R781),0),0),0)</f>
        <v>0</v>
      </c>
      <c r="AU781" s="45" t="str">
        <f>_xlfn.XLOOKUP(U781,'Lista Suspensa'!$AA$20:$AA$23,'Lista Suspensa'!$AB$20:$AB$23,"N/A")</f>
        <v>S</v>
      </c>
    </row>
    <row r="782" spans="1:47" ht="12" customHeight="1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2429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2430</v>
      </c>
      <c r="N782" s="89" t="s">
        <v>250</v>
      </c>
      <c r="O782" s="93" t="s">
        <v>2431</v>
      </c>
      <c r="P782" s="94" t="s">
        <v>57</v>
      </c>
      <c r="Q782" s="112" t="s">
        <v>2203</v>
      </c>
      <c r="R782" s="95"/>
      <c r="S782" s="96">
        <v>46164</v>
      </c>
      <c r="T782" s="96" t="s">
        <v>2204</v>
      </c>
      <c r="U782" s="96" t="s">
        <v>80</v>
      </c>
      <c r="V782" s="92">
        <v>46112</v>
      </c>
      <c r="W782" s="92">
        <v>46147</v>
      </c>
      <c r="X782" s="92">
        <v>46154</v>
      </c>
      <c r="Y782" s="97"/>
      <c r="Z782" s="89"/>
      <c r="AA782" s="96">
        <v>0</v>
      </c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>MONTH(B782)&amp;"/"&amp;YEAR(B782)</f>
        <v>3/2026</v>
      </c>
      <c r="AN782" s="45">
        <f>WEEKNUM(B782)-WEEKNUM(EOMONTH(B782,-1)+1)+1</f>
        <v>4</v>
      </c>
      <c r="AO782" s="45" t="str">
        <f>MONTH(R782)&amp;"/"&amp;YEAR(R782)</f>
        <v>1/1900</v>
      </c>
      <c r="AP782" s="45" t="e">
        <f>WEEKNUM(R782)-WEEKNUM(EOMONTH(R782,-1)+1)+1</f>
        <v>#NUM!</v>
      </c>
      <c r="AQ782" s="45">
        <f>IF(AU782="S",IF(Q782="1. Aceitou o programa",R782-B782,0),0)</f>
        <v>0</v>
      </c>
      <c r="AR782" s="45">
        <f>IF(AU782="S",IF(AND(S782&lt;&gt;"",R782&lt;&gt;""),S782-R782,0),0)</f>
        <v>0</v>
      </c>
      <c r="AS782" s="45">
        <f>IF(AU782="S",IF(Q782="1. Aceitou o programa",IF(OR(X782="Não se Aplica",X782=""),IF(OR(W782="Não se Aplica",W782=""),0,W782-V782),AVERAGE(X782-W782,W782-V782)),0),0)</f>
        <v>0</v>
      </c>
      <c r="AT782" s="45">
        <f>IF(AU782="S",IF(AND(Q782="1. Aceitou o programa",AB782="Realizada"),IFERROR(IF(AA782="",0,AA782-R782),0),0),0)</f>
        <v>0</v>
      </c>
      <c r="AU782" s="45" t="str">
        <f>_xlfn.XLOOKUP(U782,'Lista Suspensa'!$AA$20:$AA$23,'Lista Suspensa'!$AB$20:$AB$23,"N/A")</f>
        <v>S</v>
      </c>
    </row>
    <row r="783" spans="1:47" ht="12" customHeight="1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2432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2433</v>
      </c>
      <c r="N783" s="89" t="s">
        <v>250</v>
      </c>
      <c r="O783" s="93" t="s">
        <v>2434</v>
      </c>
      <c r="P783" s="94" t="s">
        <v>57</v>
      </c>
      <c r="Q783" s="112" t="s">
        <v>2203</v>
      </c>
      <c r="R783" s="95"/>
      <c r="S783" s="96">
        <v>46164</v>
      </c>
      <c r="T783" s="96" t="s">
        <v>2204</v>
      </c>
      <c r="U783" s="96" t="s">
        <v>80</v>
      </c>
      <c r="V783" s="92">
        <v>46128</v>
      </c>
      <c r="W783" s="92">
        <v>46147</v>
      </c>
      <c r="X783" s="92">
        <v>46154</v>
      </c>
      <c r="Y783" s="97"/>
      <c r="Z783" s="89"/>
      <c r="AA783" s="96">
        <v>0</v>
      </c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>MONTH(B783)&amp;"/"&amp;YEAR(B783)</f>
        <v>3/2026</v>
      </c>
      <c r="AN783" s="45">
        <f>WEEKNUM(B783)-WEEKNUM(EOMONTH(B783,-1)+1)+1</f>
        <v>4</v>
      </c>
      <c r="AO783" s="45" t="str">
        <f>MONTH(R783)&amp;"/"&amp;YEAR(R783)</f>
        <v>1/1900</v>
      </c>
      <c r="AP783" s="45" t="e">
        <f>WEEKNUM(R783)-WEEKNUM(EOMONTH(R783,-1)+1)+1</f>
        <v>#NUM!</v>
      </c>
      <c r="AQ783" s="45">
        <f>IF(AU783="S",IF(Q783="1. Aceitou o programa",R783-B783,0),0)</f>
        <v>0</v>
      </c>
      <c r="AR783" s="45">
        <f>IF(AU783="S",IF(AND(S783&lt;&gt;"",R783&lt;&gt;""),S783-R783,0),0)</f>
        <v>0</v>
      </c>
      <c r="AS783" s="45">
        <f>IF(AU783="S",IF(Q783="1. Aceitou o programa",IF(OR(X783="Não se Aplica",X783=""),IF(OR(W783="Não se Aplica",W783=""),0,W783-V783),AVERAGE(X783-W783,W783-V783)),0),0)</f>
        <v>0</v>
      </c>
      <c r="AT783" s="45">
        <f>IF(AU783="S",IF(AND(Q783="1. Aceitou o programa",AB783="Realizada"),IFERROR(IF(AA783="",0,AA783-R783),0),0),0)</f>
        <v>0</v>
      </c>
      <c r="AU783" s="45" t="str">
        <f>_xlfn.XLOOKUP(U783,'Lista Suspensa'!$AA$20:$AA$23,'Lista Suspensa'!$AB$20:$AB$23,"N/A")</f>
        <v>S</v>
      </c>
    </row>
    <row r="784" spans="1:47" ht="12" customHeight="1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2435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2436</v>
      </c>
      <c r="N784" s="89" t="s">
        <v>250</v>
      </c>
      <c r="O784" s="93" t="s">
        <v>2437</v>
      </c>
      <c r="P784" s="94" t="s">
        <v>57</v>
      </c>
      <c r="Q784" s="112" t="s">
        <v>2203</v>
      </c>
      <c r="R784" s="95"/>
      <c r="S784" s="96">
        <v>46164</v>
      </c>
      <c r="T784" s="96" t="s">
        <v>2204</v>
      </c>
      <c r="U784" s="96" t="s">
        <v>80</v>
      </c>
      <c r="V784" s="92">
        <v>46140</v>
      </c>
      <c r="W784" s="92">
        <v>46147</v>
      </c>
      <c r="X784" s="92">
        <v>46154</v>
      </c>
      <c r="Y784" s="97"/>
      <c r="Z784" s="89"/>
      <c r="AA784" s="96">
        <v>0</v>
      </c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>MONTH(B784)&amp;"/"&amp;YEAR(B784)</f>
        <v>3/2026</v>
      </c>
      <c r="AN784" s="45">
        <f>WEEKNUM(B784)-WEEKNUM(EOMONTH(B784,-1)+1)+1</f>
        <v>4</v>
      </c>
      <c r="AO784" s="45" t="str">
        <f>MONTH(R784)&amp;"/"&amp;YEAR(R784)</f>
        <v>1/1900</v>
      </c>
      <c r="AP784" s="45" t="e">
        <f>WEEKNUM(R784)-WEEKNUM(EOMONTH(R784,-1)+1)+1</f>
        <v>#NUM!</v>
      </c>
      <c r="AQ784" s="45">
        <f>IF(AU784="S",IF(Q784="1. Aceitou o programa",R784-B784,0),0)</f>
        <v>0</v>
      </c>
      <c r="AR784" s="45">
        <f>IF(AU784="S",IF(AND(S784&lt;&gt;"",R784&lt;&gt;""),S784-R784,0),0)</f>
        <v>0</v>
      </c>
      <c r="AS784" s="45">
        <f>IF(AU784="S",IF(Q784="1. Aceitou o programa",IF(OR(X784="Não se Aplica",X784=""),IF(OR(W784="Não se Aplica",W784=""),0,W784-V784),AVERAGE(X784-W784,W784-V784)),0),0)</f>
        <v>0</v>
      </c>
      <c r="AT784" s="45">
        <f>IF(AU784="S",IF(AND(Q784="1. Aceitou o programa",AB784="Realizada"),IFERROR(IF(AA784="",0,AA784-R784),0),0),0)</f>
        <v>0</v>
      </c>
      <c r="AU784" s="45" t="str">
        <f>_xlfn.XLOOKUP(U784,'Lista Suspensa'!$AA$20:$AA$23,'Lista Suspensa'!$AB$20:$AB$23,"N/A")</f>
        <v>S</v>
      </c>
    </row>
    <row r="785" spans="1:47" ht="12" customHeight="1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2438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1047</v>
      </c>
      <c r="N785" s="89" t="s">
        <v>250</v>
      </c>
      <c r="O785" s="93" t="s">
        <v>2439</v>
      </c>
      <c r="P785" s="94" t="s">
        <v>57</v>
      </c>
      <c r="Q785" s="112" t="s">
        <v>2203</v>
      </c>
      <c r="R785" s="95"/>
      <c r="S785" s="96">
        <v>46164</v>
      </c>
      <c r="T785" s="96" t="s">
        <v>2204</v>
      </c>
      <c r="U785" s="96" t="s">
        <v>80</v>
      </c>
      <c r="V785" s="92">
        <v>46140</v>
      </c>
      <c r="W785" s="92">
        <v>46147</v>
      </c>
      <c r="X785" s="92">
        <v>46154</v>
      </c>
      <c r="Y785" s="97"/>
      <c r="Z785" s="89"/>
      <c r="AA785" s="96">
        <v>0</v>
      </c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>MONTH(B785)&amp;"/"&amp;YEAR(B785)</f>
        <v>3/2026</v>
      </c>
      <c r="AN785" s="45">
        <f>WEEKNUM(B785)-WEEKNUM(EOMONTH(B785,-1)+1)+1</f>
        <v>4</v>
      </c>
      <c r="AO785" s="45" t="str">
        <f>MONTH(R785)&amp;"/"&amp;YEAR(R785)</f>
        <v>1/1900</v>
      </c>
      <c r="AP785" s="45" t="e">
        <f>WEEKNUM(R785)-WEEKNUM(EOMONTH(R785,-1)+1)+1</f>
        <v>#NUM!</v>
      </c>
      <c r="AQ785" s="45">
        <f>IF(AU785="S",IF(Q785="1. Aceitou o programa",R785-B785,0),0)</f>
        <v>0</v>
      </c>
      <c r="AR785" s="45">
        <f>IF(AU785="S",IF(AND(S785&lt;&gt;"",R785&lt;&gt;""),S785-R785,0),0)</f>
        <v>0</v>
      </c>
      <c r="AS785" s="45">
        <f>IF(AU785="S",IF(Q785="1. Aceitou o programa",IF(OR(X785="Não se Aplica",X785=""),IF(OR(W785="Não se Aplica",W785=""),0,W785-V785),AVERAGE(X785-W785,W785-V785)),0),0)</f>
        <v>0</v>
      </c>
      <c r="AT785" s="45">
        <f>IF(AU785="S",IF(AND(Q785="1. Aceitou o programa",AB785="Realizada"),IFERROR(IF(AA785="",0,AA785-R785),0),0),0)</f>
        <v>0</v>
      </c>
      <c r="AU785" s="45" t="str">
        <f>_xlfn.XLOOKUP(U785,'Lista Suspensa'!$AA$20:$AA$23,'Lista Suspensa'!$AB$20:$AB$23,"N/A")</f>
        <v>S</v>
      </c>
    </row>
    <row r="786" spans="1:47" ht="12" customHeight="1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2440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1047</v>
      </c>
      <c r="N786" s="89" t="s">
        <v>250</v>
      </c>
      <c r="O786" s="93" t="s">
        <v>2441</v>
      </c>
      <c r="P786" s="94" t="s">
        <v>57</v>
      </c>
      <c r="Q786" s="112" t="s">
        <v>2203</v>
      </c>
      <c r="R786" s="95"/>
      <c r="S786" s="96">
        <v>46164</v>
      </c>
      <c r="T786" s="96" t="s">
        <v>2204</v>
      </c>
      <c r="U786" s="96" t="s">
        <v>80</v>
      </c>
      <c r="V786" s="92">
        <v>46140</v>
      </c>
      <c r="W786" s="92">
        <v>46147</v>
      </c>
      <c r="X786" s="92">
        <v>46154</v>
      </c>
      <c r="Y786" s="97"/>
      <c r="Z786" s="89"/>
      <c r="AA786" s="96">
        <v>0</v>
      </c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>MONTH(B786)&amp;"/"&amp;YEAR(B786)</f>
        <v>3/2026</v>
      </c>
      <c r="AN786" s="45">
        <f>WEEKNUM(B786)-WEEKNUM(EOMONTH(B786,-1)+1)+1</f>
        <v>4</v>
      </c>
      <c r="AO786" s="45" t="str">
        <f>MONTH(R786)&amp;"/"&amp;YEAR(R786)</f>
        <v>1/1900</v>
      </c>
      <c r="AP786" s="45" t="e">
        <f>WEEKNUM(R786)-WEEKNUM(EOMONTH(R786,-1)+1)+1</f>
        <v>#NUM!</v>
      </c>
      <c r="AQ786" s="45">
        <f>IF(AU786="S",IF(Q786="1. Aceitou o programa",R786-B786,0),0)</f>
        <v>0</v>
      </c>
      <c r="AR786" s="45">
        <f>IF(AU786="S",IF(AND(S786&lt;&gt;"",R786&lt;&gt;""),S786-R786,0),0)</f>
        <v>0</v>
      </c>
      <c r="AS786" s="45">
        <f>IF(AU786="S",IF(Q786="1. Aceitou o programa",IF(OR(X786="Não se Aplica",X786=""),IF(OR(W786="Não se Aplica",W786=""),0,W786-V786),AVERAGE(X786-W786,W786-V786)),0),0)</f>
        <v>0</v>
      </c>
      <c r="AT786" s="45">
        <f>IF(AU786="S",IF(AND(Q786="1. Aceitou o programa",AB786="Realizada"),IFERROR(IF(AA786="",0,AA786-R786),0),0),0)</f>
        <v>0</v>
      </c>
      <c r="AU786" s="45" t="str">
        <f>_xlfn.XLOOKUP(U786,'Lista Suspensa'!$AA$20:$AA$23,'Lista Suspensa'!$AB$20:$AB$23,"N/A")</f>
        <v>S</v>
      </c>
    </row>
    <row r="787" spans="1:47" ht="12" customHeight="1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2442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771</v>
      </c>
      <c r="N787" s="89" t="s">
        <v>250</v>
      </c>
      <c r="O787" s="93" t="s">
        <v>2443</v>
      </c>
      <c r="P787" s="94" t="s">
        <v>57</v>
      </c>
      <c r="Q787" s="112" t="s">
        <v>2203</v>
      </c>
      <c r="R787" s="95"/>
      <c r="S787" s="96">
        <v>46164</v>
      </c>
      <c r="T787" s="96" t="s">
        <v>2204</v>
      </c>
      <c r="U787" s="96" t="s">
        <v>80</v>
      </c>
      <c r="V787" s="92">
        <v>46140</v>
      </c>
      <c r="W787" s="92">
        <v>46147</v>
      </c>
      <c r="X787" s="92">
        <v>46154</v>
      </c>
      <c r="Y787" s="97"/>
      <c r="Z787" s="89"/>
      <c r="AA787" s="96">
        <v>0</v>
      </c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>MONTH(B787)&amp;"/"&amp;YEAR(B787)</f>
        <v>3/2026</v>
      </c>
      <c r="AN787" s="45">
        <f>WEEKNUM(B787)-WEEKNUM(EOMONTH(B787,-1)+1)+1</f>
        <v>4</v>
      </c>
      <c r="AO787" s="45" t="str">
        <f>MONTH(R787)&amp;"/"&amp;YEAR(R787)</f>
        <v>1/1900</v>
      </c>
      <c r="AP787" s="45" t="e">
        <f>WEEKNUM(R787)-WEEKNUM(EOMONTH(R787,-1)+1)+1</f>
        <v>#NUM!</v>
      </c>
      <c r="AQ787" s="45">
        <f>IF(AU787="S",IF(Q787="1. Aceitou o programa",R787-B787,0),0)</f>
        <v>0</v>
      </c>
      <c r="AR787" s="45">
        <f>IF(AU787="S",IF(AND(S787&lt;&gt;"",R787&lt;&gt;""),S787-R787,0),0)</f>
        <v>0</v>
      </c>
      <c r="AS787" s="45">
        <f>IF(AU787="S",IF(Q787="1. Aceitou o programa",IF(OR(X787="Não se Aplica",X787=""),IF(OR(W787="Não se Aplica",W787=""),0,W787-V787),AVERAGE(X787-W787,W787-V787)),0),0)</f>
        <v>0</v>
      </c>
      <c r="AT787" s="45">
        <f>IF(AU787="S",IF(AND(Q787="1. Aceitou o programa",AB787="Realizada"),IFERROR(IF(AA787="",0,AA787-R787),0),0),0)</f>
        <v>0</v>
      </c>
      <c r="AU787" s="45" t="str">
        <f>_xlfn.XLOOKUP(U787,'Lista Suspensa'!$AA$20:$AA$23,'Lista Suspensa'!$AB$20:$AB$23,"N/A")</f>
        <v>S</v>
      </c>
    </row>
    <row r="788" spans="1:47" ht="12" customHeight="1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2444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2445</v>
      </c>
      <c r="N788" s="89" t="s">
        <v>250</v>
      </c>
      <c r="O788" s="93" t="s">
        <v>2446</v>
      </c>
      <c r="P788" s="94" t="s">
        <v>57</v>
      </c>
      <c r="Q788" s="112" t="s">
        <v>2203</v>
      </c>
      <c r="R788" s="95"/>
      <c r="S788" s="96">
        <v>46164</v>
      </c>
      <c r="T788" s="96" t="s">
        <v>2204</v>
      </c>
      <c r="U788" s="96" t="s">
        <v>80</v>
      </c>
      <c r="V788" s="92">
        <v>46140</v>
      </c>
      <c r="W788" s="92">
        <v>46147</v>
      </c>
      <c r="X788" s="92">
        <v>46154</v>
      </c>
      <c r="Y788" s="97"/>
      <c r="Z788" s="89"/>
      <c r="AA788" s="96">
        <v>0</v>
      </c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>MONTH(B788)&amp;"/"&amp;YEAR(B788)</f>
        <v>3/2026</v>
      </c>
      <c r="AN788" s="45">
        <f>WEEKNUM(B788)-WEEKNUM(EOMONTH(B788,-1)+1)+1</f>
        <v>4</v>
      </c>
      <c r="AO788" s="45" t="str">
        <f>MONTH(R788)&amp;"/"&amp;YEAR(R788)</f>
        <v>1/1900</v>
      </c>
      <c r="AP788" s="45" t="e">
        <f>WEEKNUM(R788)-WEEKNUM(EOMONTH(R788,-1)+1)+1</f>
        <v>#NUM!</v>
      </c>
      <c r="AQ788" s="45">
        <f>IF(AU788="S",IF(Q788="1. Aceitou o programa",R788-B788,0),0)</f>
        <v>0</v>
      </c>
      <c r="AR788" s="45">
        <f>IF(AU788="S",IF(AND(S788&lt;&gt;"",R788&lt;&gt;""),S788-R788,0),0)</f>
        <v>0</v>
      </c>
      <c r="AS788" s="45">
        <f>IF(AU788="S",IF(Q788="1. Aceitou o programa",IF(OR(X788="Não se Aplica",X788=""),IF(OR(W788="Não se Aplica",W788=""),0,W788-V788),AVERAGE(X788-W788,W788-V788)),0),0)</f>
        <v>0</v>
      </c>
      <c r="AT788" s="45">
        <f>IF(AU788="S",IF(AND(Q788="1. Aceitou o programa",AB788="Realizada"),IFERROR(IF(AA788="",0,AA788-R788),0),0),0)</f>
        <v>0</v>
      </c>
      <c r="AU788" s="45" t="str">
        <f>_xlfn.XLOOKUP(U788,'Lista Suspensa'!$AA$20:$AA$23,'Lista Suspensa'!$AB$20:$AB$23,"N/A")</f>
        <v>S</v>
      </c>
    </row>
    <row r="789" spans="1:47" ht="12" customHeight="1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2447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523</v>
      </c>
      <c r="M789" s="89" t="s">
        <v>702</v>
      </c>
      <c r="N789" s="89" t="s">
        <v>250</v>
      </c>
      <c r="O789" s="93" t="s">
        <v>2448</v>
      </c>
      <c r="P789" s="94" t="s">
        <v>57</v>
      </c>
      <c r="Q789" s="112" t="s">
        <v>2203</v>
      </c>
      <c r="R789" s="95"/>
      <c r="S789" s="96">
        <v>46164</v>
      </c>
      <c r="T789" s="96" t="s">
        <v>2204</v>
      </c>
      <c r="U789" s="96" t="s">
        <v>80</v>
      </c>
      <c r="V789" s="92">
        <v>46140</v>
      </c>
      <c r="W789" s="92">
        <v>46147</v>
      </c>
      <c r="X789" s="92">
        <v>46154</v>
      </c>
      <c r="Y789" s="97"/>
      <c r="Z789" s="89"/>
      <c r="AA789" s="96">
        <v>0</v>
      </c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>MONTH(B789)&amp;"/"&amp;YEAR(B789)</f>
        <v>3/2026</v>
      </c>
      <c r="AN789" s="45">
        <f>WEEKNUM(B789)-WEEKNUM(EOMONTH(B789,-1)+1)+1</f>
        <v>4</v>
      </c>
      <c r="AO789" s="45" t="str">
        <f>MONTH(R789)&amp;"/"&amp;YEAR(R789)</f>
        <v>1/1900</v>
      </c>
      <c r="AP789" s="45" t="e">
        <f>WEEKNUM(R789)-WEEKNUM(EOMONTH(R789,-1)+1)+1</f>
        <v>#NUM!</v>
      </c>
      <c r="AQ789" s="45">
        <f>IF(AU789="S",IF(Q789="1. Aceitou o programa",R789-B789,0),0)</f>
        <v>0</v>
      </c>
      <c r="AR789" s="45">
        <f>IF(AU789="S",IF(AND(S789&lt;&gt;"",R789&lt;&gt;""),S789-R789,0),0)</f>
        <v>0</v>
      </c>
      <c r="AS789" s="45">
        <f>IF(AU789="S",IF(Q789="1. Aceitou o programa",IF(OR(X789="Não se Aplica",X789=""),IF(OR(W789="Não se Aplica",W789=""),0,W789-V789),AVERAGE(X789-W789,W789-V789)),0),0)</f>
        <v>0</v>
      </c>
      <c r="AT789" s="45">
        <f>IF(AU789="S",IF(AND(Q789="1. Aceitou o programa",AB789="Realizada"),IFERROR(IF(AA789="",0,AA789-R789),0),0),0)</f>
        <v>0</v>
      </c>
      <c r="AU789" s="45" t="str">
        <f>_xlfn.XLOOKUP(U789,'Lista Suspensa'!$AA$20:$AA$23,'Lista Suspensa'!$AB$20:$AB$23,"N/A")</f>
        <v>S</v>
      </c>
    </row>
    <row r="790" spans="1:47" ht="12" customHeight="1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2449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1172</v>
      </c>
      <c r="M790" s="89" t="s">
        <v>2450</v>
      </c>
      <c r="N790" s="89" t="s">
        <v>250</v>
      </c>
      <c r="O790" s="93" t="s">
        <v>2451</v>
      </c>
      <c r="P790" s="94" t="s">
        <v>57</v>
      </c>
      <c r="Q790" s="112" t="s">
        <v>2203</v>
      </c>
      <c r="R790" s="95"/>
      <c r="S790" s="96">
        <v>46164</v>
      </c>
      <c r="T790" s="96" t="s">
        <v>2204</v>
      </c>
      <c r="U790" s="96" t="s">
        <v>80</v>
      </c>
      <c r="V790" s="92">
        <v>46140</v>
      </c>
      <c r="W790" s="92">
        <v>46147</v>
      </c>
      <c r="X790" s="92">
        <v>46154</v>
      </c>
      <c r="Y790" s="97"/>
      <c r="Z790" s="89"/>
      <c r="AA790" s="96">
        <v>0</v>
      </c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>MONTH(B790)&amp;"/"&amp;YEAR(B790)</f>
        <v>3/2026</v>
      </c>
      <c r="AN790" s="45">
        <f>WEEKNUM(B790)-WEEKNUM(EOMONTH(B790,-1)+1)+1</f>
        <v>4</v>
      </c>
      <c r="AO790" s="45" t="str">
        <f>MONTH(R790)&amp;"/"&amp;YEAR(R790)</f>
        <v>1/1900</v>
      </c>
      <c r="AP790" s="45" t="e">
        <f>WEEKNUM(R790)-WEEKNUM(EOMONTH(R790,-1)+1)+1</f>
        <v>#NUM!</v>
      </c>
      <c r="AQ790" s="45">
        <f>IF(AU790="S",IF(Q790="1. Aceitou o programa",R790-B790,0),0)</f>
        <v>0</v>
      </c>
      <c r="AR790" s="45">
        <f>IF(AU790="S",IF(AND(S790&lt;&gt;"",R790&lt;&gt;""),S790-R790,0),0)</f>
        <v>0</v>
      </c>
      <c r="AS790" s="45">
        <f>IF(AU790="S",IF(Q790="1. Aceitou o programa",IF(OR(X790="Não se Aplica",X790=""),IF(OR(W790="Não se Aplica",W790=""),0,W790-V790),AVERAGE(X790-W790,W790-V790)),0),0)</f>
        <v>0</v>
      </c>
      <c r="AT790" s="45">
        <f>IF(AU790="S",IF(AND(Q790="1. Aceitou o programa",AB790="Realizada"),IFERROR(IF(AA790="",0,AA790-R790),0),0),0)</f>
        <v>0</v>
      </c>
      <c r="AU790" s="45" t="str">
        <f>_xlfn.XLOOKUP(U790,'Lista Suspensa'!$AA$20:$AA$23,'Lista Suspensa'!$AB$20:$AB$23,"N/A")</f>
        <v>S</v>
      </c>
    </row>
    <row r="791" spans="1:47" ht="12" customHeight="1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2452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523</v>
      </c>
      <c r="M791" s="89" t="s">
        <v>2453</v>
      </c>
      <c r="N791" s="89" t="s">
        <v>250</v>
      </c>
      <c r="O791" s="93" t="s">
        <v>2454</v>
      </c>
      <c r="P791" s="94" t="s">
        <v>57</v>
      </c>
      <c r="Q791" s="112" t="s">
        <v>2203</v>
      </c>
      <c r="R791" s="95"/>
      <c r="S791" s="96">
        <v>46164</v>
      </c>
      <c r="T791" s="96" t="s">
        <v>2204</v>
      </c>
      <c r="U791" s="96" t="s">
        <v>80</v>
      </c>
      <c r="V791" s="92">
        <v>46122</v>
      </c>
      <c r="W791" s="92">
        <v>46147</v>
      </c>
      <c r="X791" s="92">
        <v>46154</v>
      </c>
      <c r="Y791" s="97"/>
      <c r="Z791" s="89"/>
      <c r="AA791" s="96">
        <v>0</v>
      </c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>MONTH(B791)&amp;"/"&amp;YEAR(B791)</f>
        <v>3/2026</v>
      </c>
      <c r="AN791" s="45">
        <f>WEEKNUM(B791)-WEEKNUM(EOMONTH(B791,-1)+1)+1</f>
        <v>4</v>
      </c>
      <c r="AO791" s="45" t="str">
        <f>MONTH(R791)&amp;"/"&amp;YEAR(R791)</f>
        <v>1/1900</v>
      </c>
      <c r="AP791" s="45" t="e">
        <f>WEEKNUM(R791)-WEEKNUM(EOMONTH(R791,-1)+1)+1</f>
        <v>#NUM!</v>
      </c>
      <c r="AQ791" s="45">
        <f>IF(AU791="S",IF(Q791="1. Aceitou o programa",R791-B791,0),0)</f>
        <v>0</v>
      </c>
      <c r="AR791" s="45">
        <f>IF(AU791="S",IF(AND(S791&lt;&gt;"",R791&lt;&gt;""),S791-R791,0),0)</f>
        <v>0</v>
      </c>
      <c r="AS791" s="45">
        <f>IF(AU791="S",IF(Q791="1. Aceitou o programa",IF(OR(X791="Não se Aplica",X791=""),IF(OR(W791="Não se Aplica",W791=""),0,W791-V791),AVERAGE(X791-W791,W791-V791)),0),0)</f>
        <v>0</v>
      </c>
      <c r="AT791" s="45">
        <f>IF(AU791="S",IF(AND(Q791="1. Aceitou o programa",AB791="Realizada"),IFERROR(IF(AA791="",0,AA791-R791),0),0),0)</f>
        <v>0</v>
      </c>
      <c r="AU791" s="45" t="str">
        <f>_xlfn.XLOOKUP(U791,'Lista Suspensa'!$AA$20:$AA$23,'Lista Suspensa'!$AB$20:$AB$23,"N/A")</f>
        <v>S</v>
      </c>
    </row>
    <row r="792" spans="1:47" ht="12" customHeight="1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2455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2456</v>
      </c>
      <c r="N792" s="89" t="s">
        <v>250</v>
      </c>
      <c r="O792" s="93" t="s">
        <v>2457</v>
      </c>
      <c r="P792" s="94" t="s">
        <v>57</v>
      </c>
      <c r="Q792" s="112" t="s">
        <v>2203</v>
      </c>
      <c r="R792" s="95"/>
      <c r="S792" s="96">
        <v>46164</v>
      </c>
      <c r="T792" s="96" t="s">
        <v>2204</v>
      </c>
      <c r="U792" s="96" t="s">
        <v>80</v>
      </c>
      <c r="V792" s="92">
        <v>46140</v>
      </c>
      <c r="W792" s="92">
        <v>46147</v>
      </c>
      <c r="X792" s="92">
        <v>46154</v>
      </c>
      <c r="Y792" s="97"/>
      <c r="Z792" s="89"/>
      <c r="AA792" s="96">
        <v>0</v>
      </c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>MONTH(B792)&amp;"/"&amp;YEAR(B792)</f>
        <v>3/2026</v>
      </c>
      <c r="AN792" s="45">
        <f>WEEKNUM(B792)-WEEKNUM(EOMONTH(B792,-1)+1)+1</f>
        <v>4</v>
      </c>
      <c r="AO792" s="45" t="str">
        <f>MONTH(R792)&amp;"/"&amp;YEAR(R792)</f>
        <v>1/1900</v>
      </c>
      <c r="AP792" s="45" t="e">
        <f>WEEKNUM(R792)-WEEKNUM(EOMONTH(R792,-1)+1)+1</f>
        <v>#NUM!</v>
      </c>
      <c r="AQ792" s="45">
        <f>IF(AU792="S",IF(Q792="1. Aceitou o programa",R792-B792,0),0)</f>
        <v>0</v>
      </c>
      <c r="AR792" s="45">
        <f>IF(AU792="S",IF(AND(S792&lt;&gt;"",R792&lt;&gt;""),S792-R792,0),0)</f>
        <v>0</v>
      </c>
      <c r="AS792" s="45">
        <f>IF(AU792="S",IF(Q792="1. Aceitou o programa",IF(OR(X792="Não se Aplica",X792=""),IF(OR(W792="Não se Aplica",W792=""),0,W792-V792),AVERAGE(X792-W792,W792-V792)),0),0)</f>
        <v>0</v>
      </c>
      <c r="AT792" s="45">
        <f>IF(AU792="S",IF(AND(Q792="1. Aceitou o programa",AB792="Realizada"),IFERROR(IF(AA792="",0,AA792-R792),0),0),0)</f>
        <v>0</v>
      </c>
      <c r="AU792" s="45" t="str">
        <f>_xlfn.XLOOKUP(U792,'Lista Suspensa'!$AA$20:$AA$23,'Lista Suspensa'!$AB$20:$AB$23,"N/A")</f>
        <v>S</v>
      </c>
    </row>
    <row r="793" spans="1:47" ht="12" customHeight="1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2458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2459</v>
      </c>
      <c r="N793" s="89" t="s">
        <v>250</v>
      </c>
      <c r="O793" s="93" t="s">
        <v>2460</v>
      </c>
      <c r="P793" s="94" t="s">
        <v>57</v>
      </c>
      <c r="Q793" s="112" t="s">
        <v>2203</v>
      </c>
      <c r="R793" s="95"/>
      <c r="S793" s="96">
        <v>46164</v>
      </c>
      <c r="T793" s="96" t="s">
        <v>2204</v>
      </c>
      <c r="U793" s="96" t="s">
        <v>80</v>
      </c>
      <c r="V793" s="92">
        <v>46140</v>
      </c>
      <c r="W793" s="92">
        <v>46147</v>
      </c>
      <c r="X793" s="92">
        <v>46154</v>
      </c>
      <c r="Y793" s="97"/>
      <c r="Z793" s="89"/>
      <c r="AA793" s="96">
        <v>0</v>
      </c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>MONTH(B793)&amp;"/"&amp;YEAR(B793)</f>
        <v>3/2026</v>
      </c>
      <c r="AN793" s="45">
        <f>WEEKNUM(B793)-WEEKNUM(EOMONTH(B793,-1)+1)+1</f>
        <v>4</v>
      </c>
      <c r="AO793" s="45" t="str">
        <f>MONTH(R793)&amp;"/"&amp;YEAR(R793)</f>
        <v>1/1900</v>
      </c>
      <c r="AP793" s="45" t="e">
        <f>WEEKNUM(R793)-WEEKNUM(EOMONTH(R793,-1)+1)+1</f>
        <v>#NUM!</v>
      </c>
      <c r="AQ793" s="45">
        <f>IF(AU793="S",IF(Q793="1. Aceitou o programa",R793-B793,0),0)</f>
        <v>0</v>
      </c>
      <c r="AR793" s="45">
        <f>IF(AU793="S",IF(AND(S793&lt;&gt;"",R793&lt;&gt;""),S793-R793,0),0)</f>
        <v>0</v>
      </c>
      <c r="AS793" s="45">
        <f>IF(AU793="S",IF(Q793="1. Aceitou o programa",IF(OR(X793="Não se Aplica",X793=""),IF(OR(W793="Não se Aplica",W793=""),0,W793-V793),AVERAGE(X793-W793,W793-V793)),0),0)</f>
        <v>0</v>
      </c>
      <c r="AT793" s="45">
        <f>IF(AU793="S",IF(AND(Q793="1. Aceitou o programa",AB793="Realizada"),IFERROR(IF(AA793="",0,AA793-R793),0),0),0)</f>
        <v>0</v>
      </c>
      <c r="AU793" s="45" t="str">
        <f>_xlfn.XLOOKUP(U793,'Lista Suspensa'!$AA$20:$AA$23,'Lista Suspensa'!$AB$20:$AB$23,"N/A")</f>
        <v>S</v>
      </c>
    </row>
    <row r="794" spans="1:47" ht="12" customHeight="1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2461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2462</v>
      </c>
      <c r="N794" s="89" t="s">
        <v>250</v>
      </c>
      <c r="O794" s="93" t="s">
        <v>2463</v>
      </c>
      <c r="P794" s="94" t="s">
        <v>57</v>
      </c>
      <c r="Q794" s="112" t="s">
        <v>2203</v>
      </c>
      <c r="R794" s="95"/>
      <c r="S794" s="96">
        <v>46164</v>
      </c>
      <c r="T794" s="96" t="s">
        <v>2204</v>
      </c>
      <c r="U794" s="96" t="s">
        <v>80</v>
      </c>
      <c r="V794" s="92">
        <v>46122</v>
      </c>
      <c r="W794" s="92">
        <v>46147</v>
      </c>
      <c r="X794" s="92">
        <v>46154</v>
      </c>
      <c r="Y794" s="97"/>
      <c r="Z794" s="89"/>
      <c r="AA794" s="96">
        <v>0</v>
      </c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>MONTH(B794)&amp;"/"&amp;YEAR(B794)</f>
        <v>3/2026</v>
      </c>
      <c r="AN794" s="45">
        <f>WEEKNUM(B794)-WEEKNUM(EOMONTH(B794,-1)+1)+1</f>
        <v>4</v>
      </c>
      <c r="AO794" s="45" t="str">
        <f>MONTH(R794)&amp;"/"&amp;YEAR(R794)</f>
        <v>1/1900</v>
      </c>
      <c r="AP794" s="45" t="e">
        <f>WEEKNUM(R794)-WEEKNUM(EOMONTH(R794,-1)+1)+1</f>
        <v>#NUM!</v>
      </c>
      <c r="AQ794" s="45">
        <f>IF(AU794="S",IF(Q794="1. Aceitou o programa",R794-B794,0),0)</f>
        <v>0</v>
      </c>
      <c r="AR794" s="45">
        <f>IF(AU794="S",IF(AND(S794&lt;&gt;"",R794&lt;&gt;""),S794-R794,0),0)</f>
        <v>0</v>
      </c>
      <c r="AS794" s="45">
        <f>IF(AU794="S",IF(Q794="1. Aceitou o programa",IF(OR(X794="Não se Aplica",X794=""),IF(OR(W794="Não se Aplica",W794=""),0,W794-V794),AVERAGE(X794-W794,W794-V794)),0),0)</f>
        <v>0</v>
      </c>
      <c r="AT794" s="45">
        <f>IF(AU794="S",IF(AND(Q794="1. Aceitou o programa",AB794="Realizada"),IFERROR(IF(AA794="",0,AA794-R794),0),0),0)</f>
        <v>0</v>
      </c>
      <c r="AU794" s="45" t="str">
        <f>_xlfn.XLOOKUP(U794,'Lista Suspensa'!$AA$20:$AA$23,'Lista Suspensa'!$AB$20:$AB$23,"N/A")</f>
        <v>S</v>
      </c>
    </row>
    <row r="795" spans="1:47" ht="12" customHeight="1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2464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2020</v>
      </c>
      <c r="N795" s="89" t="s">
        <v>250</v>
      </c>
      <c r="O795" s="93" t="s">
        <v>2465</v>
      </c>
      <c r="P795" s="94" t="s">
        <v>57</v>
      </c>
      <c r="Q795" s="112" t="s">
        <v>2203</v>
      </c>
      <c r="R795" s="95"/>
      <c r="S795" s="96">
        <v>46164</v>
      </c>
      <c r="T795" s="96" t="s">
        <v>2204</v>
      </c>
      <c r="U795" s="96" t="s">
        <v>80</v>
      </c>
      <c r="V795" s="92">
        <v>46140</v>
      </c>
      <c r="W795" s="92">
        <v>46147</v>
      </c>
      <c r="X795" s="92">
        <v>46154</v>
      </c>
      <c r="Y795" s="97"/>
      <c r="Z795" s="89"/>
      <c r="AA795" s="96">
        <v>0</v>
      </c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>MONTH(B795)&amp;"/"&amp;YEAR(B795)</f>
        <v>3/2026</v>
      </c>
      <c r="AN795" s="45">
        <f>WEEKNUM(B795)-WEEKNUM(EOMONTH(B795,-1)+1)+1</f>
        <v>4</v>
      </c>
      <c r="AO795" s="45" t="str">
        <f>MONTH(R795)&amp;"/"&amp;YEAR(R795)</f>
        <v>1/1900</v>
      </c>
      <c r="AP795" s="45" t="e">
        <f>WEEKNUM(R795)-WEEKNUM(EOMONTH(R795,-1)+1)+1</f>
        <v>#NUM!</v>
      </c>
      <c r="AQ795" s="45">
        <f>IF(AU795="S",IF(Q795="1. Aceitou o programa",R795-B795,0),0)</f>
        <v>0</v>
      </c>
      <c r="AR795" s="45">
        <f>IF(AU795="S",IF(AND(S795&lt;&gt;"",R795&lt;&gt;""),S795-R795,0),0)</f>
        <v>0</v>
      </c>
      <c r="AS795" s="45">
        <f>IF(AU795="S",IF(Q795="1. Aceitou o programa",IF(OR(X795="Não se Aplica",X795=""),IF(OR(W795="Não se Aplica",W795=""),0,W795-V795),AVERAGE(X795-W795,W795-V795)),0),0)</f>
        <v>0</v>
      </c>
      <c r="AT795" s="45">
        <f>IF(AU795="S",IF(AND(Q795="1. Aceitou o programa",AB795="Realizada"),IFERROR(IF(AA795="",0,AA795-R795),0),0),0)</f>
        <v>0</v>
      </c>
      <c r="AU795" s="45" t="str">
        <f>_xlfn.XLOOKUP(U795,'Lista Suspensa'!$AA$20:$AA$23,'Lista Suspensa'!$AB$20:$AB$23,"N/A")</f>
        <v>S</v>
      </c>
    </row>
    <row r="796" spans="1:47" ht="12" customHeight="1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2466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1636</v>
      </c>
      <c r="N796" s="89" t="s">
        <v>250</v>
      </c>
      <c r="O796" s="93" t="s">
        <v>2467</v>
      </c>
      <c r="P796" s="94" t="s">
        <v>57</v>
      </c>
      <c r="Q796" s="112" t="s">
        <v>2203</v>
      </c>
      <c r="R796" s="95"/>
      <c r="S796" s="96">
        <v>46164</v>
      </c>
      <c r="T796" s="96" t="s">
        <v>2204</v>
      </c>
      <c r="U796" s="96" t="s">
        <v>80</v>
      </c>
      <c r="V796" s="92">
        <v>46140</v>
      </c>
      <c r="W796" s="92">
        <v>46147</v>
      </c>
      <c r="X796" s="92">
        <v>46154</v>
      </c>
      <c r="Y796" s="97"/>
      <c r="Z796" s="89"/>
      <c r="AA796" s="96">
        <v>0</v>
      </c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>MONTH(B796)&amp;"/"&amp;YEAR(B796)</f>
        <v>3/2026</v>
      </c>
      <c r="AN796" s="45">
        <f>WEEKNUM(B796)-WEEKNUM(EOMONTH(B796,-1)+1)+1</f>
        <v>4</v>
      </c>
      <c r="AO796" s="45" t="str">
        <f>MONTH(R796)&amp;"/"&amp;YEAR(R796)</f>
        <v>1/1900</v>
      </c>
      <c r="AP796" s="45" t="e">
        <f>WEEKNUM(R796)-WEEKNUM(EOMONTH(R796,-1)+1)+1</f>
        <v>#NUM!</v>
      </c>
      <c r="AQ796" s="45">
        <f>IF(AU796="S",IF(Q796="1. Aceitou o programa",R796-B796,0),0)</f>
        <v>0</v>
      </c>
      <c r="AR796" s="45">
        <f>IF(AU796="S",IF(AND(S796&lt;&gt;"",R796&lt;&gt;""),S796-R796,0),0)</f>
        <v>0</v>
      </c>
      <c r="AS796" s="45">
        <f>IF(AU796="S",IF(Q796="1. Aceitou o programa",IF(OR(X796="Não se Aplica",X796=""),IF(OR(W796="Não se Aplica",W796=""),0,W796-V796),AVERAGE(X796-W796,W796-V796)),0),0)</f>
        <v>0</v>
      </c>
      <c r="AT796" s="45">
        <f>IF(AU796="S",IF(AND(Q796="1. Aceitou o programa",AB796="Realizada"),IFERROR(IF(AA796="",0,AA796-R796),0),0),0)</f>
        <v>0</v>
      </c>
      <c r="AU796" s="45" t="str">
        <f>_xlfn.XLOOKUP(U796,'Lista Suspensa'!$AA$20:$AA$23,'Lista Suspensa'!$AB$20:$AB$23,"N/A")</f>
        <v>S</v>
      </c>
    </row>
    <row r="797" spans="1:47" ht="12" customHeight="1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2468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2224</v>
      </c>
      <c r="N797" s="89" t="s">
        <v>250</v>
      </c>
      <c r="O797" s="93" t="s">
        <v>2469</v>
      </c>
      <c r="P797" s="94" t="s">
        <v>57</v>
      </c>
      <c r="Q797" s="112" t="s">
        <v>2203</v>
      </c>
      <c r="R797" s="95"/>
      <c r="S797" s="96">
        <v>46164</v>
      </c>
      <c r="T797" s="96" t="s">
        <v>2204</v>
      </c>
      <c r="U797" s="96" t="s">
        <v>80</v>
      </c>
      <c r="V797" s="92">
        <v>46140</v>
      </c>
      <c r="W797" s="92">
        <v>46147</v>
      </c>
      <c r="X797" s="92">
        <v>46154</v>
      </c>
      <c r="Y797" s="97"/>
      <c r="Z797" s="89"/>
      <c r="AA797" s="96">
        <v>0</v>
      </c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>MONTH(B797)&amp;"/"&amp;YEAR(B797)</f>
        <v>3/2026</v>
      </c>
      <c r="AN797" s="45">
        <f>WEEKNUM(B797)-WEEKNUM(EOMONTH(B797,-1)+1)+1</f>
        <v>4</v>
      </c>
      <c r="AO797" s="45" t="str">
        <f>MONTH(R797)&amp;"/"&amp;YEAR(R797)</f>
        <v>1/1900</v>
      </c>
      <c r="AP797" s="45" t="e">
        <f>WEEKNUM(R797)-WEEKNUM(EOMONTH(R797,-1)+1)+1</f>
        <v>#NUM!</v>
      </c>
      <c r="AQ797" s="45">
        <f>IF(AU797="S",IF(Q797="1. Aceitou o programa",R797-B797,0),0)</f>
        <v>0</v>
      </c>
      <c r="AR797" s="45">
        <f>IF(AU797="S",IF(AND(S797&lt;&gt;"",R797&lt;&gt;""),S797-R797,0),0)</f>
        <v>0</v>
      </c>
      <c r="AS797" s="45">
        <f>IF(AU797="S",IF(Q797="1. Aceitou o programa",IF(OR(X797="Não se Aplica",X797=""),IF(OR(W797="Não se Aplica",W797=""),0,W797-V797),AVERAGE(X797-W797,W797-V797)),0),0)</f>
        <v>0</v>
      </c>
      <c r="AT797" s="45">
        <f>IF(AU797="S",IF(AND(Q797="1. Aceitou o programa",AB797="Realizada"),IFERROR(IF(AA797="",0,AA797-R797),0),0),0)</f>
        <v>0</v>
      </c>
      <c r="AU797" s="45" t="str">
        <f>_xlfn.XLOOKUP(U797,'Lista Suspensa'!$AA$20:$AA$23,'Lista Suspensa'!$AB$20:$AB$23,"N/A")</f>
        <v>S</v>
      </c>
    </row>
    <row r="798" spans="1:47" ht="12" customHeight="1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2470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2471</v>
      </c>
      <c r="M798" s="89" t="s">
        <v>77</v>
      </c>
      <c r="N798" s="89" t="s">
        <v>250</v>
      </c>
      <c r="O798" s="93" t="s">
        <v>2472</v>
      </c>
      <c r="P798" s="94" t="s">
        <v>57</v>
      </c>
      <c r="Q798" s="112" t="s">
        <v>2203</v>
      </c>
      <c r="R798" s="95"/>
      <c r="S798" s="96">
        <v>46164</v>
      </c>
      <c r="T798" s="96" t="s">
        <v>2204</v>
      </c>
      <c r="U798" s="96" t="s">
        <v>80</v>
      </c>
      <c r="V798" s="92">
        <v>46140</v>
      </c>
      <c r="W798" s="92">
        <v>46147</v>
      </c>
      <c r="X798" s="92">
        <v>46154</v>
      </c>
      <c r="Y798" s="97"/>
      <c r="Z798" s="89"/>
      <c r="AA798" s="96">
        <v>0</v>
      </c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>MONTH(B798)&amp;"/"&amp;YEAR(B798)</f>
        <v>3/2026</v>
      </c>
      <c r="AN798" s="45">
        <f>WEEKNUM(B798)-WEEKNUM(EOMONTH(B798,-1)+1)+1</f>
        <v>4</v>
      </c>
      <c r="AO798" s="45" t="str">
        <f>MONTH(R798)&amp;"/"&amp;YEAR(R798)</f>
        <v>1/1900</v>
      </c>
      <c r="AP798" s="45" t="e">
        <f>WEEKNUM(R798)-WEEKNUM(EOMONTH(R798,-1)+1)+1</f>
        <v>#NUM!</v>
      </c>
      <c r="AQ798" s="45">
        <f>IF(AU798="S",IF(Q798="1. Aceitou o programa",R798-B798,0),0)</f>
        <v>0</v>
      </c>
      <c r="AR798" s="45">
        <f>IF(AU798="S",IF(AND(S798&lt;&gt;"",R798&lt;&gt;""),S798-R798,0),0)</f>
        <v>0</v>
      </c>
      <c r="AS798" s="45">
        <f>IF(AU798="S",IF(Q798="1. Aceitou o programa",IF(OR(X798="Não se Aplica",X798=""),IF(OR(W798="Não se Aplica",W798=""),0,W798-V798),AVERAGE(X798-W798,W798-V798)),0),0)</f>
        <v>0</v>
      </c>
      <c r="AT798" s="45">
        <f>IF(AU798="S",IF(AND(Q798="1. Aceitou o programa",AB798="Realizada"),IFERROR(IF(AA798="",0,AA798-R798),0),0),0)</f>
        <v>0</v>
      </c>
      <c r="AU798" s="45" t="str">
        <f>_xlfn.XLOOKUP(U798,'Lista Suspensa'!$AA$20:$AA$23,'Lista Suspensa'!$AB$20:$AB$23,"N/A")</f>
        <v>S</v>
      </c>
    </row>
    <row r="799" spans="1:47" ht="12" customHeight="1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2473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77</v>
      </c>
      <c r="N799" s="89" t="s">
        <v>250</v>
      </c>
      <c r="O799" s="93" t="s">
        <v>2474</v>
      </c>
      <c r="P799" s="94" t="s">
        <v>57</v>
      </c>
      <c r="Q799" s="112" t="s">
        <v>2203</v>
      </c>
      <c r="R799" s="95"/>
      <c r="S799" s="96">
        <v>46164</v>
      </c>
      <c r="T799" s="96" t="s">
        <v>2204</v>
      </c>
      <c r="U799" s="96" t="s">
        <v>80</v>
      </c>
      <c r="V799" s="92">
        <v>46140</v>
      </c>
      <c r="W799" s="92">
        <v>46147</v>
      </c>
      <c r="X799" s="92">
        <v>46154</v>
      </c>
      <c r="Y799" s="97"/>
      <c r="Z799" s="89"/>
      <c r="AA799" s="96">
        <v>0</v>
      </c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>MONTH(B799)&amp;"/"&amp;YEAR(B799)</f>
        <v>3/2026</v>
      </c>
      <c r="AN799" s="45">
        <f>WEEKNUM(B799)-WEEKNUM(EOMONTH(B799,-1)+1)+1</f>
        <v>4</v>
      </c>
      <c r="AO799" s="45" t="str">
        <f>MONTH(R799)&amp;"/"&amp;YEAR(R799)</f>
        <v>1/1900</v>
      </c>
      <c r="AP799" s="45" t="e">
        <f>WEEKNUM(R799)-WEEKNUM(EOMONTH(R799,-1)+1)+1</f>
        <v>#NUM!</v>
      </c>
      <c r="AQ799" s="45">
        <f>IF(AU799="S",IF(Q799="1. Aceitou o programa",R799-B799,0),0)</f>
        <v>0</v>
      </c>
      <c r="AR799" s="45">
        <f>IF(AU799="S",IF(AND(S799&lt;&gt;"",R799&lt;&gt;""),S799-R799,0),0)</f>
        <v>0</v>
      </c>
      <c r="AS799" s="45">
        <f>IF(AU799="S",IF(Q799="1. Aceitou o programa",IF(OR(X799="Não se Aplica",X799=""),IF(OR(W799="Não se Aplica",W799=""),0,W799-V799),AVERAGE(X799-W799,W799-V799)),0),0)</f>
        <v>0</v>
      </c>
      <c r="AT799" s="45">
        <f>IF(AU799="S",IF(AND(Q799="1. Aceitou o programa",AB799="Realizada"),IFERROR(IF(AA799="",0,AA799-R799),0),0),0)</f>
        <v>0</v>
      </c>
      <c r="AU799" s="45" t="str">
        <f>_xlfn.XLOOKUP(U799,'Lista Suspensa'!$AA$20:$AA$23,'Lista Suspensa'!$AB$20:$AB$23,"N/A")</f>
        <v>S</v>
      </c>
    </row>
    <row r="800" spans="1:47" ht="12" customHeight="1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2475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77</v>
      </c>
      <c r="N800" s="89" t="s">
        <v>250</v>
      </c>
      <c r="O800" s="93" t="s">
        <v>2476</v>
      </c>
      <c r="P800" s="94" t="s">
        <v>57</v>
      </c>
      <c r="Q800" s="112" t="s">
        <v>2203</v>
      </c>
      <c r="R800" s="95"/>
      <c r="S800" s="96">
        <v>46164</v>
      </c>
      <c r="T800" s="96" t="s">
        <v>2204</v>
      </c>
      <c r="U800" s="96" t="s">
        <v>80</v>
      </c>
      <c r="V800" s="92">
        <v>46122</v>
      </c>
      <c r="W800" s="92">
        <v>46147</v>
      </c>
      <c r="X800" s="92">
        <v>46154</v>
      </c>
      <c r="Y800" s="97"/>
      <c r="Z800" s="89"/>
      <c r="AA800" s="96">
        <v>0</v>
      </c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>MONTH(B800)&amp;"/"&amp;YEAR(B800)</f>
        <v>3/2026</v>
      </c>
      <c r="AN800" s="45">
        <f>WEEKNUM(B800)-WEEKNUM(EOMONTH(B800,-1)+1)+1</f>
        <v>4</v>
      </c>
      <c r="AO800" s="45" t="str">
        <f>MONTH(R800)&amp;"/"&amp;YEAR(R800)</f>
        <v>1/1900</v>
      </c>
      <c r="AP800" s="45" t="e">
        <f>WEEKNUM(R800)-WEEKNUM(EOMONTH(R800,-1)+1)+1</f>
        <v>#NUM!</v>
      </c>
      <c r="AQ800" s="45">
        <f>IF(AU800="S",IF(Q800="1. Aceitou o programa",R800-B800,0),0)</f>
        <v>0</v>
      </c>
      <c r="AR800" s="45">
        <f>IF(AU800="S",IF(AND(S800&lt;&gt;"",R800&lt;&gt;""),S800-R800,0),0)</f>
        <v>0</v>
      </c>
      <c r="AS800" s="45">
        <f>IF(AU800="S",IF(Q800="1. Aceitou o programa",IF(OR(X800="Não se Aplica",X800=""),IF(OR(W800="Não se Aplica",W800=""),0,W800-V800),AVERAGE(X800-W800,W800-V800)),0),0)</f>
        <v>0</v>
      </c>
      <c r="AT800" s="45">
        <f>IF(AU800="S",IF(AND(Q800="1. Aceitou o programa",AB800="Realizada"),IFERROR(IF(AA800="",0,AA800-R800),0),0),0)</f>
        <v>0</v>
      </c>
      <c r="AU800" s="45" t="str">
        <f>_xlfn.XLOOKUP(U800,'Lista Suspensa'!$AA$20:$AA$23,'Lista Suspensa'!$AB$20:$AB$23,"N/A")</f>
        <v>S</v>
      </c>
    </row>
    <row r="801" spans="1:47" ht="12" customHeight="1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2477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2478</v>
      </c>
      <c r="M801" s="89" t="s">
        <v>77</v>
      </c>
      <c r="N801" s="89" t="s">
        <v>250</v>
      </c>
      <c r="O801" s="93" t="s">
        <v>2479</v>
      </c>
      <c r="P801" s="94" t="s">
        <v>57</v>
      </c>
      <c r="Q801" s="112" t="s">
        <v>2203</v>
      </c>
      <c r="R801" s="95"/>
      <c r="S801" s="96">
        <v>46164</v>
      </c>
      <c r="T801" s="96" t="s">
        <v>2204</v>
      </c>
      <c r="U801" s="96" t="s">
        <v>80</v>
      </c>
      <c r="V801" s="92">
        <v>46140</v>
      </c>
      <c r="W801" s="92">
        <v>46147</v>
      </c>
      <c r="X801" s="92">
        <v>46154</v>
      </c>
      <c r="Y801" s="97"/>
      <c r="Z801" s="89"/>
      <c r="AA801" s="96">
        <v>0</v>
      </c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>MONTH(B801)&amp;"/"&amp;YEAR(B801)</f>
        <v>3/2026</v>
      </c>
      <c r="AN801" s="45">
        <f>WEEKNUM(B801)-WEEKNUM(EOMONTH(B801,-1)+1)+1</f>
        <v>4</v>
      </c>
      <c r="AO801" s="45" t="str">
        <f>MONTH(R801)&amp;"/"&amp;YEAR(R801)</f>
        <v>1/1900</v>
      </c>
      <c r="AP801" s="45" t="e">
        <f>WEEKNUM(R801)-WEEKNUM(EOMONTH(R801,-1)+1)+1</f>
        <v>#NUM!</v>
      </c>
      <c r="AQ801" s="45">
        <f>IF(AU801="S",IF(Q801="1. Aceitou o programa",R801-B801,0),0)</f>
        <v>0</v>
      </c>
      <c r="AR801" s="45">
        <f>IF(AU801="S",IF(AND(S801&lt;&gt;"",R801&lt;&gt;""),S801-R801,0),0)</f>
        <v>0</v>
      </c>
      <c r="AS801" s="45">
        <f>IF(AU801="S",IF(Q801="1. Aceitou o programa",IF(OR(X801="Não se Aplica",X801=""),IF(OR(W801="Não se Aplica",W801=""),0,W801-V801),AVERAGE(X801-W801,W801-V801)),0),0)</f>
        <v>0</v>
      </c>
      <c r="AT801" s="45">
        <f>IF(AU801="S",IF(AND(Q801="1. Aceitou o programa",AB801="Realizada"),IFERROR(IF(AA801="",0,AA801-R801),0),0),0)</f>
        <v>0</v>
      </c>
      <c r="AU801" s="45" t="str">
        <f>_xlfn.XLOOKUP(U801,'Lista Suspensa'!$AA$20:$AA$23,'Lista Suspensa'!$AB$20:$AB$23,"N/A")</f>
        <v>S</v>
      </c>
    </row>
    <row r="802" spans="1:47" ht="12" customHeight="1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2480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329</v>
      </c>
      <c r="M802" s="89" t="s">
        <v>2481</v>
      </c>
      <c r="N802" s="89" t="s">
        <v>250</v>
      </c>
      <c r="O802" s="93" t="s">
        <v>2482</v>
      </c>
      <c r="P802" s="94" t="s">
        <v>57</v>
      </c>
      <c r="Q802" s="112" t="s">
        <v>2203</v>
      </c>
      <c r="R802" s="95"/>
      <c r="S802" s="96">
        <v>46164</v>
      </c>
      <c r="T802" s="96" t="s">
        <v>2204</v>
      </c>
      <c r="U802" s="96" t="s">
        <v>80</v>
      </c>
      <c r="V802" s="92">
        <v>46140</v>
      </c>
      <c r="W802" s="92">
        <v>46147</v>
      </c>
      <c r="X802" s="92">
        <v>46154</v>
      </c>
      <c r="Y802" s="97"/>
      <c r="Z802" s="89"/>
      <c r="AA802" s="96">
        <v>0</v>
      </c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>MONTH(B802)&amp;"/"&amp;YEAR(B802)</f>
        <v>3/2026</v>
      </c>
      <c r="AN802" s="45">
        <f>WEEKNUM(B802)-WEEKNUM(EOMONTH(B802,-1)+1)+1</f>
        <v>4</v>
      </c>
      <c r="AO802" s="45" t="str">
        <f>MONTH(R802)&amp;"/"&amp;YEAR(R802)</f>
        <v>1/1900</v>
      </c>
      <c r="AP802" s="45" t="e">
        <f>WEEKNUM(R802)-WEEKNUM(EOMONTH(R802,-1)+1)+1</f>
        <v>#NUM!</v>
      </c>
      <c r="AQ802" s="45">
        <f>IF(AU802="S",IF(Q802="1. Aceitou o programa",R802-B802,0),0)</f>
        <v>0</v>
      </c>
      <c r="AR802" s="45">
        <f>IF(AU802="S",IF(AND(S802&lt;&gt;"",R802&lt;&gt;""),S802-R802,0),0)</f>
        <v>0</v>
      </c>
      <c r="AS802" s="45">
        <f>IF(AU802="S",IF(Q802="1. Aceitou o programa",IF(OR(X802="Não se Aplica",X802=""),IF(OR(W802="Não se Aplica",W802=""),0,W802-V802),AVERAGE(X802-W802,W802-V802)),0),0)</f>
        <v>0</v>
      </c>
      <c r="AT802" s="45">
        <f>IF(AU802="S",IF(AND(Q802="1. Aceitou o programa",AB802="Realizada"),IFERROR(IF(AA802="",0,AA802-R802),0),0),0)</f>
        <v>0</v>
      </c>
      <c r="AU802" s="45" t="str">
        <f>_xlfn.XLOOKUP(U802,'Lista Suspensa'!$AA$20:$AA$23,'Lista Suspensa'!$AB$20:$AB$23,"N/A")</f>
        <v>S</v>
      </c>
    </row>
    <row r="803" spans="1:47" ht="12" customHeight="1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2483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2484</v>
      </c>
      <c r="N803" s="89" t="s">
        <v>250</v>
      </c>
      <c r="O803" s="93" t="s">
        <v>2485</v>
      </c>
      <c r="P803" s="94" t="s">
        <v>57</v>
      </c>
      <c r="Q803" s="112" t="s">
        <v>58</v>
      </c>
      <c r="R803" s="95">
        <v>46189</v>
      </c>
      <c r="S803" s="96">
        <v>46164</v>
      </c>
      <c r="T803" s="96" t="s">
        <v>59</v>
      </c>
      <c r="U803" s="96" t="s">
        <v>60</v>
      </c>
      <c r="V803" s="92">
        <v>46112</v>
      </c>
      <c r="W803" s="92">
        <v>46147</v>
      </c>
      <c r="X803" s="92">
        <v>46154</v>
      </c>
      <c r="Y803" s="97"/>
      <c r="Z803" s="89" t="s">
        <v>62</v>
      </c>
      <c r="AA803" s="96" t="s">
        <v>2486</v>
      </c>
      <c r="AB803" s="89"/>
      <c r="AC803" s="111"/>
      <c r="AD803" s="89"/>
      <c r="AE803" s="89"/>
      <c r="AF803" s="98"/>
      <c r="AG803" s="98"/>
      <c r="AH803" s="98"/>
      <c r="AI803" s="99"/>
      <c r="AJ803" s="99" t="s">
        <v>2211</v>
      </c>
      <c r="AK803" s="99"/>
      <c r="AL803" s="45" t="s">
        <v>68</v>
      </c>
      <c r="AM803" s="162" t="str">
        <f>MONTH(B803)&amp;"/"&amp;YEAR(B803)</f>
        <v>3/2026</v>
      </c>
      <c r="AN803" s="45">
        <f>WEEKNUM(B803)-WEEKNUM(EOMONTH(B803,-1)+1)+1</f>
        <v>4</v>
      </c>
      <c r="AO803" s="45" t="str">
        <f>MONTH(R803)&amp;"/"&amp;YEAR(R803)</f>
        <v>6/2026</v>
      </c>
      <c r="AP803" s="45">
        <f>WEEKNUM(R803)-WEEKNUM(EOMONTH(R803,-1)+1)+1</f>
        <v>3</v>
      </c>
      <c r="AQ803" s="45">
        <f>IF(AU803="S",IF(Q803="1. Aceitou o programa",R803-B803,0),0)</f>
        <v>85</v>
      </c>
      <c r="AR803" s="45">
        <f>IF(AU803="S",IF(AND(S803&lt;&gt;"",R803&lt;&gt;""),S803-R803,0),0)</f>
        <v>-25</v>
      </c>
      <c r="AS803" s="45">
        <f>IF(AU803="S",IF(Q803="1. Aceitou o programa",IF(OR(X803="Não se Aplica",X803=""),IF(OR(W803="Não se Aplica",W803=""),0,W803-V803),AVERAGE(X803-W803,W803-V803)),0),0)</f>
        <v>21</v>
      </c>
      <c r="AT803" s="45">
        <f>IF(AU803="S",IF(AND(Q803="1. Aceitou o programa",AB803="Realizada"),IFERROR(IF(AA803="",0,AA803-R803),0),0),0)</f>
        <v>0</v>
      </c>
      <c r="AU803" s="45" t="str">
        <f>_xlfn.XLOOKUP(U803,'Lista Suspensa'!$AA$20:$AA$23,'Lista Suspensa'!$AB$20:$AB$23,"N/A")</f>
        <v>S</v>
      </c>
    </row>
    <row r="804" spans="1:47" ht="12" customHeight="1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2487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2488</v>
      </c>
      <c r="N804" s="89" t="s">
        <v>250</v>
      </c>
      <c r="O804" s="93" t="s">
        <v>2489</v>
      </c>
      <c r="P804" s="94" t="s">
        <v>57</v>
      </c>
      <c r="Q804" s="112" t="s">
        <v>2203</v>
      </c>
      <c r="R804" s="95"/>
      <c r="S804" s="96">
        <v>46164</v>
      </c>
      <c r="T804" s="96" t="s">
        <v>2204</v>
      </c>
      <c r="U804" s="96" t="s">
        <v>80</v>
      </c>
      <c r="V804" s="92">
        <v>46140</v>
      </c>
      <c r="W804" s="92">
        <v>46147</v>
      </c>
      <c r="X804" s="92">
        <v>46154</v>
      </c>
      <c r="Y804" s="97"/>
      <c r="Z804" s="89"/>
      <c r="AA804" s="96">
        <v>0</v>
      </c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>MONTH(B804)&amp;"/"&amp;YEAR(B804)</f>
        <v>3/2026</v>
      </c>
      <c r="AN804" s="45">
        <f>WEEKNUM(B804)-WEEKNUM(EOMONTH(B804,-1)+1)+1</f>
        <v>4</v>
      </c>
      <c r="AO804" s="45" t="str">
        <f>MONTH(R804)&amp;"/"&amp;YEAR(R804)</f>
        <v>1/1900</v>
      </c>
      <c r="AP804" s="45" t="e">
        <f>WEEKNUM(R804)-WEEKNUM(EOMONTH(R804,-1)+1)+1</f>
        <v>#NUM!</v>
      </c>
      <c r="AQ804" s="45">
        <f>IF(AU804="S",IF(Q804="1. Aceitou o programa",R804-B804,0),0)</f>
        <v>0</v>
      </c>
      <c r="AR804" s="45">
        <f>IF(AU804="S",IF(AND(S804&lt;&gt;"",R804&lt;&gt;""),S804-R804,0),0)</f>
        <v>0</v>
      </c>
      <c r="AS804" s="45">
        <f>IF(AU804="S",IF(Q804="1. Aceitou o programa",IF(OR(X804="Não se Aplica",X804=""),IF(OR(W804="Não se Aplica",W804=""),0,W804-V804),AVERAGE(X804-W804,W804-V804)),0),0)</f>
        <v>0</v>
      </c>
      <c r="AT804" s="45">
        <f>IF(AU804="S",IF(AND(Q804="1. Aceitou o programa",AB804="Realizada"),IFERROR(IF(AA804="",0,AA804-R804),0),0),0)</f>
        <v>0</v>
      </c>
      <c r="AU804" s="45" t="str">
        <f>_xlfn.XLOOKUP(U804,'Lista Suspensa'!$AA$20:$AA$23,'Lista Suspensa'!$AB$20:$AB$23,"N/A")</f>
        <v>S</v>
      </c>
    </row>
    <row r="805" spans="1:47" ht="12" customHeight="1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2490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1362</v>
      </c>
      <c r="N805" s="89" t="s">
        <v>250</v>
      </c>
      <c r="O805" s="93" t="s">
        <v>2491</v>
      </c>
      <c r="P805" s="94" t="s">
        <v>57</v>
      </c>
      <c r="Q805" s="112" t="s">
        <v>2203</v>
      </c>
      <c r="R805" s="95"/>
      <c r="S805" s="96">
        <v>46164</v>
      </c>
      <c r="T805" s="96" t="s">
        <v>2204</v>
      </c>
      <c r="U805" s="96" t="s">
        <v>80</v>
      </c>
      <c r="V805" s="92">
        <v>46140</v>
      </c>
      <c r="W805" s="92">
        <v>46147</v>
      </c>
      <c r="X805" s="92">
        <v>46154</v>
      </c>
      <c r="Y805" s="97"/>
      <c r="Z805" s="89"/>
      <c r="AA805" s="96">
        <v>0</v>
      </c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>MONTH(B805)&amp;"/"&amp;YEAR(B805)</f>
        <v>3/2026</v>
      </c>
      <c r="AN805" s="45">
        <f>WEEKNUM(B805)-WEEKNUM(EOMONTH(B805,-1)+1)+1</f>
        <v>4</v>
      </c>
      <c r="AO805" s="45" t="str">
        <f>MONTH(R805)&amp;"/"&amp;YEAR(R805)</f>
        <v>1/1900</v>
      </c>
      <c r="AP805" s="45" t="e">
        <f>WEEKNUM(R805)-WEEKNUM(EOMONTH(R805,-1)+1)+1</f>
        <v>#NUM!</v>
      </c>
      <c r="AQ805" s="45">
        <f>IF(AU805="S",IF(Q805="1. Aceitou o programa",R805-B805,0),0)</f>
        <v>0</v>
      </c>
      <c r="AR805" s="45">
        <f>IF(AU805="S",IF(AND(S805&lt;&gt;"",R805&lt;&gt;""),S805-R805,0),0)</f>
        <v>0</v>
      </c>
      <c r="AS805" s="45">
        <f>IF(AU805="S",IF(Q805="1. Aceitou o programa",IF(OR(X805="Não se Aplica",X805=""),IF(OR(W805="Não se Aplica",W805=""),0,W805-V805),AVERAGE(X805-W805,W805-V805)),0),0)</f>
        <v>0</v>
      </c>
      <c r="AT805" s="45">
        <f>IF(AU805="S",IF(AND(Q805="1. Aceitou o programa",AB805="Realizada"),IFERROR(IF(AA805="",0,AA805-R805),0),0),0)</f>
        <v>0</v>
      </c>
      <c r="AU805" s="45" t="str">
        <f>_xlfn.XLOOKUP(U805,'Lista Suspensa'!$AA$20:$AA$23,'Lista Suspensa'!$AB$20:$AB$23,"N/A")</f>
        <v>S</v>
      </c>
    </row>
    <row r="806" spans="1:47" ht="12" customHeight="1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2492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1362</v>
      </c>
      <c r="N806" s="89" t="s">
        <v>250</v>
      </c>
      <c r="O806" s="93" t="s">
        <v>2493</v>
      </c>
      <c r="P806" s="94" t="s">
        <v>57</v>
      </c>
      <c r="Q806" s="112" t="s">
        <v>2203</v>
      </c>
      <c r="R806" s="95"/>
      <c r="S806" s="96">
        <v>46164</v>
      </c>
      <c r="T806" s="96" t="s">
        <v>2204</v>
      </c>
      <c r="U806" s="96" t="s">
        <v>80</v>
      </c>
      <c r="V806" s="92">
        <v>46140</v>
      </c>
      <c r="W806" s="92">
        <v>46147</v>
      </c>
      <c r="X806" s="92">
        <v>46154</v>
      </c>
      <c r="Y806" s="97"/>
      <c r="Z806" s="89"/>
      <c r="AA806" s="96">
        <v>0</v>
      </c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>MONTH(B806)&amp;"/"&amp;YEAR(B806)</f>
        <v>3/2026</v>
      </c>
      <c r="AN806" s="45">
        <f>WEEKNUM(B806)-WEEKNUM(EOMONTH(B806,-1)+1)+1</f>
        <v>4</v>
      </c>
      <c r="AO806" s="45" t="str">
        <f>MONTH(R806)&amp;"/"&amp;YEAR(R806)</f>
        <v>1/1900</v>
      </c>
      <c r="AP806" s="45" t="e">
        <f>WEEKNUM(R806)-WEEKNUM(EOMONTH(R806,-1)+1)+1</f>
        <v>#NUM!</v>
      </c>
      <c r="AQ806" s="45">
        <f>IF(AU806="S",IF(Q806="1. Aceitou o programa",R806-B806,0),0)</f>
        <v>0</v>
      </c>
      <c r="AR806" s="45">
        <f>IF(AU806="S",IF(AND(S806&lt;&gt;"",R806&lt;&gt;""),S806-R806,0),0)</f>
        <v>0</v>
      </c>
      <c r="AS806" s="45">
        <f>IF(AU806="S",IF(Q806="1. Aceitou o programa",IF(OR(X806="Não se Aplica",X806=""),IF(OR(W806="Não se Aplica",W806=""),0,W806-V806),AVERAGE(X806-W806,W806-V806)),0),0)</f>
        <v>0</v>
      </c>
      <c r="AT806" s="45">
        <f>IF(AU806="S",IF(AND(Q806="1. Aceitou o programa",AB806="Realizada"),IFERROR(IF(AA806="",0,AA806-R806),0),0),0)</f>
        <v>0</v>
      </c>
      <c r="AU806" s="45" t="str">
        <f>_xlfn.XLOOKUP(U806,'Lista Suspensa'!$AA$20:$AA$23,'Lista Suspensa'!$AB$20:$AB$23,"N/A")</f>
        <v>S</v>
      </c>
    </row>
    <row r="807" spans="1:47" ht="12" customHeight="1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2494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2495</v>
      </c>
      <c r="N807" s="89" t="s">
        <v>250</v>
      </c>
      <c r="O807" s="93" t="s">
        <v>2496</v>
      </c>
      <c r="P807" s="94" t="s">
        <v>57</v>
      </c>
      <c r="Q807" s="112" t="s">
        <v>2203</v>
      </c>
      <c r="R807" s="95"/>
      <c r="S807" s="96">
        <v>46164</v>
      </c>
      <c r="T807" s="96" t="s">
        <v>2204</v>
      </c>
      <c r="U807" s="96" t="s">
        <v>80</v>
      </c>
      <c r="V807" s="92">
        <v>46140</v>
      </c>
      <c r="W807" s="92">
        <v>46147</v>
      </c>
      <c r="X807" s="92">
        <v>46154</v>
      </c>
      <c r="Y807" s="97"/>
      <c r="Z807" s="89"/>
      <c r="AA807" s="96">
        <v>0</v>
      </c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>MONTH(B807)&amp;"/"&amp;YEAR(B807)</f>
        <v>3/2026</v>
      </c>
      <c r="AN807" s="45">
        <f>WEEKNUM(B807)-WEEKNUM(EOMONTH(B807,-1)+1)+1</f>
        <v>4</v>
      </c>
      <c r="AO807" s="45" t="str">
        <f>MONTH(R807)&amp;"/"&amp;YEAR(R807)</f>
        <v>1/1900</v>
      </c>
      <c r="AP807" s="45" t="e">
        <f>WEEKNUM(R807)-WEEKNUM(EOMONTH(R807,-1)+1)+1</f>
        <v>#NUM!</v>
      </c>
      <c r="AQ807" s="45">
        <f>IF(AU807="S",IF(Q807="1. Aceitou o programa",R807-B807,0),0)</f>
        <v>0</v>
      </c>
      <c r="AR807" s="45">
        <f>IF(AU807="S",IF(AND(S807&lt;&gt;"",R807&lt;&gt;""),S807-R807,0),0)</f>
        <v>0</v>
      </c>
      <c r="AS807" s="45">
        <f>IF(AU807="S",IF(Q807="1. Aceitou o programa",IF(OR(X807="Não se Aplica",X807=""),IF(OR(W807="Não se Aplica",W807=""),0,W807-V807),AVERAGE(X807-W807,W807-V807)),0),0)</f>
        <v>0</v>
      </c>
      <c r="AT807" s="45">
        <f>IF(AU807="S",IF(AND(Q807="1. Aceitou o programa",AB807="Realizada"),IFERROR(IF(AA807="",0,AA807-R807),0),0),0)</f>
        <v>0</v>
      </c>
      <c r="AU807" s="45" t="str">
        <f>_xlfn.XLOOKUP(U807,'Lista Suspensa'!$AA$20:$AA$23,'Lista Suspensa'!$AB$20:$AB$23,"N/A")</f>
        <v>S</v>
      </c>
    </row>
    <row r="808" spans="1:47" ht="12" customHeight="1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2497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2498</v>
      </c>
      <c r="N808" s="89" t="s">
        <v>250</v>
      </c>
      <c r="O808" s="93" t="s">
        <v>2499</v>
      </c>
      <c r="P808" s="94" t="s">
        <v>57</v>
      </c>
      <c r="Q808" s="112" t="s">
        <v>2203</v>
      </c>
      <c r="R808" s="95"/>
      <c r="S808" s="96">
        <v>46164</v>
      </c>
      <c r="T808" s="96" t="s">
        <v>2204</v>
      </c>
      <c r="U808" s="96" t="s">
        <v>80</v>
      </c>
      <c r="V808" s="92">
        <v>46140</v>
      </c>
      <c r="W808" s="92">
        <v>46147</v>
      </c>
      <c r="X808" s="92">
        <v>46154</v>
      </c>
      <c r="Y808" s="97"/>
      <c r="Z808" s="89"/>
      <c r="AA808" s="96">
        <v>0</v>
      </c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>MONTH(B808)&amp;"/"&amp;YEAR(B808)</f>
        <v>3/2026</v>
      </c>
      <c r="AN808" s="45">
        <f>WEEKNUM(B808)-WEEKNUM(EOMONTH(B808,-1)+1)+1</f>
        <v>4</v>
      </c>
      <c r="AO808" s="45" t="str">
        <f>MONTH(R808)&amp;"/"&amp;YEAR(R808)</f>
        <v>1/1900</v>
      </c>
      <c r="AP808" s="45" t="e">
        <f>WEEKNUM(R808)-WEEKNUM(EOMONTH(R808,-1)+1)+1</f>
        <v>#NUM!</v>
      </c>
      <c r="AQ808" s="45">
        <f>IF(AU808="S",IF(Q808="1. Aceitou o programa",R808-B808,0),0)</f>
        <v>0</v>
      </c>
      <c r="AR808" s="45">
        <f>IF(AU808="S",IF(AND(S808&lt;&gt;"",R808&lt;&gt;""),S808-R808,0),0)</f>
        <v>0</v>
      </c>
      <c r="AS808" s="45">
        <f>IF(AU808="S",IF(Q808="1. Aceitou o programa",IF(OR(X808="Não se Aplica",X808=""),IF(OR(W808="Não se Aplica",W808=""),0,W808-V808),AVERAGE(X808-W808,W808-V808)),0),0)</f>
        <v>0</v>
      </c>
      <c r="AT808" s="45">
        <f>IF(AU808="S",IF(AND(Q808="1. Aceitou o programa",AB808="Realizada"),IFERROR(IF(AA808="",0,AA808-R808),0),0),0)</f>
        <v>0</v>
      </c>
      <c r="AU808" s="45" t="str">
        <f>_xlfn.XLOOKUP(U808,'Lista Suspensa'!$AA$20:$AA$23,'Lista Suspensa'!$AB$20:$AB$23,"N/A")</f>
        <v>S</v>
      </c>
    </row>
    <row r="809" spans="1:47" ht="12" customHeight="1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2500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2501</v>
      </c>
      <c r="N809" s="89" t="s">
        <v>250</v>
      </c>
      <c r="O809" s="93" t="s">
        <v>2502</v>
      </c>
      <c r="P809" s="94" t="s">
        <v>57</v>
      </c>
      <c r="Q809" s="112" t="s">
        <v>2203</v>
      </c>
      <c r="R809" s="95"/>
      <c r="S809" s="96">
        <v>46164</v>
      </c>
      <c r="T809" s="96" t="s">
        <v>2204</v>
      </c>
      <c r="U809" s="96" t="s">
        <v>80</v>
      </c>
      <c r="V809" s="92">
        <v>46140</v>
      </c>
      <c r="W809" s="92">
        <v>46147</v>
      </c>
      <c r="X809" s="92">
        <v>46154</v>
      </c>
      <c r="Y809" s="97"/>
      <c r="Z809" s="89"/>
      <c r="AA809" s="96">
        <v>0</v>
      </c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>MONTH(B809)&amp;"/"&amp;YEAR(B809)</f>
        <v>3/2026</v>
      </c>
      <c r="AN809" s="45">
        <f>WEEKNUM(B809)-WEEKNUM(EOMONTH(B809,-1)+1)+1</f>
        <v>4</v>
      </c>
      <c r="AO809" s="45" t="str">
        <f>MONTH(R809)&amp;"/"&amp;YEAR(R809)</f>
        <v>1/1900</v>
      </c>
      <c r="AP809" s="45" t="e">
        <f>WEEKNUM(R809)-WEEKNUM(EOMONTH(R809,-1)+1)+1</f>
        <v>#NUM!</v>
      </c>
      <c r="AQ809" s="45">
        <f>IF(AU809="S",IF(Q809="1. Aceitou o programa",R809-B809,0),0)</f>
        <v>0</v>
      </c>
      <c r="AR809" s="45">
        <f>IF(AU809="S",IF(AND(S809&lt;&gt;"",R809&lt;&gt;""),S809-R809,0),0)</f>
        <v>0</v>
      </c>
      <c r="AS809" s="45">
        <f>IF(AU809="S",IF(Q809="1. Aceitou o programa",IF(OR(X809="Não se Aplica",X809=""),IF(OR(W809="Não se Aplica",W809=""),0,W809-V809),AVERAGE(X809-W809,W809-V809)),0),0)</f>
        <v>0</v>
      </c>
      <c r="AT809" s="45">
        <f>IF(AU809="S",IF(AND(Q809="1. Aceitou o programa",AB809="Realizada"),IFERROR(IF(AA809="",0,AA809-R809),0),0),0)</f>
        <v>0</v>
      </c>
      <c r="AU809" s="45" t="str">
        <f>_xlfn.XLOOKUP(U809,'Lista Suspensa'!$AA$20:$AA$23,'Lista Suspensa'!$AB$20:$AB$23,"N/A")</f>
        <v>S</v>
      </c>
    </row>
    <row r="810" spans="1:47" ht="12" customHeight="1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2503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1811</v>
      </c>
      <c r="N810" s="89" t="s">
        <v>250</v>
      </c>
      <c r="O810" s="93" t="s">
        <v>2504</v>
      </c>
      <c r="P810" s="94" t="s">
        <v>57</v>
      </c>
      <c r="Q810" s="112" t="s">
        <v>2203</v>
      </c>
      <c r="R810" s="95"/>
      <c r="S810" s="96">
        <v>46164</v>
      </c>
      <c r="T810" s="96" t="s">
        <v>2204</v>
      </c>
      <c r="U810" s="96" t="s">
        <v>80</v>
      </c>
      <c r="V810" s="92">
        <v>46140</v>
      </c>
      <c r="W810" s="92">
        <v>46147</v>
      </c>
      <c r="X810" s="92">
        <v>46154</v>
      </c>
      <c r="Y810" s="97"/>
      <c r="Z810" s="89"/>
      <c r="AA810" s="96">
        <v>0</v>
      </c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>MONTH(B810)&amp;"/"&amp;YEAR(B810)</f>
        <v>3/2026</v>
      </c>
      <c r="AN810" s="45">
        <f>WEEKNUM(B810)-WEEKNUM(EOMONTH(B810,-1)+1)+1</f>
        <v>4</v>
      </c>
      <c r="AO810" s="45" t="str">
        <f>MONTH(R810)&amp;"/"&amp;YEAR(R810)</f>
        <v>1/1900</v>
      </c>
      <c r="AP810" s="45" t="e">
        <f>WEEKNUM(R810)-WEEKNUM(EOMONTH(R810,-1)+1)+1</f>
        <v>#NUM!</v>
      </c>
      <c r="AQ810" s="45">
        <f>IF(AU810="S",IF(Q810="1. Aceitou o programa",R810-B810,0),0)</f>
        <v>0</v>
      </c>
      <c r="AR810" s="45">
        <f>IF(AU810="S",IF(AND(S810&lt;&gt;"",R810&lt;&gt;""),S810-R810,0),0)</f>
        <v>0</v>
      </c>
      <c r="AS810" s="45">
        <f>IF(AU810="S",IF(Q810="1. Aceitou o programa",IF(OR(X810="Não se Aplica",X810=""),IF(OR(W810="Não se Aplica",W810=""),0,W810-V810),AVERAGE(X810-W810,W810-V810)),0),0)</f>
        <v>0</v>
      </c>
      <c r="AT810" s="45">
        <f>IF(AU810="S",IF(AND(Q810="1. Aceitou o programa",AB810="Realizada"),IFERROR(IF(AA810="",0,AA810-R810),0),0),0)</f>
        <v>0</v>
      </c>
      <c r="AU810" s="45" t="str">
        <f>_xlfn.XLOOKUP(U810,'Lista Suspensa'!$AA$20:$AA$23,'Lista Suspensa'!$AB$20:$AB$23,"N/A")</f>
        <v>S</v>
      </c>
    </row>
    <row r="811" spans="1:47" ht="12" customHeight="1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2505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2506</v>
      </c>
      <c r="N811" s="89" t="s">
        <v>250</v>
      </c>
      <c r="O811" s="93" t="s">
        <v>2507</v>
      </c>
      <c r="P811" s="94" t="s">
        <v>57</v>
      </c>
      <c r="Q811" s="112" t="s">
        <v>2203</v>
      </c>
      <c r="R811" s="95"/>
      <c r="S811" s="96">
        <v>46164</v>
      </c>
      <c r="T811" s="96" t="s">
        <v>2204</v>
      </c>
      <c r="U811" s="96" t="s">
        <v>80</v>
      </c>
      <c r="V811" s="92">
        <v>46140</v>
      </c>
      <c r="W811" s="92">
        <v>46147</v>
      </c>
      <c r="X811" s="92">
        <v>46154</v>
      </c>
      <c r="Y811" s="97"/>
      <c r="Z811" s="89"/>
      <c r="AA811" s="96">
        <v>0</v>
      </c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>MONTH(B811)&amp;"/"&amp;YEAR(B811)</f>
        <v>3/2026</v>
      </c>
      <c r="AN811" s="45">
        <f>WEEKNUM(B811)-WEEKNUM(EOMONTH(B811,-1)+1)+1</f>
        <v>4</v>
      </c>
      <c r="AO811" s="45" t="str">
        <f>MONTH(R811)&amp;"/"&amp;YEAR(R811)</f>
        <v>1/1900</v>
      </c>
      <c r="AP811" s="45" t="e">
        <f>WEEKNUM(R811)-WEEKNUM(EOMONTH(R811,-1)+1)+1</f>
        <v>#NUM!</v>
      </c>
      <c r="AQ811" s="45">
        <f>IF(AU811="S",IF(Q811="1. Aceitou o programa",R811-B811,0),0)</f>
        <v>0</v>
      </c>
      <c r="AR811" s="45">
        <f>IF(AU811="S",IF(AND(S811&lt;&gt;"",R811&lt;&gt;""),S811-R811,0),0)</f>
        <v>0</v>
      </c>
      <c r="AS811" s="45">
        <f>IF(AU811="S",IF(Q811="1. Aceitou o programa",IF(OR(X811="Não se Aplica",X811=""),IF(OR(W811="Não se Aplica",W811=""),0,W811-V811),AVERAGE(X811-W811,W811-V811)),0),0)</f>
        <v>0</v>
      </c>
      <c r="AT811" s="45">
        <f>IF(AU811="S",IF(AND(Q811="1. Aceitou o programa",AB811="Realizada"),IFERROR(IF(AA811="",0,AA811-R811),0),0),0)</f>
        <v>0</v>
      </c>
      <c r="AU811" s="45" t="str">
        <f>_xlfn.XLOOKUP(U811,'Lista Suspensa'!$AA$20:$AA$23,'Lista Suspensa'!$AB$20:$AB$23,"N/A")</f>
        <v>S</v>
      </c>
    </row>
    <row r="812" spans="1:47" ht="12" customHeight="1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2508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2509</v>
      </c>
      <c r="N812" s="89" t="s">
        <v>250</v>
      </c>
      <c r="O812" s="93" t="s">
        <v>2510</v>
      </c>
      <c r="P812" s="94" t="s">
        <v>57</v>
      </c>
      <c r="Q812" s="112" t="s">
        <v>2203</v>
      </c>
      <c r="R812" s="95"/>
      <c r="S812" s="96">
        <v>46164</v>
      </c>
      <c r="T812" s="96" t="s">
        <v>2204</v>
      </c>
      <c r="U812" s="96" t="s">
        <v>80</v>
      </c>
      <c r="V812" s="92">
        <v>46140</v>
      </c>
      <c r="W812" s="92">
        <v>46147</v>
      </c>
      <c r="X812" s="92">
        <v>46154</v>
      </c>
      <c r="Y812" s="97"/>
      <c r="Z812" s="89"/>
      <c r="AA812" s="96">
        <v>0</v>
      </c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>MONTH(B812)&amp;"/"&amp;YEAR(B812)</f>
        <v>3/2026</v>
      </c>
      <c r="AN812" s="45">
        <f>WEEKNUM(B812)-WEEKNUM(EOMONTH(B812,-1)+1)+1</f>
        <v>4</v>
      </c>
      <c r="AO812" s="45" t="str">
        <f>MONTH(R812)&amp;"/"&amp;YEAR(R812)</f>
        <v>1/1900</v>
      </c>
      <c r="AP812" s="45" t="e">
        <f>WEEKNUM(R812)-WEEKNUM(EOMONTH(R812,-1)+1)+1</f>
        <v>#NUM!</v>
      </c>
      <c r="AQ812" s="45">
        <f>IF(AU812="S",IF(Q812="1. Aceitou o programa",R812-B812,0),0)</f>
        <v>0</v>
      </c>
      <c r="AR812" s="45">
        <f>IF(AU812="S",IF(AND(S812&lt;&gt;"",R812&lt;&gt;""),S812-R812,0),0)</f>
        <v>0</v>
      </c>
      <c r="AS812" s="45">
        <f>IF(AU812="S",IF(Q812="1. Aceitou o programa",IF(OR(X812="Não se Aplica",X812=""),IF(OR(W812="Não se Aplica",W812=""),0,W812-V812),AVERAGE(X812-W812,W812-V812)),0),0)</f>
        <v>0</v>
      </c>
      <c r="AT812" s="45">
        <f>IF(AU812="S",IF(AND(Q812="1. Aceitou o programa",AB812="Realizada"),IFERROR(IF(AA812="",0,AA812-R812),0),0),0)</f>
        <v>0</v>
      </c>
      <c r="AU812" s="45" t="str">
        <f>_xlfn.XLOOKUP(U812,'Lista Suspensa'!$AA$20:$AA$23,'Lista Suspensa'!$AB$20:$AB$23,"N/A")</f>
        <v>S</v>
      </c>
    </row>
    <row r="813" spans="1:47" ht="12" customHeight="1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2511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281</v>
      </c>
      <c r="M813" s="89" t="s">
        <v>2512</v>
      </c>
      <c r="N813" s="89" t="s">
        <v>250</v>
      </c>
      <c r="O813" s="93" t="s">
        <v>2513</v>
      </c>
      <c r="P813" s="94" t="s">
        <v>57</v>
      </c>
      <c r="Q813" s="112" t="s">
        <v>2203</v>
      </c>
      <c r="R813" s="95"/>
      <c r="S813" s="96">
        <v>46164</v>
      </c>
      <c r="T813" s="96" t="s">
        <v>2204</v>
      </c>
      <c r="U813" s="96" t="s">
        <v>80</v>
      </c>
      <c r="V813" s="92">
        <v>46122</v>
      </c>
      <c r="W813" s="92">
        <v>46147</v>
      </c>
      <c r="X813" s="92">
        <v>46154</v>
      </c>
      <c r="Y813" s="97"/>
      <c r="Z813" s="89"/>
      <c r="AA813" s="96">
        <v>0</v>
      </c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>MONTH(B813)&amp;"/"&amp;YEAR(B813)</f>
        <v>3/2026</v>
      </c>
      <c r="AN813" s="45">
        <f>WEEKNUM(B813)-WEEKNUM(EOMONTH(B813,-1)+1)+1</f>
        <v>4</v>
      </c>
      <c r="AO813" s="45" t="str">
        <f>MONTH(R813)&amp;"/"&amp;YEAR(R813)</f>
        <v>1/1900</v>
      </c>
      <c r="AP813" s="45" t="e">
        <f>WEEKNUM(R813)-WEEKNUM(EOMONTH(R813,-1)+1)+1</f>
        <v>#NUM!</v>
      </c>
      <c r="AQ813" s="45">
        <f>IF(AU813="S",IF(Q813="1. Aceitou o programa",R813-B813,0),0)</f>
        <v>0</v>
      </c>
      <c r="AR813" s="45">
        <f>IF(AU813="S",IF(AND(S813&lt;&gt;"",R813&lt;&gt;""),S813-R813,0),0)</f>
        <v>0</v>
      </c>
      <c r="AS813" s="45">
        <f>IF(AU813="S",IF(Q813="1. Aceitou o programa",IF(OR(X813="Não se Aplica",X813=""),IF(OR(W813="Não se Aplica",W813=""),0,W813-V813),AVERAGE(X813-W813,W813-V813)),0),0)</f>
        <v>0</v>
      </c>
      <c r="AT813" s="45">
        <f>IF(AU813="S",IF(AND(Q813="1. Aceitou o programa",AB813="Realizada"),IFERROR(IF(AA813="",0,AA813-R813),0),0),0)</f>
        <v>0</v>
      </c>
      <c r="AU813" s="45" t="str">
        <f>_xlfn.XLOOKUP(U813,'Lista Suspensa'!$AA$20:$AA$23,'Lista Suspensa'!$AB$20:$AB$23,"N/A")</f>
        <v>S</v>
      </c>
    </row>
    <row r="814" spans="1:47" ht="12" customHeight="1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2514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424</v>
      </c>
      <c r="N814" s="89" t="s">
        <v>250</v>
      </c>
      <c r="O814" s="93" t="s">
        <v>2515</v>
      </c>
      <c r="P814" s="94" t="s">
        <v>57</v>
      </c>
      <c r="Q814" s="112" t="s">
        <v>2203</v>
      </c>
      <c r="R814" s="95"/>
      <c r="S814" s="96">
        <v>46164</v>
      </c>
      <c r="T814" s="96" t="s">
        <v>2204</v>
      </c>
      <c r="U814" s="96" t="s">
        <v>80</v>
      </c>
      <c r="V814" s="92">
        <v>46140</v>
      </c>
      <c r="W814" s="92">
        <v>46147</v>
      </c>
      <c r="X814" s="92">
        <v>46154</v>
      </c>
      <c r="Y814" s="97"/>
      <c r="Z814" s="89"/>
      <c r="AA814" s="96">
        <v>0</v>
      </c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>MONTH(B814)&amp;"/"&amp;YEAR(B814)</f>
        <v>3/2026</v>
      </c>
      <c r="AN814" s="45">
        <f>WEEKNUM(B814)-WEEKNUM(EOMONTH(B814,-1)+1)+1</f>
        <v>4</v>
      </c>
      <c r="AO814" s="45" t="str">
        <f>MONTH(R814)&amp;"/"&amp;YEAR(R814)</f>
        <v>1/1900</v>
      </c>
      <c r="AP814" s="45" t="e">
        <f>WEEKNUM(R814)-WEEKNUM(EOMONTH(R814,-1)+1)+1</f>
        <v>#NUM!</v>
      </c>
      <c r="AQ814" s="45">
        <f>IF(AU814="S",IF(Q814="1. Aceitou o programa",R814-B814,0),0)</f>
        <v>0</v>
      </c>
      <c r="AR814" s="45">
        <f>IF(AU814="S",IF(AND(S814&lt;&gt;"",R814&lt;&gt;""),S814-R814,0),0)</f>
        <v>0</v>
      </c>
      <c r="AS814" s="45">
        <f>IF(AU814="S",IF(Q814="1. Aceitou o programa",IF(OR(X814="Não se Aplica",X814=""),IF(OR(W814="Não se Aplica",W814=""),0,W814-V814),AVERAGE(X814-W814,W814-V814)),0),0)</f>
        <v>0</v>
      </c>
      <c r="AT814" s="45">
        <f>IF(AU814="S",IF(AND(Q814="1. Aceitou o programa",AB814="Realizada"),IFERROR(IF(AA814="",0,AA814-R814),0),0),0)</f>
        <v>0</v>
      </c>
      <c r="AU814" s="45" t="str">
        <f>_xlfn.XLOOKUP(U814,'Lista Suspensa'!$AA$20:$AA$23,'Lista Suspensa'!$AB$20:$AB$23,"N/A")</f>
        <v>S</v>
      </c>
    </row>
    <row r="815" spans="1:47" ht="12" customHeight="1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2516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768</v>
      </c>
      <c r="N815" s="89" t="s">
        <v>250</v>
      </c>
      <c r="O815" s="93" t="s">
        <v>2517</v>
      </c>
      <c r="P815" s="94" t="s">
        <v>57</v>
      </c>
      <c r="Q815" s="112" t="s">
        <v>2203</v>
      </c>
      <c r="R815" s="95"/>
      <c r="S815" s="96">
        <v>46164</v>
      </c>
      <c r="T815" s="96" t="s">
        <v>2204</v>
      </c>
      <c r="U815" s="96" t="s">
        <v>80</v>
      </c>
      <c r="V815" s="92">
        <v>46128</v>
      </c>
      <c r="W815" s="92">
        <v>46147</v>
      </c>
      <c r="X815" s="92">
        <v>46154</v>
      </c>
      <c r="Y815" s="97"/>
      <c r="Z815" s="89"/>
      <c r="AA815" s="96">
        <v>0</v>
      </c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>MONTH(B815)&amp;"/"&amp;YEAR(B815)</f>
        <v>3/2026</v>
      </c>
      <c r="AN815" s="45">
        <f>WEEKNUM(B815)-WEEKNUM(EOMONTH(B815,-1)+1)+1</f>
        <v>4</v>
      </c>
      <c r="AO815" s="45" t="str">
        <f>MONTH(R815)&amp;"/"&amp;YEAR(R815)</f>
        <v>1/1900</v>
      </c>
      <c r="AP815" s="45" t="e">
        <f>WEEKNUM(R815)-WEEKNUM(EOMONTH(R815,-1)+1)+1</f>
        <v>#NUM!</v>
      </c>
      <c r="AQ815" s="45">
        <f>IF(AU815="S",IF(Q815="1. Aceitou o programa",R815-B815,0),0)</f>
        <v>0</v>
      </c>
      <c r="AR815" s="45">
        <f>IF(AU815="S",IF(AND(S815&lt;&gt;"",R815&lt;&gt;""),S815-R815,0),0)</f>
        <v>0</v>
      </c>
      <c r="AS815" s="45">
        <f>IF(AU815="S",IF(Q815="1. Aceitou o programa",IF(OR(X815="Não se Aplica",X815=""),IF(OR(W815="Não se Aplica",W815=""),0,W815-V815),AVERAGE(X815-W815,W815-V815)),0),0)</f>
        <v>0</v>
      </c>
      <c r="AT815" s="45">
        <f>IF(AU815="S",IF(AND(Q815="1. Aceitou o programa",AB815="Realizada"),IFERROR(IF(AA815="",0,AA815-R815),0),0),0)</f>
        <v>0</v>
      </c>
      <c r="AU815" s="45" t="str">
        <f>_xlfn.XLOOKUP(U815,'Lista Suspensa'!$AA$20:$AA$23,'Lista Suspensa'!$AB$20:$AB$23,"N/A")</f>
        <v>S</v>
      </c>
    </row>
    <row r="816" spans="1:47" ht="12" customHeight="1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2518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1094</v>
      </c>
      <c r="N816" s="89" t="s">
        <v>250</v>
      </c>
      <c r="O816" s="93" t="s">
        <v>2519</v>
      </c>
      <c r="P816" s="94" t="s">
        <v>57</v>
      </c>
      <c r="Q816" s="112" t="s">
        <v>2203</v>
      </c>
      <c r="R816" s="95"/>
      <c r="S816" s="96">
        <v>46164</v>
      </c>
      <c r="T816" s="96" t="s">
        <v>2204</v>
      </c>
      <c r="U816" s="96" t="s">
        <v>80</v>
      </c>
      <c r="V816" s="92">
        <v>46128</v>
      </c>
      <c r="W816" s="92">
        <v>46147</v>
      </c>
      <c r="X816" s="92">
        <v>46154</v>
      </c>
      <c r="Y816" s="97"/>
      <c r="Z816" s="89"/>
      <c r="AA816" s="96">
        <v>0</v>
      </c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>MONTH(B816)&amp;"/"&amp;YEAR(B816)</f>
        <v>3/2026</v>
      </c>
      <c r="AN816" s="45">
        <f>WEEKNUM(B816)-WEEKNUM(EOMONTH(B816,-1)+1)+1</f>
        <v>4</v>
      </c>
      <c r="AO816" s="45" t="str">
        <f>MONTH(R816)&amp;"/"&amp;YEAR(R816)</f>
        <v>1/1900</v>
      </c>
      <c r="AP816" s="45" t="e">
        <f>WEEKNUM(R816)-WEEKNUM(EOMONTH(R816,-1)+1)+1</f>
        <v>#NUM!</v>
      </c>
      <c r="AQ816" s="45">
        <f>IF(AU816="S",IF(Q816="1. Aceitou o programa",R816-B816,0),0)</f>
        <v>0</v>
      </c>
      <c r="AR816" s="45">
        <f>IF(AU816="S",IF(AND(S816&lt;&gt;"",R816&lt;&gt;""),S816-R816,0),0)</f>
        <v>0</v>
      </c>
      <c r="AS816" s="45">
        <f>IF(AU816="S",IF(Q816="1. Aceitou o programa",IF(OR(X816="Não se Aplica",X816=""),IF(OR(W816="Não se Aplica",W816=""),0,W816-V816),AVERAGE(X816-W816,W816-V816)),0),0)</f>
        <v>0</v>
      </c>
      <c r="AT816" s="45">
        <f>IF(AU816="S",IF(AND(Q816="1. Aceitou o programa",AB816="Realizada"),IFERROR(IF(AA816="",0,AA816-R816),0),0),0)</f>
        <v>0</v>
      </c>
      <c r="AU816" s="45" t="str">
        <f>_xlfn.XLOOKUP(U816,'Lista Suspensa'!$AA$20:$AA$23,'Lista Suspensa'!$AB$20:$AB$23,"N/A")</f>
        <v>S</v>
      </c>
    </row>
    <row r="817" spans="1:47" ht="12" customHeight="1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2520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1094</v>
      </c>
      <c r="N817" s="89" t="s">
        <v>250</v>
      </c>
      <c r="O817" s="93" t="s">
        <v>2521</v>
      </c>
      <c r="P817" s="94" t="s">
        <v>57</v>
      </c>
      <c r="Q817" s="112" t="s">
        <v>2203</v>
      </c>
      <c r="R817" s="95"/>
      <c r="S817" s="96">
        <v>46164</v>
      </c>
      <c r="T817" s="96" t="s">
        <v>2204</v>
      </c>
      <c r="U817" s="96" t="s">
        <v>80</v>
      </c>
      <c r="V817" s="92">
        <v>46140</v>
      </c>
      <c r="W817" s="92">
        <v>46147</v>
      </c>
      <c r="X817" s="92">
        <v>46154</v>
      </c>
      <c r="Y817" s="97"/>
      <c r="Z817" s="89"/>
      <c r="AA817" s="96">
        <v>0</v>
      </c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>MONTH(B817)&amp;"/"&amp;YEAR(B817)</f>
        <v>3/2026</v>
      </c>
      <c r="AN817" s="45">
        <f>WEEKNUM(B817)-WEEKNUM(EOMONTH(B817,-1)+1)+1</f>
        <v>4</v>
      </c>
      <c r="AO817" s="45" t="str">
        <f>MONTH(R817)&amp;"/"&amp;YEAR(R817)</f>
        <v>1/1900</v>
      </c>
      <c r="AP817" s="45" t="e">
        <f>WEEKNUM(R817)-WEEKNUM(EOMONTH(R817,-1)+1)+1</f>
        <v>#NUM!</v>
      </c>
      <c r="AQ817" s="45">
        <f>IF(AU817="S",IF(Q817="1. Aceitou o programa",R817-B817,0),0)</f>
        <v>0</v>
      </c>
      <c r="AR817" s="45">
        <f>IF(AU817="S",IF(AND(S817&lt;&gt;"",R817&lt;&gt;""),S817-R817,0),0)</f>
        <v>0</v>
      </c>
      <c r="AS817" s="45">
        <f>IF(AU817="S",IF(Q817="1. Aceitou o programa",IF(OR(X817="Não se Aplica",X817=""),IF(OR(W817="Não se Aplica",W817=""),0,W817-V817),AVERAGE(X817-W817,W817-V817)),0),0)</f>
        <v>0</v>
      </c>
      <c r="AT817" s="45">
        <f>IF(AU817="S",IF(AND(Q817="1. Aceitou o programa",AB817="Realizada"),IFERROR(IF(AA817="",0,AA817-R817),0),0),0)</f>
        <v>0</v>
      </c>
      <c r="AU817" s="45" t="str">
        <f>_xlfn.XLOOKUP(U817,'Lista Suspensa'!$AA$20:$AA$23,'Lista Suspensa'!$AB$20:$AB$23,"N/A")</f>
        <v>S</v>
      </c>
    </row>
    <row r="818" spans="1:47" ht="12" customHeight="1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2522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1094</v>
      </c>
      <c r="N818" s="89" t="s">
        <v>250</v>
      </c>
      <c r="O818" s="93" t="s">
        <v>2523</v>
      </c>
      <c r="P818" s="94" t="s">
        <v>57</v>
      </c>
      <c r="Q818" s="112" t="s">
        <v>2203</v>
      </c>
      <c r="R818" s="95"/>
      <c r="S818" s="96">
        <v>46164</v>
      </c>
      <c r="T818" s="96" t="s">
        <v>2204</v>
      </c>
      <c r="U818" s="96" t="s">
        <v>80</v>
      </c>
      <c r="V818" s="92">
        <v>46140</v>
      </c>
      <c r="W818" s="92">
        <v>46147</v>
      </c>
      <c r="X818" s="92">
        <v>46154</v>
      </c>
      <c r="Y818" s="97"/>
      <c r="Z818" s="89"/>
      <c r="AA818" s="96">
        <v>0</v>
      </c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>MONTH(B818)&amp;"/"&amp;YEAR(B818)</f>
        <v>3/2026</v>
      </c>
      <c r="AN818" s="45">
        <f>WEEKNUM(B818)-WEEKNUM(EOMONTH(B818,-1)+1)+1</f>
        <v>4</v>
      </c>
      <c r="AO818" s="45" t="str">
        <f>MONTH(R818)&amp;"/"&amp;YEAR(R818)</f>
        <v>1/1900</v>
      </c>
      <c r="AP818" s="45" t="e">
        <f>WEEKNUM(R818)-WEEKNUM(EOMONTH(R818,-1)+1)+1</f>
        <v>#NUM!</v>
      </c>
      <c r="AQ818" s="45">
        <f>IF(AU818="S",IF(Q818="1. Aceitou o programa",R818-B818,0),0)</f>
        <v>0</v>
      </c>
      <c r="AR818" s="45">
        <f>IF(AU818="S",IF(AND(S818&lt;&gt;"",R818&lt;&gt;""),S818-R818,0),0)</f>
        <v>0</v>
      </c>
      <c r="AS818" s="45">
        <f>IF(AU818="S",IF(Q818="1. Aceitou o programa",IF(OR(X818="Não se Aplica",X818=""),IF(OR(W818="Não se Aplica",W818=""),0,W818-V818),AVERAGE(X818-W818,W818-V818)),0),0)</f>
        <v>0</v>
      </c>
      <c r="AT818" s="45">
        <f>IF(AU818="S",IF(AND(Q818="1. Aceitou o programa",AB818="Realizada"),IFERROR(IF(AA818="",0,AA818-R818),0),0),0)</f>
        <v>0</v>
      </c>
      <c r="AU818" s="45" t="str">
        <f>_xlfn.XLOOKUP(U818,'Lista Suspensa'!$AA$20:$AA$23,'Lista Suspensa'!$AB$20:$AB$23,"N/A")</f>
        <v>S</v>
      </c>
    </row>
    <row r="819" spans="1:47" ht="12" customHeight="1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2524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1094</v>
      </c>
      <c r="N819" s="89" t="s">
        <v>250</v>
      </c>
      <c r="O819" s="93" t="s">
        <v>2525</v>
      </c>
      <c r="P819" s="94" t="s">
        <v>57</v>
      </c>
      <c r="Q819" s="112" t="s">
        <v>2203</v>
      </c>
      <c r="R819" s="95"/>
      <c r="S819" s="96">
        <v>46164</v>
      </c>
      <c r="T819" s="96" t="s">
        <v>2204</v>
      </c>
      <c r="U819" s="96" t="s">
        <v>80</v>
      </c>
      <c r="V819" s="92">
        <v>46140</v>
      </c>
      <c r="W819" s="92">
        <v>46147</v>
      </c>
      <c r="X819" s="92">
        <v>46154</v>
      </c>
      <c r="Y819" s="97"/>
      <c r="Z819" s="89"/>
      <c r="AA819" s="96">
        <v>0</v>
      </c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>MONTH(B819)&amp;"/"&amp;YEAR(B819)</f>
        <v>3/2026</v>
      </c>
      <c r="AN819" s="45">
        <f>WEEKNUM(B819)-WEEKNUM(EOMONTH(B819,-1)+1)+1</f>
        <v>4</v>
      </c>
      <c r="AO819" s="45" t="str">
        <f>MONTH(R819)&amp;"/"&amp;YEAR(R819)</f>
        <v>1/1900</v>
      </c>
      <c r="AP819" s="45" t="e">
        <f>WEEKNUM(R819)-WEEKNUM(EOMONTH(R819,-1)+1)+1</f>
        <v>#NUM!</v>
      </c>
      <c r="AQ819" s="45">
        <f>IF(AU819="S",IF(Q819="1. Aceitou o programa",R819-B819,0),0)</f>
        <v>0</v>
      </c>
      <c r="AR819" s="45">
        <f>IF(AU819="S",IF(AND(S819&lt;&gt;"",R819&lt;&gt;""),S819-R819,0),0)</f>
        <v>0</v>
      </c>
      <c r="AS819" s="45">
        <f>IF(AU819="S",IF(Q819="1. Aceitou o programa",IF(OR(X819="Não se Aplica",X819=""),IF(OR(W819="Não se Aplica",W819=""),0,W819-V819),AVERAGE(X819-W819,W819-V819)),0),0)</f>
        <v>0</v>
      </c>
      <c r="AT819" s="45">
        <f>IF(AU819="S",IF(AND(Q819="1. Aceitou o programa",AB819="Realizada"),IFERROR(IF(AA819="",0,AA819-R819),0),0),0)</f>
        <v>0</v>
      </c>
      <c r="AU819" s="45" t="str">
        <f>_xlfn.XLOOKUP(U819,'Lista Suspensa'!$AA$20:$AA$23,'Lista Suspensa'!$AB$20:$AB$23,"N/A")</f>
        <v>S</v>
      </c>
    </row>
    <row r="820" spans="1:47" ht="12" customHeight="1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2526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2326</v>
      </c>
      <c r="N820" s="89" t="s">
        <v>250</v>
      </c>
      <c r="O820" s="93" t="s">
        <v>2527</v>
      </c>
      <c r="P820" s="94" t="s">
        <v>57</v>
      </c>
      <c r="Q820" s="112" t="s">
        <v>2203</v>
      </c>
      <c r="R820" s="95"/>
      <c r="S820" s="96">
        <v>46164</v>
      </c>
      <c r="T820" s="96" t="s">
        <v>2204</v>
      </c>
      <c r="U820" s="96" t="s">
        <v>80</v>
      </c>
      <c r="V820" s="92">
        <v>46128</v>
      </c>
      <c r="W820" s="92">
        <v>46147</v>
      </c>
      <c r="X820" s="92">
        <v>46154</v>
      </c>
      <c r="Y820" s="97"/>
      <c r="Z820" s="89"/>
      <c r="AA820" s="96">
        <v>0</v>
      </c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>MONTH(B820)&amp;"/"&amp;YEAR(B820)</f>
        <v>3/2026</v>
      </c>
      <c r="AN820" s="45">
        <f>WEEKNUM(B820)-WEEKNUM(EOMONTH(B820,-1)+1)+1</f>
        <v>4</v>
      </c>
      <c r="AO820" s="45" t="str">
        <f>MONTH(R820)&amp;"/"&amp;YEAR(R820)</f>
        <v>1/1900</v>
      </c>
      <c r="AP820" s="45" t="e">
        <f>WEEKNUM(R820)-WEEKNUM(EOMONTH(R820,-1)+1)+1</f>
        <v>#NUM!</v>
      </c>
      <c r="AQ820" s="45">
        <f>IF(AU820="S",IF(Q820="1. Aceitou o programa",R820-B820,0),0)</f>
        <v>0</v>
      </c>
      <c r="AR820" s="45">
        <f>IF(AU820="S",IF(AND(S820&lt;&gt;"",R820&lt;&gt;""),S820-R820,0),0)</f>
        <v>0</v>
      </c>
      <c r="AS820" s="45">
        <f>IF(AU820="S",IF(Q820="1. Aceitou o programa",IF(OR(X820="Não se Aplica",X820=""),IF(OR(W820="Não se Aplica",W820=""),0,W820-V820),AVERAGE(X820-W820,W820-V820)),0),0)</f>
        <v>0</v>
      </c>
      <c r="AT820" s="45">
        <f>IF(AU820="S",IF(AND(Q820="1. Aceitou o programa",AB820="Realizada"),IFERROR(IF(AA820="",0,AA820-R820),0),0),0)</f>
        <v>0</v>
      </c>
      <c r="AU820" s="45" t="str">
        <f>_xlfn.XLOOKUP(U820,'Lista Suspensa'!$AA$20:$AA$23,'Lista Suspensa'!$AB$20:$AB$23,"N/A")</f>
        <v>S</v>
      </c>
    </row>
    <row r="821" spans="1:47" ht="12" customHeight="1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2528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844</v>
      </c>
      <c r="N821" s="89" t="s">
        <v>250</v>
      </c>
      <c r="O821" s="93" t="s">
        <v>2529</v>
      </c>
      <c r="P821" s="94" t="s">
        <v>57</v>
      </c>
      <c r="Q821" s="112" t="s">
        <v>2203</v>
      </c>
      <c r="R821" s="95"/>
      <c r="S821" s="96">
        <v>46164</v>
      </c>
      <c r="T821" s="96" t="s">
        <v>2204</v>
      </c>
      <c r="U821" s="96" t="s">
        <v>80</v>
      </c>
      <c r="V821" s="92">
        <v>46122</v>
      </c>
      <c r="W821" s="92">
        <v>46147</v>
      </c>
      <c r="X821" s="92">
        <v>46154</v>
      </c>
      <c r="Y821" s="97"/>
      <c r="Z821" s="89"/>
      <c r="AA821" s="96">
        <v>0</v>
      </c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>MONTH(B821)&amp;"/"&amp;YEAR(B821)</f>
        <v>3/2026</v>
      </c>
      <c r="AN821" s="45">
        <f>WEEKNUM(B821)-WEEKNUM(EOMONTH(B821,-1)+1)+1</f>
        <v>4</v>
      </c>
      <c r="AO821" s="45" t="str">
        <f>MONTH(R821)&amp;"/"&amp;YEAR(R821)</f>
        <v>1/1900</v>
      </c>
      <c r="AP821" s="45" t="e">
        <f>WEEKNUM(R821)-WEEKNUM(EOMONTH(R821,-1)+1)+1</f>
        <v>#NUM!</v>
      </c>
      <c r="AQ821" s="45">
        <f>IF(AU821="S",IF(Q821="1. Aceitou o programa",R821-B821,0),0)</f>
        <v>0</v>
      </c>
      <c r="AR821" s="45">
        <f>IF(AU821="S",IF(AND(S821&lt;&gt;"",R821&lt;&gt;""),S821-R821,0),0)</f>
        <v>0</v>
      </c>
      <c r="AS821" s="45">
        <f>IF(AU821="S",IF(Q821="1. Aceitou o programa",IF(OR(X821="Não se Aplica",X821=""),IF(OR(W821="Não se Aplica",W821=""),0,W821-V821),AVERAGE(X821-W821,W821-V821)),0),0)</f>
        <v>0</v>
      </c>
      <c r="AT821" s="45">
        <f>IF(AU821="S",IF(AND(Q821="1. Aceitou o programa",AB821="Realizada"),IFERROR(IF(AA821="",0,AA821-R821),0),0),0)</f>
        <v>0</v>
      </c>
      <c r="AU821" s="45" t="str">
        <f>_xlfn.XLOOKUP(U821,'Lista Suspensa'!$AA$20:$AA$23,'Lista Suspensa'!$AB$20:$AB$23,"N/A")</f>
        <v>S</v>
      </c>
    </row>
    <row r="822" spans="1:47" ht="12" customHeight="1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2530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2531</v>
      </c>
      <c r="N822" s="89" t="s">
        <v>250</v>
      </c>
      <c r="O822" s="93" t="s">
        <v>2532</v>
      </c>
      <c r="P822" s="94" t="s">
        <v>57</v>
      </c>
      <c r="Q822" s="112" t="s">
        <v>2203</v>
      </c>
      <c r="R822" s="95"/>
      <c r="S822" s="96">
        <v>46164</v>
      </c>
      <c r="T822" s="96" t="s">
        <v>2204</v>
      </c>
      <c r="U822" s="96" t="s">
        <v>80</v>
      </c>
      <c r="V822" s="92">
        <v>46112</v>
      </c>
      <c r="W822" s="92">
        <v>46147</v>
      </c>
      <c r="X822" s="92">
        <v>46154</v>
      </c>
      <c r="Y822" s="97"/>
      <c r="Z822" s="89"/>
      <c r="AA822" s="96">
        <v>0</v>
      </c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>MONTH(B822)&amp;"/"&amp;YEAR(B822)</f>
        <v>3/2026</v>
      </c>
      <c r="AN822" s="45">
        <f>WEEKNUM(B822)-WEEKNUM(EOMONTH(B822,-1)+1)+1</f>
        <v>4</v>
      </c>
      <c r="AO822" s="45" t="str">
        <f>MONTH(R822)&amp;"/"&amp;YEAR(R822)</f>
        <v>1/1900</v>
      </c>
      <c r="AP822" s="45" t="e">
        <f>WEEKNUM(R822)-WEEKNUM(EOMONTH(R822,-1)+1)+1</f>
        <v>#NUM!</v>
      </c>
      <c r="AQ822" s="45">
        <f>IF(AU822="S",IF(Q822="1. Aceitou o programa",R822-B822,0),0)</f>
        <v>0</v>
      </c>
      <c r="AR822" s="45">
        <f>IF(AU822="S",IF(AND(S822&lt;&gt;"",R822&lt;&gt;""),S822-R822,0),0)</f>
        <v>0</v>
      </c>
      <c r="AS822" s="45">
        <f>IF(AU822="S",IF(Q822="1. Aceitou o programa",IF(OR(X822="Não se Aplica",X822=""),IF(OR(W822="Não se Aplica",W822=""),0,W822-V822),AVERAGE(X822-W822,W822-V822)),0),0)</f>
        <v>0</v>
      </c>
      <c r="AT822" s="45">
        <f>IF(AU822="S",IF(AND(Q822="1. Aceitou o programa",AB822="Realizada"),IFERROR(IF(AA822="",0,AA822-R822),0),0),0)</f>
        <v>0</v>
      </c>
      <c r="AU822" s="45" t="str">
        <f>_xlfn.XLOOKUP(U822,'Lista Suspensa'!$AA$20:$AA$23,'Lista Suspensa'!$AB$20:$AB$23,"N/A")</f>
        <v>S</v>
      </c>
    </row>
    <row r="823" spans="1:47" ht="12" customHeight="1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2533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2531</v>
      </c>
      <c r="N823" s="89" t="s">
        <v>250</v>
      </c>
      <c r="O823" s="93" t="s">
        <v>2532</v>
      </c>
      <c r="P823" s="94" t="s">
        <v>57</v>
      </c>
      <c r="Q823" s="112" t="s">
        <v>2203</v>
      </c>
      <c r="R823" s="95"/>
      <c r="S823" s="96">
        <v>46164</v>
      </c>
      <c r="T823" s="96" t="s">
        <v>2204</v>
      </c>
      <c r="U823" s="96" t="s">
        <v>80</v>
      </c>
      <c r="V823" s="92">
        <v>46140</v>
      </c>
      <c r="W823" s="92">
        <v>46147</v>
      </c>
      <c r="X823" s="92">
        <v>46154</v>
      </c>
      <c r="Y823" s="97"/>
      <c r="Z823" s="89"/>
      <c r="AA823" s="96">
        <v>0</v>
      </c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>MONTH(B823)&amp;"/"&amp;YEAR(B823)</f>
        <v>3/2026</v>
      </c>
      <c r="AN823" s="45">
        <f>WEEKNUM(B823)-WEEKNUM(EOMONTH(B823,-1)+1)+1</f>
        <v>4</v>
      </c>
      <c r="AO823" s="45" t="str">
        <f>MONTH(R823)&amp;"/"&amp;YEAR(R823)</f>
        <v>1/1900</v>
      </c>
      <c r="AP823" s="45" t="e">
        <f>WEEKNUM(R823)-WEEKNUM(EOMONTH(R823,-1)+1)+1</f>
        <v>#NUM!</v>
      </c>
      <c r="AQ823" s="45">
        <f>IF(AU823="S",IF(Q823="1. Aceitou o programa",R823-B823,0),0)</f>
        <v>0</v>
      </c>
      <c r="AR823" s="45">
        <f>IF(AU823="S",IF(AND(S823&lt;&gt;"",R823&lt;&gt;""),S823-R823,0),0)</f>
        <v>0</v>
      </c>
      <c r="AS823" s="45">
        <f>IF(AU823="S",IF(Q823="1. Aceitou o programa",IF(OR(X823="Não se Aplica",X823=""),IF(OR(W823="Não se Aplica",W823=""),0,W823-V823),AVERAGE(X823-W823,W823-V823)),0),0)</f>
        <v>0</v>
      </c>
      <c r="AT823" s="45">
        <f>IF(AU823="S",IF(AND(Q823="1. Aceitou o programa",AB823="Realizada"),IFERROR(IF(AA823="",0,AA823-R823),0),0),0)</f>
        <v>0</v>
      </c>
      <c r="AU823" s="45" t="str">
        <f>_xlfn.XLOOKUP(U823,'Lista Suspensa'!$AA$20:$AA$23,'Lista Suspensa'!$AB$20:$AB$23,"N/A")</f>
        <v>S</v>
      </c>
    </row>
    <row r="824" spans="1:47" ht="12" customHeight="1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2534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2535</v>
      </c>
      <c r="N824" s="89" t="s">
        <v>250</v>
      </c>
      <c r="O824" s="93" t="s">
        <v>2536</v>
      </c>
      <c r="P824" s="94" t="s">
        <v>57</v>
      </c>
      <c r="Q824" s="112" t="s">
        <v>2203</v>
      </c>
      <c r="R824" s="95"/>
      <c r="S824" s="96">
        <v>46164</v>
      </c>
      <c r="T824" s="96" t="s">
        <v>2204</v>
      </c>
      <c r="U824" s="96" t="s">
        <v>80</v>
      </c>
      <c r="V824" s="92">
        <v>46140</v>
      </c>
      <c r="W824" s="92">
        <v>46147</v>
      </c>
      <c r="X824" s="92">
        <v>46154</v>
      </c>
      <c r="Y824" s="97"/>
      <c r="Z824" s="89"/>
      <c r="AA824" s="96">
        <v>0</v>
      </c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>MONTH(B824)&amp;"/"&amp;YEAR(B824)</f>
        <v>3/2026</v>
      </c>
      <c r="AN824" s="45">
        <f>WEEKNUM(B824)-WEEKNUM(EOMONTH(B824,-1)+1)+1</f>
        <v>4</v>
      </c>
      <c r="AO824" s="45" t="str">
        <f>MONTH(R824)&amp;"/"&amp;YEAR(R824)</f>
        <v>1/1900</v>
      </c>
      <c r="AP824" s="45" t="e">
        <f>WEEKNUM(R824)-WEEKNUM(EOMONTH(R824,-1)+1)+1</f>
        <v>#NUM!</v>
      </c>
      <c r="AQ824" s="45">
        <f>IF(AU824="S",IF(Q824="1. Aceitou o programa",R824-B824,0),0)</f>
        <v>0</v>
      </c>
      <c r="AR824" s="45">
        <f>IF(AU824="S",IF(AND(S824&lt;&gt;"",R824&lt;&gt;""),S824-R824,0),0)</f>
        <v>0</v>
      </c>
      <c r="AS824" s="45">
        <f>IF(AU824="S",IF(Q824="1. Aceitou o programa",IF(OR(X824="Não se Aplica",X824=""),IF(OR(W824="Não se Aplica",W824=""),0,W824-V824),AVERAGE(X824-W824,W824-V824)),0),0)</f>
        <v>0</v>
      </c>
      <c r="AT824" s="45">
        <f>IF(AU824="S",IF(AND(Q824="1. Aceitou o programa",AB824="Realizada"),IFERROR(IF(AA824="",0,AA824-R824),0),0),0)</f>
        <v>0</v>
      </c>
      <c r="AU824" s="45" t="str">
        <f>_xlfn.XLOOKUP(U824,'Lista Suspensa'!$AA$20:$AA$23,'Lista Suspensa'!$AB$20:$AB$23,"N/A")</f>
        <v>S</v>
      </c>
    </row>
    <row r="825" spans="1:47" ht="12" customHeight="1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2537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850</v>
      </c>
      <c r="N825" s="89" t="s">
        <v>250</v>
      </c>
      <c r="O825" s="93" t="s">
        <v>2538</v>
      </c>
      <c r="P825" s="94" t="s">
        <v>57</v>
      </c>
      <c r="Q825" s="112" t="s">
        <v>2203</v>
      </c>
      <c r="R825" s="95"/>
      <c r="S825" s="96">
        <v>46164</v>
      </c>
      <c r="T825" s="96" t="s">
        <v>2204</v>
      </c>
      <c r="U825" s="96" t="s">
        <v>80</v>
      </c>
      <c r="V825" s="92">
        <v>46140</v>
      </c>
      <c r="W825" s="92">
        <v>46147</v>
      </c>
      <c r="X825" s="92">
        <v>46154</v>
      </c>
      <c r="Y825" s="97"/>
      <c r="Z825" s="89"/>
      <c r="AA825" s="96">
        <v>0</v>
      </c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>MONTH(B825)&amp;"/"&amp;YEAR(B825)</f>
        <v>3/2026</v>
      </c>
      <c r="AN825" s="45">
        <f>WEEKNUM(B825)-WEEKNUM(EOMONTH(B825,-1)+1)+1</f>
        <v>4</v>
      </c>
      <c r="AO825" s="45" t="str">
        <f>MONTH(R825)&amp;"/"&amp;YEAR(R825)</f>
        <v>1/1900</v>
      </c>
      <c r="AP825" s="45" t="e">
        <f>WEEKNUM(R825)-WEEKNUM(EOMONTH(R825,-1)+1)+1</f>
        <v>#NUM!</v>
      </c>
      <c r="AQ825" s="45">
        <f>IF(AU825="S",IF(Q825="1. Aceitou o programa",R825-B825,0),0)</f>
        <v>0</v>
      </c>
      <c r="AR825" s="45">
        <f>IF(AU825="S",IF(AND(S825&lt;&gt;"",R825&lt;&gt;""),S825-R825,0),0)</f>
        <v>0</v>
      </c>
      <c r="AS825" s="45">
        <f>IF(AU825="S",IF(Q825="1. Aceitou o programa",IF(OR(X825="Não se Aplica",X825=""),IF(OR(W825="Não se Aplica",W825=""),0,W825-V825),AVERAGE(X825-W825,W825-V825)),0),0)</f>
        <v>0</v>
      </c>
      <c r="AT825" s="45">
        <f>IF(AU825="S",IF(AND(Q825="1. Aceitou o programa",AB825="Realizada"),IFERROR(IF(AA825="",0,AA825-R825),0),0),0)</f>
        <v>0</v>
      </c>
      <c r="AU825" s="45" t="str">
        <f>_xlfn.XLOOKUP(U825,'Lista Suspensa'!$AA$20:$AA$23,'Lista Suspensa'!$AB$20:$AB$23,"N/A")</f>
        <v>S</v>
      </c>
    </row>
    <row r="826" spans="1:47" ht="12" customHeight="1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2539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1042</v>
      </c>
      <c r="M826" s="89" t="s">
        <v>563</v>
      </c>
      <c r="N826" s="89" t="s">
        <v>250</v>
      </c>
      <c r="O826" s="93" t="s">
        <v>2540</v>
      </c>
      <c r="P826" s="94" t="s">
        <v>57</v>
      </c>
      <c r="Q826" s="112" t="s">
        <v>2203</v>
      </c>
      <c r="R826" s="95"/>
      <c r="S826" s="96">
        <v>46164</v>
      </c>
      <c r="T826" s="96" t="s">
        <v>2204</v>
      </c>
      <c r="U826" s="96" t="s">
        <v>80</v>
      </c>
      <c r="V826" s="92">
        <v>46140</v>
      </c>
      <c r="W826" s="92">
        <v>46147</v>
      </c>
      <c r="X826" s="92">
        <v>46154</v>
      </c>
      <c r="Y826" s="97"/>
      <c r="Z826" s="89"/>
      <c r="AA826" s="96">
        <v>0</v>
      </c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>MONTH(B826)&amp;"/"&amp;YEAR(B826)</f>
        <v>3/2026</v>
      </c>
      <c r="AN826" s="45">
        <f>WEEKNUM(B826)-WEEKNUM(EOMONTH(B826,-1)+1)+1</f>
        <v>4</v>
      </c>
      <c r="AO826" s="45" t="str">
        <f>MONTH(R826)&amp;"/"&amp;YEAR(R826)</f>
        <v>1/1900</v>
      </c>
      <c r="AP826" s="45" t="e">
        <f>WEEKNUM(R826)-WEEKNUM(EOMONTH(R826,-1)+1)+1</f>
        <v>#NUM!</v>
      </c>
      <c r="AQ826" s="45">
        <f>IF(AU826="S",IF(Q826="1. Aceitou o programa",R826-B826,0),0)</f>
        <v>0</v>
      </c>
      <c r="AR826" s="45">
        <f>IF(AU826="S",IF(AND(S826&lt;&gt;"",R826&lt;&gt;""),S826-R826,0),0)</f>
        <v>0</v>
      </c>
      <c r="AS826" s="45">
        <f>IF(AU826="S",IF(Q826="1. Aceitou o programa",IF(OR(X826="Não se Aplica",X826=""),IF(OR(W826="Não se Aplica",W826=""),0,W826-V826),AVERAGE(X826-W826,W826-V826)),0),0)</f>
        <v>0</v>
      </c>
      <c r="AT826" s="45">
        <f>IF(AU826="S",IF(AND(Q826="1. Aceitou o programa",AB826="Realizada"),IFERROR(IF(AA826="",0,AA826-R826),0),0),0)</f>
        <v>0</v>
      </c>
      <c r="AU826" s="45" t="str">
        <f>_xlfn.XLOOKUP(U826,'Lista Suspensa'!$AA$20:$AA$23,'Lista Suspensa'!$AB$20:$AB$23,"N/A")</f>
        <v>S</v>
      </c>
    </row>
    <row r="827" spans="1:47" ht="12" customHeight="1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2541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2542</v>
      </c>
      <c r="N827" s="89" t="s">
        <v>250</v>
      </c>
      <c r="O827" s="93" t="s">
        <v>2543</v>
      </c>
      <c r="P827" s="94" t="s">
        <v>57</v>
      </c>
      <c r="Q827" s="112" t="s">
        <v>2203</v>
      </c>
      <c r="R827" s="95"/>
      <c r="S827" s="96">
        <v>46164</v>
      </c>
      <c r="T827" s="96" t="s">
        <v>2204</v>
      </c>
      <c r="U827" s="96" t="s">
        <v>80</v>
      </c>
      <c r="V827" s="92">
        <v>46140</v>
      </c>
      <c r="W827" s="92">
        <v>46147</v>
      </c>
      <c r="X827" s="92">
        <v>46154</v>
      </c>
      <c r="Y827" s="97"/>
      <c r="Z827" s="89"/>
      <c r="AA827" s="96">
        <v>0</v>
      </c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>MONTH(B827)&amp;"/"&amp;YEAR(B827)</f>
        <v>3/2026</v>
      </c>
      <c r="AN827" s="45">
        <f>WEEKNUM(B827)-WEEKNUM(EOMONTH(B827,-1)+1)+1</f>
        <v>4</v>
      </c>
      <c r="AO827" s="45" t="str">
        <f>MONTH(R827)&amp;"/"&amp;YEAR(R827)</f>
        <v>1/1900</v>
      </c>
      <c r="AP827" s="45" t="e">
        <f>WEEKNUM(R827)-WEEKNUM(EOMONTH(R827,-1)+1)+1</f>
        <v>#NUM!</v>
      </c>
      <c r="AQ827" s="45">
        <f>IF(AU827="S",IF(Q827="1. Aceitou o programa",R827-B827,0),0)</f>
        <v>0</v>
      </c>
      <c r="AR827" s="45">
        <f>IF(AU827="S",IF(AND(S827&lt;&gt;"",R827&lt;&gt;""),S827-R827,0),0)</f>
        <v>0</v>
      </c>
      <c r="AS827" s="45">
        <f>IF(AU827="S",IF(Q827="1. Aceitou o programa",IF(OR(X827="Não se Aplica",X827=""),IF(OR(W827="Não se Aplica",W827=""),0,W827-V827),AVERAGE(X827-W827,W827-V827)),0),0)</f>
        <v>0</v>
      </c>
      <c r="AT827" s="45">
        <f>IF(AU827="S",IF(AND(Q827="1. Aceitou o programa",AB827="Realizada"),IFERROR(IF(AA827="",0,AA827-R827),0),0),0)</f>
        <v>0</v>
      </c>
      <c r="AU827" s="45" t="str">
        <f>_xlfn.XLOOKUP(U827,'Lista Suspensa'!$AA$20:$AA$23,'Lista Suspensa'!$AB$20:$AB$23,"N/A")</f>
        <v>S</v>
      </c>
    </row>
    <row r="828" spans="1:47" ht="12" customHeight="1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2544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2545</v>
      </c>
      <c r="N828" s="89" t="s">
        <v>250</v>
      </c>
      <c r="O828" s="93" t="s">
        <v>2546</v>
      </c>
      <c r="P828" s="94" t="s">
        <v>57</v>
      </c>
      <c r="Q828" s="112" t="s">
        <v>2203</v>
      </c>
      <c r="R828" s="95"/>
      <c r="S828" s="96">
        <v>46164</v>
      </c>
      <c r="T828" s="96" t="s">
        <v>2204</v>
      </c>
      <c r="U828" s="96" t="s">
        <v>80</v>
      </c>
      <c r="V828" s="92">
        <v>46140</v>
      </c>
      <c r="W828" s="92">
        <v>46147</v>
      </c>
      <c r="X828" s="92">
        <v>46154</v>
      </c>
      <c r="Y828" s="97"/>
      <c r="Z828" s="89"/>
      <c r="AA828" s="96">
        <v>0</v>
      </c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>MONTH(B828)&amp;"/"&amp;YEAR(B828)</f>
        <v>3/2026</v>
      </c>
      <c r="AN828" s="45">
        <f>WEEKNUM(B828)-WEEKNUM(EOMONTH(B828,-1)+1)+1</f>
        <v>4</v>
      </c>
      <c r="AO828" s="45" t="str">
        <f>MONTH(R828)&amp;"/"&amp;YEAR(R828)</f>
        <v>1/1900</v>
      </c>
      <c r="AP828" s="45" t="e">
        <f>WEEKNUM(R828)-WEEKNUM(EOMONTH(R828,-1)+1)+1</f>
        <v>#NUM!</v>
      </c>
      <c r="AQ828" s="45">
        <f>IF(AU828="S",IF(Q828="1. Aceitou o programa",R828-B828,0),0)</f>
        <v>0</v>
      </c>
      <c r="AR828" s="45">
        <f>IF(AU828="S",IF(AND(S828&lt;&gt;"",R828&lt;&gt;""),S828-R828,0),0)</f>
        <v>0</v>
      </c>
      <c r="AS828" s="45">
        <f>IF(AU828="S",IF(Q828="1. Aceitou o programa",IF(OR(X828="Não se Aplica",X828=""),IF(OR(W828="Não se Aplica",W828=""),0,W828-V828),AVERAGE(X828-W828,W828-V828)),0),0)</f>
        <v>0</v>
      </c>
      <c r="AT828" s="45">
        <f>IF(AU828="S",IF(AND(Q828="1. Aceitou o programa",AB828="Realizada"),IFERROR(IF(AA828="",0,AA828-R828),0),0),0)</f>
        <v>0</v>
      </c>
      <c r="AU828" s="45" t="str">
        <f>_xlfn.XLOOKUP(U828,'Lista Suspensa'!$AA$20:$AA$23,'Lista Suspensa'!$AB$20:$AB$23,"N/A")</f>
        <v>S</v>
      </c>
    </row>
    <row r="829" spans="1:47" ht="12" customHeight="1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2547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2545</v>
      </c>
      <c r="N829" s="89" t="s">
        <v>250</v>
      </c>
      <c r="O829" s="93" t="s">
        <v>2546</v>
      </c>
      <c r="P829" s="94" t="s">
        <v>57</v>
      </c>
      <c r="Q829" s="112" t="s">
        <v>2203</v>
      </c>
      <c r="R829" s="95"/>
      <c r="S829" s="96">
        <v>46164</v>
      </c>
      <c r="T829" s="96" t="s">
        <v>2204</v>
      </c>
      <c r="U829" s="96" t="s">
        <v>80</v>
      </c>
      <c r="V829" s="92">
        <v>46140</v>
      </c>
      <c r="W829" s="92">
        <v>46147</v>
      </c>
      <c r="X829" s="92">
        <v>46154</v>
      </c>
      <c r="Y829" s="97"/>
      <c r="Z829" s="89"/>
      <c r="AA829" s="96">
        <v>0</v>
      </c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>MONTH(B829)&amp;"/"&amp;YEAR(B829)</f>
        <v>3/2026</v>
      </c>
      <c r="AN829" s="45">
        <f>WEEKNUM(B829)-WEEKNUM(EOMONTH(B829,-1)+1)+1</f>
        <v>4</v>
      </c>
      <c r="AO829" s="45" t="str">
        <f>MONTH(R829)&amp;"/"&amp;YEAR(R829)</f>
        <v>1/1900</v>
      </c>
      <c r="AP829" s="45" t="e">
        <f>WEEKNUM(R829)-WEEKNUM(EOMONTH(R829,-1)+1)+1</f>
        <v>#NUM!</v>
      </c>
      <c r="AQ829" s="45">
        <f>IF(AU829="S",IF(Q829="1. Aceitou o programa",R829-B829,0),0)</f>
        <v>0</v>
      </c>
      <c r="AR829" s="45">
        <f>IF(AU829="S",IF(AND(S829&lt;&gt;"",R829&lt;&gt;""),S829-R829,0),0)</f>
        <v>0</v>
      </c>
      <c r="AS829" s="45">
        <f>IF(AU829="S",IF(Q829="1. Aceitou o programa",IF(OR(X829="Não se Aplica",X829=""),IF(OR(W829="Não se Aplica",W829=""),0,W829-V829),AVERAGE(X829-W829,W829-V829)),0),0)</f>
        <v>0</v>
      </c>
      <c r="AT829" s="45">
        <f>IF(AU829="S",IF(AND(Q829="1. Aceitou o programa",AB829="Realizada"),IFERROR(IF(AA829="",0,AA829-R829),0),0),0)</f>
        <v>0</v>
      </c>
      <c r="AU829" s="45" t="str">
        <f>_xlfn.XLOOKUP(U829,'Lista Suspensa'!$AA$20:$AA$23,'Lista Suspensa'!$AB$20:$AB$23,"N/A")</f>
        <v>S</v>
      </c>
    </row>
    <row r="830" spans="1:47" ht="12" customHeight="1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2548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2549</v>
      </c>
      <c r="N830" s="89" t="s">
        <v>250</v>
      </c>
      <c r="O830" s="93" t="s">
        <v>2550</v>
      </c>
      <c r="P830" s="94" t="s">
        <v>57</v>
      </c>
      <c r="Q830" s="112" t="s">
        <v>2203</v>
      </c>
      <c r="R830" s="95"/>
      <c r="S830" s="96">
        <v>46164</v>
      </c>
      <c r="T830" s="96" t="s">
        <v>2204</v>
      </c>
      <c r="U830" s="96" t="s">
        <v>80</v>
      </c>
      <c r="V830" s="92">
        <v>46140</v>
      </c>
      <c r="W830" s="92">
        <v>46147</v>
      </c>
      <c r="X830" s="92">
        <v>46154</v>
      </c>
      <c r="Y830" s="97"/>
      <c r="Z830" s="89"/>
      <c r="AA830" s="96">
        <v>0</v>
      </c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>MONTH(B830)&amp;"/"&amp;YEAR(B830)</f>
        <v>3/2026</v>
      </c>
      <c r="AN830" s="45">
        <f>WEEKNUM(B830)-WEEKNUM(EOMONTH(B830,-1)+1)+1</f>
        <v>4</v>
      </c>
      <c r="AO830" s="45" t="str">
        <f>MONTH(R830)&amp;"/"&amp;YEAR(R830)</f>
        <v>1/1900</v>
      </c>
      <c r="AP830" s="45" t="e">
        <f>WEEKNUM(R830)-WEEKNUM(EOMONTH(R830,-1)+1)+1</f>
        <v>#NUM!</v>
      </c>
      <c r="AQ830" s="45">
        <f>IF(AU830="S",IF(Q830="1. Aceitou o programa",R830-B830,0),0)</f>
        <v>0</v>
      </c>
      <c r="AR830" s="45">
        <f>IF(AU830="S",IF(AND(S830&lt;&gt;"",R830&lt;&gt;""),S830-R830,0),0)</f>
        <v>0</v>
      </c>
      <c r="AS830" s="45">
        <f>IF(AU830="S",IF(Q830="1. Aceitou o programa",IF(OR(X830="Não se Aplica",X830=""),IF(OR(W830="Não se Aplica",W830=""),0,W830-V830),AVERAGE(X830-W830,W830-V830)),0),0)</f>
        <v>0</v>
      </c>
      <c r="AT830" s="45">
        <f>IF(AU830="S",IF(AND(Q830="1. Aceitou o programa",AB830="Realizada"),IFERROR(IF(AA830="",0,AA830-R830),0),0),0)</f>
        <v>0</v>
      </c>
      <c r="AU830" s="45" t="str">
        <f>_xlfn.XLOOKUP(U830,'Lista Suspensa'!$AA$20:$AA$23,'Lista Suspensa'!$AB$20:$AB$23,"N/A")</f>
        <v>S</v>
      </c>
    </row>
    <row r="831" spans="1:47" ht="12" customHeight="1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2551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2552</v>
      </c>
      <c r="N831" s="89" t="s">
        <v>250</v>
      </c>
      <c r="O831" s="93" t="s">
        <v>2553</v>
      </c>
      <c r="P831" s="94" t="s">
        <v>57</v>
      </c>
      <c r="Q831" s="112" t="s">
        <v>2203</v>
      </c>
      <c r="R831" s="95"/>
      <c r="S831" s="96">
        <v>46164</v>
      </c>
      <c r="T831" s="96" t="s">
        <v>2204</v>
      </c>
      <c r="U831" s="96" t="s">
        <v>80</v>
      </c>
      <c r="V831" s="92">
        <v>46140</v>
      </c>
      <c r="W831" s="92">
        <v>46147</v>
      </c>
      <c r="X831" s="92">
        <v>46154</v>
      </c>
      <c r="Y831" s="97"/>
      <c r="Z831" s="89"/>
      <c r="AA831" s="96">
        <v>0</v>
      </c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>MONTH(B831)&amp;"/"&amp;YEAR(B831)</f>
        <v>3/2026</v>
      </c>
      <c r="AN831" s="45">
        <f>WEEKNUM(B831)-WEEKNUM(EOMONTH(B831,-1)+1)+1</f>
        <v>4</v>
      </c>
      <c r="AO831" s="45" t="str">
        <f>MONTH(R831)&amp;"/"&amp;YEAR(R831)</f>
        <v>1/1900</v>
      </c>
      <c r="AP831" s="45" t="e">
        <f>WEEKNUM(R831)-WEEKNUM(EOMONTH(R831,-1)+1)+1</f>
        <v>#NUM!</v>
      </c>
      <c r="AQ831" s="45">
        <f>IF(AU831="S",IF(Q831="1. Aceitou o programa",R831-B831,0),0)</f>
        <v>0</v>
      </c>
      <c r="AR831" s="45">
        <f>IF(AU831="S",IF(AND(S831&lt;&gt;"",R831&lt;&gt;""),S831-R831,0),0)</f>
        <v>0</v>
      </c>
      <c r="AS831" s="45">
        <f>IF(AU831="S",IF(Q831="1. Aceitou o programa",IF(OR(X831="Não se Aplica",X831=""),IF(OR(W831="Não se Aplica",W831=""),0,W831-V831),AVERAGE(X831-W831,W831-V831)),0),0)</f>
        <v>0</v>
      </c>
      <c r="AT831" s="45">
        <f>IF(AU831="S",IF(AND(Q831="1. Aceitou o programa",AB831="Realizada"),IFERROR(IF(AA831="",0,AA831-R831),0),0),0)</f>
        <v>0</v>
      </c>
      <c r="AU831" s="45" t="str">
        <f>_xlfn.XLOOKUP(U831,'Lista Suspensa'!$AA$20:$AA$23,'Lista Suspensa'!$AB$20:$AB$23,"N/A")</f>
        <v>S</v>
      </c>
    </row>
    <row r="832" spans="1:47" ht="12" customHeight="1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2554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2555</v>
      </c>
      <c r="N832" s="89" t="s">
        <v>250</v>
      </c>
      <c r="O832" s="93" t="s">
        <v>2556</v>
      </c>
      <c r="P832" s="94" t="s">
        <v>57</v>
      </c>
      <c r="Q832" s="112" t="s">
        <v>2203</v>
      </c>
      <c r="R832" s="95"/>
      <c r="S832" s="96">
        <v>46164</v>
      </c>
      <c r="T832" s="96" t="s">
        <v>2204</v>
      </c>
      <c r="U832" s="96" t="s">
        <v>80</v>
      </c>
      <c r="V832" s="92">
        <v>46140</v>
      </c>
      <c r="W832" s="92">
        <v>46147</v>
      </c>
      <c r="X832" s="92">
        <v>46154</v>
      </c>
      <c r="Y832" s="97"/>
      <c r="Z832" s="89"/>
      <c r="AA832" s="96">
        <v>0</v>
      </c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>MONTH(B832)&amp;"/"&amp;YEAR(B832)</f>
        <v>3/2026</v>
      </c>
      <c r="AN832" s="45">
        <f>WEEKNUM(B832)-WEEKNUM(EOMONTH(B832,-1)+1)+1</f>
        <v>4</v>
      </c>
      <c r="AO832" s="45" t="str">
        <f>MONTH(R832)&amp;"/"&amp;YEAR(R832)</f>
        <v>1/1900</v>
      </c>
      <c r="AP832" s="45" t="e">
        <f>WEEKNUM(R832)-WEEKNUM(EOMONTH(R832,-1)+1)+1</f>
        <v>#NUM!</v>
      </c>
      <c r="AQ832" s="45">
        <f>IF(AU832="S",IF(Q832="1. Aceitou o programa",R832-B832,0),0)</f>
        <v>0</v>
      </c>
      <c r="AR832" s="45">
        <f>IF(AU832="S",IF(AND(S832&lt;&gt;"",R832&lt;&gt;""),S832-R832,0),0)</f>
        <v>0</v>
      </c>
      <c r="AS832" s="45">
        <f>IF(AU832="S",IF(Q832="1. Aceitou o programa",IF(OR(X832="Não se Aplica",X832=""),IF(OR(W832="Não se Aplica",W832=""),0,W832-V832),AVERAGE(X832-W832,W832-V832)),0),0)</f>
        <v>0</v>
      </c>
      <c r="AT832" s="45">
        <f>IF(AU832="S",IF(AND(Q832="1. Aceitou o programa",AB832="Realizada"),IFERROR(IF(AA832="",0,AA832-R832),0),0),0)</f>
        <v>0</v>
      </c>
      <c r="AU832" s="45" t="str">
        <f>_xlfn.XLOOKUP(U832,'Lista Suspensa'!$AA$20:$AA$23,'Lista Suspensa'!$AB$20:$AB$23,"N/A")</f>
        <v>S</v>
      </c>
    </row>
    <row r="833" spans="1:47" ht="12" customHeight="1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2557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2349</v>
      </c>
      <c r="N833" s="89" t="s">
        <v>250</v>
      </c>
      <c r="O833" s="93" t="s">
        <v>2558</v>
      </c>
      <c r="P833" s="94" t="s">
        <v>57</v>
      </c>
      <c r="Q833" s="112" t="s">
        <v>2203</v>
      </c>
      <c r="R833" s="95"/>
      <c r="S833" s="96">
        <v>46164</v>
      </c>
      <c r="T833" s="96" t="s">
        <v>2204</v>
      </c>
      <c r="U833" s="96" t="s">
        <v>80</v>
      </c>
      <c r="V833" s="92">
        <v>46140</v>
      </c>
      <c r="W833" s="92">
        <v>46147</v>
      </c>
      <c r="X833" s="92">
        <v>46154</v>
      </c>
      <c r="Y833" s="97"/>
      <c r="Z833" s="89"/>
      <c r="AA833" s="96">
        <v>0</v>
      </c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>MONTH(B833)&amp;"/"&amp;YEAR(B833)</f>
        <v>3/2026</v>
      </c>
      <c r="AN833" s="45">
        <f>WEEKNUM(B833)-WEEKNUM(EOMONTH(B833,-1)+1)+1</f>
        <v>4</v>
      </c>
      <c r="AO833" s="45" t="str">
        <f>MONTH(R833)&amp;"/"&amp;YEAR(R833)</f>
        <v>1/1900</v>
      </c>
      <c r="AP833" s="45" t="e">
        <f>WEEKNUM(R833)-WEEKNUM(EOMONTH(R833,-1)+1)+1</f>
        <v>#NUM!</v>
      </c>
      <c r="AQ833" s="45">
        <f>IF(AU833="S",IF(Q833="1. Aceitou o programa",R833-B833,0),0)</f>
        <v>0</v>
      </c>
      <c r="AR833" s="45">
        <f>IF(AU833="S",IF(AND(S833&lt;&gt;"",R833&lt;&gt;""),S833-R833,0),0)</f>
        <v>0</v>
      </c>
      <c r="AS833" s="45">
        <f>IF(AU833="S",IF(Q833="1. Aceitou o programa",IF(OR(X833="Não se Aplica",X833=""),IF(OR(W833="Não se Aplica",W833=""),0,W833-V833),AVERAGE(X833-W833,W833-V833)),0),0)</f>
        <v>0</v>
      </c>
      <c r="AT833" s="45">
        <f>IF(AU833="S",IF(AND(Q833="1. Aceitou o programa",AB833="Realizada"),IFERROR(IF(AA833="",0,AA833-R833),0),0),0)</f>
        <v>0</v>
      </c>
      <c r="AU833" s="45" t="str">
        <f>_xlfn.XLOOKUP(U833,'Lista Suspensa'!$AA$20:$AA$23,'Lista Suspensa'!$AB$20:$AB$23,"N/A")</f>
        <v>S</v>
      </c>
    </row>
    <row r="834" spans="1:47" ht="12" customHeight="1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2559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1057</v>
      </c>
      <c r="N834" s="89" t="s">
        <v>250</v>
      </c>
      <c r="O834" s="93" t="s">
        <v>2560</v>
      </c>
      <c r="P834" s="94" t="s">
        <v>57</v>
      </c>
      <c r="Q834" s="112" t="s">
        <v>2203</v>
      </c>
      <c r="R834" s="95"/>
      <c r="S834" s="96">
        <v>46164</v>
      </c>
      <c r="T834" s="96" t="s">
        <v>2204</v>
      </c>
      <c r="U834" s="96" t="s">
        <v>80</v>
      </c>
      <c r="V834" s="92">
        <v>46140</v>
      </c>
      <c r="W834" s="92">
        <v>46147</v>
      </c>
      <c r="X834" s="92">
        <v>46154</v>
      </c>
      <c r="Y834" s="97"/>
      <c r="Z834" s="89"/>
      <c r="AA834" s="96">
        <v>0</v>
      </c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>MONTH(B834)&amp;"/"&amp;YEAR(B834)</f>
        <v>3/2026</v>
      </c>
      <c r="AN834" s="45">
        <f>WEEKNUM(B834)-WEEKNUM(EOMONTH(B834,-1)+1)+1</f>
        <v>4</v>
      </c>
      <c r="AO834" s="45" t="str">
        <f>MONTH(R834)&amp;"/"&amp;YEAR(R834)</f>
        <v>1/1900</v>
      </c>
      <c r="AP834" s="45" t="e">
        <f>WEEKNUM(R834)-WEEKNUM(EOMONTH(R834,-1)+1)+1</f>
        <v>#NUM!</v>
      </c>
      <c r="AQ834" s="45">
        <f>IF(AU834="S",IF(Q834="1. Aceitou o programa",R834-B834,0),0)</f>
        <v>0</v>
      </c>
      <c r="AR834" s="45">
        <f>IF(AU834="S",IF(AND(S834&lt;&gt;"",R834&lt;&gt;""),S834-R834,0),0)</f>
        <v>0</v>
      </c>
      <c r="AS834" s="45">
        <f>IF(AU834="S",IF(Q834="1. Aceitou o programa",IF(OR(X834="Não se Aplica",X834=""),IF(OR(W834="Não se Aplica",W834=""),0,W834-V834),AVERAGE(X834-W834,W834-V834)),0),0)</f>
        <v>0</v>
      </c>
      <c r="AT834" s="45">
        <f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2561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2562</v>
      </c>
      <c r="N835" s="89" t="s">
        <v>250</v>
      </c>
      <c r="O835" s="93" t="s">
        <v>2563</v>
      </c>
      <c r="P835" s="94" t="s">
        <v>57</v>
      </c>
      <c r="Q835" s="112" t="s">
        <v>2203</v>
      </c>
      <c r="R835" s="95"/>
      <c r="S835" s="96">
        <v>46164</v>
      </c>
      <c r="T835" s="96" t="s">
        <v>2204</v>
      </c>
      <c r="U835" s="96" t="s">
        <v>80</v>
      </c>
      <c r="V835" s="92">
        <v>46122</v>
      </c>
      <c r="W835" s="92">
        <v>46147</v>
      </c>
      <c r="X835" s="92">
        <v>46154</v>
      </c>
      <c r="Y835" s="97"/>
      <c r="Z835" s="89"/>
      <c r="AA835" s="96">
        <v>0</v>
      </c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>MONTH(B835)&amp;"/"&amp;YEAR(B835)</f>
        <v>3/2026</v>
      </c>
      <c r="AN835" s="45">
        <f>WEEKNUM(B835)-WEEKNUM(EOMONTH(B835,-1)+1)+1</f>
        <v>4</v>
      </c>
      <c r="AO835" s="45" t="str">
        <f>MONTH(R835)&amp;"/"&amp;YEAR(R835)</f>
        <v>1/1900</v>
      </c>
      <c r="AP835" s="45" t="e">
        <f>WEEKNUM(R835)-WEEKNUM(EOMONTH(R835,-1)+1)+1</f>
        <v>#NUM!</v>
      </c>
      <c r="AQ835" s="45">
        <f>IF(AU835="S",IF(Q835="1. Aceitou o programa",R835-B835,0),0)</f>
        <v>0</v>
      </c>
      <c r="AR835" s="45">
        <f>IF(AU835="S",IF(AND(S835&lt;&gt;"",R835&lt;&gt;""),S835-R835,0),0)</f>
        <v>0</v>
      </c>
      <c r="AS835" s="45">
        <f>IF(AU835="S",IF(Q835="1. Aceitou o programa",IF(OR(X835="Não se Aplica",X835=""),IF(OR(W835="Não se Aplica",W835=""),0,W835-V835),AVERAGE(X835-W835,W835-V835)),0),0)</f>
        <v>0</v>
      </c>
      <c r="AT835" s="45">
        <f>IF(AU835="S",IF(AND(Q835="1. Aceitou o programa",AB835="Realizada"),IFERROR(IF(AA835="",0,AA835-R835),0),0),0)</f>
        <v>0</v>
      </c>
      <c r="AU835" s="45" t="str">
        <f>_xlfn.XLOOKUP(U835,'Lista Suspensa'!$AA$20:$AA$23,'Lista Suspensa'!$AB$20:$AB$23,"N/A")</f>
        <v>S</v>
      </c>
    </row>
    <row r="836" spans="1:47" ht="12" customHeight="1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2564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1231</v>
      </c>
      <c r="N836" s="89" t="s">
        <v>55</v>
      </c>
      <c r="O836" s="93" t="s">
        <v>2565</v>
      </c>
      <c r="P836" s="94" t="s">
        <v>57</v>
      </c>
      <c r="Q836" s="112" t="s">
        <v>2203</v>
      </c>
      <c r="R836" s="95"/>
      <c r="S836" s="96">
        <v>46164</v>
      </c>
      <c r="T836" s="96" t="s">
        <v>2204</v>
      </c>
      <c r="U836" s="96" t="s">
        <v>80</v>
      </c>
      <c r="V836" s="92">
        <v>46112</v>
      </c>
      <c r="W836" s="92">
        <v>46147</v>
      </c>
      <c r="X836" s="92">
        <v>46154</v>
      </c>
      <c r="Y836" s="97"/>
      <c r="Z836" s="89"/>
      <c r="AA836" s="96">
        <v>0</v>
      </c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>MONTH(B836)&amp;"/"&amp;YEAR(B836)</f>
        <v>3/2026</v>
      </c>
      <c r="AN836" s="45">
        <f>WEEKNUM(B836)-WEEKNUM(EOMONTH(B836,-1)+1)+1</f>
        <v>4</v>
      </c>
      <c r="AO836" s="45" t="str">
        <f>MONTH(R836)&amp;"/"&amp;YEAR(R836)</f>
        <v>1/1900</v>
      </c>
      <c r="AP836" s="45" t="e">
        <f>WEEKNUM(R836)-WEEKNUM(EOMONTH(R836,-1)+1)+1</f>
        <v>#NUM!</v>
      </c>
      <c r="AQ836" s="45">
        <f>IF(AU836="S",IF(Q836="1. Aceitou o programa",R836-B836,0),0)</f>
        <v>0</v>
      </c>
      <c r="AR836" s="45">
        <f>IF(AU836="S",IF(AND(S836&lt;&gt;"",R836&lt;&gt;""),S836-R836,0),0)</f>
        <v>0</v>
      </c>
      <c r="AS836" s="45">
        <f>IF(AU836="S",IF(Q836="1. Aceitou o programa",IF(OR(X836="Não se Aplica",X836=""),IF(OR(W836="Não se Aplica",W836=""),0,W836-V836),AVERAGE(X836-W836,W836-V836)),0),0)</f>
        <v>0</v>
      </c>
      <c r="AT836" s="45">
        <f>IF(AU836="S",IF(AND(Q836="1. Aceitou o programa",AB836="Realizada"),IFERROR(IF(AA836="",0,AA836-R836),0),0),0)</f>
        <v>0</v>
      </c>
      <c r="AU836" s="45" t="str">
        <f>_xlfn.XLOOKUP(U836,'Lista Suspensa'!$AA$20:$AA$23,'Lista Suspensa'!$AB$20:$AB$23,"N/A")</f>
        <v>S</v>
      </c>
    </row>
    <row r="837" spans="1:47" ht="12" customHeight="1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2566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1231</v>
      </c>
      <c r="N837" s="89" t="s">
        <v>55</v>
      </c>
      <c r="O837" s="93" t="s">
        <v>2567</v>
      </c>
      <c r="P837" s="94" t="s">
        <v>57</v>
      </c>
      <c r="Q837" s="112" t="s">
        <v>2203</v>
      </c>
      <c r="R837" s="95"/>
      <c r="S837" s="96">
        <v>46164</v>
      </c>
      <c r="T837" s="96" t="s">
        <v>2204</v>
      </c>
      <c r="U837" s="96" t="s">
        <v>80</v>
      </c>
      <c r="V837" s="92">
        <v>46140</v>
      </c>
      <c r="W837" s="92">
        <v>46147</v>
      </c>
      <c r="X837" s="92">
        <v>46154</v>
      </c>
      <c r="Y837" s="97"/>
      <c r="Z837" s="89"/>
      <c r="AA837" s="96">
        <v>0</v>
      </c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>MONTH(B837)&amp;"/"&amp;YEAR(B837)</f>
        <v>3/2026</v>
      </c>
      <c r="AN837" s="45">
        <f>WEEKNUM(B837)-WEEKNUM(EOMONTH(B837,-1)+1)+1</f>
        <v>4</v>
      </c>
      <c r="AO837" s="45" t="str">
        <f>MONTH(R837)&amp;"/"&amp;YEAR(R837)</f>
        <v>1/1900</v>
      </c>
      <c r="AP837" s="45" t="e">
        <f>WEEKNUM(R837)-WEEKNUM(EOMONTH(R837,-1)+1)+1</f>
        <v>#NUM!</v>
      </c>
      <c r="AQ837" s="45">
        <f>IF(AU837="S",IF(Q837="1. Aceitou o programa",R837-B837,0),0)</f>
        <v>0</v>
      </c>
      <c r="AR837" s="45">
        <f>IF(AU837="S",IF(AND(S837&lt;&gt;"",R837&lt;&gt;""),S837-R837,0),0)</f>
        <v>0</v>
      </c>
      <c r="AS837" s="45">
        <f>IF(AU837="S",IF(Q837="1. Aceitou o programa",IF(OR(X837="Não se Aplica",X837=""),IF(OR(W837="Não se Aplica",W837=""),0,W837-V837),AVERAGE(X837-W837,W837-V837)),0),0)</f>
        <v>0</v>
      </c>
      <c r="AT837" s="45">
        <f>IF(AU837="S",IF(AND(Q837="1. Aceitou o programa",AB837="Realizada"),IFERROR(IF(AA837="",0,AA837-R837),0),0),0)</f>
        <v>0</v>
      </c>
      <c r="AU837" s="45" t="str">
        <f>_xlfn.XLOOKUP(U837,'Lista Suspensa'!$AA$20:$AA$23,'Lista Suspensa'!$AB$20:$AB$23,"N/A")</f>
        <v>S</v>
      </c>
    </row>
    <row r="838" spans="1:47" ht="12" customHeight="1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2568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278</v>
      </c>
      <c r="N838" s="89" t="s">
        <v>55</v>
      </c>
      <c r="O838" s="93" t="s">
        <v>2569</v>
      </c>
      <c r="P838" s="94" t="s">
        <v>57</v>
      </c>
      <c r="Q838" s="112" t="s">
        <v>2203</v>
      </c>
      <c r="R838" s="95"/>
      <c r="S838" s="96">
        <v>46164</v>
      </c>
      <c r="T838" s="96" t="s">
        <v>2204</v>
      </c>
      <c r="U838" s="96" t="s">
        <v>80</v>
      </c>
      <c r="V838" s="92">
        <v>46140</v>
      </c>
      <c r="W838" s="92">
        <v>46147</v>
      </c>
      <c r="X838" s="92">
        <v>46154</v>
      </c>
      <c r="Y838" s="97"/>
      <c r="Z838" s="89"/>
      <c r="AA838" s="96">
        <v>0</v>
      </c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>MONTH(B838)&amp;"/"&amp;YEAR(B838)</f>
        <v>3/2026</v>
      </c>
      <c r="AN838" s="45">
        <f>WEEKNUM(B838)-WEEKNUM(EOMONTH(B838,-1)+1)+1</f>
        <v>4</v>
      </c>
      <c r="AO838" s="45" t="str">
        <f>MONTH(R838)&amp;"/"&amp;YEAR(R838)</f>
        <v>1/1900</v>
      </c>
      <c r="AP838" s="45" t="e">
        <f>WEEKNUM(R838)-WEEKNUM(EOMONTH(R838,-1)+1)+1</f>
        <v>#NUM!</v>
      </c>
      <c r="AQ838" s="45">
        <f>IF(AU838="S",IF(Q838="1. Aceitou o programa",R838-B838,0),0)</f>
        <v>0</v>
      </c>
      <c r="AR838" s="45">
        <f>IF(AU838="S",IF(AND(S838&lt;&gt;"",R838&lt;&gt;""),S838-R838,0),0)</f>
        <v>0</v>
      </c>
      <c r="AS838" s="45">
        <f>IF(AU838="S",IF(Q838="1. Aceitou o programa",IF(OR(X838="Não se Aplica",X838=""),IF(OR(W838="Não se Aplica",W838=""),0,W838-V838),AVERAGE(X838-W838,W838-V838)),0),0)</f>
        <v>0</v>
      </c>
      <c r="AT838" s="45">
        <f>IF(AU838="S",IF(AND(Q838="1. Aceitou o programa",AB838="Realizada"),IFERROR(IF(AA838="",0,AA838-R838),0),0),0)</f>
        <v>0</v>
      </c>
      <c r="AU838" s="45" t="str">
        <f>_xlfn.XLOOKUP(U838,'Lista Suspensa'!$AA$20:$AA$23,'Lista Suspensa'!$AB$20:$AB$23,"N/A")</f>
        <v>S</v>
      </c>
    </row>
    <row r="839" spans="1:47" ht="12" customHeight="1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2570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399</v>
      </c>
      <c r="N839" s="89" t="s">
        <v>55</v>
      </c>
      <c r="O839" s="93" t="s">
        <v>2571</v>
      </c>
      <c r="P839" s="94" t="s">
        <v>57</v>
      </c>
      <c r="Q839" s="112" t="s">
        <v>2203</v>
      </c>
      <c r="R839" s="95"/>
      <c r="S839" s="96">
        <v>46164</v>
      </c>
      <c r="T839" s="96" t="s">
        <v>2204</v>
      </c>
      <c r="U839" s="96" t="s">
        <v>80</v>
      </c>
      <c r="V839" s="92">
        <v>46140</v>
      </c>
      <c r="W839" s="92">
        <v>46147</v>
      </c>
      <c r="X839" s="92">
        <v>46154</v>
      </c>
      <c r="Y839" s="97"/>
      <c r="Z839" s="89"/>
      <c r="AA839" s="96">
        <v>0</v>
      </c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>MONTH(B839)&amp;"/"&amp;YEAR(B839)</f>
        <v>3/2026</v>
      </c>
      <c r="AN839" s="45">
        <f>WEEKNUM(B839)-WEEKNUM(EOMONTH(B839,-1)+1)+1</f>
        <v>4</v>
      </c>
      <c r="AO839" s="45" t="str">
        <f>MONTH(R839)&amp;"/"&amp;YEAR(R839)</f>
        <v>1/1900</v>
      </c>
      <c r="AP839" s="45" t="e">
        <f>WEEKNUM(R839)-WEEKNUM(EOMONTH(R839,-1)+1)+1</f>
        <v>#NUM!</v>
      </c>
      <c r="AQ839" s="45">
        <f>IF(AU839="S",IF(Q839="1. Aceitou o programa",R839-B839,0),0)</f>
        <v>0</v>
      </c>
      <c r="AR839" s="45">
        <f>IF(AU839="S",IF(AND(S839&lt;&gt;"",R839&lt;&gt;""),S839-R839,0),0)</f>
        <v>0</v>
      </c>
      <c r="AS839" s="45">
        <f>IF(AU839="S",IF(Q839="1. Aceitou o programa",IF(OR(X839="Não se Aplica",X839=""),IF(OR(W839="Não se Aplica",W839=""),0,W839-V839),AVERAGE(X839-W839,W839-V839)),0),0)</f>
        <v>0</v>
      </c>
      <c r="AT839" s="45">
        <f>IF(AU839="S",IF(AND(Q839="1. Aceitou o programa",AB839="Realizada"),IFERROR(IF(AA839="",0,AA839-R839),0),0),0)</f>
        <v>0</v>
      </c>
      <c r="AU839" s="45" t="str">
        <f>_xlfn.XLOOKUP(U839,'Lista Suspensa'!$AA$20:$AA$23,'Lista Suspensa'!$AB$20:$AB$23,"N/A")</f>
        <v>S</v>
      </c>
    </row>
    <row r="840" spans="1:47" ht="12" customHeight="1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2572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329</v>
      </c>
      <c r="M840" s="89" t="s">
        <v>1470</v>
      </c>
      <c r="N840" s="89" t="s">
        <v>55</v>
      </c>
      <c r="O840" s="93" t="s">
        <v>2573</v>
      </c>
      <c r="P840" s="94" t="s">
        <v>57</v>
      </c>
      <c r="Q840" s="112" t="s">
        <v>2203</v>
      </c>
      <c r="R840" s="95"/>
      <c r="S840" s="96">
        <v>46164</v>
      </c>
      <c r="T840" s="96" t="s">
        <v>2204</v>
      </c>
      <c r="U840" s="96" t="s">
        <v>80</v>
      </c>
      <c r="V840" s="92">
        <v>46140</v>
      </c>
      <c r="W840" s="92">
        <v>46147</v>
      </c>
      <c r="X840" s="92">
        <v>46154</v>
      </c>
      <c r="Y840" s="97"/>
      <c r="Z840" s="89"/>
      <c r="AA840" s="96">
        <v>0</v>
      </c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>MONTH(B840)&amp;"/"&amp;YEAR(B840)</f>
        <v>3/2026</v>
      </c>
      <c r="AN840" s="45">
        <f>WEEKNUM(B840)-WEEKNUM(EOMONTH(B840,-1)+1)+1</f>
        <v>4</v>
      </c>
      <c r="AO840" s="45" t="str">
        <f>MONTH(R840)&amp;"/"&amp;YEAR(R840)</f>
        <v>1/1900</v>
      </c>
      <c r="AP840" s="45" t="e">
        <f>WEEKNUM(R840)-WEEKNUM(EOMONTH(R840,-1)+1)+1</f>
        <v>#NUM!</v>
      </c>
      <c r="AQ840" s="45">
        <f>IF(AU840="S",IF(Q840="1. Aceitou o programa",R840-B840,0),0)</f>
        <v>0</v>
      </c>
      <c r="AR840" s="45">
        <f>IF(AU840="S",IF(AND(S840&lt;&gt;"",R840&lt;&gt;""),S840-R840,0),0)</f>
        <v>0</v>
      </c>
      <c r="AS840" s="45">
        <f>IF(AU840="S",IF(Q840="1. Aceitou o programa",IF(OR(X840="Não se Aplica",X840=""),IF(OR(W840="Não se Aplica",W840=""),0,W840-V840),AVERAGE(X840-W840,W840-V840)),0),0)</f>
        <v>0</v>
      </c>
      <c r="AT840" s="45">
        <f>IF(AU840="S",IF(AND(Q840="1. Aceitou o programa",AB840="Realizada"),IFERROR(IF(AA840="",0,AA840-R840),0),0),0)</f>
        <v>0</v>
      </c>
      <c r="AU840" s="45" t="str">
        <f>_xlfn.XLOOKUP(U840,'Lista Suspensa'!$AA$20:$AA$23,'Lista Suspensa'!$AB$20:$AB$23,"N/A")</f>
        <v>S</v>
      </c>
    </row>
    <row r="841" spans="1:47" ht="12" customHeight="1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2574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727</v>
      </c>
      <c r="N841" s="89" t="s">
        <v>55</v>
      </c>
      <c r="O841" s="93" t="s">
        <v>2575</v>
      </c>
      <c r="P841" s="94" t="s">
        <v>57</v>
      </c>
      <c r="Q841" s="112" t="s">
        <v>2203</v>
      </c>
      <c r="R841" s="95"/>
      <c r="S841" s="96">
        <v>46164</v>
      </c>
      <c r="T841" s="96" t="s">
        <v>2204</v>
      </c>
      <c r="U841" s="96" t="s">
        <v>80</v>
      </c>
      <c r="V841" s="92">
        <v>46140</v>
      </c>
      <c r="W841" s="92">
        <v>46147</v>
      </c>
      <c r="X841" s="92">
        <v>46154</v>
      </c>
      <c r="Y841" s="97"/>
      <c r="Z841" s="89"/>
      <c r="AA841" s="96">
        <v>0</v>
      </c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>MONTH(B841)&amp;"/"&amp;YEAR(B841)</f>
        <v>3/2026</v>
      </c>
      <c r="AN841" s="45">
        <f>WEEKNUM(B841)-WEEKNUM(EOMONTH(B841,-1)+1)+1</f>
        <v>4</v>
      </c>
      <c r="AO841" s="45" t="str">
        <f>MONTH(R841)&amp;"/"&amp;YEAR(R841)</f>
        <v>1/1900</v>
      </c>
      <c r="AP841" s="45" t="e">
        <f>WEEKNUM(R841)-WEEKNUM(EOMONTH(R841,-1)+1)+1</f>
        <v>#NUM!</v>
      </c>
      <c r="AQ841" s="45">
        <f>IF(AU841="S",IF(Q841="1. Aceitou o programa",R841-B841,0),0)</f>
        <v>0</v>
      </c>
      <c r="AR841" s="45">
        <f>IF(AU841="S",IF(AND(S841&lt;&gt;"",R841&lt;&gt;""),S841-R841,0),0)</f>
        <v>0</v>
      </c>
      <c r="AS841" s="45">
        <f>IF(AU841="S",IF(Q841="1. Aceitou o programa",IF(OR(X841="Não se Aplica",X841=""),IF(OR(W841="Não se Aplica",W841=""),0,W841-V841),AVERAGE(X841-W841,W841-V841)),0),0)</f>
        <v>0</v>
      </c>
      <c r="AT841" s="45">
        <f>IF(AU841="S",IF(AND(Q841="1. Aceitou o programa",AB841="Realizada"),IFERROR(IF(AA841="",0,AA841-R841),0),0),0)</f>
        <v>0</v>
      </c>
      <c r="AU841" s="45" t="str">
        <f>_xlfn.XLOOKUP(U841,'Lista Suspensa'!$AA$20:$AA$23,'Lista Suspensa'!$AB$20:$AB$23,"N/A")</f>
        <v>S</v>
      </c>
    </row>
    <row r="842" spans="1:47" ht="12" customHeight="1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2576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2577</v>
      </c>
      <c r="N842" s="89" t="s">
        <v>55</v>
      </c>
      <c r="O842" s="93" t="s">
        <v>2578</v>
      </c>
      <c r="P842" s="94" t="s">
        <v>57</v>
      </c>
      <c r="Q842" s="112" t="s">
        <v>2203</v>
      </c>
      <c r="R842" s="95"/>
      <c r="S842" s="96">
        <v>46164</v>
      </c>
      <c r="T842" s="96" t="s">
        <v>2204</v>
      </c>
      <c r="U842" s="96" t="s">
        <v>80</v>
      </c>
      <c r="V842" s="92">
        <v>46140</v>
      </c>
      <c r="W842" s="92">
        <v>46147</v>
      </c>
      <c r="X842" s="92">
        <v>46154</v>
      </c>
      <c r="Y842" s="97"/>
      <c r="Z842" s="89"/>
      <c r="AA842" s="96">
        <v>0</v>
      </c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>MONTH(B842)&amp;"/"&amp;YEAR(B842)</f>
        <v>3/2026</v>
      </c>
      <c r="AN842" s="45">
        <f>WEEKNUM(B842)-WEEKNUM(EOMONTH(B842,-1)+1)+1</f>
        <v>4</v>
      </c>
      <c r="AO842" s="45" t="str">
        <f>MONTH(R842)&amp;"/"&amp;YEAR(R842)</f>
        <v>1/1900</v>
      </c>
      <c r="AP842" s="45" t="e">
        <f>WEEKNUM(R842)-WEEKNUM(EOMONTH(R842,-1)+1)+1</f>
        <v>#NUM!</v>
      </c>
      <c r="AQ842" s="45">
        <f>IF(AU842="S",IF(Q842="1. Aceitou o programa",R842-B842,0),0)</f>
        <v>0</v>
      </c>
      <c r="AR842" s="45">
        <f>IF(AU842="S",IF(AND(S842&lt;&gt;"",R842&lt;&gt;""),S842-R842,0),0)</f>
        <v>0</v>
      </c>
      <c r="AS842" s="45">
        <f>IF(AU842="S",IF(Q842="1. Aceitou o programa",IF(OR(X842="Não se Aplica",X842=""),IF(OR(W842="Não se Aplica",W842=""),0,W842-V842),AVERAGE(X842-W842,W842-V842)),0),0)</f>
        <v>0</v>
      </c>
      <c r="AT842" s="45">
        <f>IF(AU842="S",IF(AND(Q842="1. Aceitou o programa",AB842="Realizada"),IFERROR(IF(AA842="",0,AA842-R842),0),0),0)</f>
        <v>0</v>
      </c>
      <c r="AU842" s="45" t="str">
        <f>_xlfn.XLOOKUP(U842,'Lista Suspensa'!$AA$20:$AA$23,'Lista Suspensa'!$AB$20:$AB$23,"N/A")</f>
        <v>S</v>
      </c>
    </row>
    <row r="843" spans="1:47" ht="12" customHeight="1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2579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329</v>
      </c>
      <c r="M843" s="89" t="s">
        <v>1490</v>
      </c>
      <c r="N843" s="89" t="s">
        <v>55</v>
      </c>
      <c r="O843" s="93" t="s">
        <v>2580</v>
      </c>
      <c r="P843" s="94" t="s">
        <v>57</v>
      </c>
      <c r="Q843" s="112" t="s">
        <v>2203</v>
      </c>
      <c r="R843" s="95"/>
      <c r="S843" s="96">
        <v>46164</v>
      </c>
      <c r="T843" s="96" t="s">
        <v>2204</v>
      </c>
      <c r="U843" s="96" t="s">
        <v>80</v>
      </c>
      <c r="V843" s="92">
        <v>46112</v>
      </c>
      <c r="W843" s="92">
        <v>46147</v>
      </c>
      <c r="X843" s="92">
        <v>46154</v>
      </c>
      <c r="Y843" s="97"/>
      <c r="Z843" s="89"/>
      <c r="AA843" s="96">
        <v>0</v>
      </c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>MONTH(B843)&amp;"/"&amp;YEAR(B843)</f>
        <v>3/2026</v>
      </c>
      <c r="AN843" s="45">
        <f>WEEKNUM(B843)-WEEKNUM(EOMONTH(B843,-1)+1)+1</f>
        <v>4</v>
      </c>
      <c r="AO843" s="45" t="str">
        <f>MONTH(R843)&amp;"/"&amp;YEAR(R843)</f>
        <v>1/1900</v>
      </c>
      <c r="AP843" s="45" t="e">
        <f>WEEKNUM(R843)-WEEKNUM(EOMONTH(R843,-1)+1)+1</f>
        <v>#NUM!</v>
      </c>
      <c r="AQ843" s="45">
        <f>IF(AU843="S",IF(Q843="1. Aceitou o programa",R843-B843,0),0)</f>
        <v>0</v>
      </c>
      <c r="AR843" s="45">
        <f>IF(AU843="S",IF(AND(S843&lt;&gt;"",R843&lt;&gt;""),S843-R843,0),0)</f>
        <v>0</v>
      </c>
      <c r="AS843" s="45">
        <f>IF(AU843="S",IF(Q843="1. Aceitou o programa",IF(OR(X843="Não se Aplica",X843=""),IF(OR(W843="Não se Aplica",W843=""),0,W843-V843),AVERAGE(X843-W843,W843-V843)),0),0)</f>
        <v>0</v>
      </c>
      <c r="AT843" s="45">
        <f>IF(AU843="S",IF(AND(Q843="1. Aceitou o programa",AB843="Realizada"),IFERROR(IF(AA843="",0,AA843-R843),0),0),0)</f>
        <v>0</v>
      </c>
      <c r="AU843" s="45" t="str">
        <f>_xlfn.XLOOKUP(U843,'Lista Suspensa'!$AA$20:$AA$23,'Lista Suspensa'!$AB$20:$AB$23,"N/A")</f>
        <v>S</v>
      </c>
    </row>
    <row r="844" spans="1:47" ht="12" customHeight="1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2581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2582</v>
      </c>
      <c r="N844" s="89" t="s">
        <v>55</v>
      </c>
      <c r="O844" s="93" t="s">
        <v>2583</v>
      </c>
      <c r="P844" s="94" t="s">
        <v>57</v>
      </c>
      <c r="Q844" s="112" t="s">
        <v>2203</v>
      </c>
      <c r="R844" s="95"/>
      <c r="S844" s="96">
        <v>46164</v>
      </c>
      <c r="T844" s="96" t="s">
        <v>2204</v>
      </c>
      <c r="U844" s="96" t="s">
        <v>80</v>
      </c>
      <c r="V844" s="92">
        <v>46140</v>
      </c>
      <c r="W844" s="92">
        <v>46147</v>
      </c>
      <c r="X844" s="92">
        <v>46154</v>
      </c>
      <c r="Y844" s="97"/>
      <c r="Z844" s="89"/>
      <c r="AA844" s="96">
        <v>0</v>
      </c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>MONTH(B844)&amp;"/"&amp;YEAR(B844)</f>
        <v>3/2026</v>
      </c>
      <c r="AN844" s="45">
        <f>WEEKNUM(B844)-WEEKNUM(EOMONTH(B844,-1)+1)+1</f>
        <v>4</v>
      </c>
      <c r="AO844" s="45" t="str">
        <f>MONTH(R844)&amp;"/"&amp;YEAR(R844)</f>
        <v>1/1900</v>
      </c>
      <c r="AP844" s="45" t="e">
        <f>WEEKNUM(R844)-WEEKNUM(EOMONTH(R844,-1)+1)+1</f>
        <v>#NUM!</v>
      </c>
      <c r="AQ844" s="45">
        <f>IF(AU844="S",IF(Q844="1. Aceitou o programa",R844-B844,0),0)</f>
        <v>0</v>
      </c>
      <c r="AR844" s="45">
        <f>IF(AU844="S",IF(AND(S844&lt;&gt;"",R844&lt;&gt;""),S844-R844,0),0)</f>
        <v>0</v>
      </c>
      <c r="AS844" s="45">
        <f>IF(AU844="S",IF(Q844="1. Aceitou o programa",IF(OR(X844="Não se Aplica",X844=""),IF(OR(W844="Não se Aplica",W844=""),0,W844-V844),AVERAGE(X844-W844,W844-V844)),0),0)</f>
        <v>0</v>
      </c>
      <c r="AT844" s="45">
        <f>IF(AU844="S",IF(AND(Q844="1. Aceitou o programa",AB844="Realizada"),IFERROR(IF(AA844="",0,AA844-R844),0),0),0)</f>
        <v>0</v>
      </c>
      <c r="AU844" s="45" t="str">
        <f>_xlfn.XLOOKUP(U844,'Lista Suspensa'!$AA$20:$AA$23,'Lista Suspensa'!$AB$20:$AB$23,"N/A")</f>
        <v>S</v>
      </c>
    </row>
    <row r="845" spans="1:47" ht="12" customHeight="1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2584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329</v>
      </c>
      <c r="M845" s="89" t="s">
        <v>2585</v>
      </c>
      <c r="N845" s="89" t="s">
        <v>55</v>
      </c>
      <c r="O845" s="93" t="s">
        <v>2586</v>
      </c>
      <c r="P845" s="94" t="s">
        <v>57</v>
      </c>
      <c r="Q845" s="112" t="s">
        <v>2203</v>
      </c>
      <c r="R845" s="95"/>
      <c r="S845" s="96">
        <v>46164</v>
      </c>
      <c r="T845" s="96" t="s">
        <v>2204</v>
      </c>
      <c r="U845" s="96" t="s">
        <v>80</v>
      </c>
      <c r="V845" s="92">
        <v>46122</v>
      </c>
      <c r="W845" s="92">
        <v>46147</v>
      </c>
      <c r="X845" s="92">
        <v>46154</v>
      </c>
      <c r="Y845" s="97"/>
      <c r="Z845" s="89"/>
      <c r="AA845" s="96">
        <v>0</v>
      </c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>MONTH(B845)&amp;"/"&amp;YEAR(B845)</f>
        <v>3/2026</v>
      </c>
      <c r="AN845" s="45">
        <f>WEEKNUM(B845)-WEEKNUM(EOMONTH(B845,-1)+1)+1</f>
        <v>4</v>
      </c>
      <c r="AO845" s="45" t="str">
        <f>MONTH(R845)&amp;"/"&amp;YEAR(R845)</f>
        <v>1/1900</v>
      </c>
      <c r="AP845" s="45" t="e">
        <f>WEEKNUM(R845)-WEEKNUM(EOMONTH(R845,-1)+1)+1</f>
        <v>#NUM!</v>
      </c>
      <c r="AQ845" s="45">
        <f>IF(AU845="S",IF(Q845="1. Aceitou o programa",R845-B845,0),0)</f>
        <v>0</v>
      </c>
      <c r="AR845" s="45">
        <f>IF(AU845="S",IF(AND(S845&lt;&gt;"",R845&lt;&gt;""),S845-R845,0),0)</f>
        <v>0</v>
      </c>
      <c r="AS845" s="45">
        <f>IF(AU845="S",IF(Q845="1. Aceitou o programa",IF(OR(X845="Não se Aplica",X845=""),IF(OR(W845="Não se Aplica",W845=""),0,W845-V845),AVERAGE(X845-W845,W845-V845)),0),0)</f>
        <v>0</v>
      </c>
      <c r="AT845" s="45">
        <f>IF(AU845="S",IF(AND(Q845="1. Aceitou o programa",AB845="Realizada"),IFERROR(IF(AA845="",0,AA845-R845),0),0),0)</f>
        <v>0</v>
      </c>
      <c r="AU845" s="45" t="str">
        <f>_xlfn.XLOOKUP(U845,'Lista Suspensa'!$AA$20:$AA$23,'Lista Suspensa'!$AB$20:$AB$23,"N/A")</f>
        <v>S</v>
      </c>
    </row>
    <row r="846" spans="1:47" ht="12" customHeight="1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2587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329</v>
      </c>
      <c r="M846" s="89" t="s">
        <v>479</v>
      </c>
      <c r="N846" s="89" t="s">
        <v>55</v>
      </c>
      <c r="O846" s="93" t="s">
        <v>2588</v>
      </c>
      <c r="P846" s="94" t="s">
        <v>57</v>
      </c>
      <c r="Q846" s="112" t="s">
        <v>2203</v>
      </c>
      <c r="R846" s="95"/>
      <c r="S846" s="96">
        <v>46164</v>
      </c>
      <c r="T846" s="96" t="s">
        <v>2204</v>
      </c>
      <c r="U846" s="96" t="s">
        <v>80</v>
      </c>
      <c r="V846" s="92">
        <v>46140</v>
      </c>
      <c r="W846" s="92">
        <v>46147</v>
      </c>
      <c r="X846" s="92">
        <v>46154</v>
      </c>
      <c r="Y846" s="97"/>
      <c r="Z846" s="89"/>
      <c r="AA846" s="96">
        <v>0</v>
      </c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>MONTH(B846)&amp;"/"&amp;YEAR(B846)</f>
        <v>3/2026</v>
      </c>
      <c r="AN846" s="45">
        <f>WEEKNUM(B846)-WEEKNUM(EOMONTH(B846,-1)+1)+1</f>
        <v>4</v>
      </c>
      <c r="AO846" s="45" t="str">
        <f>MONTH(R846)&amp;"/"&amp;YEAR(R846)</f>
        <v>1/1900</v>
      </c>
      <c r="AP846" s="45" t="e">
        <f>WEEKNUM(R846)-WEEKNUM(EOMONTH(R846,-1)+1)+1</f>
        <v>#NUM!</v>
      </c>
      <c r="AQ846" s="45">
        <f>IF(AU846="S",IF(Q846="1. Aceitou o programa",R846-B846,0),0)</f>
        <v>0</v>
      </c>
      <c r="AR846" s="45">
        <f>IF(AU846="S",IF(AND(S846&lt;&gt;"",R846&lt;&gt;""),S846-R846,0),0)</f>
        <v>0</v>
      </c>
      <c r="AS846" s="45">
        <f>IF(AU846="S",IF(Q846="1. Aceitou o programa",IF(OR(X846="Não se Aplica",X846=""),IF(OR(W846="Não se Aplica",W846=""),0,W846-V846),AVERAGE(X846-W846,W846-V846)),0),0)</f>
        <v>0</v>
      </c>
      <c r="AT846" s="45">
        <f>IF(AU846="S",IF(AND(Q846="1. Aceitou o programa",AB846="Realizada"),IFERROR(IF(AA846="",0,AA846-R846),0),0),0)</f>
        <v>0</v>
      </c>
      <c r="AU846" s="45" t="str">
        <f>_xlfn.XLOOKUP(U846,'Lista Suspensa'!$AA$20:$AA$23,'Lista Suspensa'!$AB$20:$AB$23,"N/A")</f>
        <v>S</v>
      </c>
    </row>
    <row r="847" spans="1:47" ht="12" customHeight="1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2589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329</v>
      </c>
      <c r="M847" s="89" t="s">
        <v>1147</v>
      </c>
      <c r="N847" s="89" t="s">
        <v>55</v>
      </c>
      <c r="O847" s="93" t="s">
        <v>2590</v>
      </c>
      <c r="P847" s="94" t="s">
        <v>57</v>
      </c>
      <c r="Q847" s="112" t="s">
        <v>58</v>
      </c>
      <c r="R847" s="95">
        <v>46189</v>
      </c>
      <c r="S847" s="96">
        <v>46164</v>
      </c>
      <c r="T847" s="96" t="s">
        <v>59</v>
      </c>
      <c r="U847" s="96" t="s">
        <v>60</v>
      </c>
      <c r="V847" s="92">
        <v>46112</v>
      </c>
      <c r="W847" s="92">
        <v>46147</v>
      </c>
      <c r="X847" s="92">
        <v>46154</v>
      </c>
      <c r="Y847" s="97"/>
      <c r="Z847" s="89" t="s">
        <v>62</v>
      </c>
      <c r="AA847" s="96" t="s">
        <v>2591</v>
      </c>
      <c r="AB847" s="89" t="s">
        <v>74</v>
      </c>
      <c r="AC847" s="111"/>
      <c r="AD847" s="89"/>
      <c r="AE847" s="89"/>
      <c r="AF847" s="98"/>
      <c r="AG847" s="98"/>
      <c r="AH847" s="98"/>
      <c r="AI847" s="99" t="s">
        <v>197</v>
      </c>
      <c r="AJ847" s="99" t="s">
        <v>2211</v>
      </c>
      <c r="AK847" s="99"/>
      <c r="AL847" s="45" t="s">
        <v>68</v>
      </c>
      <c r="AM847" s="162" t="str">
        <f>MONTH(B847)&amp;"/"&amp;YEAR(B847)</f>
        <v>3/2026</v>
      </c>
      <c r="AN847" s="45">
        <f>WEEKNUM(B847)-WEEKNUM(EOMONTH(B847,-1)+1)+1</f>
        <v>4</v>
      </c>
      <c r="AO847" s="45" t="str">
        <f>MONTH(R847)&amp;"/"&amp;YEAR(R847)</f>
        <v>6/2026</v>
      </c>
      <c r="AP847" s="45">
        <f>WEEKNUM(R847)-WEEKNUM(EOMONTH(R847,-1)+1)+1</f>
        <v>3</v>
      </c>
      <c r="AQ847" s="45">
        <f>IF(AU847="S",IF(Q847="1. Aceitou o programa",R847-B847,0),0)</f>
        <v>85</v>
      </c>
      <c r="AR847" s="45">
        <f>IF(AU847="S",IF(AND(S847&lt;&gt;"",R847&lt;&gt;""),S847-R847,0),0)</f>
        <v>-25</v>
      </c>
      <c r="AS847" s="45">
        <f>IF(AU847="S",IF(Q847="1. Aceitou o programa",IF(OR(X847="Não se Aplica",X847=""),IF(OR(W847="Não se Aplica",W847=""),0,W847-V847),AVERAGE(X847-W847,W847-V847)),0),0)</f>
        <v>21</v>
      </c>
      <c r="AT847" s="45">
        <f>IF(AU847="S",IF(AND(Q847="1. Aceitou o programa",AB847="Realizada"),IFERROR(IF(AA847="",0,AA847-R847),0),0),0)</f>
        <v>0</v>
      </c>
      <c r="AU847" s="45" t="str">
        <f>_xlfn.XLOOKUP(U847,'Lista Suspensa'!$AA$20:$AA$23,'Lista Suspensa'!$AB$20:$AB$23,"N/A")</f>
        <v>S</v>
      </c>
    </row>
    <row r="848" spans="1:47" ht="12" customHeight="1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2592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2593</v>
      </c>
      <c r="N848" s="89" t="s">
        <v>55</v>
      </c>
      <c r="O848" s="93" t="s">
        <v>2594</v>
      </c>
      <c r="P848" s="94" t="s">
        <v>57</v>
      </c>
      <c r="Q848" s="112" t="s">
        <v>58</v>
      </c>
      <c r="R848" s="95">
        <v>46189</v>
      </c>
      <c r="S848" s="96">
        <v>46164</v>
      </c>
      <c r="T848" s="96" t="s">
        <v>59</v>
      </c>
      <c r="U848" s="96" t="s">
        <v>60</v>
      </c>
      <c r="V848" s="92">
        <v>46140</v>
      </c>
      <c r="W848" s="92">
        <v>46147</v>
      </c>
      <c r="X848" s="92">
        <v>46154</v>
      </c>
      <c r="Y848" s="97"/>
      <c r="Z848" s="89" t="s">
        <v>62</v>
      </c>
      <c r="AA848" s="96" t="s">
        <v>2595</v>
      </c>
      <c r="AB848" s="89"/>
      <c r="AC848" s="111"/>
      <c r="AD848" s="89"/>
      <c r="AE848" s="89"/>
      <c r="AF848" s="98"/>
      <c r="AG848" s="98"/>
      <c r="AH848" s="98"/>
      <c r="AI848" s="99"/>
      <c r="AJ848" s="99" t="s">
        <v>2211</v>
      </c>
      <c r="AK848" s="99"/>
      <c r="AL848" s="45" t="s">
        <v>68</v>
      </c>
      <c r="AM848" s="162" t="str">
        <f>MONTH(B848)&amp;"/"&amp;YEAR(B848)</f>
        <v>3/2026</v>
      </c>
      <c r="AN848" s="45">
        <f>WEEKNUM(B848)-WEEKNUM(EOMONTH(B848,-1)+1)+1</f>
        <v>4</v>
      </c>
      <c r="AO848" s="45" t="str">
        <f>MONTH(R848)&amp;"/"&amp;YEAR(R848)</f>
        <v>6/2026</v>
      </c>
      <c r="AP848" s="45">
        <f>WEEKNUM(R848)-WEEKNUM(EOMONTH(R848,-1)+1)+1</f>
        <v>3</v>
      </c>
      <c r="AQ848" s="45">
        <f>IF(AU848="S",IF(Q848="1. Aceitou o programa",R848-B848,0),0)</f>
        <v>85</v>
      </c>
      <c r="AR848" s="45">
        <f>IF(AU848="S",IF(AND(S848&lt;&gt;"",R848&lt;&gt;""),S848-R848,0),0)</f>
        <v>-25</v>
      </c>
      <c r="AS848" s="45">
        <f>IF(AU848="S",IF(Q848="1. Aceitou o programa",IF(OR(X848="Não se Aplica",X848=""),IF(OR(W848="Não se Aplica",W848=""),0,W848-V848),AVERAGE(X848-W848,W848-V848)),0),0)</f>
        <v>7</v>
      </c>
      <c r="AT848" s="45">
        <f>IF(AU848="S",IF(AND(Q848="1. Aceitou o programa",AB848="Realizada"),IFERROR(IF(AA848="",0,AA848-R848),0),0),0)</f>
        <v>0</v>
      </c>
      <c r="AU848" s="45" t="str">
        <f>_xlfn.XLOOKUP(U848,'Lista Suspensa'!$AA$20:$AA$23,'Lista Suspensa'!$AB$20:$AB$23,"N/A")</f>
        <v>S</v>
      </c>
    </row>
    <row r="849" spans="1:47" ht="12" customHeight="1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2596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77</v>
      </c>
      <c r="N849" s="89" t="s">
        <v>55</v>
      </c>
      <c r="O849" s="93" t="s">
        <v>2597</v>
      </c>
      <c r="P849" s="94" t="s">
        <v>57</v>
      </c>
      <c r="Q849" s="112" t="s">
        <v>2203</v>
      </c>
      <c r="R849" s="95"/>
      <c r="S849" s="96">
        <v>46164</v>
      </c>
      <c r="T849" s="96" t="s">
        <v>2204</v>
      </c>
      <c r="U849" s="96" t="s">
        <v>80</v>
      </c>
      <c r="V849" s="92">
        <v>46140</v>
      </c>
      <c r="W849" s="92">
        <v>46147</v>
      </c>
      <c r="X849" s="92">
        <v>46154</v>
      </c>
      <c r="Y849" s="97"/>
      <c r="Z849" s="89"/>
      <c r="AA849" s="96">
        <v>0</v>
      </c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>MONTH(B849)&amp;"/"&amp;YEAR(B849)</f>
        <v>3/2026</v>
      </c>
      <c r="AN849" s="45">
        <f>WEEKNUM(B849)-WEEKNUM(EOMONTH(B849,-1)+1)+1</f>
        <v>4</v>
      </c>
      <c r="AO849" s="45" t="str">
        <f>MONTH(R849)&amp;"/"&amp;YEAR(R849)</f>
        <v>1/1900</v>
      </c>
      <c r="AP849" s="45" t="e">
        <f>WEEKNUM(R849)-WEEKNUM(EOMONTH(R849,-1)+1)+1</f>
        <v>#NUM!</v>
      </c>
      <c r="AQ849" s="45">
        <f>IF(AU849="S",IF(Q849="1. Aceitou o programa",R849-B849,0),0)</f>
        <v>0</v>
      </c>
      <c r="AR849" s="45">
        <f>IF(AU849="S",IF(AND(S849&lt;&gt;"",R849&lt;&gt;""),S849-R849,0),0)</f>
        <v>0</v>
      </c>
      <c r="AS849" s="45">
        <f>IF(AU849="S",IF(Q849="1. Aceitou o programa",IF(OR(X849="Não se Aplica",X849=""),IF(OR(W849="Não se Aplica",W849=""),0,W849-V849),AVERAGE(X849-W849,W849-V849)),0),0)</f>
        <v>0</v>
      </c>
      <c r="AT849" s="45">
        <f>IF(AU849="S",IF(AND(Q849="1. Aceitou o programa",AB849="Realizada"),IFERROR(IF(AA849="",0,AA849-R849),0),0),0)</f>
        <v>0</v>
      </c>
      <c r="AU849" s="45" t="str">
        <f>_xlfn.XLOOKUP(U849,'Lista Suspensa'!$AA$20:$AA$23,'Lista Suspensa'!$AB$20:$AB$23,"N/A")</f>
        <v>S</v>
      </c>
    </row>
    <row r="850" spans="1:47" ht="12" customHeight="1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2598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2599</v>
      </c>
      <c r="N850" s="89" t="s">
        <v>55</v>
      </c>
      <c r="O850" s="93" t="s">
        <v>2600</v>
      </c>
      <c r="P850" s="94" t="s">
        <v>57</v>
      </c>
      <c r="Q850" s="112" t="s">
        <v>2203</v>
      </c>
      <c r="R850" s="95"/>
      <c r="S850" s="96">
        <v>46164</v>
      </c>
      <c r="T850" s="96" t="s">
        <v>2204</v>
      </c>
      <c r="U850" s="96" t="s">
        <v>80</v>
      </c>
      <c r="V850" s="92">
        <v>46140</v>
      </c>
      <c r="W850" s="92">
        <v>46147</v>
      </c>
      <c r="X850" s="92">
        <v>46154</v>
      </c>
      <c r="Y850" s="97"/>
      <c r="Z850" s="89"/>
      <c r="AA850" s="96">
        <v>0</v>
      </c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>MONTH(B850)&amp;"/"&amp;YEAR(B850)</f>
        <v>3/2026</v>
      </c>
      <c r="AN850" s="45">
        <f>WEEKNUM(B850)-WEEKNUM(EOMONTH(B850,-1)+1)+1</f>
        <v>4</v>
      </c>
      <c r="AO850" s="45" t="str">
        <f>MONTH(R850)&amp;"/"&amp;YEAR(R850)</f>
        <v>1/1900</v>
      </c>
      <c r="AP850" s="45" t="e">
        <f>WEEKNUM(R850)-WEEKNUM(EOMONTH(R850,-1)+1)+1</f>
        <v>#NUM!</v>
      </c>
      <c r="AQ850" s="45">
        <f>IF(AU850="S",IF(Q850="1. Aceitou o programa",R850-B850,0),0)</f>
        <v>0</v>
      </c>
      <c r="AR850" s="45">
        <f>IF(AU850="S",IF(AND(S850&lt;&gt;"",R850&lt;&gt;""),S850-R850,0),0)</f>
        <v>0</v>
      </c>
      <c r="AS850" s="45">
        <f>IF(AU850="S",IF(Q850="1. Aceitou o programa",IF(OR(X850="Não se Aplica",X850=""),IF(OR(W850="Não se Aplica",W850=""),0,W850-V850),AVERAGE(X850-W850,W850-V850)),0),0)</f>
        <v>0</v>
      </c>
      <c r="AT850" s="45">
        <f>IF(AU850="S",IF(AND(Q850="1. Aceitou o programa",AB850="Realizada"),IFERROR(IF(AA850="",0,AA850-R850),0),0),0)</f>
        <v>0</v>
      </c>
      <c r="AU850" s="45" t="str">
        <f>_xlfn.XLOOKUP(U850,'Lista Suspensa'!$AA$20:$AA$23,'Lista Suspensa'!$AB$20:$AB$23,"N/A")</f>
        <v>S</v>
      </c>
    </row>
    <row r="851" spans="1:47" ht="12" customHeight="1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2601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2602</v>
      </c>
      <c r="N851" s="89" t="s">
        <v>55</v>
      </c>
      <c r="O851" s="93" t="s">
        <v>2603</v>
      </c>
      <c r="P851" s="94" t="s">
        <v>57</v>
      </c>
      <c r="Q851" s="112" t="s">
        <v>2203</v>
      </c>
      <c r="R851" s="95"/>
      <c r="S851" s="96">
        <v>46164</v>
      </c>
      <c r="T851" s="96" t="s">
        <v>2204</v>
      </c>
      <c r="U851" s="96" t="s">
        <v>80</v>
      </c>
      <c r="V851" s="92">
        <v>46122</v>
      </c>
      <c r="W851" s="92">
        <v>46147</v>
      </c>
      <c r="X851" s="92">
        <v>46154</v>
      </c>
      <c r="Y851" s="97"/>
      <c r="Z851" s="89"/>
      <c r="AA851" s="96">
        <v>0</v>
      </c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>MONTH(B851)&amp;"/"&amp;YEAR(B851)</f>
        <v>3/2026</v>
      </c>
      <c r="AN851" s="45">
        <f>WEEKNUM(B851)-WEEKNUM(EOMONTH(B851,-1)+1)+1</f>
        <v>4</v>
      </c>
      <c r="AO851" s="45" t="str">
        <f>MONTH(R851)&amp;"/"&amp;YEAR(R851)</f>
        <v>1/1900</v>
      </c>
      <c r="AP851" s="45" t="e">
        <f>WEEKNUM(R851)-WEEKNUM(EOMONTH(R851,-1)+1)+1</f>
        <v>#NUM!</v>
      </c>
      <c r="AQ851" s="45">
        <f>IF(AU851="S",IF(Q851="1. Aceitou o programa",R851-B851,0),0)</f>
        <v>0</v>
      </c>
      <c r="AR851" s="45">
        <f>IF(AU851="S",IF(AND(S851&lt;&gt;"",R851&lt;&gt;""),S851-R851,0),0)</f>
        <v>0</v>
      </c>
      <c r="AS851" s="45">
        <f>IF(AU851="S",IF(Q851="1. Aceitou o programa",IF(OR(X851="Não se Aplica",X851=""),IF(OR(W851="Não se Aplica",W851=""),0,W851-V851),AVERAGE(X851-W851,W851-V851)),0),0)</f>
        <v>0</v>
      </c>
      <c r="AT851" s="45">
        <f>IF(AU851="S",IF(AND(Q851="1. Aceitou o programa",AB851="Realizada"),IFERROR(IF(AA851="",0,AA851-R851),0),0),0)</f>
        <v>0</v>
      </c>
      <c r="AU851" s="45" t="str">
        <f>_xlfn.XLOOKUP(U851,'Lista Suspensa'!$AA$20:$AA$23,'Lista Suspensa'!$AB$20:$AB$23,"N/A")</f>
        <v>S</v>
      </c>
    </row>
    <row r="852" spans="1:47" ht="12" customHeight="1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2604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354</v>
      </c>
      <c r="N852" s="89" t="s">
        <v>55</v>
      </c>
      <c r="O852" s="93" t="s">
        <v>2605</v>
      </c>
      <c r="P852" s="94" t="s">
        <v>57</v>
      </c>
      <c r="Q852" s="112" t="s">
        <v>2203</v>
      </c>
      <c r="R852" s="95"/>
      <c r="S852" s="96">
        <v>46164</v>
      </c>
      <c r="T852" s="96" t="s">
        <v>2204</v>
      </c>
      <c r="U852" s="96" t="s">
        <v>80</v>
      </c>
      <c r="V852" s="92">
        <v>46112</v>
      </c>
      <c r="W852" s="92">
        <v>46147</v>
      </c>
      <c r="X852" s="92">
        <v>46154</v>
      </c>
      <c r="Y852" s="97"/>
      <c r="Z852" s="89"/>
      <c r="AA852" s="96">
        <v>0</v>
      </c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>MONTH(B852)&amp;"/"&amp;YEAR(B852)</f>
        <v>3/2026</v>
      </c>
      <c r="AN852" s="45">
        <f>WEEKNUM(B852)-WEEKNUM(EOMONTH(B852,-1)+1)+1</f>
        <v>4</v>
      </c>
      <c r="AO852" s="45" t="str">
        <f>MONTH(R852)&amp;"/"&amp;YEAR(R852)</f>
        <v>1/1900</v>
      </c>
      <c r="AP852" s="45" t="e">
        <f>WEEKNUM(R852)-WEEKNUM(EOMONTH(R852,-1)+1)+1</f>
        <v>#NUM!</v>
      </c>
      <c r="AQ852" s="45">
        <f>IF(AU852="S",IF(Q852="1. Aceitou o programa",R852-B852,0),0)</f>
        <v>0</v>
      </c>
      <c r="AR852" s="45">
        <f>IF(AU852="S",IF(AND(S852&lt;&gt;"",R852&lt;&gt;""),S852-R852,0),0)</f>
        <v>0</v>
      </c>
      <c r="AS852" s="45">
        <f>IF(AU852="S",IF(Q852="1. Aceitou o programa",IF(OR(X852="Não se Aplica",X852=""),IF(OR(W852="Não se Aplica",W852=""),0,W852-V852),AVERAGE(X852-W852,W852-V852)),0),0)</f>
        <v>0</v>
      </c>
      <c r="AT852" s="45">
        <f>IF(AU852="S",IF(AND(Q852="1. Aceitou o programa",AB852="Realizada"),IFERROR(IF(AA852="",0,AA852-R852),0),0),0)</f>
        <v>0</v>
      </c>
      <c r="AU852" s="45" t="str">
        <f>_xlfn.XLOOKUP(U852,'Lista Suspensa'!$AA$20:$AA$23,'Lista Suspensa'!$AB$20:$AB$23,"N/A")</f>
        <v>S</v>
      </c>
    </row>
    <row r="853" spans="1:47" ht="12" customHeight="1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2606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2349</v>
      </c>
      <c r="N853" s="89" t="s">
        <v>55</v>
      </c>
      <c r="O853" s="93" t="s">
        <v>2607</v>
      </c>
      <c r="P853" s="94" t="s">
        <v>57</v>
      </c>
      <c r="Q853" s="112" t="s">
        <v>2203</v>
      </c>
      <c r="R853" s="95"/>
      <c r="S853" s="96">
        <v>46164</v>
      </c>
      <c r="T853" s="96" t="s">
        <v>2204</v>
      </c>
      <c r="U853" s="96" t="s">
        <v>80</v>
      </c>
      <c r="V853" s="92">
        <v>46140</v>
      </c>
      <c r="W853" s="92">
        <v>46147</v>
      </c>
      <c r="X853" s="92">
        <v>46154</v>
      </c>
      <c r="Y853" s="97"/>
      <c r="Z853" s="89"/>
      <c r="AA853" s="96">
        <v>0</v>
      </c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>MONTH(B853)&amp;"/"&amp;YEAR(B853)</f>
        <v>3/2026</v>
      </c>
      <c r="AN853" s="45">
        <f>WEEKNUM(B853)-WEEKNUM(EOMONTH(B853,-1)+1)+1</f>
        <v>4</v>
      </c>
      <c r="AO853" s="45" t="str">
        <f>MONTH(R853)&amp;"/"&amp;YEAR(R853)</f>
        <v>1/1900</v>
      </c>
      <c r="AP853" s="45" t="e">
        <f>WEEKNUM(R853)-WEEKNUM(EOMONTH(R853,-1)+1)+1</f>
        <v>#NUM!</v>
      </c>
      <c r="AQ853" s="45">
        <f>IF(AU853="S",IF(Q853="1. Aceitou o programa",R853-B853,0),0)</f>
        <v>0</v>
      </c>
      <c r="AR853" s="45">
        <f>IF(AU853="S",IF(AND(S853&lt;&gt;"",R853&lt;&gt;""),S853-R853,0),0)</f>
        <v>0</v>
      </c>
      <c r="AS853" s="45">
        <f>IF(AU853="S",IF(Q853="1. Aceitou o programa",IF(OR(X853="Não se Aplica",X853=""),IF(OR(W853="Não se Aplica",W853=""),0,W853-V853),AVERAGE(X853-W853,W853-V853)),0),0)</f>
        <v>0</v>
      </c>
      <c r="AT853" s="45">
        <f>IF(AU853="S",IF(AND(Q853="1. Aceitou o programa",AB853="Realizada"),IFERROR(IF(AA853="",0,AA853-R853),0),0),0)</f>
        <v>0</v>
      </c>
      <c r="AU853" s="45" t="str">
        <f>_xlfn.XLOOKUP(U853,'Lista Suspensa'!$AA$20:$AA$23,'Lista Suspensa'!$AB$20:$AB$23,"N/A")</f>
        <v>S</v>
      </c>
    </row>
    <row r="854" spans="1:47" ht="12" customHeight="1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2608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2264</v>
      </c>
      <c r="N854" s="89" t="s">
        <v>55</v>
      </c>
      <c r="O854" s="93" t="s">
        <v>2609</v>
      </c>
      <c r="P854" s="94" t="s">
        <v>57</v>
      </c>
      <c r="Q854" s="112" t="s">
        <v>2203</v>
      </c>
      <c r="R854" s="95"/>
      <c r="S854" s="96">
        <v>46164</v>
      </c>
      <c r="T854" s="96" t="s">
        <v>2204</v>
      </c>
      <c r="U854" s="96" t="s">
        <v>80</v>
      </c>
      <c r="V854" s="92">
        <v>46140</v>
      </c>
      <c r="W854" s="92">
        <v>46147</v>
      </c>
      <c r="X854" s="92">
        <v>46154</v>
      </c>
      <c r="Y854" s="97"/>
      <c r="Z854" s="89"/>
      <c r="AA854" s="96">
        <v>0</v>
      </c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>MONTH(B854)&amp;"/"&amp;YEAR(B854)</f>
        <v>3/2026</v>
      </c>
      <c r="AN854" s="45">
        <f>WEEKNUM(B854)-WEEKNUM(EOMONTH(B854,-1)+1)+1</f>
        <v>4</v>
      </c>
      <c r="AO854" s="45" t="str">
        <f>MONTH(R854)&amp;"/"&amp;YEAR(R854)</f>
        <v>1/1900</v>
      </c>
      <c r="AP854" s="45" t="e">
        <f>WEEKNUM(R854)-WEEKNUM(EOMONTH(R854,-1)+1)+1</f>
        <v>#NUM!</v>
      </c>
      <c r="AQ854" s="45">
        <f>IF(AU854="S",IF(Q854="1. Aceitou o programa",R854-B854,0),0)</f>
        <v>0</v>
      </c>
      <c r="AR854" s="45">
        <f>IF(AU854="S",IF(AND(S854&lt;&gt;"",R854&lt;&gt;""),S854-R854,0),0)</f>
        <v>0</v>
      </c>
      <c r="AS854" s="45">
        <f>IF(AU854="S",IF(Q854="1. Aceitou o programa",IF(OR(X854="Não se Aplica",X854=""),IF(OR(W854="Não se Aplica",W854=""),0,W854-V854),AVERAGE(X854-W854,W854-V854)),0),0)</f>
        <v>0</v>
      </c>
      <c r="AT854" s="45">
        <f>IF(AU854="S",IF(AND(Q854="1. Aceitou o programa",AB854="Realizada"),IFERROR(IF(AA854="",0,AA854-R854),0),0),0)</f>
        <v>0</v>
      </c>
      <c r="AU854" s="45" t="str">
        <f>_xlfn.XLOOKUP(U854,'Lista Suspensa'!$AA$20:$AA$23,'Lista Suspensa'!$AB$20:$AB$23,"N/A")</f>
        <v>S</v>
      </c>
    </row>
    <row r="855" spans="1:47" ht="12" customHeight="1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2610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2611</v>
      </c>
      <c r="N855" s="89" t="s">
        <v>231</v>
      </c>
      <c r="O855" s="93" t="s">
        <v>2612</v>
      </c>
      <c r="P855" s="94" t="s">
        <v>57</v>
      </c>
      <c r="Q855" s="112" t="s">
        <v>58</v>
      </c>
      <c r="R855" s="95">
        <v>46189</v>
      </c>
      <c r="S855" s="96">
        <v>46164</v>
      </c>
      <c r="T855" s="96" t="s">
        <v>59</v>
      </c>
      <c r="U855" s="96" t="s">
        <v>60</v>
      </c>
      <c r="V855" s="92">
        <v>46140</v>
      </c>
      <c r="W855" s="92">
        <v>46147</v>
      </c>
      <c r="X855" s="92">
        <v>46154</v>
      </c>
      <c r="Y855" s="97"/>
      <c r="Z855" s="89" t="s">
        <v>62</v>
      </c>
      <c r="AA855" s="96" t="s">
        <v>2613</v>
      </c>
      <c r="AB855" s="89"/>
      <c r="AC855" s="111"/>
      <c r="AD855" s="89"/>
      <c r="AE855" s="89"/>
      <c r="AF855" s="98"/>
      <c r="AG855" s="98"/>
      <c r="AH855" s="98"/>
      <c r="AI855" s="99"/>
      <c r="AJ855" s="99" t="s">
        <v>2211</v>
      </c>
      <c r="AK855" s="99"/>
      <c r="AL855" s="45" t="s">
        <v>68</v>
      </c>
      <c r="AM855" s="162" t="str">
        <f>MONTH(B855)&amp;"/"&amp;YEAR(B855)</f>
        <v>3/2026</v>
      </c>
      <c r="AN855" s="45">
        <f>WEEKNUM(B855)-WEEKNUM(EOMONTH(B855,-1)+1)+1</f>
        <v>4</v>
      </c>
      <c r="AO855" s="45" t="str">
        <f>MONTH(R855)&amp;"/"&amp;YEAR(R855)</f>
        <v>6/2026</v>
      </c>
      <c r="AP855" s="45">
        <f>WEEKNUM(R855)-WEEKNUM(EOMONTH(R855,-1)+1)+1</f>
        <v>3</v>
      </c>
      <c r="AQ855" s="45">
        <f>IF(AU855="S",IF(Q855="1. Aceitou o programa",R855-B855,0),0)</f>
        <v>85</v>
      </c>
      <c r="AR855" s="45">
        <f>IF(AU855="S",IF(AND(S855&lt;&gt;"",R855&lt;&gt;""),S855-R855,0),0)</f>
        <v>-25</v>
      </c>
      <c r="AS855" s="45">
        <f>IF(AU855="S",IF(Q855="1. Aceitou o programa",IF(OR(X855="Não se Aplica",X855=""),IF(OR(W855="Não se Aplica",W855=""),0,W855-V855),AVERAGE(X855-W855,W855-V855)),0),0)</f>
        <v>7</v>
      </c>
      <c r="AT855" s="45">
        <f>IF(AU855="S",IF(AND(Q855="1. Aceitou o programa",AB855="Realizada"),IFERROR(IF(AA855="",0,AA855-R855),0),0),0)</f>
        <v>0</v>
      </c>
      <c r="AU855" s="45" t="str">
        <f>_xlfn.XLOOKUP(U855,'Lista Suspensa'!$AA$20:$AA$23,'Lista Suspensa'!$AB$20:$AB$23,"N/A")</f>
        <v>S</v>
      </c>
    </row>
    <row r="856" spans="1:47" ht="12" customHeight="1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2614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863</v>
      </c>
      <c r="M856" s="89" t="s">
        <v>2615</v>
      </c>
      <c r="N856" s="89" t="s">
        <v>231</v>
      </c>
      <c r="O856" s="93" t="s">
        <v>2616</v>
      </c>
      <c r="P856" s="94" t="s">
        <v>57</v>
      </c>
      <c r="Q856" s="112" t="s">
        <v>2203</v>
      </c>
      <c r="R856" s="95"/>
      <c r="S856" s="96">
        <v>46164</v>
      </c>
      <c r="T856" s="96" t="s">
        <v>2204</v>
      </c>
      <c r="U856" s="96" t="s">
        <v>80</v>
      </c>
      <c r="V856" s="92">
        <v>46140</v>
      </c>
      <c r="W856" s="92">
        <v>46147</v>
      </c>
      <c r="X856" s="92">
        <v>46154</v>
      </c>
      <c r="Y856" s="97"/>
      <c r="Z856" s="89"/>
      <c r="AA856" s="96">
        <v>0</v>
      </c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>MONTH(B856)&amp;"/"&amp;YEAR(B856)</f>
        <v>3/2026</v>
      </c>
      <c r="AN856" s="45">
        <f>WEEKNUM(B856)-WEEKNUM(EOMONTH(B856,-1)+1)+1</f>
        <v>4</v>
      </c>
      <c r="AO856" s="45" t="str">
        <f>MONTH(R856)&amp;"/"&amp;YEAR(R856)</f>
        <v>1/1900</v>
      </c>
      <c r="AP856" s="45" t="e">
        <f>WEEKNUM(R856)-WEEKNUM(EOMONTH(R856,-1)+1)+1</f>
        <v>#NUM!</v>
      </c>
      <c r="AQ856" s="45">
        <f>IF(AU856="S",IF(Q856="1. Aceitou o programa",R856-B856,0),0)</f>
        <v>0</v>
      </c>
      <c r="AR856" s="45">
        <f>IF(AU856="S",IF(AND(S856&lt;&gt;"",R856&lt;&gt;""),S856-R856,0),0)</f>
        <v>0</v>
      </c>
      <c r="AS856" s="45">
        <f>IF(AU856="S",IF(Q856="1. Aceitou o programa",IF(OR(X856="Não se Aplica",X856=""),IF(OR(W856="Não se Aplica",W856=""),0,W856-V856),AVERAGE(X856-W856,W856-V856)),0),0)</f>
        <v>0</v>
      </c>
      <c r="AT856" s="45">
        <f>IF(AU856="S",IF(AND(Q856="1. Aceitou o programa",AB856="Realizada"),IFERROR(IF(AA856="",0,AA856-R856),0),0),0)</f>
        <v>0</v>
      </c>
      <c r="AU856" s="45" t="str">
        <f>_xlfn.XLOOKUP(U856,'Lista Suspensa'!$AA$20:$AA$23,'Lista Suspensa'!$AB$20:$AB$23,"N/A")</f>
        <v>S</v>
      </c>
    </row>
    <row r="857" spans="1:47" ht="12" customHeight="1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2617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382</v>
      </c>
      <c r="N857" s="89" t="s">
        <v>231</v>
      </c>
      <c r="O857" s="93" t="s">
        <v>2618</v>
      </c>
      <c r="P857" s="94" t="s">
        <v>57</v>
      </c>
      <c r="Q857" s="112" t="s">
        <v>2203</v>
      </c>
      <c r="R857" s="95"/>
      <c r="S857" s="96">
        <v>46164</v>
      </c>
      <c r="T857" s="96" t="s">
        <v>2204</v>
      </c>
      <c r="U857" s="96" t="s">
        <v>80</v>
      </c>
      <c r="V857" s="92">
        <v>46140</v>
      </c>
      <c r="W857" s="92">
        <v>46147</v>
      </c>
      <c r="X857" s="92">
        <v>46154</v>
      </c>
      <c r="Y857" s="97"/>
      <c r="Z857" s="89"/>
      <c r="AA857" s="96">
        <v>0</v>
      </c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>MONTH(B857)&amp;"/"&amp;YEAR(B857)</f>
        <v>3/2026</v>
      </c>
      <c r="AN857" s="45">
        <f>WEEKNUM(B857)-WEEKNUM(EOMONTH(B857,-1)+1)+1</f>
        <v>4</v>
      </c>
      <c r="AO857" s="45" t="str">
        <f>MONTH(R857)&amp;"/"&amp;YEAR(R857)</f>
        <v>1/1900</v>
      </c>
      <c r="AP857" s="45" t="e">
        <f>WEEKNUM(R857)-WEEKNUM(EOMONTH(R857,-1)+1)+1</f>
        <v>#NUM!</v>
      </c>
      <c r="AQ857" s="45">
        <f>IF(AU857="S",IF(Q857="1. Aceitou o programa",R857-B857,0),0)</f>
        <v>0</v>
      </c>
      <c r="AR857" s="45">
        <f>IF(AU857="S",IF(AND(S857&lt;&gt;"",R857&lt;&gt;""),S857-R857,0),0)</f>
        <v>0</v>
      </c>
      <c r="AS857" s="45">
        <f>IF(AU857="S",IF(Q857="1. Aceitou o programa",IF(OR(X857="Não se Aplica",X857=""),IF(OR(W857="Não se Aplica",W857=""),0,W857-V857),AVERAGE(X857-W857,W857-V857)),0),0)</f>
        <v>0</v>
      </c>
      <c r="AT857" s="45">
        <f>IF(AU857="S",IF(AND(Q857="1. Aceitou o programa",AB857="Realizada"),IFERROR(IF(AA857="",0,AA857-R857),0),0),0)</f>
        <v>0</v>
      </c>
      <c r="AU857" s="45" t="str">
        <f>_xlfn.XLOOKUP(U857,'Lista Suspensa'!$AA$20:$AA$23,'Lista Suspensa'!$AB$20:$AB$23,"N/A")</f>
        <v>S</v>
      </c>
    </row>
    <row r="858" spans="1:47" ht="12" customHeight="1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2619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382</v>
      </c>
      <c r="N858" s="89" t="s">
        <v>231</v>
      </c>
      <c r="O858" s="93" t="s">
        <v>2620</v>
      </c>
      <c r="P858" s="94" t="s">
        <v>57</v>
      </c>
      <c r="Q858" s="112" t="s">
        <v>2203</v>
      </c>
      <c r="R858" s="95"/>
      <c r="S858" s="96">
        <v>46164</v>
      </c>
      <c r="T858" s="96" t="s">
        <v>2204</v>
      </c>
      <c r="U858" s="96" t="s">
        <v>80</v>
      </c>
      <c r="V858" s="92">
        <v>46140</v>
      </c>
      <c r="W858" s="92">
        <v>46147</v>
      </c>
      <c r="X858" s="92">
        <v>46154</v>
      </c>
      <c r="Y858" s="97"/>
      <c r="Z858" s="89"/>
      <c r="AA858" s="96">
        <v>0</v>
      </c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>MONTH(B858)&amp;"/"&amp;YEAR(B858)</f>
        <v>3/2026</v>
      </c>
      <c r="AN858" s="45">
        <f>WEEKNUM(B858)-WEEKNUM(EOMONTH(B858,-1)+1)+1</f>
        <v>4</v>
      </c>
      <c r="AO858" s="45" t="str">
        <f>MONTH(R858)&amp;"/"&amp;YEAR(R858)</f>
        <v>1/1900</v>
      </c>
      <c r="AP858" s="45" t="e">
        <f>WEEKNUM(R858)-WEEKNUM(EOMONTH(R858,-1)+1)+1</f>
        <v>#NUM!</v>
      </c>
      <c r="AQ858" s="45">
        <f>IF(AU858="S",IF(Q858="1. Aceitou o programa",R858-B858,0),0)</f>
        <v>0</v>
      </c>
      <c r="AR858" s="45">
        <f>IF(AU858="S",IF(AND(S858&lt;&gt;"",R858&lt;&gt;""),S858-R858,0),0)</f>
        <v>0</v>
      </c>
      <c r="AS858" s="45">
        <f>IF(AU858="S",IF(Q858="1. Aceitou o programa",IF(OR(X858="Não se Aplica",X858=""),IF(OR(W858="Não se Aplica",W858=""),0,W858-V858),AVERAGE(X858-W858,W858-V858)),0),0)</f>
        <v>0</v>
      </c>
      <c r="AT858" s="45">
        <f>IF(AU858="S",IF(AND(Q858="1. Aceitou o programa",AB858="Realizada"),IFERROR(IF(AA858="",0,AA858-R858),0),0),0)</f>
        <v>0</v>
      </c>
      <c r="AU858" s="45" t="str">
        <f>_xlfn.XLOOKUP(U858,'Lista Suspensa'!$AA$20:$AA$23,'Lista Suspensa'!$AB$20:$AB$23,"N/A")</f>
        <v>S</v>
      </c>
    </row>
    <row r="859" spans="1:47" ht="12" customHeight="1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2621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382</v>
      </c>
      <c r="N859" s="89" t="s">
        <v>231</v>
      </c>
      <c r="O859" s="93" t="s">
        <v>2622</v>
      </c>
      <c r="P859" s="94" t="s">
        <v>57</v>
      </c>
      <c r="Q859" s="112" t="s">
        <v>2203</v>
      </c>
      <c r="R859" s="95"/>
      <c r="S859" s="96">
        <v>46164</v>
      </c>
      <c r="T859" s="96" t="s">
        <v>2204</v>
      </c>
      <c r="U859" s="96" t="s">
        <v>80</v>
      </c>
      <c r="V859" s="92">
        <v>46140</v>
      </c>
      <c r="W859" s="92">
        <v>46147</v>
      </c>
      <c r="X859" s="92">
        <v>46154</v>
      </c>
      <c r="Y859" s="97"/>
      <c r="Z859" s="89"/>
      <c r="AA859" s="96">
        <v>0</v>
      </c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>MONTH(B859)&amp;"/"&amp;YEAR(B859)</f>
        <v>3/2026</v>
      </c>
      <c r="AN859" s="45">
        <f>WEEKNUM(B859)-WEEKNUM(EOMONTH(B859,-1)+1)+1</f>
        <v>4</v>
      </c>
      <c r="AO859" s="45" t="str">
        <f>MONTH(R859)&amp;"/"&amp;YEAR(R859)</f>
        <v>1/1900</v>
      </c>
      <c r="AP859" s="45" t="e">
        <f>WEEKNUM(R859)-WEEKNUM(EOMONTH(R859,-1)+1)+1</f>
        <v>#NUM!</v>
      </c>
      <c r="AQ859" s="45">
        <f>IF(AU859="S",IF(Q859="1. Aceitou o programa",R859-B859,0),0)</f>
        <v>0</v>
      </c>
      <c r="AR859" s="45">
        <f>IF(AU859="S",IF(AND(S859&lt;&gt;"",R859&lt;&gt;""),S859-R859,0),0)</f>
        <v>0</v>
      </c>
      <c r="AS859" s="45">
        <f>IF(AU859="S",IF(Q859="1. Aceitou o programa",IF(OR(X859="Não se Aplica",X859=""),IF(OR(W859="Não se Aplica",W859=""),0,W859-V859),AVERAGE(X859-W859,W859-V859)),0),0)</f>
        <v>0</v>
      </c>
      <c r="AT859" s="45">
        <f>IF(AU859="S",IF(AND(Q859="1. Aceitou o programa",AB859="Realizada"),IFERROR(IF(AA859="",0,AA859-R859),0),0),0)</f>
        <v>0</v>
      </c>
      <c r="AU859" s="45" t="str">
        <f>_xlfn.XLOOKUP(U859,'Lista Suspensa'!$AA$20:$AA$23,'Lista Suspensa'!$AB$20:$AB$23,"N/A")</f>
        <v>S</v>
      </c>
    </row>
    <row r="860" spans="1:47" ht="12" customHeight="1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2623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382</v>
      </c>
      <c r="N860" s="89" t="s">
        <v>231</v>
      </c>
      <c r="O860" s="93" t="s">
        <v>2624</v>
      </c>
      <c r="P860" s="94" t="s">
        <v>57</v>
      </c>
      <c r="Q860" s="112" t="s">
        <v>2203</v>
      </c>
      <c r="R860" s="95"/>
      <c r="S860" s="96">
        <v>46164</v>
      </c>
      <c r="T860" s="96" t="s">
        <v>2204</v>
      </c>
      <c r="U860" s="96" t="s">
        <v>80</v>
      </c>
      <c r="V860" s="92">
        <v>46140</v>
      </c>
      <c r="W860" s="92">
        <v>46147</v>
      </c>
      <c r="X860" s="92">
        <v>46154</v>
      </c>
      <c r="Y860" s="97"/>
      <c r="Z860" s="89"/>
      <c r="AA860" s="96">
        <v>0</v>
      </c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>MONTH(B860)&amp;"/"&amp;YEAR(B860)</f>
        <v>3/2026</v>
      </c>
      <c r="AN860" s="45">
        <f>WEEKNUM(B860)-WEEKNUM(EOMONTH(B860,-1)+1)+1</f>
        <v>4</v>
      </c>
      <c r="AO860" s="45" t="str">
        <f>MONTH(R860)&amp;"/"&amp;YEAR(R860)</f>
        <v>1/1900</v>
      </c>
      <c r="AP860" s="45" t="e">
        <f>WEEKNUM(R860)-WEEKNUM(EOMONTH(R860,-1)+1)+1</f>
        <v>#NUM!</v>
      </c>
      <c r="AQ860" s="45">
        <f>IF(AU860="S",IF(Q860="1. Aceitou o programa",R860-B860,0),0)</f>
        <v>0</v>
      </c>
      <c r="AR860" s="45">
        <f>IF(AU860="S",IF(AND(S860&lt;&gt;"",R860&lt;&gt;""),S860-R860,0),0)</f>
        <v>0</v>
      </c>
      <c r="AS860" s="45">
        <f>IF(AU860="S",IF(Q860="1. Aceitou o programa",IF(OR(X860="Não se Aplica",X860=""),IF(OR(W860="Não se Aplica",W860=""),0,W860-V860),AVERAGE(X860-W860,W860-V860)),0),0)</f>
        <v>0</v>
      </c>
      <c r="AT860" s="45">
        <f>IF(AU860="S",IF(AND(Q860="1. Aceitou o programa",AB860="Realizada"),IFERROR(IF(AA860="",0,AA860-R860),0),0),0)</f>
        <v>0</v>
      </c>
      <c r="AU860" s="45" t="str">
        <f>_xlfn.XLOOKUP(U860,'Lista Suspensa'!$AA$20:$AA$23,'Lista Suspensa'!$AB$20:$AB$23,"N/A")</f>
        <v>S</v>
      </c>
    </row>
    <row r="861" spans="1:47" ht="12" customHeight="1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2625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238</v>
      </c>
      <c r="N861" s="89" t="s">
        <v>231</v>
      </c>
      <c r="O861" s="93" t="s">
        <v>2626</v>
      </c>
      <c r="P861" s="94" t="s">
        <v>57</v>
      </c>
      <c r="Q861" s="112" t="s">
        <v>2203</v>
      </c>
      <c r="R861" s="95"/>
      <c r="S861" s="96">
        <v>46164</v>
      </c>
      <c r="T861" s="96" t="s">
        <v>2204</v>
      </c>
      <c r="U861" s="96" t="s">
        <v>80</v>
      </c>
      <c r="V861" s="92">
        <v>46128</v>
      </c>
      <c r="W861" s="92">
        <v>46147</v>
      </c>
      <c r="X861" s="92">
        <v>46154</v>
      </c>
      <c r="Y861" s="97"/>
      <c r="Z861" s="89"/>
      <c r="AA861" s="96">
        <v>0</v>
      </c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>MONTH(B861)&amp;"/"&amp;YEAR(B861)</f>
        <v>3/2026</v>
      </c>
      <c r="AN861" s="45">
        <f>WEEKNUM(B861)-WEEKNUM(EOMONTH(B861,-1)+1)+1</f>
        <v>4</v>
      </c>
      <c r="AO861" s="45" t="str">
        <f>MONTH(R861)&amp;"/"&amp;YEAR(R861)</f>
        <v>1/1900</v>
      </c>
      <c r="AP861" s="45" t="e">
        <f>WEEKNUM(R861)-WEEKNUM(EOMONTH(R861,-1)+1)+1</f>
        <v>#NUM!</v>
      </c>
      <c r="AQ861" s="45">
        <f>IF(AU861="S",IF(Q861="1. Aceitou o programa",R861-B861,0),0)</f>
        <v>0</v>
      </c>
      <c r="AR861" s="45">
        <f>IF(AU861="S",IF(AND(S861&lt;&gt;"",R861&lt;&gt;""),S861-R861,0),0)</f>
        <v>0</v>
      </c>
      <c r="AS861" s="45">
        <f>IF(AU861="S",IF(Q861="1. Aceitou o programa",IF(OR(X861="Não se Aplica",X861=""),IF(OR(W861="Não se Aplica",W861=""),0,W861-V861),AVERAGE(X861-W861,W861-V861)),0),0)</f>
        <v>0</v>
      </c>
      <c r="AT861" s="45">
        <f>IF(AU861="S",IF(AND(Q861="1. Aceitou o programa",AB861="Realizada"),IFERROR(IF(AA861="",0,AA861-R861),0),0),0)</f>
        <v>0</v>
      </c>
      <c r="AU861" s="45" t="str">
        <f>_xlfn.XLOOKUP(U861,'Lista Suspensa'!$AA$20:$AA$23,'Lista Suspensa'!$AB$20:$AB$23,"N/A")</f>
        <v>S</v>
      </c>
    </row>
    <row r="862" spans="1:47" ht="12" customHeight="1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2627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1285</v>
      </c>
      <c r="N862" s="89" t="s">
        <v>91</v>
      </c>
      <c r="O862" s="93" t="s">
        <v>2628</v>
      </c>
      <c r="P862" s="94" t="s">
        <v>57</v>
      </c>
      <c r="Q862" s="112" t="s">
        <v>743</v>
      </c>
      <c r="R862" s="95">
        <v>46141</v>
      </c>
      <c r="S862" s="96">
        <v>46142</v>
      </c>
      <c r="T862" s="96" t="s">
        <v>59</v>
      </c>
      <c r="U862" s="96" t="s">
        <v>80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>MONTH(B862)&amp;"/"&amp;YEAR(B862)</f>
        <v>3/2026</v>
      </c>
      <c r="AN862" s="45">
        <f>WEEKNUM(B862)-WEEKNUM(EOMONTH(B862,-1)+1)+1</f>
        <v>4</v>
      </c>
      <c r="AO862" s="45" t="str">
        <f>MONTH(R862)&amp;"/"&amp;YEAR(R862)</f>
        <v>4/2026</v>
      </c>
      <c r="AP862" s="45">
        <f>WEEKNUM(R862)-WEEKNUM(EOMONTH(R862,-1)+1)+1</f>
        <v>5</v>
      </c>
      <c r="AQ862" s="45">
        <f>IF(AU862="S",IF(Q862="1. Aceitou o programa",R862-B862,0),0)</f>
        <v>0</v>
      </c>
      <c r="AR862" s="45">
        <f>IF(AU862="S",IF(AND(S862&lt;&gt;"",R862&lt;&gt;""),S862-R862,0),0)</f>
        <v>1</v>
      </c>
      <c r="AS862" s="45">
        <f>IF(AU862="S",IF(Q862="1. Aceitou o programa",IF(OR(X862="Não se Aplica",X862=""),IF(OR(W862="Não se Aplica",W862=""),0,W862-V862),AVERAGE(X862-W862,W862-V862)),0),0)</f>
        <v>0</v>
      </c>
      <c r="AT862" s="45">
        <f>IF(AU862="S",IF(AND(Q862="1. Aceitou o programa",AB862="Realizada"),IFERROR(IF(AA862="",0,AA862-R862),0),0),0)</f>
        <v>0</v>
      </c>
      <c r="AU862" s="45" t="str">
        <f>_xlfn.XLOOKUP(U862,'Lista Suspensa'!$AA$20:$AA$23,'Lista Suspensa'!$AB$20:$AB$23,"N/A")</f>
        <v>S</v>
      </c>
    </row>
    <row r="863" spans="1:47" ht="12" customHeight="1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2629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664</v>
      </c>
      <c r="N863" s="89" t="s">
        <v>231</v>
      </c>
      <c r="O863" s="93" t="s">
        <v>2630</v>
      </c>
      <c r="P863" s="94" t="s">
        <v>57</v>
      </c>
      <c r="Q863" s="112" t="s">
        <v>2203</v>
      </c>
      <c r="R863" s="95"/>
      <c r="S863" s="96">
        <v>46164</v>
      </c>
      <c r="T863" s="96" t="s">
        <v>2204</v>
      </c>
      <c r="U863" s="96" t="s">
        <v>80</v>
      </c>
      <c r="V863" s="92">
        <v>46112</v>
      </c>
      <c r="W863" s="92">
        <v>46147</v>
      </c>
      <c r="X863" s="92">
        <v>46154</v>
      </c>
      <c r="Y863" s="97"/>
      <c r="Z863" s="89"/>
      <c r="AA863" s="96">
        <v>0</v>
      </c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>MONTH(B863)&amp;"/"&amp;YEAR(B863)</f>
        <v>3/2026</v>
      </c>
      <c r="AN863" s="45">
        <f>WEEKNUM(B863)-WEEKNUM(EOMONTH(B863,-1)+1)+1</f>
        <v>4</v>
      </c>
      <c r="AO863" s="45" t="str">
        <f>MONTH(R863)&amp;"/"&amp;YEAR(R863)</f>
        <v>1/1900</v>
      </c>
      <c r="AP863" s="45" t="e">
        <f>WEEKNUM(R863)-WEEKNUM(EOMONTH(R863,-1)+1)+1</f>
        <v>#NUM!</v>
      </c>
      <c r="AQ863" s="45">
        <f>IF(AU863="S",IF(Q863="1. Aceitou o programa",R863-B863,0),0)</f>
        <v>0</v>
      </c>
      <c r="AR863" s="45">
        <f>IF(AU863="S",IF(AND(S863&lt;&gt;"",R863&lt;&gt;""),S863-R863,0),0)</f>
        <v>0</v>
      </c>
      <c r="AS863" s="45">
        <f>IF(AU863="S",IF(Q863="1. Aceitou o programa",IF(OR(X863="Não se Aplica",X863=""),IF(OR(W863="Não se Aplica",W863=""),0,W863-V863),AVERAGE(X863-W863,W863-V863)),0),0)</f>
        <v>0</v>
      </c>
      <c r="AT863" s="45">
        <f>IF(AU863="S",IF(AND(Q863="1. Aceitou o programa",AB863="Realizada"),IFERROR(IF(AA863="",0,AA863-R863),0),0),0)</f>
        <v>0</v>
      </c>
      <c r="AU863" s="45" t="str">
        <f>_xlfn.XLOOKUP(U863,'Lista Suspensa'!$AA$20:$AA$23,'Lista Suspensa'!$AB$20:$AB$23,"N/A")</f>
        <v>S</v>
      </c>
    </row>
    <row r="864" spans="1:47" ht="12" customHeight="1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2631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2632</v>
      </c>
      <c r="N864" s="89" t="s">
        <v>231</v>
      </c>
      <c r="O864" s="93" t="s">
        <v>2633</v>
      </c>
      <c r="P864" s="94" t="s">
        <v>57</v>
      </c>
      <c r="Q864" s="112" t="s">
        <v>2203</v>
      </c>
      <c r="R864" s="95"/>
      <c r="S864" s="96">
        <v>46164</v>
      </c>
      <c r="T864" s="96" t="s">
        <v>2204</v>
      </c>
      <c r="U864" s="96" t="s">
        <v>80</v>
      </c>
      <c r="V864" s="92">
        <v>46140</v>
      </c>
      <c r="W864" s="92">
        <v>46147</v>
      </c>
      <c r="X864" s="92">
        <v>46154</v>
      </c>
      <c r="Y864" s="97"/>
      <c r="Z864" s="89"/>
      <c r="AA864" s="96">
        <v>0</v>
      </c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>MONTH(B864)&amp;"/"&amp;YEAR(B864)</f>
        <v>3/2026</v>
      </c>
      <c r="AN864" s="45">
        <f>WEEKNUM(B864)-WEEKNUM(EOMONTH(B864,-1)+1)+1</f>
        <v>4</v>
      </c>
      <c r="AO864" s="45" t="str">
        <f>MONTH(R864)&amp;"/"&amp;YEAR(R864)</f>
        <v>1/1900</v>
      </c>
      <c r="AP864" s="45" t="e">
        <f>WEEKNUM(R864)-WEEKNUM(EOMONTH(R864,-1)+1)+1</f>
        <v>#NUM!</v>
      </c>
      <c r="AQ864" s="45">
        <f>IF(AU864="S",IF(Q864="1. Aceitou o programa",R864-B864,0),0)</f>
        <v>0</v>
      </c>
      <c r="AR864" s="45">
        <f>IF(AU864="S",IF(AND(S864&lt;&gt;"",R864&lt;&gt;""),S864-R864,0),0)</f>
        <v>0</v>
      </c>
      <c r="AS864" s="45">
        <f>IF(AU864="S",IF(Q864="1. Aceitou o programa",IF(OR(X864="Não se Aplica",X864=""),IF(OR(W864="Não se Aplica",W864=""),0,W864-V864),AVERAGE(X864-W864,W864-V864)),0),0)</f>
        <v>0</v>
      </c>
      <c r="AT864" s="45">
        <f>IF(AU864="S",IF(AND(Q864="1. Aceitou o programa",AB864="Realizada"),IFERROR(IF(AA864="",0,AA864-R864),0),0),0)</f>
        <v>0</v>
      </c>
      <c r="AU864" s="45" t="str">
        <f>_xlfn.XLOOKUP(U864,'Lista Suspensa'!$AA$20:$AA$23,'Lista Suspensa'!$AB$20:$AB$23,"N/A")</f>
        <v>S</v>
      </c>
    </row>
    <row r="865" spans="1:47" ht="12" customHeight="1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2634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1451</v>
      </c>
      <c r="N865" s="89" t="s">
        <v>231</v>
      </c>
      <c r="O865" s="93" t="s">
        <v>2635</v>
      </c>
      <c r="P865" s="94" t="s">
        <v>57</v>
      </c>
      <c r="Q865" s="112" t="s">
        <v>2203</v>
      </c>
      <c r="R865" s="95"/>
      <c r="S865" s="96">
        <v>46164</v>
      </c>
      <c r="T865" s="96" t="s">
        <v>2204</v>
      </c>
      <c r="U865" s="96" t="s">
        <v>80</v>
      </c>
      <c r="V865" s="92">
        <v>46140</v>
      </c>
      <c r="W865" s="92">
        <v>46147</v>
      </c>
      <c r="X865" s="92">
        <v>46154</v>
      </c>
      <c r="Y865" s="97"/>
      <c r="Z865" s="89"/>
      <c r="AA865" s="96">
        <v>0</v>
      </c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>MONTH(B865)&amp;"/"&amp;YEAR(B865)</f>
        <v>3/2026</v>
      </c>
      <c r="AN865" s="45">
        <f>WEEKNUM(B865)-WEEKNUM(EOMONTH(B865,-1)+1)+1</f>
        <v>4</v>
      </c>
      <c r="AO865" s="45" t="str">
        <f>MONTH(R865)&amp;"/"&amp;YEAR(R865)</f>
        <v>1/1900</v>
      </c>
      <c r="AP865" s="45" t="e">
        <f>WEEKNUM(R865)-WEEKNUM(EOMONTH(R865,-1)+1)+1</f>
        <v>#NUM!</v>
      </c>
      <c r="AQ865" s="45">
        <f>IF(AU865="S",IF(Q865="1. Aceitou o programa",R865-B865,0),0)</f>
        <v>0</v>
      </c>
      <c r="AR865" s="45">
        <f>IF(AU865="S",IF(AND(S865&lt;&gt;"",R865&lt;&gt;""),S865-R865,0),0)</f>
        <v>0</v>
      </c>
      <c r="AS865" s="45">
        <f>IF(AU865="S",IF(Q865="1. Aceitou o programa",IF(OR(X865="Não se Aplica",X865=""),IF(OR(W865="Não se Aplica",W865=""),0,W865-V865),AVERAGE(X865-W865,W865-V865)),0),0)</f>
        <v>0</v>
      </c>
      <c r="AT865" s="45">
        <f>IF(AU865="S",IF(AND(Q865="1. Aceitou o programa",AB865="Realizada"),IFERROR(IF(AA865="",0,AA865-R865),0),0),0)</f>
        <v>0</v>
      </c>
      <c r="AU865" s="45" t="str">
        <f>_xlfn.XLOOKUP(U865,'Lista Suspensa'!$AA$20:$AA$23,'Lista Suspensa'!$AB$20:$AB$23,"N/A")</f>
        <v>S</v>
      </c>
    </row>
    <row r="866" spans="1:47" ht="12" customHeight="1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2636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598</v>
      </c>
      <c r="N866" s="89" t="s">
        <v>231</v>
      </c>
      <c r="O866" s="93" t="s">
        <v>2637</v>
      </c>
      <c r="P866" s="94" t="s">
        <v>57</v>
      </c>
      <c r="Q866" s="112" t="s">
        <v>2203</v>
      </c>
      <c r="R866" s="95"/>
      <c r="S866" s="96">
        <v>46164</v>
      </c>
      <c r="T866" s="96" t="s">
        <v>2204</v>
      </c>
      <c r="U866" s="96" t="s">
        <v>80</v>
      </c>
      <c r="V866" s="92">
        <v>46140</v>
      </c>
      <c r="W866" s="92">
        <v>46147</v>
      </c>
      <c r="X866" s="92">
        <v>46154</v>
      </c>
      <c r="Y866" s="97"/>
      <c r="Z866" s="89"/>
      <c r="AA866" s="96">
        <v>0</v>
      </c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>MONTH(B866)&amp;"/"&amp;YEAR(B866)</f>
        <v>3/2026</v>
      </c>
      <c r="AN866" s="45">
        <f>WEEKNUM(B866)-WEEKNUM(EOMONTH(B866,-1)+1)+1</f>
        <v>4</v>
      </c>
      <c r="AO866" s="45" t="str">
        <f>MONTH(R866)&amp;"/"&amp;YEAR(R866)</f>
        <v>1/1900</v>
      </c>
      <c r="AP866" s="45" t="e">
        <f>WEEKNUM(R866)-WEEKNUM(EOMONTH(R866,-1)+1)+1</f>
        <v>#NUM!</v>
      </c>
      <c r="AQ866" s="45">
        <f>IF(AU866="S",IF(Q866="1. Aceitou o programa",R866-B866,0),0)</f>
        <v>0</v>
      </c>
      <c r="AR866" s="45">
        <f>IF(AU866="S",IF(AND(S866&lt;&gt;"",R866&lt;&gt;""),S866-R866,0),0)</f>
        <v>0</v>
      </c>
      <c r="AS866" s="45">
        <f>IF(AU866="S",IF(Q866="1. Aceitou o programa",IF(OR(X866="Não se Aplica",X866=""),IF(OR(W866="Não se Aplica",W866=""),0,W866-V866),AVERAGE(X866-W866,W866-V866)),0),0)</f>
        <v>0</v>
      </c>
      <c r="AT866" s="45">
        <f>IF(AU866="S",IF(AND(Q866="1. Aceitou o programa",AB866="Realizada"),IFERROR(IF(AA866="",0,AA866-R866),0),0),0)</f>
        <v>0</v>
      </c>
      <c r="AU866" s="45" t="str">
        <f>_xlfn.XLOOKUP(U866,'Lista Suspensa'!$AA$20:$AA$23,'Lista Suspensa'!$AB$20:$AB$23,"N/A")</f>
        <v>S</v>
      </c>
    </row>
    <row r="867" spans="1:47" ht="12" customHeight="1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2638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1432</v>
      </c>
      <c r="N867" s="89" t="s">
        <v>231</v>
      </c>
      <c r="O867" s="93" t="s">
        <v>2639</v>
      </c>
      <c r="P867" s="94" t="s">
        <v>57</v>
      </c>
      <c r="Q867" s="112" t="s">
        <v>2203</v>
      </c>
      <c r="R867" s="95"/>
      <c r="S867" s="96">
        <v>46164</v>
      </c>
      <c r="T867" s="96" t="s">
        <v>2204</v>
      </c>
      <c r="U867" s="96" t="s">
        <v>80</v>
      </c>
      <c r="V867" s="92">
        <v>46112</v>
      </c>
      <c r="W867" s="92">
        <v>46147</v>
      </c>
      <c r="X867" s="92">
        <v>46154</v>
      </c>
      <c r="Y867" s="97"/>
      <c r="Z867" s="89"/>
      <c r="AA867" s="96">
        <v>0</v>
      </c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>MONTH(B867)&amp;"/"&amp;YEAR(B867)</f>
        <v>3/2026</v>
      </c>
      <c r="AN867" s="45">
        <f>WEEKNUM(B867)-WEEKNUM(EOMONTH(B867,-1)+1)+1</f>
        <v>4</v>
      </c>
      <c r="AO867" s="45" t="str">
        <f>MONTH(R867)&amp;"/"&amp;YEAR(R867)</f>
        <v>1/1900</v>
      </c>
      <c r="AP867" s="45" t="e">
        <f>WEEKNUM(R867)-WEEKNUM(EOMONTH(R867,-1)+1)+1</f>
        <v>#NUM!</v>
      </c>
      <c r="AQ867" s="45">
        <f>IF(AU867="S",IF(Q867="1. Aceitou o programa",R867-B867,0),0)</f>
        <v>0</v>
      </c>
      <c r="AR867" s="45">
        <f>IF(AU867="S",IF(AND(S867&lt;&gt;"",R867&lt;&gt;""),S867-R867,0),0)</f>
        <v>0</v>
      </c>
      <c r="AS867" s="45">
        <f>IF(AU867="S",IF(Q867="1. Aceitou o programa",IF(OR(X867="Não se Aplica",X867=""),IF(OR(W867="Não se Aplica",W867=""),0,W867-V867),AVERAGE(X867-W867,W867-V867)),0),0)</f>
        <v>0</v>
      </c>
      <c r="AT867" s="45">
        <f>IF(AU867="S",IF(AND(Q867="1. Aceitou o programa",AB867="Realizada"),IFERROR(IF(AA867="",0,AA867-R867),0),0),0)</f>
        <v>0</v>
      </c>
      <c r="AU867" s="45" t="str">
        <f>_xlfn.XLOOKUP(U867,'Lista Suspensa'!$AA$20:$AA$23,'Lista Suspensa'!$AB$20:$AB$23,"N/A")</f>
        <v>S</v>
      </c>
    </row>
    <row r="868" spans="1:47" ht="12" customHeight="1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2640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229</v>
      </c>
      <c r="M868" s="89" t="s">
        <v>2641</v>
      </c>
      <c r="N868" s="89" t="s">
        <v>231</v>
      </c>
      <c r="O868" s="93" t="s">
        <v>2642</v>
      </c>
      <c r="P868" s="94" t="s">
        <v>57</v>
      </c>
      <c r="Q868" s="112" t="s">
        <v>2203</v>
      </c>
      <c r="R868" s="95"/>
      <c r="S868" s="96">
        <v>46164</v>
      </c>
      <c r="T868" s="96" t="s">
        <v>2204</v>
      </c>
      <c r="U868" s="96" t="s">
        <v>80</v>
      </c>
      <c r="V868" s="92">
        <v>46140</v>
      </c>
      <c r="W868" s="92">
        <v>46147</v>
      </c>
      <c r="X868" s="92">
        <v>46154</v>
      </c>
      <c r="Y868" s="97"/>
      <c r="Z868" s="89"/>
      <c r="AA868" s="96">
        <v>0</v>
      </c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>MONTH(B868)&amp;"/"&amp;YEAR(B868)</f>
        <v>3/2026</v>
      </c>
      <c r="AN868" s="45">
        <f>WEEKNUM(B868)-WEEKNUM(EOMONTH(B868,-1)+1)+1</f>
        <v>4</v>
      </c>
      <c r="AO868" s="45" t="str">
        <f>MONTH(R868)&amp;"/"&amp;YEAR(R868)</f>
        <v>1/1900</v>
      </c>
      <c r="AP868" s="45" t="e">
        <f>WEEKNUM(R868)-WEEKNUM(EOMONTH(R868,-1)+1)+1</f>
        <v>#NUM!</v>
      </c>
      <c r="AQ868" s="45">
        <f>IF(AU868="S",IF(Q868="1. Aceitou o programa",R868-B868,0),0)</f>
        <v>0</v>
      </c>
      <c r="AR868" s="45">
        <f>IF(AU868="S",IF(AND(S868&lt;&gt;"",R868&lt;&gt;""),S868-R868,0),0)</f>
        <v>0</v>
      </c>
      <c r="AS868" s="45">
        <f>IF(AU868="S",IF(Q868="1. Aceitou o programa",IF(OR(X868="Não se Aplica",X868=""),IF(OR(W868="Não se Aplica",W868=""),0,W868-V868),AVERAGE(X868-W868,W868-V868)),0),0)</f>
        <v>0</v>
      </c>
      <c r="AT868" s="45">
        <f>IF(AU868="S",IF(AND(Q868="1. Aceitou o programa",AB868="Realizada"),IFERROR(IF(AA868="",0,AA868-R868),0),0),0)</f>
        <v>0</v>
      </c>
      <c r="AU868" s="45" t="str">
        <f>_xlfn.XLOOKUP(U868,'Lista Suspensa'!$AA$20:$AA$23,'Lista Suspensa'!$AB$20:$AB$23,"N/A")</f>
        <v>S</v>
      </c>
    </row>
    <row r="869" spans="1:47" ht="12" customHeight="1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2643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2644</v>
      </c>
      <c r="N869" s="89" t="s">
        <v>231</v>
      </c>
      <c r="O869" s="93" t="s">
        <v>2645</v>
      </c>
      <c r="P869" s="94" t="s">
        <v>57</v>
      </c>
      <c r="Q869" s="112" t="s">
        <v>2203</v>
      </c>
      <c r="R869" s="95"/>
      <c r="S869" s="96">
        <v>46164</v>
      </c>
      <c r="T869" s="96" t="s">
        <v>2204</v>
      </c>
      <c r="U869" s="96" t="s">
        <v>80</v>
      </c>
      <c r="V869" s="92">
        <v>46140</v>
      </c>
      <c r="W869" s="92">
        <v>46147</v>
      </c>
      <c r="X869" s="92">
        <v>46154</v>
      </c>
      <c r="Y869" s="97"/>
      <c r="Z869" s="89"/>
      <c r="AA869" s="96">
        <v>0</v>
      </c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>MONTH(B869)&amp;"/"&amp;YEAR(B869)</f>
        <v>3/2026</v>
      </c>
      <c r="AN869" s="45">
        <f>WEEKNUM(B869)-WEEKNUM(EOMONTH(B869,-1)+1)+1</f>
        <v>4</v>
      </c>
      <c r="AO869" s="45" t="str">
        <f>MONTH(R869)&amp;"/"&amp;YEAR(R869)</f>
        <v>1/1900</v>
      </c>
      <c r="AP869" s="45" t="e">
        <f>WEEKNUM(R869)-WEEKNUM(EOMONTH(R869,-1)+1)+1</f>
        <v>#NUM!</v>
      </c>
      <c r="AQ869" s="45">
        <f>IF(AU869="S",IF(Q869="1. Aceitou o programa",R869-B869,0),0)</f>
        <v>0</v>
      </c>
      <c r="AR869" s="45">
        <f>IF(AU869="S",IF(AND(S869&lt;&gt;"",R869&lt;&gt;""),S869-R869,0),0)</f>
        <v>0</v>
      </c>
      <c r="AS869" s="45">
        <f>IF(AU869="S",IF(Q869="1. Aceitou o programa",IF(OR(X869="Não se Aplica",X869=""),IF(OR(W869="Não se Aplica",W869=""),0,W869-V869),AVERAGE(X869-W869,W869-V869)),0),0)</f>
        <v>0</v>
      </c>
      <c r="AT869" s="45">
        <f>IF(AU869="S",IF(AND(Q869="1. Aceitou o programa",AB869="Realizada"),IFERROR(IF(AA869="",0,AA869-R869),0),0),0)</f>
        <v>0</v>
      </c>
      <c r="AU869" s="45" t="str">
        <f>_xlfn.XLOOKUP(U869,'Lista Suspensa'!$AA$20:$AA$23,'Lista Suspensa'!$AB$20:$AB$23,"N/A")</f>
        <v>S</v>
      </c>
    </row>
    <row r="870" spans="1:47" ht="12" customHeight="1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2646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341</v>
      </c>
      <c r="N870" s="89" t="s">
        <v>231</v>
      </c>
      <c r="O870" s="93" t="s">
        <v>2647</v>
      </c>
      <c r="P870" s="94" t="s">
        <v>57</v>
      </c>
      <c r="Q870" s="112" t="s">
        <v>2203</v>
      </c>
      <c r="R870" s="95"/>
      <c r="S870" s="96">
        <v>46164</v>
      </c>
      <c r="T870" s="96" t="s">
        <v>2204</v>
      </c>
      <c r="U870" s="96" t="s">
        <v>80</v>
      </c>
      <c r="V870" s="92">
        <v>46140</v>
      </c>
      <c r="W870" s="92">
        <v>46147</v>
      </c>
      <c r="X870" s="92">
        <v>46154</v>
      </c>
      <c r="Y870" s="97"/>
      <c r="Z870" s="89"/>
      <c r="AA870" s="96">
        <v>0</v>
      </c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>MONTH(B870)&amp;"/"&amp;YEAR(B870)</f>
        <v>3/2026</v>
      </c>
      <c r="AN870" s="45">
        <f>WEEKNUM(B870)-WEEKNUM(EOMONTH(B870,-1)+1)+1</f>
        <v>4</v>
      </c>
      <c r="AO870" s="45" t="str">
        <f>MONTH(R870)&amp;"/"&amp;YEAR(R870)</f>
        <v>1/1900</v>
      </c>
      <c r="AP870" s="45" t="e">
        <f>WEEKNUM(R870)-WEEKNUM(EOMONTH(R870,-1)+1)+1</f>
        <v>#NUM!</v>
      </c>
      <c r="AQ870" s="45">
        <f>IF(AU870="S",IF(Q870="1. Aceitou o programa",R870-B870,0),0)</f>
        <v>0</v>
      </c>
      <c r="AR870" s="45">
        <f>IF(AU870="S",IF(AND(S870&lt;&gt;"",R870&lt;&gt;""),S870-R870,0),0)</f>
        <v>0</v>
      </c>
      <c r="AS870" s="45">
        <f>IF(AU870="S",IF(Q870="1. Aceitou o programa",IF(OR(X870="Não se Aplica",X870=""),IF(OR(W870="Não se Aplica",W870=""),0,W870-V870),AVERAGE(X870-W870,W870-V870)),0),0)</f>
        <v>0</v>
      </c>
      <c r="AT870" s="45">
        <f>IF(AU870="S",IF(AND(Q870="1. Aceitou o programa",AB870="Realizada"),IFERROR(IF(AA870="",0,AA870-R870),0),0),0)</f>
        <v>0</v>
      </c>
      <c r="AU870" s="45" t="str">
        <f>_xlfn.XLOOKUP(U870,'Lista Suspensa'!$AA$20:$AA$23,'Lista Suspensa'!$AB$20:$AB$23,"N/A")</f>
        <v>S</v>
      </c>
    </row>
    <row r="871" spans="1:47" ht="12" customHeight="1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2648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2649</v>
      </c>
      <c r="N871" s="89" t="s">
        <v>231</v>
      </c>
      <c r="O871" s="93" t="s">
        <v>2650</v>
      </c>
      <c r="P871" s="94" t="s">
        <v>57</v>
      </c>
      <c r="Q871" s="112" t="s">
        <v>2203</v>
      </c>
      <c r="R871" s="95"/>
      <c r="S871" s="96">
        <v>46164</v>
      </c>
      <c r="T871" s="96" t="s">
        <v>2204</v>
      </c>
      <c r="U871" s="96" t="s">
        <v>80</v>
      </c>
      <c r="V871" s="92">
        <v>46140</v>
      </c>
      <c r="W871" s="92">
        <v>46147</v>
      </c>
      <c r="X871" s="92">
        <v>46154</v>
      </c>
      <c r="Y871" s="97"/>
      <c r="Z871" s="89"/>
      <c r="AA871" s="96">
        <v>0</v>
      </c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>MONTH(B871)&amp;"/"&amp;YEAR(B871)</f>
        <v>3/2026</v>
      </c>
      <c r="AN871" s="45">
        <f>WEEKNUM(B871)-WEEKNUM(EOMONTH(B871,-1)+1)+1</f>
        <v>4</v>
      </c>
      <c r="AO871" s="45" t="str">
        <f>MONTH(R871)&amp;"/"&amp;YEAR(R871)</f>
        <v>1/1900</v>
      </c>
      <c r="AP871" s="45" t="e">
        <f>WEEKNUM(R871)-WEEKNUM(EOMONTH(R871,-1)+1)+1</f>
        <v>#NUM!</v>
      </c>
      <c r="AQ871" s="45">
        <f>IF(AU871="S",IF(Q871="1. Aceitou o programa",R871-B871,0),0)</f>
        <v>0</v>
      </c>
      <c r="AR871" s="45">
        <f>IF(AU871="S",IF(AND(S871&lt;&gt;"",R871&lt;&gt;""),S871-R871,0),0)</f>
        <v>0</v>
      </c>
      <c r="AS871" s="45">
        <f>IF(AU871="S",IF(Q871="1. Aceitou o programa",IF(OR(X871="Não se Aplica",X871=""),IF(OR(W871="Não se Aplica",W871=""),0,W871-V871),AVERAGE(X871-W871,W871-V871)),0),0)</f>
        <v>0</v>
      </c>
      <c r="AT871" s="45">
        <f>IF(AU871="S",IF(AND(Q871="1. Aceitou o programa",AB871="Realizada"),IFERROR(IF(AA871="",0,AA871-R871),0),0),0)</f>
        <v>0</v>
      </c>
      <c r="AU871" s="45" t="str">
        <f>_xlfn.XLOOKUP(U871,'Lista Suspensa'!$AA$20:$AA$23,'Lista Suspensa'!$AB$20:$AB$23,"N/A")</f>
        <v>S</v>
      </c>
    </row>
    <row r="872" spans="1:47" ht="12" customHeight="1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2651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1231</v>
      </c>
      <c r="N872" s="89" t="s">
        <v>91</v>
      </c>
      <c r="O872" s="93" t="s">
        <v>2652</v>
      </c>
      <c r="P872" s="94" t="s">
        <v>57</v>
      </c>
      <c r="Q872" s="112" t="s">
        <v>2203</v>
      </c>
      <c r="R872" s="95"/>
      <c r="S872" s="96">
        <v>46164</v>
      </c>
      <c r="T872" s="96" t="s">
        <v>2204</v>
      </c>
      <c r="U872" s="96" t="s">
        <v>80</v>
      </c>
      <c r="V872" s="92">
        <v>46128</v>
      </c>
      <c r="W872" s="92">
        <v>46147</v>
      </c>
      <c r="X872" s="92">
        <v>46154</v>
      </c>
      <c r="Y872" s="97"/>
      <c r="Z872" s="89"/>
      <c r="AA872" s="96">
        <v>0</v>
      </c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>MONTH(B872)&amp;"/"&amp;YEAR(B872)</f>
        <v>3/2026</v>
      </c>
      <c r="AN872" s="45">
        <f>WEEKNUM(B872)-WEEKNUM(EOMONTH(B872,-1)+1)+1</f>
        <v>4</v>
      </c>
      <c r="AO872" s="45" t="str">
        <f>MONTH(R872)&amp;"/"&amp;YEAR(R872)</f>
        <v>1/1900</v>
      </c>
      <c r="AP872" s="45" t="e">
        <f>WEEKNUM(R872)-WEEKNUM(EOMONTH(R872,-1)+1)+1</f>
        <v>#NUM!</v>
      </c>
      <c r="AQ872" s="45">
        <f>IF(AU872="S",IF(Q872="1. Aceitou o programa",R872-B872,0),0)</f>
        <v>0</v>
      </c>
      <c r="AR872" s="45">
        <f>IF(AU872="S",IF(AND(S872&lt;&gt;"",R872&lt;&gt;""),S872-R872,0),0)</f>
        <v>0</v>
      </c>
      <c r="AS872" s="45">
        <f>IF(AU872="S",IF(Q872="1. Aceitou o programa",IF(OR(X872="Não se Aplica",X872=""),IF(OR(W872="Não se Aplica",W872=""),0,W872-V872),AVERAGE(X872-W872,W872-V872)),0),0)</f>
        <v>0</v>
      </c>
      <c r="AT872" s="45">
        <f>IF(AU872="S",IF(AND(Q872="1. Aceitou o programa",AB872="Realizada"),IFERROR(IF(AA872="",0,AA872-R872),0),0),0)</f>
        <v>0</v>
      </c>
      <c r="AU872" s="45" t="str">
        <f>_xlfn.XLOOKUP(U872,'Lista Suspensa'!$AA$20:$AA$23,'Lista Suspensa'!$AB$20:$AB$23,"N/A")</f>
        <v>S</v>
      </c>
    </row>
    <row r="873" spans="1:47" ht="12" customHeight="1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2653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857</v>
      </c>
      <c r="N873" s="89" t="s">
        <v>91</v>
      </c>
      <c r="O873" s="93" t="s">
        <v>2654</v>
      </c>
      <c r="P873" s="94" t="s">
        <v>57</v>
      </c>
      <c r="Q873" s="112" t="s">
        <v>2203</v>
      </c>
      <c r="R873" s="95"/>
      <c r="S873" s="96">
        <v>46164</v>
      </c>
      <c r="T873" s="96" t="s">
        <v>2204</v>
      </c>
      <c r="U873" s="96" t="s">
        <v>80</v>
      </c>
      <c r="V873" s="92">
        <v>46128</v>
      </c>
      <c r="W873" s="92">
        <v>46147</v>
      </c>
      <c r="X873" s="92">
        <v>46154</v>
      </c>
      <c r="Y873" s="97"/>
      <c r="Z873" s="89"/>
      <c r="AA873" s="96">
        <v>0</v>
      </c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>MONTH(B873)&amp;"/"&amp;YEAR(B873)</f>
        <v>3/2026</v>
      </c>
      <c r="AN873" s="45">
        <f>WEEKNUM(B873)-WEEKNUM(EOMONTH(B873,-1)+1)+1</f>
        <v>4</v>
      </c>
      <c r="AO873" s="45" t="str">
        <f>MONTH(R873)&amp;"/"&amp;YEAR(R873)</f>
        <v>1/1900</v>
      </c>
      <c r="AP873" s="45" t="e">
        <f>WEEKNUM(R873)-WEEKNUM(EOMONTH(R873,-1)+1)+1</f>
        <v>#NUM!</v>
      </c>
      <c r="AQ873" s="45">
        <f>IF(AU873="S",IF(Q873="1. Aceitou o programa",R873-B873,0),0)</f>
        <v>0</v>
      </c>
      <c r="AR873" s="45">
        <f>IF(AU873="S",IF(AND(S873&lt;&gt;"",R873&lt;&gt;""),S873-R873,0),0)</f>
        <v>0</v>
      </c>
      <c r="AS873" s="45">
        <f>IF(AU873="S",IF(Q873="1. Aceitou o programa",IF(OR(X873="Não se Aplica",X873=""),IF(OR(W873="Não se Aplica",W873=""),0,W873-V873),AVERAGE(X873-W873,W873-V873)),0),0)</f>
        <v>0</v>
      </c>
      <c r="AT873" s="45">
        <f>IF(AU873="S",IF(AND(Q873="1. Aceitou o programa",AB873="Realizada"),IFERROR(IF(AA873="",0,AA873-R873),0),0),0)</f>
        <v>0</v>
      </c>
      <c r="AU873" s="45" t="str">
        <f>_xlfn.XLOOKUP(U873,'Lista Suspensa'!$AA$20:$AA$23,'Lista Suspensa'!$AB$20:$AB$23,"N/A")</f>
        <v>S</v>
      </c>
    </row>
    <row r="874" spans="1:47" ht="12" customHeight="1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2655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1226</v>
      </c>
      <c r="M874" s="89" t="s">
        <v>2656</v>
      </c>
      <c r="N874" s="89" t="s">
        <v>91</v>
      </c>
      <c r="O874" s="93" t="s">
        <v>2657</v>
      </c>
      <c r="P874" s="94" t="s">
        <v>57</v>
      </c>
      <c r="Q874" s="112" t="s">
        <v>2203</v>
      </c>
      <c r="R874" s="95"/>
      <c r="S874" s="96">
        <v>46164</v>
      </c>
      <c r="T874" s="96" t="s">
        <v>2204</v>
      </c>
      <c r="U874" s="96" t="s">
        <v>80</v>
      </c>
      <c r="V874" s="92">
        <v>46122</v>
      </c>
      <c r="W874" s="92">
        <v>46147</v>
      </c>
      <c r="X874" s="92">
        <v>46154</v>
      </c>
      <c r="Y874" s="97"/>
      <c r="Z874" s="89"/>
      <c r="AA874" s="96">
        <v>0</v>
      </c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>MONTH(B874)&amp;"/"&amp;YEAR(B874)</f>
        <v>3/2026</v>
      </c>
      <c r="AN874" s="45">
        <f>WEEKNUM(B874)-WEEKNUM(EOMONTH(B874,-1)+1)+1</f>
        <v>4</v>
      </c>
      <c r="AO874" s="45" t="str">
        <f>MONTH(R874)&amp;"/"&amp;YEAR(R874)</f>
        <v>1/1900</v>
      </c>
      <c r="AP874" s="45" t="e">
        <f>WEEKNUM(R874)-WEEKNUM(EOMONTH(R874,-1)+1)+1</f>
        <v>#NUM!</v>
      </c>
      <c r="AQ874" s="45">
        <f>IF(AU874="S",IF(Q874="1. Aceitou o programa",R874-B874,0),0)</f>
        <v>0</v>
      </c>
      <c r="AR874" s="45">
        <f>IF(AU874="S",IF(AND(S874&lt;&gt;"",R874&lt;&gt;""),S874-R874,0),0)</f>
        <v>0</v>
      </c>
      <c r="AS874" s="45">
        <f>IF(AU874="S",IF(Q874="1. Aceitou o programa",IF(OR(X874="Não se Aplica",X874=""),IF(OR(W874="Não se Aplica",W874=""),0,W874-V874),AVERAGE(X874-W874,W874-V874)),0),0)</f>
        <v>0</v>
      </c>
      <c r="AT874" s="45">
        <f>IF(AU874="S",IF(AND(Q874="1. Aceitou o programa",AB874="Realizada"),IFERROR(IF(AA874="",0,AA874-R874),0),0),0)</f>
        <v>0</v>
      </c>
      <c r="AU874" s="45" t="str">
        <f>_xlfn.XLOOKUP(U874,'Lista Suspensa'!$AA$20:$AA$23,'Lista Suspensa'!$AB$20:$AB$23,"N/A")</f>
        <v>S</v>
      </c>
    </row>
    <row r="875" spans="1:47" ht="12" customHeight="1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2658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1069</v>
      </c>
      <c r="N875" s="89" t="s">
        <v>91</v>
      </c>
      <c r="O875" s="93" t="s">
        <v>2659</v>
      </c>
      <c r="P875" s="94" t="s">
        <v>57</v>
      </c>
      <c r="Q875" s="112" t="s">
        <v>58</v>
      </c>
      <c r="R875" s="95">
        <v>46189</v>
      </c>
      <c r="S875" s="96">
        <v>46164</v>
      </c>
      <c r="T875" s="96" t="s">
        <v>59</v>
      </c>
      <c r="U875" s="96" t="s">
        <v>60</v>
      </c>
      <c r="V875" s="92">
        <v>46140</v>
      </c>
      <c r="W875" s="92">
        <v>46147</v>
      </c>
      <c r="X875" s="92">
        <v>46154</v>
      </c>
      <c r="Y875" s="97"/>
      <c r="Z875" s="89" t="s">
        <v>62</v>
      </c>
      <c r="AA875" s="96" t="s">
        <v>2660</v>
      </c>
      <c r="AB875" s="89"/>
      <c r="AC875" s="111"/>
      <c r="AD875" s="89"/>
      <c r="AE875" s="89"/>
      <c r="AF875" s="98"/>
      <c r="AG875" s="98"/>
      <c r="AH875" s="98"/>
      <c r="AI875" s="99"/>
      <c r="AJ875" s="99" t="s">
        <v>2211</v>
      </c>
      <c r="AK875" s="99"/>
      <c r="AL875" s="45" t="s">
        <v>68</v>
      </c>
      <c r="AM875" s="162" t="str">
        <f>MONTH(B875)&amp;"/"&amp;YEAR(B875)</f>
        <v>3/2026</v>
      </c>
      <c r="AN875" s="45">
        <f>WEEKNUM(B875)-WEEKNUM(EOMONTH(B875,-1)+1)+1</f>
        <v>4</v>
      </c>
      <c r="AO875" s="45" t="str">
        <f>MONTH(R875)&amp;"/"&amp;YEAR(R875)</f>
        <v>6/2026</v>
      </c>
      <c r="AP875" s="45">
        <f>WEEKNUM(R875)-WEEKNUM(EOMONTH(R875,-1)+1)+1</f>
        <v>3</v>
      </c>
      <c r="AQ875" s="45">
        <f>IF(AU875="S",IF(Q875="1. Aceitou o programa",R875-B875,0),0)</f>
        <v>85</v>
      </c>
      <c r="AR875" s="45">
        <f>IF(AU875="S",IF(AND(S875&lt;&gt;"",R875&lt;&gt;""),S875-R875,0),0)</f>
        <v>-25</v>
      </c>
      <c r="AS875" s="45">
        <f>IF(AU875="S",IF(Q875="1. Aceitou o programa",IF(OR(X875="Não se Aplica",X875=""),IF(OR(W875="Não se Aplica",W875=""),0,W875-V875),AVERAGE(X875-W875,W875-V875)),0),0)</f>
        <v>7</v>
      </c>
      <c r="AT875" s="45">
        <f>IF(AU875="S",IF(AND(Q875="1. Aceitou o programa",AB875="Realizada"),IFERROR(IF(AA875="",0,AA875-R875),0),0),0)</f>
        <v>0</v>
      </c>
      <c r="AU875" s="45" t="str">
        <f>_xlfn.XLOOKUP(U875,'Lista Suspensa'!$AA$20:$AA$23,'Lista Suspensa'!$AB$20:$AB$23,"N/A")</f>
        <v>S</v>
      </c>
    </row>
    <row r="876" spans="1:47" ht="12" customHeight="1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2661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1069</v>
      </c>
      <c r="N876" s="89" t="s">
        <v>91</v>
      </c>
      <c r="O876" s="93" t="s">
        <v>2662</v>
      </c>
      <c r="P876" s="94" t="s">
        <v>57</v>
      </c>
      <c r="Q876" s="112" t="s">
        <v>2203</v>
      </c>
      <c r="R876" s="95"/>
      <c r="S876" s="96">
        <v>46164</v>
      </c>
      <c r="T876" s="96" t="s">
        <v>2204</v>
      </c>
      <c r="U876" s="96" t="s">
        <v>80</v>
      </c>
      <c r="V876" s="92">
        <v>46140</v>
      </c>
      <c r="W876" s="92">
        <v>46147</v>
      </c>
      <c r="X876" s="92">
        <v>46154</v>
      </c>
      <c r="Y876" s="97"/>
      <c r="Z876" s="89"/>
      <c r="AA876" s="96">
        <v>0</v>
      </c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>MONTH(B876)&amp;"/"&amp;YEAR(B876)</f>
        <v>3/2026</v>
      </c>
      <c r="AN876" s="45">
        <f>WEEKNUM(B876)-WEEKNUM(EOMONTH(B876,-1)+1)+1</f>
        <v>4</v>
      </c>
      <c r="AO876" s="45" t="str">
        <f>MONTH(R876)&amp;"/"&amp;YEAR(R876)</f>
        <v>1/1900</v>
      </c>
      <c r="AP876" s="45" t="e">
        <f>WEEKNUM(R876)-WEEKNUM(EOMONTH(R876,-1)+1)+1</f>
        <v>#NUM!</v>
      </c>
      <c r="AQ876" s="45">
        <f>IF(AU876="S",IF(Q876="1. Aceitou o programa",R876-B876,0),0)</f>
        <v>0</v>
      </c>
      <c r="AR876" s="45">
        <f>IF(AU876="S",IF(AND(S876&lt;&gt;"",R876&lt;&gt;""),S876-R876,0),0)</f>
        <v>0</v>
      </c>
      <c r="AS876" s="45">
        <f>IF(AU876="S",IF(Q876="1. Aceitou o programa",IF(OR(X876="Não se Aplica",X876=""),IF(OR(W876="Não se Aplica",W876=""),0,W876-V876),AVERAGE(X876-W876,W876-V876)),0),0)</f>
        <v>0</v>
      </c>
      <c r="AT876" s="45">
        <f>IF(AU876="S",IF(AND(Q876="1. Aceitou o programa",AB876="Realizada"),IFERROR(IF(AA876="",0,AA876-R876),0),0),0)</f>
        <v>0</v>
      </c>
      <c r="AU876" s="45" t="str">
        <f>_xlfn.XLOOKUP(U876,'Lista Suspensa'!$AA$20:$AA$23,'Lista Suspensa'!$AB$20:$AB$23,"N/A")</f>
        <v>S</v>
      </c>
    </row>
    <row r="877" spans="1:47" ht="12" customHeight="1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2663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445</v>
      </c>
      <c r="M877" s="89" t="s">
        <v>238</v>
      </c>
      <c r="N877" s="89" t="s">
        <v>91</v>
      </c>
      <c r="O877" s="93" t="s">
        <v>2664</v>
      </c>
      <c r="P877" s="94" t="s">
        <v>57</v>
      </c>
      <c r="Q877" s="112" t="s">
        <v>2203</v>
      </c>
      <c r="R877" s="95"/>
      <c r="S877" s="96">
        <v>46164</v>
      </c>
      <c r="T877" s="96" t="s">
        <v>2204</v>
      </c>
      <c r="U877" s="96" t="s">
        <v>80</v>
      </c>
      <c r="V877" s="92">
        <v>46140</v>
      </c>
      <c r="W877" s="92">
        <v>46147</v>
      </c>
      <c r="X877" s="92">
        <v>46154</v>
      </c>
      <c r="Y877" s="97"/>
      <c r="Z877" s="89"/>
      <c r="AA877" s="96">
        <v>0</v>
      </c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>MONTH(B877)&amp;"/"&amp;YEAR(B877)</f>
        <v>3/2026</v>
      </c>
      <c r="AN877" s="45">
        <f>WEEKNUM(B877)-WEEKNUM(EOMONTH(B877,-1)+1)+1</f>
        <v>4</v>
      </c>
      <c r="AO877" s="45" t="str">
        <f>MONTH(R877)&amp;"/"&amp;YEAR(R877)</f>
        <v>1/1900</v>
      </c>
      <c r="AP877" s="45" t="e">
        <f>WEEKNUM(R877)-WEEKNUM(EOMONTH(R877,-1)+1)+1</f>
        <v>#NUM!</v>
      </c>
      <c r="AQ877" s="45">
        <f>IF(AU877="S",IF(Q877="1. Aceitou o programa",R877-B877,0),0)</f>
        <v>0</v>
      </c>
      <c r="AR877" s="45">
        <f>IF(AU877="S",IF(AND(S877&lt;&gt;"",R877&lt;&gt;""),S877-R877,0),0)</f>
        <v>0</v>
      </c>
      <c r="AS877" s="45">
        <f>IF(AU877="S",IF(Q877="1. Aceitou o programa",IF(OR(X877="Não se Aplica",X877=""),IF(OR(W877="Não se Aplica",W877=""),0,W877-V877),AVERAGE(X877-W877,W877-V877)),0),0)</f>
        <v>0</v>
      </c>
      <c r="AT877" s="45">
        <f>IF(AU877="S",IF(AND(Q877="1. Aceitou o programa",AB877="Realizada"),IFERROR(IF(AA877="",0,AA877-R877),0),0),0)</f>
        <v>0</v>
      </c>
      <c r="AU877" s="45" t="str">
        <f>_xlfn.XLOOKUP(U877,'Lista Suspensa'!$AA$20:$AA$23,'Lista Suspensa'!$AB$20:$AB$23,"N/A")</f>
        <v>S</v>
      </c>
    </row>
    <row r="878" spans="1:47" ht="12" customHeight="1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2665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716</v>
      </c>
      <c r="N878" s="89" t="s">
        <v>91</v>
      </c>
      <c r="O878" s="93" t="s">
        <v>2666</v>
      </c>
      <c r="P878" s="94" t="s">
        <v>57</v>
      </c>
      <c r="Q878" s="112" t="s">
        <v>2203</v>
      </c>
      <c r="R878" s="95"/>
      <c r="S878" s="96">
        <v>46164</v>
      </c>
      <c r="T878" s="96" t="s">
        <v>2204</v>
      </c>
      <c r="U878" s="96" t="s">
        <v>80</v>
      </c>
      <c r="V878" s="92">
        <v>46140</v>
      </c>
      <c r="W878" s="92">
        <v>46147</v>
      </c>
      <c r="X878" s="92">
        <v>46154</v>
      </c>
      <c r="Y878" s="97"/>
      <c r="Z878" s="89"/>
      <c r="AA878" s="96">
        <v>0</v>
      </c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>MONTH(B878)&amp;"/"&amp;YEAR(B878)</f>
        <v>3/2026</v>
      </c>
      <c r="AN878" s="45">
        <f>WEEKNUM(B878)-WEEKNUM(EOMONTH(B878,-1)+1)+1</f>
        <v>4</v>
      </c>
      <c r="AO878" s="45" t="str">
        <f>MONTH(R878)&amp;"/"&amp;YEAR(R878)</f>
        <v>1/1900</v>
      </c>
      <c r="AP878" s="45" t="e">
        <f>WEEKNUM(R878)-WEEKNUM(EOMONTH(R878,-1)+1)+1</f>
        <v>#NUM!</v>
      </c>
      <c r="AQ878" s="45">
        <f>IF(AU878="S",IF(Q878="1. Aceitou o programa",R878-B878,0),0)</f>
        <v>0</v>
      </c>
      <c r="AR878" s="45">
        <f>IF(AU878="S",IF(AND(S878&lt;&gt;"",R878&lt;&gt;""),S878-R878,0),0)</f>
        <v>0</v>
      </c>
      <c r="AS878" s="45">
        <f>IF(AU878="S",IF(Q878="1. Aceitou o programa",IF(OR(X878="Não se Aplica",X878=""),IF(OR(W878="Não se Aplica",W878=""),0,W878-V878),AVERAGE(X878-W878,W878-V878)),0),0)</f>
        <v>0</v>
      </c>
      <c r="AT878" s="45">
        <f>IF(AU878="S",IF(AND(Q878="1. Aceitou o programa",AB878="Realizada"),IFERROR(IF(AA878="",0,AA878-R878),0),0),0)</f>
        <v>0</v>
      </c>
      <c r="AU878" s="45" t="str">
        <f>_xlfn.XLOOKUP(U878,'Lista Suspensa'!$AA$20:$AA$23,'Lista Suspensa'!$AB$20:$AB$23,"N/A")</f>
        <v>S</v>
      </c>
    </row>
    <row r="879" spans="1:47" ht="12" customHeight="1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2667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452</v>
      </c>
      <c r="M879" s="89" t="s">
        <v>2668</v>
      </c>
      <c r="N879" s="89" t="s">
        <v>91</v>
      </c>
      <c r="O879" s="93" t="s">
        <v>2669</v>
      </c>
      <c r="P879" s="94" t="s">
        <v>57</v>
      </c>
      <c r="Q879" s="112" t="s">
        <v>2203</v>
      </c>
      <c r="R879" s="95"/>
      <c r="S879" s="96">
        <v>46164</v>
      </c>
      <c r="T879" s="96" t="s">
        <v>2204</v>
      </c>
      <c r="U879" s="96" t="s">
        <v>80</v>
      </c>
      <c r="V879" s="92">
        <v>46128</v>
      </c>
      <c r="W879" s="92">
        <v>46147</v>
      </c>
      <c r="X879" s="92">
        <v>46154</v>
      </c>
      <c r="Y879" s="97"/>
      <c r="Z879" s="89"/>
      <c r="AA879" s="96">
        <v>0</v>
      </c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>MONTH(B879)&amp;"/"&amp;YEAR(B879)</f>
        <v>3/2026</v>
      </c>
      <c r="AN879" s="45">
        <f>WEEKNUM(B879)-WEEKNUM(EOMONTH(B879,-1)+1)+1</f>
        <v>4</v>
      </c>
      <c r="AO879" s="45" t="str">
        <f>MONTH(R879)&amp;"/"&amp;YEAR(R879)</f>
        <v>1/1900</v>
      </c>
      <c r="AP879" s="45" t="e">
        <f>WEEKNUM(R879)-WEEKNUM(EOMONTH(R879,-1)+1)+1</f>
        <v>#NUM!</v>
      </c>
      <c r="AQ879" s="45">
        <f>IF(AU879="S",IF(Q879="1. Aceitou o programa",R879-B879,0),0)</f>
        <v>0</v>
      </c>
      <c r="AR879" s="45">
        <f>IF(AU879="S",IF(AND(S879&lt;&gt;"",R879&lt;&gt;""),S879-R879,0),0)</f>
        <v>0</v>
      </c>
      <c r="AS879" s="45">
        <f>IF(AU879="S",IF(Q879="1. Aceitou o programa",IF(OR(X879="Não se Aplica",X879=""),IF(OR(W879="Não se Aplica",W879=""),0,W879-V879),AVERAGE(X879-W879,W879-V879)),0),0)</f>
        <v>0</v>
      </c>
      <c r="AT879" s="45">
        <f>IF(AU879="S",IF(AND(Q879="1. Aceitou o programa",AB879="Realizada"),IFERROR(IF(AA879="",0,AA879-R879),0),0),0)</f>
        <v>0</v>
      </c>
      <c r="AU879" s="45" t="str">
        <f>_xlfn.XLOOKUP(U879,'Lista Suspensa'!$AA$20:$AA$23,'Lista Suspensa'!$AB$20:$AB$23,"N/A")</f>
        <v>S</v>
      </c>
    </row>
    <row r="880" spans="1:47" ht="12" customHeight="1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2670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2671</v>
      </c>
      <c r="N880" s="89" t="s">
        <v>91</v>
      </c>
      <c r="O880" s="93" t="s">
        <v>2672</v>
      </c>
      <c r="P880" s="94" t="s">
        <v>57</v>
      </c>
      <c r="Q880" s="112" t="s">
        <v>2203</v>
      </c>
      <c r="R880" s="95"/>
      <c r="S880" s="96">
        <v>46164</v>
      </c>
      <c r="T880" s="96" t="s">
        <v>2204</v>
      </c>
      <c r="U880" s="96" t="s">
        <v>80</v>
      </c>
      <c r="V880" s="92">
        <v>46140</v>
      </c>
      <c r="W880" s="92">
        <v>46147</v>
      </c>
      <c r="X880" s="92">
        <v>46154</v>
      </c>
      <c r="Y880" s="97"/>
      <c r="Z880" s="89"/>
      <c r="AA880" s="96">
        <v>0</v>
      </c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>MONTH(B880)&amp;"/"&amp;YEAR(B880)</f>
        <v>3/2026</v>
      </c>
      <c r="AN880" s="45">
        <f>WEEKNUM(B880)-WEEKNUM(EOMONTH(B880,-1)+1)+1</f>
        <v>4</v>
      </c>
      <c r="AO880" s="45" t="str">
        <f>MONTH(R880)&amp;"/"&amp;YEAR(R880)</f>
        <v>1/1900</v>
      </c>
      <c r="AP880" s="45" t="e">
        <f>WEEKNUM(R880)-WEEKNUM(EOMONTH(R880,-1)+1)+1</f>
        <v>#NUM!</v>
      </c>
      <c r="AQ880" s="45">
        <f>IF(AU880="S",IF(Q880="1. Aceitou o programa",R880-B880,0),0)</f>
        <v>0</v>
      </c>
      <c r="AR880" s="45">
        <f>IF(AU880="S",IF(AND(S880&lt;&gt;"",R880&lt;&gt;""),S880-R880,0),0)</f>
        <v>0</v>
      </c>
      <c r="AS880" s="45">
        <f>IF(AU880="S",IF(Q880="1. Aceitou o programa",IF(OR(X880="Não se Aplica",X880=""),IF(OR(W880="Não se Aplica",W880=""),0,W880-V880),AVERAGE(X880-W880,W880-V880)),0),0)</f>
        <v>0</v>
      </c>
      <c r="AT880" s="45">
        <f>IF(AU880="S",IF(AND(Q880="1. Aceitou o programa",AB880="Realizada"),IFERROR(IF(AA880="",0,AA880-R880),0),0),0)</f>
        <v>0</v>
      </c>
      <c r="AU880" s="45" t="str">
        <f>_xlfn.XLOOKUP(U880,'Lista Suspensa'!$AA$20:$AA$23,'Lista Suspensa'!$AB$20:$AB$23,"N/A")</f>
        <v>S</v>
      </c>
    </row>
    <row r="881" spans="1:47" ht="12" customHeight="1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2673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2674</v>
      </c>
      <c r="N881" s="89" t="s">
        <v>91</v>
      </c>
      <c r="O881" s="93" t="s">
        <v>2675</v>
      </c>
      <c r="P881" s="94" t="s">
        <v>57</v>
      </c>
      <c r="Q881" s="112" t="s">
        <v>2203</v>
      </c>
      <c r="R881" s="95"/>
      <c r="S881" s="96">
        <v>46164</v>
      </c>
      <c r="T881" s="96" t="s">
        <v>2204</v>
      </c>
      <c r="U881" s="96" t="s">
        <v>80</v>
      </c>
      <c r="V881" s="92">
        <v>46140</v>
      </c>
      <c r="W881" s="92">
        <v>46147</v>
      </c>
      <c r="X881" s="92">
        <v>46154</v>
      </c>
      <c r="Y881" s="97"/>
      <c r="Z881" s="89"/>
      <c r="AA881" s="96">
        <v>0</v>
      </c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>MONTH(B881)&amp;"/"&amp;YEAR(B881)</f>
        <v>3/2026</v>
      </c>
      <c r="AN881" s="45">
        <f>WEEKNUM(B881)-WEEKNUM(EOMONTH(B881,-1)+1)+1</f>
        <v>4</v>
      </c>
      <c r="AO881" s="45" t="str">
        <f>MONTH(R881)&amp;"/"&amp;YEAR(R881)</f>
        <v>1/1900</v>
      </c>
      <c r="AP881" s="45" t="e">
        <f>WEEKNUM(R881)-WEEKNUM(EOMONTH(R881,-1)+1)+1</f>
        <v>#NUM!</v>
      </c>
      <c r="AQ881" s="45">
        <f>IF(AU881="S",IF(Q881="1. Aceitou o programa",R881-B881,0),0)</f>
        <v>0</v>
      </c>
      <c r="AR881" s="45">
        <f>IF(AU881="S",IF(AND(S881&lt;&gt;"",R881&lt;&gt;""),S881-R881,0),0)</f>
        <v>0</v>
      </c>
      <c r="AS881" s="45">
        <f>IF(AU881="S",IF(Q881="1. Aceitou o programa",IF(OR(X881="Não se Aplica",X881=""),IF(OR(W881="Não se Aplica",W881=""),0,W881-V881),AVERAGE(X881-W881,W881-V881)),0),0)</f>
        <v>0</v>
      </c>
      <c r="AT881" s="45">
        <f>IF(AU881="S",IF(AND(Q881="1. Aceitou o programa",AB881="Realizada"),IFERROR(IF(AA881="",0,AA881-R881),0),0),0)</f>
        <v>0</v>
      </c>
      <c r="AU881" s="45" t="str">
        <f>_xlfn.XLOOKUP(U881,'Lista Suspensa'!$AA$20:$AA$23,'Lista Suspensa'!$AB$20:$AB$23,"N/A")</f>
        <v>S</v>
      </c>
    </row>
    <row r="882" spans="1:47" ht="12" customHeight="1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2676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2677</v>
      </c>
      <c r="N882" s="89" t="s">
        <v>91</v>
      </c>
      <c r="O882" s="93" t="s">
        <v>2678</v>
      </c>
      <c r="P882" s="94" t="s">
        <v>57</v>
      </c>
      <c r="Q882" s="112" t="s">
        <v>2203</v>
      </c>
      <c r="R882" s="95"/>
      <c r="S882" s="96">
        <v>46164</v>
      </c>
      <c r="T882" s="96" t="s">
        <v>2204</v>
      </c>
      <c r="U882" s="96" t="s">
        <v>80</v>
      </c>
      <c r="V882" s="92">
        <v>46140</v>
      </c>
      <c r="W882" s="92">
        <v>46147</v>
      </c>
      <c r="X882" s="92">
        <v>46154</v>
      </c>
      <c r="Y882" s="97"/>
      <c r="Z882" s="89"/>
      <c r="AA882" s="96">
        <v>0</v>
      </c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>MONTH(B882)&amp;"/"&amp;YEAR(B882)</f>
        <v>3/2026</v>
      </c>
      <c r="AN882" s="45">
        <f>WEEKNUM(B882)-WEEKNUM(EOMONTH(B882,-1)+1)+1</f>
        <v>4</v>
      </c>
      <c r="AO882" s="45" t="str">
        <f>MONTH(R882)&amp;"/"&amp;YEAR(R882)</f>
        <v>1/1900</v>
      </c>
      <c r="AP882" s="45" t="e">
        <f>WEEKNUM(R882)-WEEKNUM(EOMONTH(R882,-1)+1)+1</f>
        <v>#NUM!</v>
      </c>
      <c r="AQ882" s="45">
        <f>IF(AU882="S",IF(Q882="1. Aceitou o programa",R882-B882,0),0)</f>
        <v>0</v>
      </c>
      <c r="AR882" s="45">
        <f>IF(AU882="S",IF(AND(S882&lt;&gt;"",R882&lt;&gt;""),S882-R882,0),0)</f>
        <v>0</v>
      </c>
      <c r="AS882" s="45">
        <f>IF(AU882="S",IF(Q882="1. Aceitou o programa",IF(OR(X882="Não se Aplica",X882=""),IF(OR(W882="Não se Aplica",W882=""),0,W882-V882),AVERAGE(X882-W882,W882-V882)),0),0)</f>
        <v>0</v>
      </c>
      <c r="AT882" s="45">
        <f>IF(AU882="S",IF(AND(Q882="1. Aceitou o programa",AB882="Realizada"),IFERROR(IF(AA882="",0,AA882-R882),0),0),0)</f>
        <v>0</v>
      </c>
      <c r="AU882" s="45" t="str">
        <f>_xlfn.XLOOKUP(U882,'Lista Suspensa'!$AA$20:$AA$23,'Lista Suspensa'!$AB$20:$AB$23,"N/A")</f>
        <v>S</v>
      </c>
    </row>
    <row r="883" spans="1:47" ht="12" customHeight="1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2679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2677</v>
      </c>
      <c r="N883" s="89" t="s">
        <v>91</v>
      </c>
      <c r="O883" s="93" t="s">
        <v>2680</v>
      </c>
      <c r="P883" s="94" t="s">
        <v>57</v>
      </c>
      <c r="Q883" s="112" t="s">
        <v>2203</v>
      </c>
      <c r="R883" s="95"/>
      <c r="S883" s="96">
        <v>46164</v>
      </c>
      <c r="T883" s="96" t="s">
        <v>2204</v>
      </c>
      <c r="U883" s="96" t="s">
        <v>80</v>
      </c>
      <c r="V883" s="92">
        <v>46140</v>
      </c>
      <c r="W883" s="92">
        <v>46147</v>
      </c>
      <c r="X883" s="92">
        <v>46154</v>
      </c>
      <c r="Y883" s="97"/>
      <c r="Z883" s="89"/>
      <c r="AA883" s="96">
        <v>0</v>
      </c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>MONTH(B883)&amp;"/"&amp;YEAR(B883)</f>
        <v>3/2026</v>
      </c>
      <c r="AN883" s="45">
        <f>WEEKNUM(B883)-WEEKNUM(EOMONTH(B883,-1)+1)+1</f>
        <v>4</v>
      </c>
      <c r="AO883" s="45" t="str">
        <f>MONTH(R883)&amp;"/"&amp;YEAR(R883)</f>
        <v>1/1900</v>
      </c>
      <c r="AP883" s="45" t="e">
        <f>WEEKNUM(R883)-WEEKNUM(EOMONTH(R883,-1)+1)+1</f>
        <v>#NUM!</v>
      </c>
      <c r="AQ883" s="45">
        <f>IF(AU883="S",IF(Q883="1. Aceitou o programa",R883-B883,0),0)</f>
        <v>0</v>
      </c>
      <c r="AR883" s="45">
        <f>IF(AU883="S",IF(AND(S883&lt;&gt;"",R883&lt;&gt;""),S883-R883,0),0)</f>
        <v>0</v>
      </c>
      <c r="AS883" s="45">
        <f>IF(AU883="S",IF(Q883="1. Aceitou o programa",IF(OR(X883="Não se Aplica",X883=""),IF(OR(W883="Não se Aplica",W883=""),0,W883-V883),AVERAGE(X883-W883,W883-V883)),0),0)</f>
        <v>0</v>
      </c>
      <c r="AT883" s="45">
        <f>IF(AU883="S",IF(AND(Q883="1. Aceitou o programa",AB883="Realizada"),IFERROR(IF(AA883="",0,AA883-R883),0),0),0)</f>
        <v>0</v>
      </c>
      <c r="AU883" s="45" t="str">
        <f>_xlfn.XLOOKUP(U883,'Lista Suspensa'!$AA$20:$AA$23,'Lista Suspensa'!$AB$20:$AB$23,"N/A")</f>
        <v>S</v>
      </c>
    </row>
    <row r="884" spans="1:47" ht="12" customHeight="1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2681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2682</v>
      </c>
      <c r="N884" s="89" t="s">
        <v>91</v>
      </c>
      <c r="O884" s="93" t="s">
        <v>2683</v>
      </c>
      <c r="P884" s="94" t="s">
        <v>57</v>
      </c>
      <c r="Q884" s="112" t="s">
        <v>2203</v>
      </c>
      <c r="R884" s="95"/>
      <c r="S884" s="96">
        <v>46164</v>
      </c>
      <c r="T884" s="96" t="s">
        <v>2204</v>
      </c>
      <c r="U884" s="96" t="s">
        <v>80</v>
      </c>
      <c r="V884" s="92">
        <v>46112</v>
      </c>
      <c r="W884" s="92">
        <v>46147</v>
      </c>
      <c r="X884" s="92">
        <v>46154</v>
      </c>
      <c r="Y884" s="97"/>
      <c r="Z884" s="89"/>
      <c r="AA884" s="96">
        <v>0</v>
      </c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>MONTH(B884)&amp;"/"&amp;YEAR(B884)</f>
        <v>3/2026</v>
      </c>
      <c r="AN884" s="45">
        <f>WEEKNUM(B884)-WEEKNUM(EOMONTH(B884,-1)+1)+1</f>
        <v>4</v>
      </c>
      <c r="AO884" s="45" t="str">
        <f>MONTH(R884)&amp;"/"&amp;YEAR(R884)</f>
        <v>1/1900</v>
      </c>
      <c r="AP884" s="45" t="e">
        <f>WEEKNUM(R884)-WEEKNUM(EOMONTH(R884,-1)+1)+1</f>
        <v>#NUM!</v>
      </c>
      <c r="AQ884" s="45">
        <f>IF(AU884="S",IF(Q884="1. Aceitou o programa",R884-B884,0),0)</f>
        <v>0</v>
      </c>
      <c r="AR884" s="45">
        <f>IF(AU884="S",IF(AND(S884&lt;&gt;"",R884&lt;&gt;""),S884-R884,0),0)</f>
        <v>0</v>
      </c>
      <c r="AS884" s="45">
        <f>IF(AU884="S",IF(Q884="1. Aceitou o programa",IF(OR(X884="Não se Aplica",X884=""),IF(OR(W884="Não se Aplica",W884=""),0,W884-V884),AVERAGE(X884-W884,W884-V884)),0),0)</f>
        <v>0</v>
      </c>
      <c r="AT884" s="45">
        <f>IF(AU884="S",IF(AND(Q884="1. Aceitou o programa",AB884="Realizada"),IFERROR(IF(AA884="",0,AA884-R884),0),0),0)</f>
        <v>0</v>
      </c>
      <c r="AU884" s="45" t="str">
        <f>_xlfn.XLOOKUP(U884,'Lista Suspensa'!$AA$20:$AA$23,'Lista Suspensa'!$AB$20:$AB$23,"N/A")</f>
        <v>S</v>
      </c>
    </row>
    <row r="885" spans="1:47" ht="12" customHeight="1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2684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568</v>
      </c>
      <c r="N885" s="89" t="s">
        <v>91</v>
      </c>
      <c r="O885" s="93" t="s">
        <v>985</v>
      </c>
      <c r="P885" s="94" t="s">
        <v>57</v>
      </c>
      <c r="Q885" s="112" t="s">
        <v>2203</v>
      </c>
      <c r="R885" s="95"/>
      <c r="S885" s="96">
        <v>46164</v>
      </c>
      <c r="T885" s="96" t="s">
        <v>2204</v>
      </c>
      <c r="U885" s="96" t="s">
        <v>80</v>
      </c>
      <c r="V885" s="92">
        <v>46140</v>
      </c>
      <c r="W885" s="92">
        <v>46147</v>
      </c>
      <c r="X885" s="92">
        <v>46154</v>
      </c>
      <c r="Y885" s="97"/>
      <c r="Z885" s="89"/>
      <c r="AA885" s="96">
        <v>0</v>
      </c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>MONTH(B885)&amp;"/"&amp;YEAR(B885)</f>
        <v>3/2026</v>
      </c>
      <c r="AN885" s="45">
        <f>WEEKNUM(B885)-WEEKNUM(EOMONTH(B885,-1)+1)+1</f>
        <v>4</v>
      </c>
      <c r="AO885" s="45" t="str">
        <f>MONTH(R885)&amp;"/"&amp;YEAR(R885)</f>
        <v>1/1900</v>
      </c>
      <c r="AP885" s="45" t="e">
        <f>WEEKNUM(R885)-WEEKNUM(EOMONTH(R885,-1)+1)+1</f>
        <v>#NUM!</v>
      </c>
      <c r="AQ885" s="45">
        <f>IF(AU885="S",IF(Q885="1. Aceitou o programa",R885-B885,0),0)</f>
        <v>0</v>
      </c>
      <c r="AR885" s="45">
        <f>IF(AU885="S",IF(AND(S885&lt;&gt;"",R885&lt;&gt;""),S885-R885,0),0)</f>
        <v>0</v>
      </c>
      <c r="AS885" s="45">
        <f>IF(AU885="S",IF(Q885="1. Aceitou o programa",IF(OR(X885="Não se Aplica",X885=""),IF(OR(W885="Não se Aplica",W885=""),0,W885-V885),AVERAGE(X885-W885,W885-V885)),0),0)</f>
        <v>0</v>
      </c>
      <c r="AT885" s="45">
        <f>IF(AU885="S",IF(AND(Q885="1. Aceitou o programa",AB885="Realizada"),IFERROR(IF(AA885="",0,AA885-R885),0),0),0)</f>
        <v>0</v>
      </c>
      <c r="AU885" s="45" t="str">
        <f>_xlfn.XLOOKUP(U885,'Lista Suspensa'!$AA$20:$AA$23,'Lista Suspensa'!$AB$20:$AB$23,"N/A")</f>
        <v>S</v>
      </c>
    </row>
    <row r="886" spans="1:47" ht="12" customHeight="1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2685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568</v>
      </c>
      <c r="N886" s="89" t="s">
        <v>91</v>
      </c>
      <c r="O886" s="93" t="s">
        <v>2686</v>
      </c>
      <c r="P886" s="94" t="s">
        <v>57</v>
      </c>
      <c r="Q886" s="112" t="s">
        <v>2203</v>
      </c>
      <c r="R886" s="95"/>
      <c r="S886" s="96">
        <v>46164</v>
      </c>
      <c r="T886" s="96" t="s">
        <v>2204</v>
      </c>
      <c r="U886" s="96" t="s">
        <v>80</v>
      </c>
      <c r="V886" s="92">
        <v>46140</v>
      </c>
      <c r="W886" s="92">
        <v>46147</v>
      </c>
      <c r="X886" s="92">
        <v>46154</v>
      </c>
      <c r="Y886" s="97"/>
      <c r="Z886" s="89"/>
      <c r="AA886" s="96">
        <v>0</v>
      </c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>MONTH(B886)&amp;"/"&amp;YEAR(B886)</f>
        <v>3/2026</v>
      </c>
      <c r="AN886" s="45">
        <f>WEEKNUM(B886)-WEEKNUM(EOMONTH(B886,-1)+1)+1</f>
        <v>4</v>
      </c>
      <c r="AO886" s="45" t="str">
        <f>MONTH(R886)&amp;"/"&amp;YEAR(R886)</f>
        <v>1/1900</v>
      </c>
      <c r="AP886" s="45" t="e">
        <f>WEEKNUM(R886)-WEEKNUM(EOMONTH(R886,-1)+1)+1</f>
        <v>#NUM!</v>
      </c>
      <c r="AQ886" s="45">
        <f>IF(AU886="S",IF(Q886="1. Aceitou o programa",R886-B886,0),0)</f>
        <v>0</v>
      </c>
      <c r="AR886" s="45">
        <f>IF(AU886="S",IF(AND(S886&lt;&gt;"",R886&lt;&gt;""),S886-R886,0),0)</f>
        <v>0</v>
      </c>
      <c r="AS886" s="45">
        <f>IF(AU886="S",IF(Q886="1. Aceitou o programa",IF(OR(X886="Não se Aplica",X886=""),IF(OR(W886="Não se Aplica",W886=""),0,W886-V886),AVERAGE(X886-W886,W886-V886)),0),0)</f>
        <v>0</v>
      </c>
      <c r="AT886" s="45">
        <f>IF(AU886="S",IF(AND(Q886="1. Aceitou o programa",AB886="Realizada"),IFERROR(IF(AA886="",0,AA886-R886),0),0),0)</f>
        <v>0</v>
      </c>
      <c r="AU886" s="45" t="str">
        <f>_xlfn.XLOOKUP(U886,'Lista Suspensa'!$AA$20:$AA$23,'Lista Suspensa'!$AB$20:$AB$23,"N/A")</f>
        <v>S</v>
      </c>
    </row>
    <row r="887" spans="1:47" ht="12" customHeight="1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2687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568</v>
      </c>
      <c r="N887" s="89" t="s">
        <v>91</v>
      </c>
      <c r="O887" s="93" t="s">
        <v>985</v>
      </c>
      <c r="P887" s="94" t="s">
        <v>57</v>
      </c>
      <c r="Q887" s="112" t="s">
        <v>2203</v>
      </c>
      <c r="R887" s="95"/>
      <c r="S887" s="96">
        <v>46164</v>
      </c>
      <c r="T887" s="96" t="s">
        <v>2204</v>
      </c>
      <c r="U887" s="96" t="s">
        <v>80</v>
      </c>
      <c r="V887" s="92">
        <v>46140</v>
      </c>
      <c r="W887" s="92">
        <v>46147</v>
      </c>
      <c r="X887" s="92">
        <v>46154</v>
      </c>
      <c r="Y887" s="97"/>
      <c r="Z887" s="89"/>
      <c r="AA887" s="96">
        <v>0</v>
      </c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>MONTH(B887)&amp;"/"&amp;YEAR(B887)</f>
        <v>3/2026</v>
      </c>
      <c r="AN887" s="45">
        <f>WEEKNUM(B887)-WEEKNUM(EOMONTH(B887,-1)+1)+1</f>
        <v>4</v>
      </c>
      <c r="AO887" s="45" t="str">
        <f>MONTH(R887)&amp;"/"&amp;YEAR(R887)</f>
        <v>1/1900</v>
      </c>
      <c r="AP887" s="45" t="e">
        <f>WEEKNUM(R887)-WEEKNUM(EOMONTH(R887,-1)+1)+1</f>
        <v>#NUM!</v>
      </c>
      <c r="AQ887" s="45">
        <f>IF(AU887="S",IF(Q887="1. Aceitou o programa",R887-B887,0),0)</f>
        <v>0</v>
      </c>
      <c r="AR887" s="45">
        <f>IF(AU887="S",IF(AND(S887&lt;&gt;"",R887&lt;&gt;""),S887-R887,0),0)</f>
        <v>0</v>
      </c>
      <c r="AS887" s="45">
        <f>IF(AU887="S",IF(Q887="1. Aceitou o programa",IF(OR(X887="Não se Aplica",X887=""),IF(OR(W887="Não se Aplica",W887=""),0,W887-V887),AVERAGE(X887-W887,W887-V887)),0),0)</f>
        <v>0</v>
      </c>
      <c r="AT887" s="45">
        <f>IF(AU887="S",IF(AND(Q887="1. Aceitou o programa",AB887="Realizada"),IFERROR(IF(AA887="",0,AA887-R887),0),0),0)</f>
        <v>0</v>
      </c>
      <c r="AU887" s="45" t="str">
        <f>_xlfn.XLOOKUP(U887,'Lista Suspensa'!$AA$20:$AA$23,'Lista Suspensa'!$AB$20:$AB$23,"N/A")</f>
        <v>S</v>
      </c>
    </row>
    <row r="888" spans="1:47" ht="12" customHeight="1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2688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1502</v>
      </c>
      <c r="N888" s="89" t="s">
        <v>91</v>
      </c>
      <c r="O888" s="93" t="s">
        <v>2689</v>
      </c>
      <c r="P888" s="94" t="s">
        <v>57</v>
      </c>
      <c r="Q888" s="112" t="s">
        <v>2203</v>
      </c>
      <c r="R888" s="95"/>
      <c r="S888" s="96">
        <v>46164</v>
      </c>
      <c r="T888" s="96" t="s">
        <v>2204</v>
      </c>
      <c r="U888" s="96" t="s">
        <v>80</v>
      </c>
      <c r="V888" s="92">
        <v>46112</v>
      </c>
      <c r="W888" s="92">
        <v>46147</v>
      </c>
      <c r="X888" s="92">
        <v>46154</v>
      </c>
      <c r="Y888" s="97"/>
      <c r="Z888" s="89"/>
      <c r="AA888" s="96">
        <v>0</v>
      </c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>MONTH(B888)&amp;"/"&amp;YEAR(B888)</f>
        <v>3/2026</v>
      </c>
      <c r="AN888" s="45">
        <f>WEEKNUM(B888)-WEEKNUM(EOMONTH(B888,-1)+1)+1</f>
        <v>4</v>
      </c>
      <c r="AO888" s="45" t="str">
        <f>MONTH(R888)&amp;"/"&amp;YEAR(R888)</f>
        <v>1/1900</v>
      </c>
      <c r="AP888" s="45" t="e">
        <f>WEEKNUM(R888)-WEEKNUM(EOMONTH(R888,-1)+1)+1</f>
        <v>#NUM!</v>
      </c>
      <c r="AQ888" s="45">
        <f>IF(AU888="S",IF(Q888="1. Aceitou o programa",R888-B888,0),0)</f>
        <v>0</v>
      </c>
      <c r="AR888" s="45">
        <f>IF(AU888="S",IF(AND(S888&lt;&gt;"",R888&lt;&gt;""),S888-R888,0),0)</f>
        <v>0</v>
      </c>
      <c r="AS888" s="45">
        <f>IF(AU888="S",IF(Q888="1. Aceitou o programa",IF(OR(X888="Não se Aplica",X888=""),IF(OR(W888="Não se Aplica",W888=""),0,W888-V888),AVERAGE(X888-W888,W888-V888)),0),0)</f>
        <v>0</v>
      </c>
      <c r="AT888" s="45">
        <f>IF(AU888="S",IF(AND(Q888="1. Aceitou o programa",AB888="Realizada"),IFERROR(IF(AA888="",0,AA888-R888),0),0),0)</f>
        <v>0</v>
      </c>
      <c r="AU888" s="45" t="str">
        <f>_xlfn.XLOOKUP(U888,'Lista Suspensa'!$AA$20:$AA$23,'Lista Suspensa'!$AB$20:$AB$23,"N/A")</f>
        <v>S</v>
      </c>
    </row>
    <row r="889" spans="1:47" ht="12" customHeight="1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2690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2691</v>
      </c>
      <c r="N889" s="89" t="s">
        <v>91</v>
      </c>
      <c r="O889" s="93" t="s">
        <v>2692</v>
      </c>
      <c r="P889" s="94" t="s">
        <v>57</v>
      </c>
      <c r="Q889" s="112" t="s">
        <v>2203</v>
      </c>
      <c r="R889" s="95"/>
      <c r="S889" s="96">
        <v>46164</v>
      </c>
      <c r="T889" s="96" t="s">
        <v>2204</v>
      </c>
      <c r="U889" s="96" t="s">
        <v>80</v>
      </c>
      <c r="V889" s="92">
        <v>46128</v>
      </c>
      <c r="W889" s="92">
        <v>46147</v>
      </c>
      <c r="X889" s="92">
        <v>46154</v>
      </c>
      <c r="Y889" s="97"/>
      <c r="Z889" s="89"/>
      <c r="AA889" s="96">
        <v>0</v>
      </c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>MONTH(B889)&amp;"/"&amp;YEAR(B889)</f>
        <v>3/2026</v>
      </c>
      <c r="AN889" s="45">
        <f>WEEKNUM(B889)-WEEKNUM(EOMONTH(B889,-1)+1)+1</f>
        <v>4</v>
      </c>
      <c r="AO889" s="45" t="str">
        <f>MONTH(R889)&amp;"/"&amp;YEAR(R889)</f>
        <v>1/1900</v>
      </c>
      <c r="AP889" s="45" t="e">
        <f>WEEKNUM(R889)-WEEKNUM(EOMONTH(R889,-1)+1)+1</f>
        <v>#NUM!</v>
      </c>
      <c r="AQ889" s="45">
        <f>IF(AU889="S",IF(Q889="1. Aceitou o programa",R889-B889,0),0)</f>
        <v>0</v>
      </c>
      <c r="AR889" s="45">
        <f>IF(AU889="S",IF(AND(S889&lt;&gt;"",R889&lt;&gt;""),S889-R889,0),0)</f>
        <v>0</v>
      </c>
      <c r="AS889" s="45">
        <f>IF(AU889="S",IF(Q889="1. Aceitou o programa",IF(OR(X889="Não se Aplica",X889=""),IF(OR(W889="Não se Aplica",W889=""),0,W889-V889),AVERAGE(X889-W889,W889-V889)),0),0)</f>
        <v>0</v>
      </c>
      <c r="AT889" s="45">
        <f>IF(AU889="S",IF(AND(Q889="1. Aceitou o programa",AB889="Realizada"),IFERROR(IF(AA889="",0,AA889-R889),0),0),0)</f>
        <v>0</v>
      </c>
      <c r="AU889" s="45" t="str">
        <f>_xlfn.XLOOKUP(U889,'Lista Suspensa'!$AA$20:$AA$23,'Lista Suspensa'!$AB$20:$AB$23,"N/A")</f>
        <v>S</v>
      </c>
    </row>
    <row r="890" spans="1:47" ht="12" customHeight="1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2693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2694</v>
      </c>
      <c r="N890" s="89" t="s">
        <v>91</v>
      </c>
      <c r="O890" s="93" t="s">
        <v>2695</v>
      </c>
      <c r="P890" s="94" t="s">
        <v>57</v>
      </c>
      <c r="Q890" s="112" t="s">
        <v>2203</v>
      </c>
      <c r="R890" s="95"/>
      <c r="S890" s="96">
        <v>46164</v>
      </c>
      <c r="T890" s="96" t="s">
        <v>2204</v>
      </c>
      <c r="U890" s="96" t="s">
        <v>80</v>
      </c>
      <c r="V890" s="92">
        <v>46140</v>
      </c>
      <c r="W890" s="92">
        <v>46147</v>
      </c>
      <c r="X890" s="92">
        <v>46154</v>
      </c>
      <c r="Y890" s="97"/>
      <c r="Z890" s="89"/>
      <c r="AA890" s="96">
        <v>0</v>
      </c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>MONTH(B890)&amp;"/"&amp;YEAR(B890)</f>
        <v>3/2026</v>
      </c>
      <c r="AN890" s="45">
        <f>WEEKNUM(B890)-WEEKNUM(EOMONTH(B890,-1)+1)+1</f>
        <v>4</v>
      </c>
      <c r="AO890" s="45" t="str">
        <f>MONTH(R890)&amp;"/"&amp;YEAR(R890)</f>
        <v>1/1900</v>
      </c>
      <c r="AP890" s="45" t="e">
        <f>WEEKNUM(R890)-WEEKNUM(EOMONTH(R890,-1)+1)+1</f>
        <v>#NUM!</v>
      </c>
      <c r="AQ890" s="45">
        <f>IF(AU890="S",IF(Q890="1. Aceitou o programa",R890-B890,0),0)</f>
        <v>0</v>
      </c>
      <c r="AR890" s="45">
        <f>IF(AU890="S",IF(AND(S890&lt;&gt;"",R890&lt;&gt;""),S890-R890,0),0)</f>
        <v>0</v>
      </c>
      <c r="AS890" s="45">
        <f>IF(AU890="S",IF(Q890="1. Aceitou o programa",IF(OR(X890="Não se Aplica",X890=""),IF(OR(W890="Não se Aplica",W890=""),0,W890-V890),AVERAGE(X890-W890,W890-V890)),0),0)</f>
        <v>0</v>
      </c>
      <c r="AT890" s="45">
        <f>IF(AU890="S",IF(AND(Q890="1. Aceitou o programa",AB890="Realizada"),IFERROR(IF(AA890="",0,AA890-R890),0),0),0)</f>
        <v>0</v>
      </c>
      <c r="AU890" s="45" t="str">
        <f>_xlfn.XLOOKUP(U890,'Lista Suspensa'!$AA$20:$AA$23,'Lista Suspensa'!$AB$20:$AB$23,"N/A")</f>
        <v>S</v>
      </c>
    </row>
    <row r="891" spans="1:47" ht="12" customHeight="1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2696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329</v>
      </c>
      <c r="M891" s="89" t="s">
        <v>2126</v>
      </c>
      <c r="N891" s="89" t="s">
        <v>91</v>
      </c>
      <c r="O891" s="93" t="s">
        <v>2697</v>
      </c>
      <c r="P891" s="94" t="s">
        <v>57</v>
      </c>
      <c r="Q891" s="112" t="s">
        <v>2203</v>
      </c>
      <c r="R891" s="95"/>
      <c r="S891" s="96">
        <v>46164</v>
      </c>
      <c r="T891" s="96" t="s">
        <v>2204</v>
      </c>
      <c r="U891" s="96" t="s">
        <v>80</v>
      </c>
      <c r="V891" s="92">
        <v>46140</v>
      </c>
      <c r="W891" s="92">
        <v>46147</v>
      </c>
      <c r="X891" s="92">
        <v>46154</v>
      </c>
      <c r="Y891" s="97"/>
      <c r="Z891" s="89"/>
      <c r="AA891" s="96">
        <v>0</v>
      </c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>MONTH(B891)&amp;"/"&amp;YEAR(B891)</f>
        <v>3/2026</v>
      </c>
      <c r="AN891" s="45">
        <f>WEEKNUM(B891)-WEEKNUM(EOMONTH(B891,-1)+1)+1</f>
        <v>4</v>
      </c>
      <c r="AO891" s="45" t="str">
        <f>MONTH(R891)&amp;"/"&amp;YEAR(R891)</f>
        <v>1/1900</v>
      </c>
      <c r="AP891" s="45" t="e">
        <f>WEEKNUM(R891)-WEEKNUM(EOMONTH(R891,-1)+1)+1</f>
        <v>#NUM!</v>
      </c>
      <c r="AQ891" s="45">
        <f>IF(AU891="S",IF(Q891="1. Aceitou o programa",R891-B891,0),0)</f>
        <v>0</v>
      </c>
      <c r="AR891" s="45">
        <f>IF(AU891="S",IF(AND(S891&lt;&gt;"",R891&lt;&gt;""),S891-R891,0),0)</f>
        <v>0</v>
      </c>
      <c r="AS891" s="45">
        <f>IF(AU891="S",IF(Q891="1. Aceitou o programa",IF(OR(X891="Não se Aplica",X891=""),IF(OR(W891="Não se Aplica",W891=""),0,W891-V891),AVERAGE(X891-W891,W891-V891)),0),0)</f>
        <v>0</v>
      </c>
      <c r="AT891" s="45">
        <f>IF(AU891="S",IF(AND(Q891="1. Aceitou o programa",AB891="Realizada"),IFERROR(IF(AA891="",0,AA891-R891),0),0),0)</f>
        <v>0</v>
      </c>
      <c r="AU891" s="45" t="str">
        <f>_xlfn.XLOOKUP(U891,'Lista Suspensa'!$AA$20:$AA$23,'Lista Suspensa'!$AB$20:$AB$23,"N/A")</f>
        <v>S</v>
      </c>
    </row>
    <row r="892" spans="1:47" ht="12" customHeight="1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2698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1746</v>
      </c>
      <c r="N892" s="89" t="s">
        <v>91</v>
      </c>
      <c r="O892" s="93" t="s">
        <v>2699</v>
      </c>
      <c r="P892" s="94" t="s">
        <v>57</v>
      </c>
      <c r="Q892" s="112" t="s">
        <v>2203</v>
      </c>
      <c r="R892" s="95"/>
      <c r="S892" s="96">
        <v>46164</v>
      </c>
      <c r="T892" s="96" t="s">
        <v>2204</v>
      </c>
      <c r="U892" s="96" t="s">
        <v>80</v>
      </c>
      <c r="V892" s="92">
        <v>46112</v>
      </c>
      <c r="W892" s="92">
        <v>46147</v>
      </c>
      <c r="X892" s="92">
        <v>46154</v>
      </c>
      <c r="Y892" s="97"/>
      <c r="Z892" s="89"/>
      <c r="AA892" s="96">
        <v>0</v>
      </c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>MONTH(B892)&amp;"/"&amp;YEAR(B892)</f>
        <v>3/2026</v>
      </c>
      <c r="AN892" s="45">
        <f>WEEKNUM(B892)-WEEKNUM(EOMONTH(B892,-1)+1)+1</f>
        <v>4</v>
      </c>
      <c r="AO892" s="45" t="str">
        <f>MONTH(R892)&amp;"/"&amp;YEAR(R892)</f>
        <v>1/1900</v>
      </c>
      <c r="AP892" s="45" t="e">
        <f>WEEKNUM(R892)-WEEKNUM(EOMONTH(R892,-1)+1)+1</f>
        <v>#NUM!</v>
      </c>
      <c r="AQ892" s="45">
        <f>IF(AU892="S",IF(Q892="1. Aceitou o programa",R892-B892,0),0)</f>
        <v>0</v>
      </c>
      <c r="AR892" s="45">
        <f>IF(AU892="S",IF(AND(S892&lt;&gt;"",R892&lt;&gt;""),S892-R892,0),0)</f>
        <v>0</v>
      </c>
      <c r="AS892" s="45">
        <f>IF(AU892="S",IF(Q892="1. Aceitou o programa",IF(OR(X892="Não se Aplica",X892=""),IF(OR(W892="Não se Aplica",W892=""),0,W892-V892),AVERAGE(X892-W892,W892-V892)),0),0)</f>
        <v>0</v>
      </c>
      <c r="AT892" s="45">
        <f>IF(AU892="S",IF(AND(Q892="1. Aceitou o programa",AB892="Realizada"),IFERROR(IF(AA892="",0,AA892-R892),0),0),0)</f>
        <v>0</v>
      </c>
      <c r="AU892" s="45" t="str">
        <f>_xlfn.XLOOKUP(U892,'Lista Suspensa'!$AA$20:$AA$23,'Lista Suspensa'!$AB$20:$AB$23,"N/A")</f>
        <v>S</v>
      </c>
    </row>
    <row r="893" spans="1:47" ht="12" customHeight="1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2700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2701</v>
      </c>
      <c r="P893" s="94" t="s">
        <v>57</v>
      </c>
      <c r="Q893" s="112" t="s">
        <v>2203</v>
      </c>
      <c r="R893" s="95"/>
      <c r="S893" s="96">
        <v>46164</v>
      </c>
      <c r="T893" s="96" t="s">
        <v>2204</v>
      </c>
      <c r="U893" s="96" t="s">
        <v>80</v>
      </c>
      <c r="V893" s="92">
        <v>46112</v>
      </c>
      <c r="W893" s="92">
        <v>46147</v>
      </c>
      <c r="X893" s="92">
        <v>46154</v>
      </c>
      <c r="Y893" s="97"/>
      <c r="Z893" s="89"/>
      <c r="AA893" s="96">
        <v>0</v>
      </c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>MONTH(B893)&amp;"/"&amp;YEAR(B893)</f>
        <v>3/2026</v>
      </c>
      <c r="AN893" s="45">
        <f>WEEKNUM(B893)-WEEKNUM(EOMONTH(B893,-1)+1)+1</f>
        <v>4</v>
      </c>
      <c r="AO893" s="45" t="str">
        <f>MONTH(R893)&amp;"/"&amp;YEAR(R893)</f>
        <v>1/1900</v>
      </c>
      <c r="AP893" s="45" t="e">
        <f>WEEKNUM(R893)-WEEKNUM(EOMONTH(R893,-1)+1)+1</f>
        <v>#NUM!</v>
      </c>
      <c r="AQ893" s="45">
        <f>IF(AU893="S",IF(Q893="1. Aceitou o programa",R893-B893,0),0)</f>
        <v>0</v>
      </c>
      <c r="AR893" s="45">
        <f>IF(AU893="S",IF(AND(S893&lt;&gt;"",R893&lt;&gt;""),S893-R893,0),0)</f>
        <v>0</v>
      </c>
      <c r="AS893" s="45">
        <f>IF(AU893="S",IF(Q893="1. Aceitou o programa",IF(OR(X893="Não se Aplica",X893=""),IF(OR(W893="Não se Aplica",W893=""),0,W893-V893),AVERAGE(X893-W893,W893-V893)),0),0)</f>
        <v>0</v>
      </c>
      <c r="AT893" s="45">
        <f>IF(AU893="S",IF(AND(Q893="1. Aceitou o programa",AB893="Realizada"),IFERROR(IF(AA893="",0,AA893-R893),0),0),0)</f>
        <v>0</v>
      </c>
      <c r="AU893" s="45" t="str">
        <f>_xlfn.XLOOKUP(U893,'Lista Suspensa'!$AA$20:$AA$23,'Lista Suspensa'!$AB$20:$AB$23,"N/A")</f>
        <v>S</v>
      </c>
    </row>
    <row r="894" spans="1:47" ht="12" customHeight="1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2702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2703</v>
      </c>
      <c r="N894" s="89" t="s">
        <v>91</v>
      </c>
      <c r="O894" s="93" t="s">
        <v>2704</v>
      </c>
      <c r="P894" s="94" t="s">
        <v>57</v>
      </c>
      <c r="Q894" s="112" t="s">
        <v>2203</v>
      </c>
      <c r="R894" s="95"/>
      <c r="S894" s="96">
        <v>46164</v>
      </c>
      <c r="T894" s="96" t="s">
        <v>2204</v>
      </c>
      <c r="U894" s="96" t="s">
        <v>80</v>
      </c>
      <c r="V894" s="92">
        <v>46140</v>
      </c>
      <c r="W894" s="92">
        <v>46147</v>
      </c>
      <c r="X894" s="92">
        <v>46154</v>
      </c>
      <c r="Y894" s="97"/>
      <c r="Z894" s="89"/>
      <c r="AA894" s="96">
        <v>0</v>
      </c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>MONTH(B894)&amp;"/"&amp;YEAR(B894)</f>
        <v>3/2026</v>
      </c>
      <c r="AN894" s="45">
        <f>WEEKNUM(B894)-WEEKNUM(EOMONTH(B894,-1)+1)+1</f>
        <v>4</v>
      </c>
      <c r="AO894" s="45" t="str">
        <f>MONTH(R894)&amp;"/"&amp;YEAR(R894)</f>
        <v>1/1900</v>
      </c>
      <c r="AP894" s="45" t="e">
        <f>WEEKNUM(R894)-WEEKNUM(EOMONTH(R894,-1)+1)+1</f>
        <v>#NUM!</v>
      </c>
      <c r="AQ894" s="45">
        <f>IF(AU894="S",IF(Q894="1. Aceitou o programa",R894-B894,0),0)</f>
        <v>0</v>
      </c>
      <c r="AR894" s="45">
        <f>IF(AU894="S",IF(AND(S894&lt;&gt;"",R894&lt;&gt;""),S894-R894,0),0)</f>
        <v>0</v>
      </c>
      <c r="AS894" s="45">
        <f>IF(AU894="S",IF(Q894="1. Aceitou o programa",IF(OR(X894="Não se Aplica",X894=""),IF(OR(W894="Não se Aplica",W894=""),0,W894-V894),AVERAGE(X894-W894,W894-V894)),0),0)</f>
        <v>0</v>
      </c>
      <c r="AT894" s="45">
        <f>IF(AU894="S",IF(AND(Q894="1. Aceitou o programa",AB894="Realizada"),IFERROR(IF(AA894="",0,AA894-R894),0),0),0)</f>
        <v>0</v>
      </c>
      <c r="AU894" s="45" t="str">
        <f>_xlfn.XLOOKUP(U894,'Lista Suspensa'!$AA$20:$AA$23,'Lista Suspensa'!$AB$20:$AB$23,"N/A")</f>
        <v>S</v>
      </c>
    </row>
    <row r="895" spans="1:47" ht="12" customHeight="1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2705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2706</v>
      </c>
      <c r="N895" s="89" t="s">
        <v>91</v>
      </c>
      <c r="O895" s="93" t="s">
        <v>2707</v>
      </c>
      <c r="P895" s="94" t="s">
        <v>57</v>
      </c>
      <c r="Q895" s="112" t="s">
        <v>2203</v>
      </c>
      <c r="R895" s="95"/>
      <c r="S895" s="96">
        <v>46164</v>
      </c>
      <c r="T895" s="96" t="s">
        <v>2204</v>
      </c>
      <c r="U895" s="96" t="s">
        <v>80</v>
      </c>
      <c r="V895" s="92">
        <v>46140</v>
      </c>
      <c r="W895" s="92">
        <v>46147</v>
      </c>
      <c r="X895" s="92">
        <v>46154</v>
      </c>
      <c r="Y895" s="97"/>
      <c r="Z895" s="89"/>
      <c r="AA895" s="96">
        <v>0</v>
      </c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>MONTH(B895)&amp;"/"&amp;YEAR(B895)</f>
        <v>3/2026</v>
      </c>
      <c r="AN895" s="45">
        <f>WEEKNUM(B895)-WEEKNUM(EOMONTH(B895,-1)+1)+1</f>
        <v>4</v>
      </c>
      <c r="AO895" s="45" t="str">
        <f>MONTH(R895)&amp;"/"&amp;YEAR(R895)</f>
        <v>1/1900</v>
      </c>
      <c r="AP895" s="45" t="e">
        <f>WEEKNUM(R895)-WEEKNUM(EOMONTH(R895,-1)+1)+1</f>
        <v>#NUM!</v>
      </c>
      <c r="AQ895" s="45">
        <f>IF(AU895="S",IF(Q895="1. Aceitou o programa",R895-B895,0),0)</f>
        <v>0</v>
      </c>
      <c r="AR895" s="45">
        <f>IF(AU895="S",IF(AND(S895&lt;&gt;"",R895&lt;&gt;""),S895-R895,0),0)</f>
        <v>0</v>
      </c>
      <c r="AS895" s="45">
        <f>IF(AU895="S",IF(Q895="1. Aceitou o programa",IF(OR(X895="Não se Aplica",X895=""),IF(OR(W895="Não se Aplica",W895=""),0,W895-V895),AVERAGE(X895-W895,W895-V895)),0),0)</f>
        <v>0</v>
      </c>
      <c r="AT895" s="45">
        <f>IF(AU895="S",IF(AND(Q895="1. Aceitou o programa",AB895="Realizada"),IFERROR(IF(AA895="",0,AA895-R895),0),0),0)</f>
        <v>0</v>
      </c>
      <c r="AU895" s="45" t="str">
        <f>_xlfn.XLOOKUP(U895,'Lista Suspensa'!$AA$20:$AA$23,'Lista Suspensa'!$AB$20:$AB$23,"N/A")</f>
        <v>S</v>
      </c>
    </row>
    <row r="896" spans="1:47" ht="12" customHeight="1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2708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778</v>
      </c>
      <c r="M896" s="89" t="s">
        <v>1147</v>
      </c>
      <c r="N896" s="89" t="s">
        <v>91</v>
      </c>
      <c r="O896" s="93" t="s">
        <v>2709</v>
      </c>
      <c r="P896" s="94" t="s">
        <v>57</v>
      </c>
      <c r="Q896" s="112" t="s">
        <v>2203</v>
      </c>
      <c r="R896" s="95"/>
      <c r="S896" s="96">
        <v>46164</v>
      </c>
      <c r="T896" s="96" t="s">
        <v>2204</v>
      </c>
      <c r="U896" s="96" t="s">
        <v>80</v>
      </c>
      <c r="V896" s="92">
        <v>46140</v>
      </c>
      <c r="W896" s="92">
        <v>46147</v>
      </c>
      <c r="X896" s="92">
        <v>46154</v>
      </c>
      <c r="Y896" s="97"/>
      <c r="Z896" s="89"/>
      <c r="AA896" s="96">
        <v>0</v>
      </c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>MONTH(B896)&amp;"/"&amp;YEAR(B896)</f>
        <v>3/2026</v>
      </c>
      <c r="AN896" s="45">
        <f>WEEKNUM(B896)-WEEKNUM(EOMONTH(B896,-1)+1)+1</f>
        <v>4</v>
      </c>
      <c r="AO896" s="45" t="str">
        <f>MONTH(R896)&amp;"/"&amp;YEAR(R896)</f>
        <v>1/1900</v>
      </c>
      <c r="AP896" s="45" t="e">
        <f>WEEKNUM(R896)-WEEKNUM(EOMONTH(R896,-1)+1)+1</f>
        <v>#NUM!</v>
      </c>
      <c r="AQ896" s="45">
        <f>IF(AU896="S",IF(Q896="1. Aceitou o programa",R896-B896,0),0)</f>
        <v>0</v>
      </c>
      <c r="AR896" s="45">
        <f>IF(AU896="S",IF(AND(S896&lt;&gt;"",R896&lt;&gt;""),S896-R896,0),0)</f>
        <v>0</v>
      </c>
      <c r="AS896" s="45">
        <f>IF(AU896="S",IF(Q896="1. Aceitou o programa",IF(OR(X896="Não se Aplica",X896=""),IF(OR(W896="Não se Aplica",W896=""),0,W896-V896),AVERAGE(X896-W896,W896-V896)),0),0)</f>
        <v>0</v>
      </c>
      <c r="AT896" s="45">
        <f>IF(AU896="S",IF(AND(Q896="1. Aceitou o programa",AB896="Realizada"),IFERROR(IF(AA896="",0,AA896-R896),0),0),0)</f>
        <v>0</v>
      </c>
      <c r="AU896" s="45" t="str">
        <f>_xlfn.XLOOKUP(U896,'Lista Suspensa'!$AA$20:$AA$23,'Lista Suspensa'!$AB$20:$AB$23,"N/A")</f>
        <v>S</v>
      </c>
    </row>
    <row r="897" spans="1:47" ht="12" customHeight="1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2710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2711</v>
      </c>
      <c r="P897" s="94" t="s">
        <v>57</v>
      </c>
      <c r="Q897" s="112" t="s">
        <v>2203</v>
      </c>
      <c r="R897" s="95"/>
      <c r="S897" s="96">
        <v>46164</v>
      </c>
      <c r="T897" s="96" t="s">
        <v>2204</v>
      </c>
      <c r="U897" s="96" t="s">
        <v>80</v>
      </c>
      <c r="V897" s="92">
        <v>46128</v>
      </c>
      <c r="W897" s="92">
        <v>46147</v>
      </c>
      <c r="X897" s="92">
        <v>46154</v>
      </c>
      <c r="Y897" s="97"/>
      <c r="Z897" s="89"/>
      <c r="AA897" s="96">
        <v>0</v>
      </c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>MONTH(B897)&amp;"/"&amp;YEAR(B897)</f>
        <v>3/2026</v>
      </c>
      <c r="AN897" s="45">
        <f>WEEKNUM(B897)-WEEKNUM(EOMONTH(B897,-1)+1)+1</f>
        <v>4</v>
      </c>
      <c r="AO897" s="45" t="str">
        <f>MONTH(R897)&amp;"/"&amp;YEAR(R897)</f>
        <v>1/1900</v>
      </c>
      <c r="AP897" s="45" t="e">
        <f>WEEKNUM(R897)-WEEKNUM(EOMONTH(R897,-1)+1)+1</f>
        <v>#NUM!</v>
      </c>
      <c r="AQ897" s="45">
        <f>IF(AU897="S",IF(Q897="1. Aceitou o programa",R897-B897,0),0)</f>
        <v>0</v>
      </c>
      <c r="AR897" s="45">
        <f>IF(AU897="S",IF(AND(S897&lt;&gt;"",R897&lt;&gt;""),S897-R897,0),0)</f>
        <v>0</v>
      </c>
      <c r="AS897" s="45">
        <f>IF(AU897="S",IF(Q897="1. Aceitou o programa",IF(OR(X897="Não se Aplica",X897=""),IF(OR(W897="Não se Aplica",W897=""),0,W897-V897),AVERAGE(X897-W897,W897-V897)),0),0)</f>
        <v>0</v>
      </c>
      <c r="AT897" s="45">
        <f>IF(AU897="S",IF(AND(Q897="1. Aceitou o programa",AB897="Realizada"),IFERROR(IF(AA897="",0,AA897-R897),0),0),0)</f>
        <v>0</v>
      </c>
      <c r="AU897" s="45" t="str">
        <f>_xlfn.XLOOKUP(U897,'Lista Suspensa'!$AA$20:$AA$23,'Lista Suspensa'!$AB$20:$AB$23,"N/A")</f>
        <v>S</v>
      </c>
    </row>
    <row r="898" spans="1:47" ht="12" customHeight="1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2712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329</v>
      </c>
      <c r="M898" s="89" t="s">
        <v>330</v>
      </c>
      <c r="N898" s="89" t="s">
        <v>91</v>
      </c>
      <c r="O898" s="93" t="s">
        <v>2713</v>
      </c>
      <c r="P898" s="94" t="s">
        <v>57</v>
      </c>
      <c r="Q898" s="112" t="s">
        <v>2203</v>
      </c>
      <c r="R898" s="95"/>
      <c r="S898" s="96">
        <v>46164</v>
      </c>
      <c r="T898" s="96" t="s">
        <v>2204</v>
      </c>
      <c r="U898" s="96" t="s">
        <v>80</v>
      </c>
      <c r="V898" s="92">
        <v>46140</v>
      </c>
      <c r="W898" s="92">
        <v>46147</v>
      </c>
      <c r="X898" s="92">
        <v>46154</v>
      </c>
      <c r="Y898" s="97"/>
      <c r="Z898" s="89"/>
      <c r="AA898" s="96">
        <v>0</v>
      </c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>MONTH(B898)&amp;"/"&amp;YEAR(B898)</f>
        <v>3/2026</v>
      </c>
      <c r="AN898" s="45">
        <f>WEEKNUM(B898)-WEEKNUM(EOMONTH(B898,-1)+1)+1</f>
        <v>4</v>
      </c>
      <c r="AO898" s="45" t="str">
        <f>MONTH(R898)&amp;"/"&amp;YEAR(R898)</f>
        <v>1/1900</v>
      </c>
      <c r="AP898" s="45" t="e">
        <f>WEEKNUM(R898)-WEEKNUM(EOMONTH(R898,-1)+1)+1</f>
        <v>#NUM!</v>
      </c>
      <c r="AQ898" s="45">
        <f>IF(AU898="S",IF(Q898="1. Aceitou o programa",R898-B898,0),0)</f>
        <v>0</v>
      </c>
      <c r="AR898" s="45">
        <f>IF(AU898="S",IF(AND(S898&lt;&gt;"",R898&lt;&gt;""),S898-R898,0),0)</f>
        <v>0</v>
      </c>
      <c r="AS898" s="45">
        <f>IF(AU898="S",IF(Q898="1. Aceitou o programa",IF(OR(X898="Não se Aplica",X898=""),IF(OR(W898="Não se Aplica",W898=""),0,W898-V898),AVERAGE(X898-W898,W898-V898)),0),0)</f>
        <v>0</v>
      </c>
      <c r="AT898" s="45">
        <f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2714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1039</v>
      </c>
      <c r="N899" s="89" t="s">
        <v>91</v>
      </c>
      <c r="O899" s="93" t="s">
        <v>2715</v>
      </c>
      <c r="P899" s="94" t="s">
        <v>57</v>
      </c>
      <c r="Q899" s="112" t="s">
        <v>2203</v>
      </c>
      <c r="R899" s="95"/>
      <c r="S899" s="96">
        <v>46164</v>
      </c>
      <c r="T899" s="96" t="s">
        <v>2204</v>
      </c>
      <c r="U899" s="96" t="s">
        <v>80</v>
      </c>
      <c r="V899" s="92">
        <v>46122</v>
      </c>
      <c r="W899" s="92">
        <v>46147</v>
      </c>
      <c r="X899" s="92">
        <v>46154</v>
      </c>
      <c r="Y899" s="97"/>
      <c r="Z899" s="89"/>
      <c r="AA899" s="96">
        <v>0</v>
      </c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>MONTH(B899)&amp;"/"&amp;YEAR(B899)</f>
        <v>3/2026</v>
      </c>
      <c r="AN899" s="45">
        <f>WEEKNUM(B899)-WEEKNUM(EOMONTH(B899,-1)+1)+1</f>
        <v>4</v>
      </c>
      <c r="AO899" s="45" t="str">
        <f>MONTH(R899)&amp;"/"&amp;YEAR(R899)</f>
        <v>1/1900</v>
      </c>
      <c r="AP899" s="45" t="e">
        <f>WEEKNUM(R899)-WEEKNUM(EOMONTH(R899,-1)+1)+1</f>
        <v>#NUM!</v>
      </c>
      <c r="AQ899" s="45">
        <f>IF(AU899="S",IF(Q899="1. Aceitou o programa",R899-B899,0),0)</f>
        <v>0</v>
      </c>
      <c r="AR899" s="45">
        <f>IF(AU899="S",IF(AND(S899&lt;&gt;"",R899&lt;&gt;""),S899-R899,0),0)</f>
        <v>0</v>
      </c>
      <c r="AS899" s="45">
        <f>IF(AU899="S",IF(Q899="1. Aceitou o programa",IF(OR(X899="Não se Aplica",X899=""),IF(OR(W899="Não se Aplica",W899=""),0,W899-V899),AVERAGE(X899-W899,W899-V899)),0),0)</f>
        <v>0</v>
      </c>
      <c r="AT899" s="45">
        <f>IF(AU899="S",IF(AND(Q899="1. Aceitou o programa",AB899="Realizada"),IFERROR(IF(AA899="",0,AA899-R899),0),0),0)</f>
        <v>0</v>
      </c>
      <c r="AU899" s="45" t="str">
        <f>_xlfn.XLOOKUP(U899,'Lista Suspensa'!$AA$20:$AA$23,'Lista Suspensa'!$AB$20:$AB$23,"N/A")</f>
        <v>S</v>
      </c>
    </row>
    <row r="900" spans="1:47" ht="12" customHeight="1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2716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329</v>
      </c>
      <c r="M900" s="89" t="s">
        <v>2285</v>
      </c>
      <c r="N900" s="89" t="s">
        <v>91</v>
      </c>
      <c r="O900" s="93" t="s">
        <v>2717</v>
      </c>
      <c r="P900" s="94" t="s">
        <v>57</v>
      </c>
      <c r="Q900" s="112" t="s">
        <v>2203</v>
      </c>
      <c r="R900" s="95"/>
      <c r="S900" s="96">
        <v>46164</v>
      </c>
      <c r="T900" s="96" t="s">
        <v>2204</v>
      </c>
      <c r="U900" s="96" t="s">
        <v>80</v>
      </c>
      <c r="V900" s="92">
        <v>46140</v>
      </c>
      <c r="W900" s="92">
        <v>46147</v>
      </c>
      <c r="X900" s="92">
        <v>46154</v>
      </c>
      <c r="Y900" s="97"/>
      <c r="Z900" s="89"/>
      <c r="AA900" s="96">
        <v>0</v>
      </c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>MONTH(B900)&amp;"/"&amp;YEAR(B900)</f>
        <v>3/2026</v>
      </c>
      <c r="AN900" s="45">
        <f>WEEKNUM(B900)-WEEKNUM(EOMONTH(B900,-1)+1)+1</f>
        <v>4</v>
      </c>
      <c r="AO900" s="45" t="str">
        <f>MONTH(R900)&amp;"/"&amp;YEAR(R900)</f>
        <v>1/1900</v>
      </c>
      <c r="AP900" s="45" t="e">
        <f>WEEKNUM(R900)-WEEKNUM(EOMONTH(R900,-1)+1)+1</f>
        <v>#NUM!</v>
      </c>
      <c r="AQ900" s="45">
        <f>IF(AU900="S",IF(Q900="1. Aceitou o programa",R900-B900,0),0)</f>
        <v>0</v>
      </c>
      <c r="AR900" s="45">
        <f>IF(AU900="S",IF(AND(S900&lt;&gt;"",R900&lt;&gt;""),S900-R900,0),0)</f>
        <v>0</v>
      </c>
      <c r="AS900" s="45">
        <f>IF(AU900="S",IF(Q900="1. Aceitou o programa",IF(OR(X900="Não se Aplica",X900=""),IF(OR(W900="Não se Aplica",W900=""),0,W900-V900),AVERAGE(X900-W900,W900-V900)),0),0)</f>
        <v>0</v>
      </c>
      <c r="AT900" s="45">
        <f>IF(AU900="S",IF(AND(Q900="1. Aceitou o programa",AB900="Realizada"),IFERROR(IF(AA900="",0,AA900-R900),0),0),0)</f>
        <v>0</v>
      </c>
      <c r="AU900" s="45" t="str">
        <f>_xlfn.XLOOKUP(U900,'Lista Suspensa'!$AA$20:$AA$23,'Lista Suspensa'!$AB$20:$AB$23,"N/A")</f>
        <v>S</v>
      </c>
    </row>
    <row r="901" spans="1:47" ht="12" customHeight="1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2718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2719</v>
      </c>
      <c r="N901" s="89" t="s">
        <v>91</v>
      </c>
      <c r="O901" s="93" t="s">
        <v>2720</v>
      </c>
      <c r="P901" s="94" t="s">
        <v>57</v>
      </c>
      <c r="Q901" s="112" t="s">
        <v>2203</v>
      </c>
      <c r="R901" s="95"/>
      <c r="S901" s="96">
        <v>46164</v>
      </c>
      <c r="T901" s="96" t="s">
        <v>2204</v>
      </c>
      <c r="U901" s="96" t="s">
        <v>80</v>
      </c>
      <c r="V901" s="92">
        <v>46140</v>
      </c>
      <c r="W901" s="92">
        <v>46147</v>
      </c>
      <c r="X901" s="92">
        <v>46154</v>
      </c>
      <c r="Y901" s="97"/>
      <c r="Z901" s="89"/>
      <c r="AA901" s="96">
        <v>0</v>
      </c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>MONTH(B901)&amp;"/"&amp;YEAR(B901)</f>
        <v>3/2026</v>
      </c>
      <c r="AN901" s="45">
        <f>WEEKNUM(B901)-WEEKNUM(EOMONTH(B901,-1)+1)+1</f>
        <v>4</v>
      </c>
      <c r="AO901" s="45" t="str">
        <f>MONTH(R901)&amp;"/"&amp;YEAR(R901)</f>
        <v>1/1900</v>
      </c>
      <c r="AP901" s="45" t="e">
        <f>WEEKNUM(R901)-WEEKNUM(EOMONTH(R901,-1)+1)+1</f>
        <v>#NUM!</v>
      </c>
      <c r="AQ901" s="45">
        <f>IF(AU901="S",IF(Q901="1. Aceitou o programa",R901-B901,0),0)</f>
        <v>0</v>
      </c>
      <c r="AR901" s="45">
        <f>IF(AU901="S",IF(AND(S901&lt;&gt;"",R901&lt;&gt;""),S901-R901,0),0)</f>
        <v>0</v>
      </c>
      <c r="AS901" s="45">
        <f>IF(AU901="S",IF(Q901="1. Aceitou o programa",IF(OR(X901="Não se Aplica",X901=""),IF(OR(W901="Não se Aplica",W901=""),0,W901-V901),AVERAGE(X901-W901,W901-V901)),0),0)</f>
        <v>0</v>
      </c>
      <c r="AT901" s="45">
        <f>IF(AU901="S",IF(AND(Q901="1. Aceitou o programa",AB901="Realizada"),IFERROR(IF(AA901="",0,AA901-R901),0),0),0)</f>
        <v>0</v>
      </c>
      <c r="AU901" s="45" t="str">
        <f>_xlfn.XLOOKUP(U901,'Lista Suspensa'!$AA$20:$AA$23,'Lista Suspensa'!$AB$20:$AB$23,"N/A")</f>
        <v>S</v>
      </c>
    </row>
    <row r="902" spans="1:47" ht="12" customHeight="1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2721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329</v>
      </c>
      <c r="M902" s="89" t="s">
        <v>2722</v>
      </c>
      <c r="N902" s="89" t="s">
        <v>91</v>
      </c>
      <c r="O902" s="93" t="s">
        <v>2723</v>
      </c>
      <c r="P902" s="94" t="s">
        <v>57</v>
      </c>
      <c r="Q902" s="112" t="s">
        <v>2203</v>
      </c>
      <c r="R902" s="95"/>
      <c r="S902" s="96">
        <v>46164</v>
      </c>
      <c r="T902" s="96" t="s">
        <v>2204</v>
      </c>
      <c r="U902" s="96" t="s">
        <v>80</v>
      </c>
      <c r="V902" s="92">
        <v>46140</v>
      </c>
      <c r="W902" s="92">
        <v>46147</v>
      </c>
      <c r="X902" s="92">
        <v>46154</v>
      </c>
      <c r="Y902" s="97"/>
      <c r="Z902" s="89"/>
      <c r="AA902" s="96">
        <v>0</v>
      </c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>MONTH(B902)&amp;"/"&amp;YEAR(B902)</f>
        <v>3/2026</v>
      </c>
      <c r="AN902" s="45">
        <f>WEEKNUM(B902)-WEEKNUM(EOMONTH(B902,-1)+1)+1</f>
        <v>4</v>
      </c>
      <c r="AO902" s="45" t="str">
        <f>MONTH(R902)&amp;"/"&amp;YEAR(R902)</f>
        <v>1/1900</v>
      </c>
      <c r="AP902" s="45" t="e">
        <f>WEEKNUM(R902)-WEEKNUM(EOMONTH(R902,-1)+1)+1</f>
        <v>#NUM!</v>
      </c>
      <c r="AQ902" s="45">
        <f>IF(AU902="S",IF(Q902="1. Aceitou o programa",R902-B902,0),0)</f>
        <v>0</v>
      </c>
      <c r="AR902" s="45">
        <f>IF(AU902="S",IF(AND(S902&lt;&gt;"",R902&lt;&gt;""),S902-R902,0),0)</f>
        <v>0</v>
      </c>
      <c r="AS902" s="45">
        <f>IF(AU902="S",IF(Q902="1. Aceitou o programa",IF(OR(X902="Não se Aplica",X902=""),IF(OR(W902="Não se Aplica",W902=""),0,W902-V902),AVERAGE(X902-W902,W902-V902)),0),0)</f>
        <v>0</v>
      </c>
      <c r="AT902" s="45">
        <f>IF(AU902="S",IF(AND(Q902="1. Aceitou o programa",AB902="Realizada"),IFERROR(IF(AA902="",0,AA902-R902),0),0),0)</f>
        <v>0</v>
      </c>
      <c r="AU902" s="45" t="str">
        <f>_xlfn.XLOOKUP(U902,'Lista Suspensa'!$AA$20:$AA$23,'Lista Suspensa'!$AB$20:$AB$23,"N/A")</f>
        <v>S</v>
      </c>
    </row>
    <row r="903" spans="1:47" ht="12" customHeight="1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2724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1047</v>
      </c>
      <c r="N903" s="89" t="s">
        <v>91</v>
      </c>
      <c r="O903" s="93" t="s">
        <v>2725</v>
      </c>
      <c r="P903" s="94" t="s">
        <v>57</v>
      </c>
      <c r="Q903" s="112" t="s">
        <v>2203</v>
      </c>
      <c r="R903" s="95"/>
      <c r="S903" s="96">
        <v>46164</v>
      </c>
      <c r="T903" s="96" t="s">
        <v>2204</v>
      </c>
      <c r="U903" s="96" t="s">
        <v>80</v>
      </c>
      <c r="V903" s="92">
        <v>46140</v>
      </c>
      <c r="W903" s="92">
        <v>46147</v>
      </c>
      <c r="X903" s="92">
        <v>46154</v>
      </c>
      <c r="Y903" s="97"/>
      <c r="Z903" s="89"/>
      <c r="AA903" s="96">
        <v>0</v>
      </c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>MONTH(B903)&amp;"/"&amp;YEAR(B903)</f>
        <v>3/2026</v>
      </c>
      <c r="AN903" s="45">
        <f>WEEKNUM(B903)-WEEKNUM(EOMONTH(B903,-1)+1)+1</f>
        <v>4</v>
      </c>
      <c r="AO903" s="45" t="str">
        <f>MONTH(R903)&amp;"/"&amp;YEAR(R903)</f>
        <v>1/1900</v>
      </c>
      <c r="AP903" s="45" t="e">
        <f>WEEKNUM(R903)-WEEKNUM(EOMONTH(R903,-1)+1)+1</f>
        <v>#NUM!</v>
      </c>
      <c r="AQ903" s="45">
        <f>IF(AU903="S",IF(Q903="1. Aceitou o programa",R903-B903,0),0)</f>
        <v>0</v>
      </c>
      <c r="AR903" s="45">
        <f>IF(AU903="S",IF(AND(S903&lt;&gt;"",R903&lt;&gt;""),S903-R903,0),0)</f>
        <v>0</v>
      </c>
      <c r="AS903" s="45">
        <f>IF(AU903="S",IF(Q903="1. Aceitou o programa",IF(OR(X903="Não se Aplica",X903=""),IF(OR(W903="Não se Aplica",W903=""),0,W903-V903),AVERAGE(X903-W903,W903-V903)),0),0)</f>
        <v>0</v>
      </c>
      <c r="AT903" s="45">
        <f>IF(AU903="S",IF(AND(Q903="1. Aceitou o programa",AB903="Realizada"),IFERROR(IF(AA903="",0,AA903-R903),0),0),0)</f>
        <v>0</v>
      </c>
      <c r="AU903" s="45" t="str">
        <f>_xlfn.XLOOKUP(U903,'Lista Suspensa'!$AA$20:$AA$23,'Lista Suspensa'!$AB$20:$AB$23,"N/A")</f>
        <v>S</v>
      </c>
    </row>
    <row r="904" spans="1:47" ht="12" customHeight="1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2726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329</v>
      </c>
      <c r="M904" s="89" t="s">
        <v>2727</v>
      </c>
      <c r="N904" s="89" t="s">
        <v>91</v>
      </c>
      <c r="O904" s="93" t="s">
        <v>2728</v>
      </c>
      <c r="P904" s="94" t="s">
        <v>57</v>
      </c>
      <c r="Q904" s="112" t="s">
        <v>2203</v>
      </c>
      <c r="R904" s="95"/>
      <c r="S904" s="96">
        <v>46164</v>
      </c>
      <c r="T904" s="96" t="s">
        <v>2204</v>
      </c>
      <c r="U904" s="96" t="s">
        <v>80</v>
      </c>
      <c r="V904" s="92">
        <v>46140</v>
      </c>
      <c r="W904" s="92">
        <v>46147</v>
      </c>
      <c r="X904" s="92">
        <v>46154</v>
      </c>
      <c r="Y904" s="97"/>
      <c r="Z904" s="89"/>
      <c r="AA904" s="96">
        <v>0</v>
      </c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>MONTH(B904)&amp;"/"&amp;YEAR(B904)</f>
        <v>3/2026</v>
      </c>
      <c r="AN904" s="45">
        <f>WEEKNUM(B904)-WEEKNUM(EOMONTH(B904,-1)+1)+1</f>
        <v>4</v>
      </c>
      <c r="AO904" s="45" t="str">
        <f>MONTH(R904)&amp;"/"&amp;YEAR(R904)</f>
        <v>1/1900</v>
      </c>
      <c r="AP904" s="45" t="e">
        <f>WEEKNUM(R904)-WEEKNUM(EOMONTH(R904,-1)+1)+1</f>
        <v>#NUM!</v>
      </c>
      <c r="AQ904" s="45">
        <f>IF(AU904="S",IF(Q904="1. Aceitou o programa",R904-B904,0),0)</f>
        <v>0</v>
      </c>
      <c r="AR904" s="45">
        <f>IF(AU904="S",IF(AND(S904&lt;&gt;"",R904&lt;&gt;""),S904-R904,0),0)</f>
        <v>0</v>
      </c>
      <c r="AS904" s="45">
        <f>IF(AU904="S",IF(Q904="1. Aceitou o programa",IF(OR(X904="Não se Aplica",X904=""),IF(OR(W904="Não se Aplica",W904=""),0,W904-V904),AVERAGE(X904-W904,W904-V904)),0),0)</f>
        <v>0</v>
      </c>
      <c r="AT904" s="45">
        <f>IF(AU904="S",IF(AND(Q904="1. Aceitou o programa",AB904="Realizada"),IFERROR(IF(AA904="",0,AA904-R904),0),0),0)</f>
        <v>0</v>
      </c>
      <c r="AU904" s="45" t="str">
        <f>_xlfn.XLOOKUP(U904,'Lista Suspensa'!$AA$20:$AA$23,'Lista Suspensa'!$AB$20:$AB$23,"N/A")</f>
        <v>S</v>
      </c>
    </row>
    <row r="905" spans="1:47" ht="12" customHeight="1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2729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2730</v>
      </c>
      <c r="N905" s="89" t="s">
        <v>91</v>
      </c>
      <c r="O905" s="93" t="s">
        <v>2731</v>
      </c>
      <c r="P905" s="94" t="s">
        <v>57</v>
      </c>
      <c r="Q905" s="112" t="s">
        <v>2203</v>
      </c>
      <c r="R905" s="95"/>
      <c r="S905" s="96">
        <v>46164</v>
      </c>
      <c r="T905" s="96" t="s">
        <v>2204</v>
      </c>
      <c r="U905" s="96" t="s">
        <v>80</v>
      </c>
      <c r="V905" s="92">
        <v>46112</v>
      </c>
      <c r="W905" s="92">
        <v>46147</v>
      </c>
      <c r="X905" s="92">
        <v>46154</v>
      </c>
      <c r="Y905" s="97"/>
      <c r="Z905" s="89"/>
      <c r="AA905" s="96">
        <v>0</v>
      </c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>MONTH(B905)&amp;"/"&amp;YEAR(B905)</f>
        <v>3/2026</v>
      </c>
      <c r="AN905" s="45">
        <f>WEEKNUM(B905)-WEEKNUM(EOMONTH(B905,-1)+1)+1</f>
        <v>4</v>
      </c>
      <c r="AO905" s="45" t="str">
        <f>MONTH(R905)&amp;"/"&amp;YEAR(R905)</f>
        <v>1/1900</v>
      </c>
      <c r="AP905" s="45" t="e">
        <f>WEEKNUM(R905)-WEEKNUM(EOMONTH(R905,-1)+1)+1</f>
        <v>#NUM!</v>
      </c>
      <c r="AQ905" s="45">
        <f>IF(AU905="S",IF(Q905="1. Aceitou o programa",R905-B905,0),0)</f>
        <v>0</v>
      </c>
      <c r="AR905" s="45">
        <f>IF(AU905="S",IF(AND(S905&lt;&gt;"",R905&lt;&gt;""),S905-R905,0),0)</f>
        <v>0</v>
      </c>
      <c r="AS905" s="45">
        <f>IF(AU905="S",IF(Q905="1. Aceitou o programa",IF(OR(X905="Não se Aplica",X905=""),IF(OR(W905="Não se Aplica",W905=""),0,W905-V905),AVERAGE(X905-W905,W905-V905)),0),0)</f>
        <v>0</v>
      </c>
      <c r="AT905" s="45">
        <f>IF(AU905="S",IF(AND(Q905="1. Aceitou o programa",AB905="Realizada"),IFERROR(IF(AA905="",0,AA905-R905),0),0),0)</f>
        <v>0</v>
      </c>
      <c r="AU905" s="45" t="str">
        <f>_xlfn.XLOOKUP(U905,'Lista Suspensa'!$AA$20:$AA$23,'Lista Suspensa'!$AB$20:$AB$23,"N/A")</f>
        <v>S</v>
      </c>
    </row>
    <row r="906" spans="1:47" ht="12" customHeight="1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2732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2730</v>
      </c>
      <c r="N906" s="89" t="s">
        <v>91</v>
      </c>
      <c r="O906" s="93" t="s">
        <v>2731</v>
      </c>
      <c r="P906" s="94" t="s">
        <v>57</v>
      </c>
      <c r="Q906" s="112" t="s">
        <v>2203</v>
      </c>
      <c r="R906" s="95"/>
      <c r="S906" s="96">
        <v>46164</v>
      </c>
      <c r="T906" s="96" t="s">
        <v>2204</v>
      </c>
      <c r="U906" s="96" t="s">
        <v>80</v>
      </c>
      <c r="V906" s="92">
        <v>46140</v>
      </c>
      <c r="W906" s="92">
        <v>46147</v>
      </c>
      <c r="X906" s="92">
        <v>46154</v>
      </c>
      <c r="Y906" s="97"/>
      <c r="Z906" s="89"/>
      <c r="AA906" s="96">
        <v>0</v>
      </c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>MONTH(B906)&amp;"/"&amp;YEAR(B906)</f>
        <v>3/2026</v>
      </c>
      <c r="AN906" s="45">
        <f>WEEKNUM(B906)-WEEKNUM(EOMONTH(B906,-1)+1)+1</f>
        <v>4</v>
      </c>
      <c r="AO906" s="45" t="str">
        <f>MONTH(R906)&amp;"/"&amp;YEAR(R906)</f>
        <v>1/1900</v>
      </c>
      <c r="AP906" s="45" t="e">
        <f>WEEKNUM(R906)-WEEKNUM(EOMONTH(R906,-1)+1)+1</f>
        <v>#NUM!</v>
      </c>
      <c r="AQ906" s="45">
        <f>IF(AU906="S",IF(Q906="1. Aceitou o programa",R906-B906,0),0)</f>
        <v>0</v>
      </c>
      <c r="AR906" s="45">
        <f>IF(AU906="S",IF(AND(S906&lt;&gt;"",R906&lt;&gt;""),S906-R906,0),0)</f>
        <v>0</v>
      </c>
      <c r="AS906" s="45">
        <f>IF(AU906="S",IF(Q906="1. Aceitou o programa",IF(OR(X906="Não se Aplica",X906=""),IF(OR(W906="Não se Aplica",W906=""),0,W906-V906),AVERAGE(X906-W906,W906-V906)),0),0)</f>
        <v>0</v>
      </c>
      <c r="AT906" s="45">
        <f>IF(AU906="S",IF(AND(Q906="1. Aceitou o programa",AB906="Realizada"),IFERROR(IF(AA906="",0,AA906-R906),0),0),0)</f>
        <v>0</v>
      </c>
      <c r="AU906" s="45" t="str">
        <f>_xlfn.XLOOKUP(U906,'Lista Suspensa'!$AA$20:$AA$23,'Lista Suspensa'!$AB$20:$AB$23,"N/A")</f>
        <v>S</v>
      </c>
    </row>
    <row r="907" spans="1:47" ht="12" customHeight="1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2733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2734</v>
      </c>
      <c r="N907" s="89" t="s">
        <v>91</v>
      </c>
      <c r="O907" s="93" t="s">
        <v>2735</v>
      </c>
      <c r="P907" s="94" t="s">
        <v>57</v>
      </c>
      <c r="Q907" s="112" t="s">
        <v>2203</v>
      </c>
      <c r="R907" s="95"/>
      <c r="S907" s="96">
        <v>46164</v>
      </c>
      <c r="T907" s="96" t="s">
        <v>2204</v>
      </c>
      <c r="U907" s="96" t="s">
        <v>80</v>
      </c>
      <c r="V907" s="92">
        <v>46122</v>
      </c>
      <c r="W907" s="92">
        <v>46147</v>
      </c>
      <c r="X907" s="92">
        <v>46154</v>
      </c>
      <c r="Y907" s="97"/>
      <c r="Z907" s="89"/>
      <c r="AA907" s="96">
        <v>0</v>
      </c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>MONTH(B907)&amp;"/"&amp;YEAR(B907)</f>
        <v>3/2026</v>
      </c>
      <c r="AN907" s="45">
        <f>WEEKNUM(B907)-WEEKNUM(EOMONTH(B907,-1)+1)+1</f>
        <v>4</v>
      </c>
      <c r="AO907" s="45" t="str">
        <f>MONTH(R907)&amp;"/"&amp;YEAR(R907)</f>
        <v>1/1900</v>
      </c>
      <c r="AP907" s="45" t="e">
        <f>WEEKNUM(R907)-WEEKNUM(EOMONTH(R907,-1)+1)+1</f>
        <v>#NUM!</v>
      </c>
      <c r="AQ907" s="45">
        <f>IF(AU907="S",IF(Q907="1. Aceitou o programa",R907-B907,0),0)</f>
        <v>0</v>
      </c>
      <c r="AR907" s="45">
        <f>IF(AU907="S",IF(AND(S907&lt;&gt;"",R907&lt;&gt;""),S907-R907,0),0)</f>
        <v>0</v>
      </c>
      <c r="AS907" s="45">
        <f>IF(AU907="S",IF(Q907="1. Aceitou o programa",IF(OR(X907="Não se Aplica",X907=""),IF(OR(W907="Não se Aplica",W907=""),0,W907-V907),AVERAGE(X907-W907,W907-V907)),0),0)</f>
        <v>0</v>
      </c>
      <c r="AT907" s="45">
        <f>IF(AU907="S",IF(AND(Q907="1. Aceitou o programa",AB907="Realizada"),IFERROR(IF(AA907="",0,AA907-R907),0),0),0)</f>
        <v>0</v>
      </c>
      <c r="AU907" s="45" t="str">
        <f>_xlfn.XLOOKUP(U907,'Lista Suspensa'!$AA$20:$AA$23,'Lista Suspensa'!$AB$20:$AB$23,"N/A")</f>
        <v>S</v>
      </c>
    </row>
    <row r="908" spans="1:47" ht="12" customHeight="1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2736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2734</v>
      </c>
      <c r="N908" s="89" t="s">
        <v>91</v>
      </c>
      <c r="O908" s="93" t="s">
        <v>2735</v>
      </c>
      <c r="P908" s="94" t="s">
        <v>57</v>
      </c>
      <c r="Q908" s="112" t="s">
        <v>2203</v>
      </c>
      <c r="R908" s="95"/>
      <c r="S908" s="96">
        <v>46164</v>
      </c>
      <c r="T908" s="96" t="s">
        <v>2204</v>
      </c>
      <c r="U908" s="96" t="s">
        <v>80</v>
      </c>
      <c r="V908" s="92">
        <v>46147</v>
      </c>
      <c r="W908" s="92">
        <v>46154</v>
      </c>
      <c r="X908" s="92">
        <v>46160</v>
      </c>
      <c r="Y908" s="97"/>
      <c r="Z908" s="89"/>
      <c r="AA908" s="96">
        <v>0</v>
      </c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>MONTH(B908)&amp;"/"&amp;YEAR(B908)</f>
        <v>3/2026</v>
      </c>
      <c r="AN908" s="45">
        <f>WEEKNUM(B908)-WEEKNUM(EOMONTH(B908,-1)+1)+1</f>
        <v>4</v>
      </c>
      <c r="AO908" s="45" t="str">
        <f>MONTH(R908)&amp;"/"&amp;YEAR(R908)</f>
        <v>1/1900</v>
      </c>
      <c r="AP908" s="45" t="e">
        <f>WEEKNUM(R908)-WEEKNUM(EOMONTH(R908,-1)+1)+1</f>
        <v>#NUM!</v>
      </c>
      <c r="AQ908" s="45">
        <f>IF(AU908="S",IF(Q908="1. Aceitou o programa",R908-B908,0),0)</f>
        <v>0</v>
      </c>
      <c r="AR908" s="45">
        <f>IF(AU908="S",IF(AND(S908&lt;&gt;"",R908&lt;&gt;""),S908-R908,0),0)</f>
        <v>0</v>
      </c>
      <c r="AS908" s="45">
        <f>IF(AU908="S",IF(Q908="1. Aceitou o programa",IF(OR(X908="Não se Aplica",X908=""),IF(OR(W908="Não se Aplica",W908=""),0,W908-V908),AVERAGE(X908-W908,W908-V908)),0),0)</f>
        <v>0</v>
      </c>
      <c r="AT908" s="45">
        <f>IF(AU908="S",IF(AND(Q908="1. Aceitou o programa",AB908="Realizada"),IFERROR(IF(AA908="",0,AA908-R908),0),0),0)</f>
        <v>0</v>
      </c>
      <c r="AU908" s="45" t="str">
        <f>_xlfn.XLOOKUP(U908,'Lista Suspensa'!$AA$20:$AA$23,'Lista Suspensa'!$AB$20:$AB$23,"N/A")</f>
        <v>S</v>
      </c>
    </row>
    <row r="909" spans="1:47" ht="12" customHeight="1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2737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2738</v>
      </c>
      <c r="P909" s="94" t="s">
        <v>57</v>
      </c>
      <c r="Q909" s="112" t="s">
        <v>2203</v>
      </c>
      <c r="R909" s="95"/>
      <c r="S909" s="96">
        <v>46164</v>
      </c>
      <c r="T909" s="96" t="s">
        <v>2204</v>
      </c>
      <c r="U909" s="96" t="s">
        <v>80</v>
      </c>
      <c r="V909" s="92">
        <v>46147</v>
      </c>
      <c r="W909" s="92">
        <v>46154</v>
      </c>
      <c r="X909" s="92">
        <v>46160</v>
      </c>
      <c r="Y909" s="97"/>
      <c r="Z909" s="89"/>
      <c r="AA909" s="96">
        <v>0</v>
      </c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>MONTH(B909)&amp;"/"&amp;YEAR(B909)</f>
        <v>3/2026</v>
      </c>
      <c r="AN909" s="45">
        <f>WEEKNUM(B909)-WEEKNUM(EOMONTH(B909,-1)+1)+1</f>
        <v>4</v>
      </c>
      <c r="AO909" s="45" t="str">
        <f>MONTH(R909)&amp;"/"&amp;YEAR(R909)</f>
        <v>1/1900</v>
      </c>
      <c r="AP909" s="45" t="e">
        <f>WEEKNUM(R909)-WEEKNUM(EOMONTH(R909,-1)+1)+1</f>
        <v>#NUM!</v>
      </c>
      <c r="AQ909" s="45">
        <f>IF(AU909="S",IF(Q909="1. Aceitou o programa",R909-B909,0),0)</f>
        <v>0</v>
      </c>
      <c r="AR909" s="45">
        <f>IF(AU909="S",IF(AND(S909&lt;&gt;"",R909&lt;&gt;""),S909-R909,0),0)</f>
        <v>0</v>
      </c>
      <c r="AS909" s="45">
        <f>IF(AU909="S",IF(Q909="1. Aceitou o programa",IF(OR(X909="Não se Aplica",X909=""),IF(OR(W909="Não se Aplica",W909=""),0,W909-V909),AVERAGE(X909-W909,W909-V909)),0),0)</f>
        <v>0</v>
      </c>
      <c r="AT909" s="45">
        <f>IF(AU909="S",IF(AND(Q909="1. Aceitou o programa",AB909="Realizada"),IFERROR(IF(AA909="",0,AA909-R909),0),0),0)</f>
        <v>0</v>
      </c>
      <c r="AU909" s="45" t="str">
        <f>_xlfn.XLOOKUP(U909,'Lista Suspensa'!$AA$20:$AA$23,'Lista Suspensa'!$AB$20:$AB$23,"N/A")</f>
        <v>S</v>
      </c>
    </row>
    <row r="910" spans="1:47" ht="12" customHeight="1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2739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1931</v>
      </c>
      <c r="M910" s="89" t="s">
        <v>77</v>
      </c>
      <c r="N910" s="89" t="s">
        <v>91</v>
      </c>
      <c r="O910" s="93" t="s">
        <v>2740</v>
      </c>
      <c r="P910" s="94" t="s">
        <v>57</v>
      </c>
      <c r="Q910" s="112" t="s">
        <v>2203</v>
      </c>
      <c r="R910" s="95"/>
      <c r="S910" s="96">
        <v>46164</v>
      </c>
      <c r="T910" s="96" t="s">
        <v>2204</v>
      </c>
      <c r="U910" s="96" t="s">
        <v>80</v>
      </c>
      <c r="V910" s="92">
        <v>46147</v>
      </c>
      <c r="W910" s="92">
        <v>46154</v>
      </c>
      <c r="X910" s="92">
        <v>46160</v>
      </c>
      <c r="Y910" s="97"/>
      <c r="Z910" s="89"/>
      <c r="AA910" s="96">
        <v>0</v>
      </c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>MONTH(B910)&amp;"/"&amp;YEAR(B910)</f>
        <v>3/2026</v>
      </c>
      <c r="AN910" s="45">
        <f>WEEKNUM(B910)-WEEKNUM(EOMONTH(B910,-1)+1)+1</f>
        <v>4</v>
      </c>
      <c r="AO910" s="45" t="str">
        <f>MONTH(R910)&amp;"/"&amp;YEAR(R910)</f>
        <v>1/1900</v>
      </c>
      <c r="AP910" s="45" t="e">
        <f>WEEKNUM(R910)-WEEKNUM(EOMONTH(R910,-1)+1)+1</f>
        <v>#NUM!</v>
      </c>
      <c r="AQ910" s="45">
        <f>IF(AU910="S",IF(Q910="1. Aceitou o programa",R910-B910,0),0)</f>
        <v>0</v>
      </c>
      <c r="AR910" s="45">
        <f>IF(AU910="S",IF(AND(S910&lt;&gt;"",R910&lt;&gt;""),S910-R910,0),0)</f>
        <v>0</v>
      </c>
      <c r="AS910" s="45">
        <f>IF(AU910="S",IF(Q910="1. Aceitou o programa",IF(OR(X910="Não se Aplica",X910=""),IF(OR(W910="Não se Aplica",W910=""),0,W910-V910),AVERAGE(X910-W910,W910-V910)),0),0)</f>
        <v>0</v>
      </c>
      <c r="AT910" s="45">
        <f>IF(AU910="S",IF(AND(Q910="1. Aceitou o programa",AB910="Realizada"),IFERROR(IF(AA910="",0,AA910-R910),0),0),0)</f>
        <v>0</v>
      </c>
      <c r="AU910" s="45" t="str">
        <f>_xlfn.XLOOKUP(U910,'Lista Suspensa'!$AA$20:$AA$23,'Lista Suspensa'!$AB$20:$AB$23,"N/A")</f>
        <v>S</v>
      </c>
    </row>
    <row r="911" spans="1:47" ht="12" customHeight="1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2741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2742</v>
      </c>
      <c r="N911" s="89" t="s">
        <v>91</v>
      </c>
      <c r="O911" s="93" t="s">
        <v>2743</v>
      </c>
      <c r="P911" s="94" t="s">
        <v>57</v>
      </c>
      <c r="Q911" s="112" t="s">
        <v>2203</v>
      </c>
      <c r="R911" s="95"/>
      <c r="S911" s="96">
        <v>46164</v>
      </c>
      <c r="T911" s="96" t="s">
        <v>2204</v>
      </c>
      <c r="U911" s="96" t="s">
        <v>80</v>
      </c>
      <c r="V911" s="92">
        <v>46147</v>
      </c>
      <c r="W911" s="92">
        <v>46154</v>
      </c>
      <c r="X911" s="92">
        <v>46160</v>
      </c>
      <c r="Y911" s="97"/>
      <c r="Z911" s="89"/>
      <c r="AA911" s="96">
        <v>0</v>
      </c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>MONTH(B911)&amp;"/"&amp;YEAR(B911)</f>
        <v>3/2026</v>
      </c>
      <c r="AN911" s="45">
        <f>WEEKNUM(B911)-WEEKNUM(EOMONTH(B911,-1)+1)+1</f>
        <v>4</v>
      </c>
      <c r="AO911" s="45" t="str">
        <f>MONTH(R911)&amp;"/"&amp;YEAR(R911)</f>
        <v>1/1900</v>
      </c>
      <c r="AP911" s="45" t="e">
        <f>WEEKNUM(R911)-WEEKNUM(EOMONTH(R911,-1)+1)+1</f>
        <v>#NUM!</v>
      </c>
      <c r="AQ911" s="45">
        <f>IF(AU911="S",IF(Q911="1. Aceitou o programa",R911-B911,0),0)</f>
        <v>0</v>
      </c>
      <c r="AR911" s="45">
        <f>IF(AU911="S",IF(AND(S911&lt;&gt;"",R911&lt;&gt;""),S911-R911,0),0)</f>
        <v>0</v>
      </c>
      <c r="AS911" s="45">
        <f>IF(AU911="S",IF(Q911="1. Aceitou o programa",IF(OR(X911="Não se Aplica",X911=""),IF(OR(W911="Não se Aplica",W911=""),0,W911-V911),AVERAGE(X911-W911,W911-V911)),0),0)</f>
        <v>0</v>
      </c>
      <c r="AT911" s="45">
        <f>IF(AU911="S",IF(AND(Q911="1. Aceitou o programa",AB911="Realizada"),IFERROR(IF(AA911="",0,AA911-R911),0),0),0)</f>
        <v>0</v>
      </c>
      <c r="AU911" s="45" t="str">
        <f>_xlfn.XLOOKUP(U911,'Lista Suspensa'!$AA$20:$AA$23,'Lista Suspensa'!$AB$20:$AB$23,"N/A")</f>
        <v>S</v>
      </c>
    </row>
    <row r="912" spans="1:47" ht="12" customHeight="1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2744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836</v>
      </c>
      <c r="N912" s="89" t="s">
        <v>91</v>
      </c>
      <c r="O912" s="93" t="s">
        <v>2745</v>
      </c>
      <c r="P912" s="94" t="s">
        <v>57</v>
      </c>
      <c r="Q912" s="112" t="s">
        <v>2203</v>
      </c>
      <c r="R912" s="95"/>
      <c r="S912" s="96">
        <v>46164</v>
      </c>
      <c r="T912" s="96" t="s">
        <v>2204</v>
      </c>
      <c r="U912" s="96" t="s">
        <v>80</v>
      </c>
      <c r="V912" s="92">
        <v>46147</v>
      </c>
      <c r="W912" s="92">
        <v>46154</v>
      </c>
      <c r="X912" s="92">
        <v>46160</v>
      </c>
      <c r="Y912" s="97"/>
      <c r="Z912" s="89"/>
      <c r="AA912" s="96">
        <v>0</v>
      </c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>MONTH(B912)&amp;"/"&amp;YEAR(B912)</f>
        <v>3/2026</v>
      </c>
      <c r="AN912" s="45">
        <f>WEEKNUM(B912)-WEEKNUM(EOMONTH(B912,-1)+1)+1</f>
        <v>4</v>
      </c>
      <c r="AO912" s="45" t="str">
        <f>MONTH(R912)&amp;"/"&amp;YEAR(R912)</f>
        <v>1/1900</v>
      </c>
      <c r="AP912" s="45" t="e">
        <f>WEEKNUM(R912)-WEEKNUM(EOMONTH(R912,-1)+1)+1</f>
        <v>#NUM!</v>
      </c>
      <c r="AQ912" s="45">
        <f>IF(AU912="S",IF(Q912="1. Aceitou o programa",R912-B912,0),0)</f>
        <v>0</v>
      </c>
      <c r="AR912" s="45">
        <f>IF(AU912="S",IF(AND(S912&lt;&gt;"",R912&lt;&gt;""),S912-R912,0),0)</f>
        <v>0</v>
      </c>
      <c r="AS912" s="45">
        <f>IF(AU912="S",IF(Q912="1. Aceitou o programa",IF(OR(X912="Não se Aplica",X912=""),IF(OR(W912="Não se Aplica",W912=""),0,W912-V912),AVERAGE(X912-W912,W912-V912)),0),0)</f>
        <v>0</v>
      </c>
      <c r="AT912" s="45">
        <f>IF(AU912="S",IF(AND(Q912="1. Aceitou o programa",AB912="Realizada"),IFERROR(IF(AA912="",0,AA912-R912),0),0),0)</f>
        <v>0</v>
      </c>
      <c r="AU912" s="45" t="str">
        <f>_xlfn.XLOOKUP(U912,'Lista Suspensa'!$AA$20:$AA$23,'Lista Suspensa'!$AB$20:$AB$23,"N/A")</f>
        <v>S</v>
      </c>
    </row>
    <row r="913" spans="1:47" ht="12" customHeight="1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2746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2747</v>
      </c>
      <c r="N913" s="89" t="s">
        <v>91</v>
      </c>
      <c r="O913" s="93" t="s">
        <v>2748</v>
      </c>
      <c r="P913" s="94" t="s">
        <v>57</v>
      </c>
      <c r="Q913" s="112" t="s">
        <v>2203</v>
      </c>
      <c r="R913" s="95"/>
      <c r="S913" s="96">
        <v>46164</v>
      </c>
      <c r="T913" s="96" t="s">
        <v>2204</v>
      </c>
      <c r="U913" s="96" t="s">
        <v>80</v>
      </c>
      <c r="V913" s="92">
        <v>46147</v>
      </c>
      <c r="W913" s="92">
        <v>46154</v>
      </c>
      <c r="X913" s="92">
        <v>46160</v>
      </c>
      <c r="Y913" s="97"/>
      <c r="Z913" s="89"/>
      <c r="AA913" s="96">
        <v>0</v>
      </c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>MONTH(B913)&amp;"/"&amp;YEAR(B913)</f>
        <v>3/2026</v>
      </c>
      <c r="AN913" s="45">
        <f>WEEKNUM(B913)-WEEKNUM(EOMONTH(B913,-1)+1)+1</f>
        <v>4</v>
      </c>
      <c r="AO913" s="45" t="str">
        <f>MONTH(R913)&amp;"/"&amp;YEAR(R913)</f>
        <v>1/1900</v>
      </c>
      <c r="AP913" s="45" t="e">
        <f>WEEKNUM(R913)-WEEKNUM(EOMONTH(R913,-1)+1)+1</f>
        <v>#NUM!</v>
      </c>
      <c r="AQ913" s="45">
        <f>IF(AU913="S",IF(Q913="1. Aceitou o programa",R913-B913,0),0)</f>
        <v>0</v>
      </c>
      <c r="AR913" s="45">
        <f>IF(AU913="S",IF(AND(S913&lt;&gt;"",R913&lt;&gt;""),S913-R913,0),0)</f>
        <v>0</v>
      </c>
      <c r="AS913" s="45">
        <f>IF(AU913="S",IF(Q913="1. Aceitou o programa",IF(OR(X913="Não se Aplica",X913=""),IF(OR(W913="Não se Aplica",W913=""),0,W913-V913),AVERAGE(X913-W913,W913-V913)),0),0)</f>
        <v>0</v>
      </c>
      <c r="AT913" s="45">
        <f>IF(AU913="S",IF(AND(Q913="1. Aceitou o programa",AB913="Realizada"),IFERROR(IF(AA913="",0,AA913-R913),0),0),0)</f>
        <v>0</v>
      </c>
      <c r="AU913" s="45" t="str">
        <f>_xlfn.XLOOKUP(U913,'Lista Suspensa'!$AA$20:$AA$23,'Lista Suspensa'!$AB$20:$AB$23,"N/A")</f>
        <v>S</v>
      </c>
    </row>
    <row r="914" spans="1:47" ht="12" customHeight="1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2749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2282</v>
      </c>
      <c r="N914" s="89" t="s">
        <v>91</v>
      </c>
      <c r="O914" s="93" t="s">
        <v>2750</v>
      </c>
      <c r="P914" s="94" t="s">
        <v>57</v>
      </c>
      <c r="Q914" s="112" t="s">
        <v>2203</v>
      </c>
      <c r="R914" s="95"/>
      <c r="S914" s="96">
        <v>46164</v>
      </c>
      <c r="T914" s="96" t="s">
        <v>2204</v>
      </c>
      <c r="U914" s="96" t="s">
        <v>80</v>
      </c>
      <c r="V914" s="92">
        <v>46147</v>
      </c>
      <c r="W914" s="92">
        <v>46154</v>
      </c>
      <c r="X914" s="92">
        <v>46160</v>
      </c>
      <c r="Y914" s="97"/>
      <c r="Z914" s="89"/>
      <c r="AA914" s="96">
        <v>0</v>
      </c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>MONTH(B914)&amp;"/"&amp;YEAR(B914)</f>
        <v>3/2026</v>
      </c>
      <c r="AN914" s="45">
        <f>WEEKNUM(B914)-WEEKNUM(EOMONTH(B914,-1)+1)+1</f>
        <v>4</v>
      </c>
      <c r="AO914" s="45" t="str">
        <f>MONTH(R914)&amp;"/"&amp;YEAR(R914)</f>
        <v>1/1900</v>
      </c>
      <c r="AP914" s="45" t="e">
        <f>WEEKNUM(R914)-WEEKNUM(EOMONTH(R914,-1)+1)+1</f>
        <v>#NUM!</v>
      </c>
      <c r="AQ914" s="45">
        <f>IF(AU914="S",IF(Q914="1. Aceitou o programa",R914-B914,0),0)</f>
        <v>0</v>
      </c>
      <c r="AR914" s="45">
        <f>IF(AU914="S",IF(AND(S914&lt;&gt;"",R914&lt;&gt;""),S914-R914,0),0)</f>
        <v>0</v>
      </c>
      <c r="AS914" s="45">
        <f>IF(AU914="S",IF(Q914="1. Aceitou o programa",IF(OR(X914="Não se Aplica",X914=""),IF(OR(W914="Não se Aplica",W914=""),0,W914-V914),AVERAGE(X914-W914,W914-V914)),0),0)</f>
        <v>0</v>
      </c>
      <c r="AT914" s="45">
        <f>IF(AU914="S",IF(AND(Q914="1. Aceitou o programa",AB914="Realizada"),IFERROR(IF(AA914="",0,AA914-R914),0),0),0)</f>
        <v>0</v>
      </c>
      <c r="AU914" s="45" t="str">
        <f>_xlfn.XLOOKUP(U914,'Lista Suspensa'!$AA$20:$AA$23,'Lista Suspensa'!$AB$20:$AB$23,"N/A")</f>
        <v>S</v>
      </c>
    </row>
    <row r="915" spans="1:47" ht="12" customHeight="1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2751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888</v>
      </c>
      <c r="N915" s="89" t="s">
        <v>91</v>
      </c>
      <c r="O915" s="93" t="s">
        <v>2752</v>
      </c>
      <c r="P915" s="94" t="s">
        <v>57</v>
      </c>
      <c r="Q915" s="112" t="s">
        <v>2203</v>
      </c>
      <c r="R915" s="95"/>
      <c r="S915" s="96">
        <v>46164</v>
      </c>
      <c r="T915" s="96" t="s">
        <v>2204</v>
      </c>
      <c r="U915" s="96" t="s">
        <v>80</v>
      </c>
      <c r="V915" s="92">
        <v>46147</v>
      </c>
      <c r="W915" s="92">
        <v>46154</v>
      </c>
      <c r="X915" s="92">
        <v>46160</v>
      </c>
      <c r="Y915" s="97"/>
      <c r="Z915" s="89"/>
      <c r="AA915" s="96">
        <v>0</v>
      </c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>MONTH(B915)&amp;"/"&amp;YEAR(B915)</f>
        <v>3/2026</v>
      </c>
      <c r="AN915" s="45">
        <f>WEEKNUM(B915)-WEEKNUM(EOMONTH(B915,-1)+1)+1</f>
        <v>4</v>
      </c>
      <c r="AO915" s="45" t="str">
        <f>MONTH(R915)&amp;"/"&amp;YEAR(R915)</f>
        <v>1/1900</v>
      </c>
      <c r="AP915" s="45" t="e">
        <f>WEEKNUM(R915)-WEEKNUM(EOMONTH(R915,-1)+1)+1</f>
        <v>#NUM!</v>
      </c>
      <c r="AQ915" s="45">
        <f>IF(AU915="S",IF(Q915="1. Aceitou o programa",R915-B915,0),0)</f>
        <v>0</v>
      </c>
      <c r="AR915" s="45">
        <f>IF(AU915="S",IF(AND(S915&lt;&gt;"",R915&lt;&gt;""),S915-R915,0),0)</f>
        <v>0</v>
      </c>
      <c r="AS915" s="45">
        <f>IF(AU915="S",IF(Q915="1. Aceitou o programa",IF(OR(X915="Não se Aplica",X915=""),IF(OR(W915="Não se Aplica",W915=""),0,W915-V915),AVERAGE(X915-W915,W915-V915)),0),0)</f>
        <v>0</v>
      </c>
      <c r="AT915" s="45">
        <f>IF(AU915="S",IF(AND(Q915="1. Aceitou o programa",AB915="Realizada"),IFERROR(IF(AA915="",0,AA915-R915),0),0),0)</f>
        <v>0</v>
      </c>
      <c r="AU915" s="45" t="str">
        <f>_xlfn.XLOOKUP(U915,'Lista Suspensa'!$AA$20:$AA$23,'Lista Suspensa'!$AB$20:$AB$23,"N/A")</f>
        <v>S</v>
      </c>
    </row>
    <row r="916" spans="1:47" ht="12" customHeight="1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2753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1586</v>
      </c>
      <c r="N916" s="89" t="s">
        <v>91</v>
      </c>
      <c r="O916" s="93" t="s">
        <v>2754</v>
      </c>
      <c r="P916" s="94" t="s">
        <v>57</v>
      </c>
      <c r="Q916" s="112" t="s">
        <v>2203</v>
      </c>
      <c r="R916" s="95"/>
      <c r="S916" s="96">
        <v>46164</v>
      </c>
      <c r="T916" s="96" t="s">
        <v>2204</v>
      </c>
      <c r="U916" s="96" t="s">
        <v>80</v>
      </c>
      <c r="V916" s="92">
        <v>46147</v>
      </c>
      <c r="W916" s="92">
        <v>46154</v>
      </c>
      <c r="X916" s="92">
        <v>46160</v>
      </c>
      <c r="Y916" s="97"/>
      <c r="Z916" s="89"/>
      <c r="AA916" s="96">
        <v>0</v>
      </c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>MONTH(B916)&amp;"/"&amp;YEAR(B916)</f>
        <v>3/2026</v>
      </c>
      <c r="AN916" s="45">
        <f>WEEKNUM(B916)-WEEKNUM(EOMONTH(B916,-1)+1)+1</f>
        <v>4</v>
      </c>
      <c r="AO916" s="45" t="str">
        <f>MONTH(R916)&amp;"/"&amp;YEAR(R916)</f>
        <v>1/1900</v>
      </c>
      <c r="AP916" s="45" t="e">
        <f>WEEKNUM(R916)-WEEKNUM(EOMONTH(R916,-1)+1)+1</f>
        <v>#NUM!</v>
      </c>
      <c r="AQ916" s="45">
        <f>IF(AU916="S",IF(Q916="1. Aceitou o programa",R916-B916,0),0)</f>
        <v>0</v>
      </c>
      <c r="AR916" s="45">
        <f>IF(AU916="S",IF(AND(S916&lt;&gt;"",R916&lt;&gt;""),S916-R916,0),0)</f>
        <v>0</v>
      </c>
      <c r="AS916" s="45">
        <f>IF(AU916="S",IF(Q916="1. Aceitou o programa",IF(OR(X916="Não se Aplica",X916=""),IF(OR(W916="Não se Aplica",W916=""),0,W916-V916),AVERAGE(X916-W916,W916-V916)),0),0)</f>
        <v>0</v>
      </c>
      <c r="AT916" s="45">
        <f>IF(AU916="S",IF(AND(Q916="1. Aceitou o programa",AB916="Realizada"),IFERROR(IF(AA916="",0,AA916-R916),0),0),0)</f>
        <v>0</v>
      </c>
      <c r="AU916" s="45" t="str">
        <f>_xlfn.XLOOKUP(U916,'Lista Suspensa'!$AA$20:$AA$23,'Lista Suspensa'!$AB$20:$AB$23,"N/A")</f>
        <v>S</v>
      </c>
    </row>
    <row r="917" spans="1:47" ht="12" customHeight="1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2755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2756</v>
      </c>
      <c r="N917" s="89" t="s">
        <v>91</v>
      </c>
      <c r="O917" s="93" t="s">
        <v>2757</v>
      </c>
      <c r="P917" s="94" t="s">
        <v>57</v>
      </c>
      <c r="Q917" s="112" t="s">
        <v>2203</v>
      </c>
      <c r="R917" s="95"/>
      <c r="S917" s="96">
        <v>46164</v>
      </c>
      <c r="T917" s="96" t="s">
        <v>2204</v>
      </c>
      <c r="U917" s="96" t="s">
        <v>80</v>
      </c>
      <c r="V917" s="92">
        <v>46147</v>
      </c>
      <c r="W917" s="92">
        <v>46154</v>
      </c>
      <c r="X917" s="92">
        <v>46160</v>
      </c>
      <c r="Y917" s="97"/>
      <c r="Z917" s="89"/>
      <c r="AA917" s="96">
        <v>0</v>
      </c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>MONTH(B917)&amp;"/"&amp;YEAR(B917)</f>
        <v>3/2026</v>
      </c>
      <c r="AN917" s="45">
        <f>WEEKNUM(B917)-WEEKNUM(EOMONTH(B917,-1)+1)+1</f>
        <v>4</v>
      </c>
      <c r="AO917" s="45" t="str">
        <f>MONTH(R917)&amp;"/"&amp;YEAR(R917)</f>
        <v>1/1900</v>
      </c>
      <c r="AP917" s="45" t="e">
        <f>WEEKNUM(R917)-WEEKNUM(EOMONTH(R917,-1)+1)+1</f>
        <v>#NUM!</v>
      </c>
      <c r="AQ917" s="45">
        <f>IF(AU917="S",IF(Q917="1. Aceitou o programa",R917-B917,0),0)</f>
        <v>0</v>
      </c>
      <c r="AR917" s="45">
        <f>IF(AU917="S",IF(AND(S917&lt;&gt;"",R917&lt;&gt;""),S917-R917,0),0)</f>
        <v>0</v>
      </c>
      <c r="AS917" s="45">
        <f>IF(AU917="S",IF(Q917="1. Aceitou o programa",IF(OR(X917="Não se Aplica",X917=""),IF(OR(W917="Não se Aplica",W917=""),0,W917-V917),AVERAGE(X917-W917,W917-V917)),0),0)</f>
        <v>0</v>
      </c>
      <c r="AT917" s="45">
        <f>IF(AU917="S",IF(AND(Q917="1. Aceitou o programa",AB917="Realizada"),IFERROR(IF(AA917="",0,AA917-R917),0),0),0)</f>
        <v>0</v>
      </c>
      <c r="AU917" s="45" t="str">
        <f>_xlfn.XLOOKUP(U917,'Lista Suspensa'!$AA$20:$AA$23,'Lista Suspensa'!$AB$20:$AB$23,"N/A")</f>
        <v>S</v>
      </c>
    </row>
    <row r="918" spans="1:47" ht="12" customHeight="1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2758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2331</v>
      </c>
      <c r="N918" s="89" t="s">
        <v>91</v>
      </c>
      <c r="O918" s="93" t="s">
        <v>2759</v>
      </c>
      <c r="P918" s="94" t="s">
        <v>57</v>
      </c>
      <c r="Q918" s="112" t="s">
        <v>2203</v>
      </c>
      <c r="R918" s="95"/>
      <c r="S918" s="96">
        <v>46164</v>
      </c>
      <c r="T918" s="96" t="s">
        <v>2204</v>
      </c>
      <c r="U918" s="96" t="s">
        <v>80</v>
      </c>
      <c r="V918" s="92">
        <v>46147</v>
      </c>
      <c r="W918" s="92">
        <v>46154</v>
      </c>
      <c r="X918" s="92">
        <v>46160</v>
      </c>
      <c r="Y918" s="97"/>
      <c r="Z918" s="89"/>
      <c r="AA918" s="96">
        <v>0</v>
      </c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>MONTH(B918)&amp;"/"&amp;YEAR(B918)</f>
        <v>3/2026</v>
      </c>
      <c r="AN918" s="45">
        <f>WEEKNUM(B918)-WEEKNUM(EOMONTH(B918,-1)+1)+1</f>
        <v>4</v>
      </c>
      <c r="AO918" s="45" t="str">
        <f>MONTH(R918)&amp;"/"&amp;YEAR(R918)</f>
        <v>1/1900</v>
      </c>
      <c r="AP918" s="45" t="e">
        <f>WEEKNUM(R918)-WEEKNUM(EOMONTH(R918,-1)+1)+1</f>
        <v>#NUM!</v>
      </c>
      <c r="AQ918" s="45">
        <f>IF(AU918="S",IF(Q918="1. Aceitou o programa",R918-B918,0),0)</f>
        <v>0</v>
      </c>
      <c r="AR918" s="45">
        <f>IF(AU918="S",IF(AND(S918&lt;&gt;"",R918&lt;&gt;""),S918-R918,0),0)</f>
        <v>0</v>
      </c>
      <c r="AS918" s="45">
        <f>IF(AU918="S",IF(Q918="1. Aceitou o programa",IF(OR(X918="Não se Aplica",X918=""),IF(OR(W918="Não se Aplica",W918=""),0,W918-V918),AVERAGE(X918-W918,W918-V918)),0),0)</f>
        <v>0</v>
      </c>
      <c r="AT918" s="45">
        <f>IF(AU918="S",IF(AND(Q918="1. Aceitou o programa",AB918="Realizada"),IFERROR(IF(AA918="",0,AA918-R918),0),0),0)</f>
        <v>0</v>
      </c>
      <c r="AU918" s="45" t="str">
        <f>_xlfn.XLOOKUP(U918,'Lista Suspensa'!$AA$20:$AA$23,'Lista Suspensa'!$AB$20:$AB$23,"N/A")</f>
        <v>S</v>
      </c>
    </row>
    <row r="919" spans="1:47" ht="12" customHeight="1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2760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1078</v>
      </c>
      <c r="N919" s="89" t="s">
        <v>91</v>
      </c>
      <c r="O919" s="93" t="s">
        <v>2761</v>
      </c>
      <c r="P919" s="94" t="s">
        <v>57</v>
      </c>
      <c r="Q919" s="112" t="s">
        <v>2203</v>
      </c>
      <c r="R919" s="95"/>
      <c r="S919" s="96">
        <v>46164</v>
      </c>
      <c r="T919" s="96" t="s">
        <v>2204</v>
      </c>
      <c r="U919" s="96" t="s">
        <v>80</v>
      </c>
      <c r="V919" s="92">
        <v>46147</v>
      </c>
      <c r="W919" s="92">
        <v>46154</v>
      </c>
      <c r="X919" s="92">
        <v>46160</v>
      </c>
      <c r="Y919" s="97"/>
      <c r="Z919" s="89"/>
      <c r="AA919" s="96">
        <v>0</v>
      </c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>MONTH(B919)&amp;"/"&amp;YEAR(B919)</f>
        <v>3/2026</v>
      </c>
      <c r="AN919" s="45">
        <f>WEEKNUM(B919)-WEEKNUM(EOMONTH(B919,-1)+1)+1</f>
        <v>4</v>
      </c>
      <c r="AO919" s="45" t="str">
        <f>MONTH(R919)&amp;"/"&amp;YEAR(R919)</f>
        <v>1/1900</v>
      </c>
      <c r="AP919" s="45" t="e">
        <f>WEEKNUM(R919)-WEEKNUM(EOMONTH(R919,-1)+1)+1</f>
        <v>#NUM!</v>
      </c>
      <c r="AQ919" s="45">
        <f>IF(AU919="S",IF(Q919="1. Aceitou o programa",R919-B919,0),0)</f>
        <v>0</v>
      </c>
      <c r="AR919" s="45">
        <f>IF(AU919="S",IF(AND(S919&lt;&gt;"",R919&lt;&gt;""),S919-R919,0),0)</f>
        <v>0</v>
      </c>
      <c r="AS919" s="45">
        <f>IF(AU919="S",IF(Q919="1. Aceitou o programa",IF(OR(X919="Não se Aplica",X919=""),IF(OR(W919="Não se Aplica",W919=""),0,W919-V919),AVERAGE(X919-W919,W919-V919)),0),0)</f>
        <v>0</v>
      </c>
      <c r="AT919" s="45">
        <f>IF(AU919="S",IF(AND(Q919="1. Aceitou o programa",AB919="Realizada"),IFERROR(IF(AA919="",0,AA919-R919),0),0),0)</f>
        <v>0</v>
      </c>
      <c r="AU919" s="45" t="str">
        <f>_xlfn.XLOOKUP(U919,'Lista Suspensa'!$AA$20:$AA$23,'Lista Suspensa'!$AB$20:$AB$23,"N/A")</f>
        <v>S</v>
      </c>
    </row>
    <row r="920" spans="1:47" ht="12" customHeight="1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2762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2763</v>
      </c>
      <c r="N920" s="89" t="s">
        <v>91</v>
      </c>
      <c r="O920" s="93" t="s">
        <v>2764</v>
      </c>
      <c r="P920" s="94" t="s">
        <v>57</v>
      </c>
      <c r="Q920" s="112" t="s">
        <v>2203</v>
      </c>
      <c r="R920" s="95"/>
      <c r="S920" s="96">
        <v>46164</v>
      </c>
      <c r="T920" s="96" t="s">
        <v>2204</v>
      </c>
      <c r="U920" s="96" t="s">
        <v>80</v>
      </c>
      <c r="V920" s="92">
        <v>46147</v>
      </c>
      <c r="W920" s="92">
        <v>46154</v>
      </c>
      <c r="X920" s="92">
        <v>46160</v>
      </c>
      <c r="Y920" s="97"/>
      <c r="Z920" s="89"/>
      <c r="AA920" s="96">
        <v>0</v>
      </c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>MONTH(B920)&amp;"/"&amp;YEAR(B920)</f>
        <v>3/2026</v>
      </c>
      <c r="AN920" s="45">
        <f>WEEKNUM(B920)-WEEKNUM(EOMONTH(B920,-1)+1)+1</f>
        <v>4</v>
      </c>
      <c r="AO920" s="45" t="str">
        <f>MONTH(R920)&amp;"/"&amp;YEAR(R920)</f>
        <v>1/1900</v>
      </c>
      <c r="AP920" s="45" t="e">
        <f>WEEKNUM(R920)-WEEKNUM(EOMONTH(R920,-1)+1)+1</f>
        <v>#NUM!</v>
      </c>
      <c r="AQ920" s="45">
        <f>IF(AU920="S",IF(Q920="1. Aceitou o programa",R920-B920,0),0)</f>
        <v>0</v>
      </c>
      <c r="AR920" s="45">
        <f>IF(AU920="S",IF(AND(S920&lt;&gt;"",R920&lt;&gt;""),S920-R920,0),0)</f>
        <v>0</v>
      </c>
      <c r="AS920" s="45">
        <f>IF(AU920="S",IF(Q920="1. Aceitou o programa",IF(OR(X920="Não se Aplica",X920=""),IF(OR(W920="Não se Aplica",W920=""),0,W920-V920),AVERAGE(X920-W920,W920-V920)),0),0)</f>
        <v>0</v>
      </c>
      <c r="AT920" s="45">
        <f>IF(AU920="S",IF(AND(Q920="1. Aceitou o programa",AB920="Realizada"),IFERROR(IF(AA920="",0,AA920-R920),0),0),0)</f>
        <v>0</v>
      </c>
      <c r="AU920" s="45" t="str">
        <f>_xlfn.XLOOKUP(U920,'Lista Suspensa'!$AA$20:$AA$23,'Lista Suspensa'!$AB$20:$AB$23,"N/A")</f>
        <v>S</v>
      </c>
    </row>
    <row r="921" spans="1:47" ht="12" customHeight="1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2765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2766</v>
      </c>
      <c r="N921" s="89" t="s">
        <v>91</v>
      </c>
      <c r="O921" s="93" t="s">
        <v>2767</v>
      </c>
      <c r="P921" s="94" t="s">
        <v>57</v>
      </c>
      <c r="Q921" s="112" t="s">
        <v>2203</v>
      </c>
      <c r="R921" s="95"/>
      <c r="S921" s="96">
        <v>46164</v>
      </c>
      <c r="T921" s="96" t="s">
        <v>2204</v>
      </c>
      <c r="U921" s="96" t="s">
        <v>80</v>
      </c>
      <c r="V921" s="92">
        <v>46147</v>
      </c>
      <c r="W921" s="92">
        <v>46154</v>
      </c>
      <c r="X921" s="92">
        <v>46160</v>
      </c>
      <c r="Y921" s="97"/>
      <c r="Z921" s="89"/>
      <c r="AA921" s="96">
        <v>0</v>
      </c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>MONTH(B921)&amp;"/"&amp;YEAR(B921)</f>
        <v>3/2026</v>
      </c>
      <c r="AN921" s="45">
        <f>WEEKNUM(B921)-WEEKNUM(EOMONTH(B921,-1)+1)+1</f>
        <v>4</v>
      </c>
      <c r="AO921" s="45" t="str">
        <f>MONTH(R921)&amp;"/"&amp;YEAR(R921)</f>
        <v>1/1900</v>
      </c>
      <c r="AP921" s="45" t="e">
        <f>WEEKNUM(R921)-WEEKNUM(EOMONTH(R921,-1)+1)+1</f>
        <v>#NUM!</v>
      </c>
      <c r="AQ921" s="45">
        <f>IF(AU921="S",IF(Q921="1. Aceitou o programa",R921-B921,0),0)</f>
        <v>0</v>
      </c>
      <c r="AR921" s="45">
        <f>IF(AU921="S",IF(AND(S921&lt;&gt;"",R921&lt;&gt;""),S921-R921,0),0)</f>
        <v>0</v>
      </c>
      <c r="AS921" s="45">
        <f>IF(AU921="S",IF(Q921="1. Aceitou o programa",IF(OR(X921="Não se Aplica",X921=""),IF(OR(W921="Não se Aplica",W921=""),0,W921-V921),AVERAGE(X921-W921,W921-V921)),0),0)</f>
        <v>0</v>
      </c>
      <c r="AT921" s="45">
        <f>IF(AU921="S",IF(AND(Q921="1. Aceitou o programa",AB921="Realizada"),IFERROR(IF(AA921="",0,AA921-R921),0),0),0)</f>
        <v>0</v>
      </c>
      <c r="AU921" s="45" t="str">
        <f>_xlfn.XLOOKUP(U921,'Lista Suspensa'!$AA$20:$AA$23,'Lista Suspensa'!$AB$20:$AB$23,"N/A")</f>
        <v>S</v>
      </c>
    </row>
    <row r="922" spans="1:47" ht="12" customHeight="1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2768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2769</v>
      </c>
      <c r="N922" s="89" t="s">
        <v>91</v>
      </c>
      <c r="O922" s="93" t="s">
        <v>2770</v>
      </c>
      <c r="P922" s="94" t="s">
        <v>57</v>
      </c>
      <c r="Q922" s="112" t="s">
        <v>2203</v>
      </c>
      <c r="R922" s="95"/>
      <c r="S922" s="96">
        <v>46164</v>
      </c>
      <c r="T922" s="96" t="s">
        <v>2204</v>
      </c>
      <c r="U922" s="96" t="s">
        <v>80</v>
      </c>
      <c r="V922" s="92">
        <v>46147</v>
      </c>
      <c r="W922" s="92">
        <v>46154</v>
      </c>
      <c r="X922" s="92">
        <v>46160</v>
      </c>
      <c r="Y922" s="97"/>
      <c r="Z922" s="89"/>
      <c r="AA922" s="96">
        <v>0</v>
      </c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>MONTH(B922)&amp;"/"&amp;YEAR(B922)</f>
        <v>3/2026</v>
      </c>
      <c r="AN922" s="45">
        <f>WEEKNUM(B922)-WEEKNUM(EOMONTH(B922,-1)+1)+1</f>
        <v>4</v>
      </c>
      <c r="AO922" s="45" t="str">
        <f>MONTH(R922)&amp;"/"&amp;YEAR(R922)</f>
        <v>1/1900</v>
      </c>
      <c r="AP922" s="45" t="e">
        <f>WEEKNUM(R922)-WEEKNUM(EOMONTH(R922,-1)+1)+1</f>
        <v>#NUM!</v>
      </c>
      <c r="AQ922" s="45">
        <f>IF(AU922="S",IF(Q922="1. Aceitou o programa",R922-B922,0),0)</f>
        <v>0</v>
      </c>
      <c r="AR922" s="45">
        <f>IF(AU922="S",IF(AND(S922&lt;&gt;"",R922&lt;&gt;""),S922-R922,0),0)</f>
        <v>0</v>
      </c>
      <c r="AS922" s="45">
        <f>IF(AU922="S",IF(Q922="1. Aceitou o programa",IF(OR(X922="Não se Aplica",X922=""),IF(OR(W922="Não se Aplica",W922=""),0,W922-V922),AVERAGE(X922-W922,W922-V922)),0),0)</f>
        <v>0</v>
      </c>
      <c r="AT922" s="45">
        <f>IF(AU922="S",IF(AND(Q922="1. Aceitou o programa",AB922="Realizada"),IFERROR(IF(AA922="",0,AA922-R922),0),0),0)</f>
        <v>0</v>
      </c>
      <c r="AU922" s="45" t="str">
        <f>_xlfn.XLOOKUP(U922,'Lista Suspensa'!$AA$20:$AA$23,'Lista Suspensa'!$AB$20:$AB$23,"N/A")</f>
        <v>S</v>
      </c>
    </row>
    <row r="923" spans="1:47" ht="12" customHeight="1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2771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2772</v>
      </c>
      <c r="N923" s="89" t="s">
        <v>91</v>
      </c>
      <c r="O923" s="93" t="s">
        <v>2773</v>
      </c>
      <c r="P923" s="94" t="s">
        <v>57</v>
      </c>
      <c r="Q923" s="112" t="s">
        <v>2203</v>
      </c>
      <c r="R923" s="95"/>
      <c r="S923" s="96">
        <v>46164</v>
      </c>
      <c r="T923" s="96" t="s">
        <v>2204</v>
      </c>
      <c r="U923" s="96" t="s">
        <v>80</v>
      </c>
      <c r="V923" s="92">
        <v>46147</v>
      </c>
      <c r="W923" s="92">
        <v>46154</v>
      </c>
      <c r="X923" s="92">
        <v>46160</v>
      </c>
      <c r="Y923" s="97"/>
      <c r="Z923" s="89"/>
      <c r="AA923" s="96">
        <v>0</v>
      </c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>MONTH(B923)&amp;"/"&amp;YEAR(B923)</f>
        <v>3/2026</v>
      </c>
      <c r="AN923" s="45">
        <f>WEEKNUM(B923)-WEEKNUM(EOMONTH(B923,-1)+1)+1</f>
        <v>4</v>
      </c>
      <c r="AO923" s="45" t="str">
        <f>MONTH(R923)&amp;"/"&amp;YEAR(R923)</f>
        <v>1/1900</v>
      </c>
      <c r="AP923" s="45" t="e">
        <f>WEEKNUM(R923)-WEEKNUM(EOMONTH(R923,-1)+1)+1</f>
        <v>#NUM!</v>
      </c>
      <c r="AQ923" s="45">
        <f>IF(AU923="S",IF(Q923="1. Aceitou o programa",R923-B923,0),0)</f>
        <v>0</v>
      </c>
      <c r="AR923" s="45">
        <f>IF(AU923="S",IF(AND(S923&lt;&gt;"",R923&lt;&gt;""),S923-R923,0),0)</f>
        <v>0</v>
      </c>
      <c r="AS923" s="45">
        <f>IF(AU923="S",IF(Q923="1. Aceitou o programa",IF(OR(X923="Não se Aplica",X923=""),IF(OR(W923="Não se Aplica",W923=""),0,W923-V923),AVERAGE(X923-W923,W923-V923)),0),0)</f>
        <v>0</v>
      </c>
      <c r="AT923" s="45">
        <f>IF(AU923="S",IF(AND(Q923="1. Aceitou o programa",AB923="Realizada"),IFERROR(IF(AA923="",0,AA923-R923),0),0),0)</f>
        <v>0</v>
      </c>
      <c r="AU923" s="45" t="str">
        <f>_xlfn.XLOOKUP(U923,'Lista Suspensa'!$AA$20:$AA$23,'Lista Suspensa'!$AB$20:$AB$23,"N/A")</f>
        <v>S</v>
      </c>
    </row>
    <row r="924" spans="1:47" ht="12" customHeight="1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2774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1263</v>
      </c>
      <c r="N924" s="89" t="s">
        <v>91</v>
      </c>
      <c r="O924" s="93" t="s">
        <v>2775</v>
      </c>
      <c r="P924" s="94" t="s">
        <v>57</v>
      </c>
      <c r="Q924" s="112" t="s">
        <v>2203</v>
      </c>
      <c r="R924" s="95"/>
      <c r="S924" s="96">
        <v>46164</v>
      </c>
      <c r="T924" s="96" t="s">
        <v>2204</v>
      </c>
      <c r="U924" s="96" t="s">
        <v>80</v>
      </c>
      <c r="V924" s="92">
        <v>46147</v>
      </c>
      <c r="W924" s="92">
        <v>46154</v>
      </c>
      <c r="X924" s="92">
        <v>46160</v>
      </c>
      <c r="Y924" s="97"/>
      <c r="Z924" s="89"/>
      <c r="AA924" s="96">
        <v>0</v>
      </c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>MONTH(B924)&amp;"/"&amp;YEAR(B924)</f>
        <v>3/2026</v>
      </c>
      <c r="AN924" s="45">
        <f>WEEKNUM(B924)-WEEKNUM(EOMONTH(B924,-1)+1)+1</f>
        <v>4</v>
      </c>
      <c r="AO924" s="45" t="str">
        <f>MONTH(R924)&amp;"/"&amp;YEAR(R924)</f>
        <v>1/1900</v>
      </c>
      <c r="AP924" s="45" t="e">
        <f>WEEKNUM(R924)-WEEKNUM(EOMONTH(R924,-1)+1)+1</f>
        <v>#NUM!</v>
      </c>
      <c r="AQ924" s="45">
        <f>IF(AU924="S",IF(Q924="1. Aceitou o programa",R924-B924,0),0)</f>
        <v>0</v>
      </c>
      <c r="AR924" s="45">
        <f>IF(AU924="S",IF(AND(S924&lt;&gt;"",R924&lt;&gt;""),S924-R924,0),0)</f>
        <v>0</v>
      </c>
      <c r="AS924" s="45">
        <f>IF(AU924="S",IF(Q924="1. Aceitou o programa",IF(OR(X924="Não se Aplica",X924=""),IF(OR(W924="Não se Aplica",W924=""),0,W924-V924),AVERAGE(X924-W924,W924-V924)),0),0)</f>
        <v>0</v>
      </c>
      <c r="AT924" s="45">
        <f>IF(AU924="S",IF(AND(Q924="1. Aceitou o programa",AB924="Realizada"),IFERROR(IF(AA924="",0,AA924-R924),0),0),0)</f>
        <v>0</v>
      </c>
      <c r="AU924" s="45" t="str">
        <f>_xlfn.XLOOKUP(U924,'Lista Suspensa'!$AA$20:$AA$23,'Lista Suspensa'!$AB$20:$AB$23,"N/A")</f>
        <v>S</v>
      </c>
    </row>
    <row r="925" spans="1:47" ht="12" customHeight="1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2776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2777</v>
      </c>
      <c r="N925" s="89" t="s">
        <v>91</v>
      </c>
      <c r="O925" s="93" t="s">
        <v>2778</v>
      </c>
      <c r="P925" s="94" t="s">
        <v>57</v>
      </c>
      <c r="Q925" s="112" t="s">
        <v>2203</v>
      </c>
      <c r="R925" s="95"/>
      <c r="S925" s="96">
        <v>46164</v>
      </c>
      <c r="T925" s="96" t="s">
        <v>2204</v>
      </c>
      <c r="U925" s="96" t="s">
        <v>80</v>
      </c>
      <c r="V925" s="92">
        <v>46112</v>
      </c>
      <c r="W925" s="92">
        <v>46154</v>
      </c>
      <c r="X925" s="92">
        <v>46160</v>
      </c>
      <c r="Y925" s="97"/>
      <c r="Z925" s="89"/>
      <c r="AA925" s="96">
        <v>0</v>
      </c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>MONTH(B925)&amp;"/"&amp;YEAR(B925)</f>
        <v>3/2026</v>
      </c>
      <c r="AN925" s="45">
        <f>WEEKNUM(B925)-WEEKNUM(EOMONTH(B925,-1)+1)+1</f>
        <v>4</v>
      </c>
      <c r="AO925" s="45" t="str">
        <f>MONTH(R925)&amp;"/"&amp;YEAR(R925)</f>
        <v>1/1900</v>
      </c>
      <c r="AP925" s="45" t="e">
        <f>WEEKNUM(R925)-WEEKNUM(EOMONTH(R925,-1)+1)+1</f>
        <v>#NUM!</v>
      </c>
      <c r="AQ925" s="45">
        <f>IF(AU925="S",IF(Q925="1. Aceitou o programa",R925-B925,0),0)</f>
        <v>0</v>
      </c>
      <c r="AR925" s="45">
        <f>IF(AU925="S",IF(AND(S925&lt;&gt;"",R925&lt;&gt;""),S925-R925,0),0)</f>
        <v>0</v>
      </c>
      <c r="AS925" s="45">
        <f>IF(AU925="S",IF(Q925="1. Aceitou o programa",IF(OR(X925="Não se Aplica",X925=""),IF(OR(W925="Não se Aplica",W925=""),0,W925-V925),AVERAGE(X925-W925,W925-V925)),0),0)</f>
        <v>0</v>
      </c>
      <c r="AT925" s="45">
        <f>IF(AU925="S",IF(AND(Q925="1. Aceitou o programa",AB925="Realizada"),IFERROR(IF(AA925="",0,AA925-R925),0),0),0)</f>
        <v>0</v>
      </c>
      <c r="AU925" s="45" t="str">
        <f>_xlfn.XLOOKUP(U925,'Lista Suspensa'!$AA$20:$AA$23,'Lista Suspensa'!$AB$20:$AB$23,"N/A")</f>
        <v>S</v>
      </c>
    </row>
    <row r="926" spans="1:47" ht="12" customHeight="1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2779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791</v>
      </c>
      <c r="N926" s="89" t="s">
        <v>91</v>
      </c>
      <c r="O926" s="93" t="s">
        <v>2780</v>
      </c>
      <c r="P926" s="94" t="s">
        <v>57</v>
      </c>
      <c r="Q926" s="112" t="s">
        <v>2203</v>
      </c>
      <c r="R926" s="95"/>
      <c r="S926" s="96">
        <v>46164</v>
      </c>
      <c r="T926" s="96" t="s">
        <v>2204</v>
      </c>
      <c r="U926" s="96" t="s">
        <v>80</v>
      </c>
      <c r="V926" s="92">
        <v>46128</v>
      </c>
      <c r="W926" s="92">
        <v>46140</v>
      </c>
      <c r="X926" s="92">
        <v>46154</v>
      </c>
      <c r="Y926" s="97"/>
      <c r="Z926" s="89"/>
      <c r="AA926" s="96">
        <v>0</v>
      </c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>MONTH(B926)&amp;"/"&amp;YEAR(B926)</f>
        <v>3/2026</v>
      </c>
      <c r="AN926" s="45">
        <f>WEEKNUM(B926)-WEEKNUM(EOMONTH(B926,-1)+1)+1</f>
        <v>4</v>
      </c>
      <c r="AO926" s="45" t="str">
        <f>MONTH(R926)&amp;"/"&amp;YEAR(R926)</f>
        <v>1/1900</v>
      </c>
      <c r="AP926" s="45" t="e">
        <f>WEEKNUM(R926)-WEEKNUM(EOMONTH(R926,-1)+1)+1</f>
        <v>#NUM!</v>
      </c>
      <c r="AQ926" s="45">
        <f>IF(AU926="S",IF(Q926="1. Aceitou o programa",R926-B926,0),0)</f>
        <v>0</v>
      </c>
      <c r="AR926" s="45">
        <f>IF(AU926="S",IF(AND(S926&lt;&gt;"",R926&lt;&gt;""),S926-R926,0),0)</f>
        <v>0</v>
      </c>
      <c r="AS926" s="45">
        <f>IF(AU926="S",IF(Q926="1. Aceitou o programa",IF(OR(X926="Não se Aplica",X926=""),IF(OR(W926="Não se Aplica",W926=""),0,W926-V926),AVERAGE(X926-W926,W926-V926)),0),0)</f>
        <v>0</v>
      </c>
      <c r="AT926" s="45">
        <f>IF(AU926="S",IF(AND(Q926="1. Aceitou o programa",AB926="Realizada"),IFERROR(IF(AA926="",0,AA926-R926),0),0),0)</f>
        <v>0</v>
      </c>
      <c r="AU926" s="45" t="str">
        <f>_xlfn.XLOOKUP(U926,'Lista Suspensa'!$AA$20:$AA$23,'Lista Suspensa'!$AB$20:$AB$23,"N/A")</f>
        <v>S</v>
      </c>
    </row>
    <row r="927" spans="1:47" ht="12" customHeight="1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2781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1902</v>
      </c>
      <c r="N927" s="89" t="s">
        <v>91</v>
      </c>
      <c r="O927" s="93" t="s">
        <v>2782</v>
      </c>
      <c r="P927" s="94" t="s">
        <v>57</v>
      </c>
      <c r="Q927" s="112" t="s">
        <v>2203</v>
      </c>
      <c r="R927" s="95"/>
      <c r="S927" s="96">
        <v>46164</v>
      </c>
      <c r="T927" s="96" t="s">
        <v>2204</v>
      </c>
      <c r="U927" s="96" t="s">
        <v>80</v>
      </c>
      <c r="V927" s="92">
        <v>46147</v>
      </c>
      <c r="W927" s="92">
        <v>46154</v>
      </c>
      <c r="X927" s="92">
        <v>46160</v>
      </c>
      <c r="Y927" s="97"/>
      <c r="Z927" s="89"/>
      <c r="AA927" s="96">
        <v>0</v>
      </c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>MONTH(B927)&amp;"/"&amp;YEAR(B927)</f>
        <v>3/2026</v>
      </c>
      <c r="AN927" s="45">
        <f>WEEKNUM(B927)-WEEKNUM(EOMONTH(B927,-1)+1)+1</f>
        <v>4</v>
      </c>
      <c r="AO927" s="45" t="str">
        <f>MONTH(R927)&amp;"/"&amp;YEAR(R927)</f>
        <v>1/1900</v>
      </c>
      <c r="AP927" s="45" t="e">
        <f>WEEKNUM(R927)-WEEKNUM(EOMONTH(R927,-1)+1)+1</f>
        <v>#NUM!</v>
      </c>
      <c r="AQ927" s="45">
        <f>IF(AU927="S",IF(Q927="1. Aceitou o programa",R927-B927,0),0)</f>
        <v>0</v>
      </c>
      <c r="AR927" s="45">
        <f>IF(AU927="S",IF(AND(S927&lt;&gt;"",R927&lt;&gt;""),S927-R927,0),0)</f>
        <v>0</v>
      </c>
      <c r="AS927" s="45">
        <f>IF(AU927="S",IF(Q927="1. Aceitou o programa",IF(OR(X927="Não se Aplica",X927=""),IF(OR(W927="Não se Aplica",W927=""),0,W927-V927),AVERAGE(X927-W927,W927-V927)),0),0)</f>
        <v>0</v>
      </c>
      <c r="AT927" s="45">
        <f>IF(AU927="S",IF(AND(Q927="1. Aceitou o programa",AB927="Realizada"),IFERROR(IF(AA927="",0,AA927-R927),0),0),0)</f>
        <v>0</v>
      </c>
      <c r="AU927" s="45" t="str">
        <f>_xlfn.XLOOKUP(U927,'Lista Suspensa'!$AA$20:$AA$23,'Lista Suspensa'!$AB$20:$AB$23,"N/A")</f>
        <v>S</v>
      </c>
    </row>
    <row r="928" spans="1:47" ht="12" customHeight="1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2783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2784</v>
      </c>
      <c r="P928" s="94" t="s">
        <v>57</v>
      </c>
      <c r="Q928" s="112" t="s">
        <v>2203</v>
      </c>
      <c r="R928" s="95"/>
      <c r="S928" s="96">
        <v>46164</v>
      </c>
      <c r="T928" s="96" t="s">
        <v>2204</v>
      </c>
      <c r="U928" s="96" t="s">
        <v>80</v>
      </c>
      <c r="V928" s="92">
        <v>46147</v>
      </c>
      <c r="W928" s="92">
        <v>46154</v>
      </c>
      <c r="X928" s="92">
        <v>46160</v>
      </c>
      <c r="Y928" s="97"/>
      <c r="Z928" s="89"/>
      <c r="AA928" s="96">
        <v>0</v>
      </c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>MONTH(B928)&amp;"/"&amp;YEAR(B928)</f>
        <v>3/2026</v>
      </c>
      <c r="AN928" s="45">
        <f>WEEKNUM(B928)-WEEKNUM(EOMONTH(B928,-1)+1)+1</f>
        <v>4</v>
      </c>
      <c r="AO928" s="45" t="str">
        <f>MONTH(R928)&amp;"/"&amp;YEAR(R928)</f>
        <v>1/1900</v>
      </c>
      <c r="AP928" s="45" t="e">
        <f>WEEKNUM(R928)-WEEKNUM(EOMONTH(R928,-1)+1)+1</f>
        <v>#NUM!</v>
      </c>
      <c r="AQ928" s="45">
        <f>IF(AU928="S",IF(Q928="1. Aceitou o programa",R928-B928,0),0)</f>
        <v>0</v>
      </c>
      <c r="AR928" s="45">
        <f>IF(AU928="S",IF(AND(S928&lt;&gt;"",R928&lt;&gt;""),S928-R928,0),0)</f>
        <v>0</v>
      </c>
      <c r="AS928" s="45">
        <f>IF(AU928="S",IF(Q928="1. Aceitou o programa",IF(OR(X928="Não se Aplica",X928=""),IF(OR(W928="Não se Aplica",W928=""),0,W928-V928),AVERAGE(X928-W928,W928-V928)),0),0)</f>
        <v>0</v>
      </c>
      <c r="AT928" s="45">
        <f>IF(AU928="S",IF(AND(Q928="1. Aceitou o programa",AB928="Realizada"),IFERROR(IF(AA928="",0,AA928-R928),0),0),0)</f>
        <v>0</v>
      </c>
      <c r="AU928" s="45" t="str">
        <f>_xlfn.XLOOKUP(U928,'Lista Suspensa'!$AA$20:$AA$23,'Lista Suspensa'!$AB$20:$AB$23,"N/A")</f>
        <v>S</v>
      </c>
    </row>
    <row r="929" spans="1:47" ht="12" customHeight="1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2785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2786</v>
      </c>
      <c r="P929" s="94" t="s">
        <v>57</v>
      </c>
      <c r="Q929" s="112" t="s">
        <v>2203</v>
      </c>
      <c r="R929" s="95"/>
      <c r="S929" s="96">
        <v>46164</v>
      </c>
      <c r="T929" s="96" t="s">
        <v>2204</v>
      </c>
      <c r="U929" s="96" t="s">
        <v>80</v>
      </c>
      <c r="V929" s="92">
        <v>46147</v>
      </c>
      <c r="W929" s="92">
        <v>46154</v>
      </c>
      <c r="X929" s="92">
        <v>46160</v>
      </c>
      <c r="Y929" s="97"/>
      <c r="Z929" s="89"/>
      <c r="AA929" s="96">
        <v>0</v>
      </c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>MONTH(B929)&amp;"/"&amp;YEAR(B929)</f>
        <v>3/2026</v>
      </c>
      <c r="AN929" s="45">
        <f>WEEKNUM(B929)-WEEKNUM(EOMONTH(B929,-1)+1)+1</f>
        <v>4</v>
      </c>
      <c r="AO929" s="45" t="str">
        <f>MONTH(R929)&amp;"/"&amp;YEAR(R929)</f>
        <v>1/1900</v>
      </c>
      <c r="AP929" s="45" t="e">
        <f>WEEKNUM(R929)-WEEKNUM(EOMONTH(R929,-1)+1)+1</f>
        <v>#NUM!</v>
      </c>
      <c r="AQ929" s="45">
        <f>IF(AU929="S",IF(Q929="1. Aceitou o programa",R929-B929,0),0)</f>
        <v>0</v>
      </c>
      <c r="AR929" s="45">
        <f>IF(AU929="S",IF(AND(S929&lt;&gt;"",R929&lt;&gt;""),S929-R929,0),0)</f>
        <v>0</v>
      </c>
      <c r="AS929" s="45">
        <f>IF(AU929="S",IF(Q929="1. Aceitou o programa",IF(OR(X929="Não se Aplica",X929=""),IF(OR(W929="Não se Aplica",W929=""),0,W929-V929),AVERAGE(X929-W929,W929-V929)),0),0)</f>
        <v>0</v>
      </c>
      <c r="AT929" s="45">
        <f>IF(AU929="S",IF(AND(Q929="1. Aceitou o programa",AB929="Realizada"),IFERROR(IF(AA929="",0,AA929-R929),0),0),0)</f>
        <v>0</v>
      </c>
      <c r="AU929" s="45" t="str">
        <f>_xlfn.XLOOKUP(U929,'Lista Suspensa'!$AA$20:$AA$23,'Lista Suspensa'!$AB$20:$AB$23,"N/A")</f>
        <v>S</v>
      </c>
    </row>
    <row r="930" spans="1:47" ht="12" customHeight="1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2787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329</v>
      </c>
      <c r="M930" s="89" t="s">
        <v>2788</v>
      </c>
      <c r="N930" s="89" t="s">
        <v>91</v>
      </c>
      <c r="O930" s="93" t="s">
        <v>2789</v>
      </c>
      <c r="P930" s="94" t="s">
        <v>57</v>
      </c>
      <c r="Q930" s="112" t="s">
        <v>2203</v>
      </c>
      <c r="R930" s="95"/>
      <c r="S930" s="96">
        <v>46164</v>
      </c>
      <c r="T930" s="96" t="s">
        <v>2204</v>
      </c>
      <c r="U930" s="96" t="s">
        <v>80</v>
      </c>
      <c r="V930" s="92">
        <v>46147</v>
      </c>
      <c r="W930" s="92">
        <v>46154</v>
      </c>
      <c r="X930" s="92">
        <v>46160</v>
      </c>
      <c r="Y930" s="97"/>
      <c r="Z930" s="89"/>
      <c r="AA930" s="96">
        <v>0</v>
      </c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>MONTH(B930)&amp;"/"&amp;YEAR(B930)</f>
        <v>3/2026</v>
      </c>
      <c r="AN930" s="45">
        <f>WEEKNUM(B930)-WEEKNUM(EOMONTH(B930,-1)+1)+1</f>
        <v>4</v>
      </c>
      <c r="AO930" s="45" t="str">
        <f>MONTH(R930)&amp;"/"&amp;YEAR(R930)</f>
        <v>1/1900</v>
      </c>
      <c r="AP930" s="45" t="e">
        <f>WEEKNUM(R930)-WEEKNUM(EOMONTH(R930,-1)+1)+1</f>
        <v>#NUM!</v>
      </c>
      <c r="AQ930" s="45">
        <f>IF(AU930="S",IF(Q930="1. Aceitou o programa",R930-B930,0),0)</f>
        <v>0</v>
      </c>
      <c r="AR930" s="45">
        <f>IF(AU930="S",IF(AND(S930&lt;&gt;"",R930&lt;&gt;""),S930-R930,0),0)</f>
        <v>0</v>
      </c>
      <c r="AS930" s="45">
        <f>IF(AU930="S",IF(Q930="1. Aceitou o programa",IF(OR(X930="Não se Aplica",X930=""),IF(OR(W930="Não se Aplica",W930=""),0,W930-V930),AVERAGE(X930-W930,W930-V930)),0),0)</f>
        <v>0</v>
      </c>
      <c r="AT930" s="45">
        <f>IF(AU930="S",IF(AND(Q930="1. Aceitou o programa",AB930="Realizada"),IFERROR(IF(AA930="",0,AA930-R930),0),0),0)</f>
        <v>0</v>
      </c>
      <c r="AU930" s="45" t="str">
        <f>_xlfn.XLOOKUP(U930,'Lista Suspensa'!$AA$20:$AA$23,'Lista Suspensa'!$AB$20:$AB$23,"N/A")</f>
        <v>S</v>
      </c>
    </row>
    <row r="931" spans="1:47" ht="12" customHeight="1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2790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329</v>
      </c>
      <c r="M931" s="89" t="s">
        <v>2788</v>
      </c>
      <c r="N931" s="89" t="s">
        <v>91</v>
      </c>
      <c r="O931" s="93" t="s">
        <v>2791</v>
      </c>
      <c r="P931" s="94" t="s">
        <v>57</v>
      </c>
      <c r="Q931" s="112" t="s">
        <v>2203</v>
      </c>
      <c r="R931" s="95"/>
      <c r="S931" s="96">
        <v>46164</v>
      </c>
      <c r="T931" s="96" t="s">
        <v>2204</v>
      </c>
      <c r="U931" s="96" t="s">
        <v>80</v>
      </c>
      <c r="V931" s="92">
        <v>46147</v>
      </c>
      <c r="W931" s="92">
        <v>46154</v>
      </c>
      <c r="X931" s="92">
        <v>46160</v>
      </c>
      <c r="Y931" s="97"/>
      <c r="Z931" s="89"/>
      <c r="AA931" s="96">
        <v>0</v>
      </c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>MONTH(B931)&amp;"/"&amp;YEAR(B931)</f>
        <v>3/2026</v>
      </c>
      <c r="AN931" s="45">
        <f>WEEKNUM(B931)-WEEKNUM(EOMONTH(B931,-1)+1)+1</f>
        <v>4</v>
      </c>
      <c r="AO931" s="45" t="str">
        <f>MONTH(R931)&amp;"/"&amp;YEAR(R931)</f>
        <v>1/1900</v>
      </c>
      <c r="AP931" s="45" t="e">
        <f>WEEKNUM(R931)-WEEKNUM(EOMONTH(R931,-1)+1)+1</f>
        <v>#NUM!</v>
      </c>
      <c r="AQ931" s="45">
        <f>IF(AU931="S",IF(Q931="1. Aceitou o programa",R931-B931,0),0)</f>
        <v>0</v>
      </c>
      <c r="AR931" s="45">
        <f>IF(AU931="S",IF(AND(S931&lt;&gt;"",R931&lt;&gt;""),S931-R931,0),0)</f>
        <v>0</v>
      </c>
      <c r="AS931" s="45">
        <f>IF(AU931="S",IF(Q931="1. Aceitou o programa",IF(OR(X931="Não se Aplica",X931=""),IF(OR(W931="Não se Aplica",W931=""),0,W931-V931),AVERAGE(X931-W931,W931-V931)),0),0)</f>
        <v>0</v>
      </c>
      <c r="AT931" s="45">
        <f>IF(AU931="S",IF(AND(Q931="1. Aceitou o programa",AB931="Realizada"),IFERROR(IF(AA931="",0,AA931-R931),0),0),0)</f>
        <v>0</v>
      </c>
      <c r="AU931" s="45" t="str">
        <f>_xlfn.XLOOKUP(U931,'Lista Suspensa'!$AA$20:$AA$23,'Lista Suspensa'!$AB$20:$AB$23,"N/A")</f>
        <v>S</v>
      </c>
    </row>
    <row r="932" spans="1:47" ht="12" customHeight="1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2792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2793</v>
      </c>
      <c r="N932" s="89" t="s">
        <v>91</v>
      </c>
      <c r="O932" s="93" t="s">
        <v>2794</v>
      </c>
      <c r="P932" s="94" t="s">
        <v>57</v>
      </c>
      <c r="Q932" s="112" t="s">
        <v>2203</v>
      </c>
      <c r="R932" s="95"/>
      <c r="S932" s="96">
        <v>46164</v>
      </c>
      <c r="T932" s="96" t="s">
        <v>2204</v>
      </c>
      <c r="U932" s="96" t="s">
        <v>80</v>
      </c>
      <c r="V932" s="92">
        <v>46128</v>
      </c>
      <c r="W932" s="92">
        <v>46147</v>
      </c>
      <c r="X932" s="92">
        <v>46154</v>
      </c>
      <c r="Y932" s="97"/>
      <c r="Z932" s="89"/>
      <c r="AA932" s="96">
        <v>0</v>
      </c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>MONTH(B932)&amp;"/"&amp;YEAR(B932)</f>
        <v>3/2026</v>
      </c>
      <c r="AN932" s="45">
        <f>WEEKNUM(B932)-WEEKNUM(EOMONTH(B932,-1)+1)+1</f>
        <v>4</v>
      </c>
      <c r="AO932" s="45" t="str">
        <f>MONTH(R932)&amp;"/"&amp;YEAR(R932)</f>
        <v>1/1900</v>
      </c>
      <c r="AP932" s="45" t="e">
        <f>WEEKNUM(R932)-WEEKNUM(EOMONTH(R932,-1)+1)+1</f>
        <v>#NUM!</v>
      </c>
      <c r="AQ932" s="45">
        <f>IF(AU932="S",IF(Q932="1. Aceitou o programa",R932-B932,0),0)</f>
        <v>0</v>
      </c>
      <c r="AR932" s="45">
        <f>IF(AU932="S",IF(AND(S932&lt;&gt;"",R932&lt;&gt;""),S932-R932,0),0)</f>
        <v>0</v>
      </c>
      <c r="AS932" s="45">
        <f>IF(AU932="S",IF(Q932="1. Aceitou o programa",IF(OR(X932="Não se Aplica",X932=""),IF(OR(W932="Não se Aplica",W932=""),0,W932-V932),AVERAGE(X932-W932,W932-V932)),0),0)</f>
        <v>0</v>
      </c>
      <c r="AT932" s="45">
        <f>IF(AU932="S",IF(AND(Q932="1. Aceitou o programa",AB932="Realizada"),IFERROR(IF(AA932="",0,AA932-R932),0),0),0)</f>
        <v>0</v>
      </c>
      <c r="AU932" s="45" t="str">
        <f>_xlfn.XLOOKUP(U932,'Lista Suspensa'!$AA$20:$AA$23,'Lista Suspensa'!$AB$20:$AB$23,"N/A")</f>
        <v>S</v>
      </c>
    </row>
    <row r="933" spans="1:47" ht="12" customHeight="1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2795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2562</v>
      </c>
      <c r="N933" s="89" t="s">
        <v>91</v>
      </c>
      <c r="O933" s="93" t="s">
        <v>2796</v>
      </c>
      <c r="P933" s="94" t="s">
        <v>57</v>
      </c>
      <c r="Q933" s="112" t="s">
        <v>2203</v>
      </c>
      <c r="R933" s="95"/>
      <c r="S933" s="96">
        <v>46164</v>
      </c>
      <c r="T933" s="96" t="s">
        <v>2204</v>
      </c>
      <c r="U933" s="96" t="s">
        <v>80</v>
      </c>
      <c r="V933" s="92">
        <v>46147</v>
      </c>
      <c r="W933" s="92">
        <v>46154</v>
      </c>
      <c r="X933" s="92">
        <v>46160</v>
      </c>
      <c r="Y933" s="97"/>
      <c r="Z933" s="89"/>
      <c r="AA933" s="96">
        <v>0</v>
      </c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>MONTH(B933)&amp;"/"&amp;YEAR(B933)</f>
        <v>3/2026</v>
      </c>
      <c r="AN933" s="45">
        <f>WEEKNUM(B933)-WEEKNUM(EOMONTH(B933,-1)+1)+1</f>
        <v>4</v>
      </c>
      <c r="AO933" s="45" t="str">
        <f>MONTH(R933)&amp;"/"&amp;YEAR(R933)</f>
        <v>1/1900</v>
      </c>
      <c r="AP933" s="45" t="e">
        <f>WEEKNUM(R933)-WEEKNUM(EOMONTH(R933,-1)+1)+1</f>
        <v>#NUM!</v>
      </c>
      <c r="AQ933" s="45">
        <f>IF(AU933="S",IF(Q933="1. Aceitou o programa",R933-B933,0),0)</f>
        <v>0</v>
      </c>
      <c r="AR933" s="45">
        <f>IF(AU933="S",IF(AND(S933&lt;&gt;"",R933&lt;&gt;""),S933-R933,0),0)</f>
        <v>0</v>
      </c>
      <c r="AS933" s="45">
        <f>IF(AU933="S",IF(Q933="1. Aceitou o programa",IF(OR(X933="Não se Aplica",X933=""),IF(OR(W933="Não se Aplica",W933=""),0,W933-V933),AVERAGE(X933-W933,W933-V933)),0),0)</f>
        <v>0</v>
      </c>
      <c r="AT933" s="45">
        <f>IF(AU933="S",IF(AND(Q933="1. Aceitou o programa",AB933="Realizada"),IFERROR(IF(AA933="",0,AA933-R933),0),0),0)</f>
        <v>0</v>
      </c>
      <c r="AU933" s="45" t="str">
        <f>_xlfn.XLOOKUP(U933,'Lista Suspensa'!$AA$20:$AA$23,'Lista Suspensa'!$AB$20:$AB$23,"N/A")</f>
        <v>S</v>
      </c>
    </row>
    <row r="934" spans="1:47" ht="12" customHeight="1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2797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857</v>
      </c>
      <c r="N934" s="89" t="s">
        <v>235</v>
      </c>
      <c r="O934" s="93" t="s">
        <v>2798</v>
      </c>
      <c r="P934" s="94" t="s">
        <v>57</v>
      </c>
      <c r="Q934" s="112" t="s">
        <v>2203</v>
      </c>
      <c r="R934" s="95"/>
      <c r="S934" s="96">
        <v>46164</v>
      </c>
      <c r="T934" s="96" t="s">
        <v>2204</v>
      </c>
      <c r="U934" s="96" t="s">
        <v>80</v>
      </c>
      <c r="V934" s="92">
        <v>46147</v>
      </c>
      <c r="W934" s="92">
        <v>46154</v>
      </c>
      <c r="X934" s="92">
        <v>46160</v>
      </c>
      <c r="Y934" s="97"/>
      <c r="Z934" s="89"/>
      <c r="AA934" s="96">
        <v>0</v>
      </c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>MONTH(B934)&amp;"/"&amp;YEAR(B934)</f>
        <v>3/2026</v>
      </c>
      <c r="AN934" s="45">
        <f>WEEKNUM(B934)-WEEKNUM(EOMONTH(B934,-1)+1)+1</f>
        <v>4</v>
      </c>
      <c r="AO934" s="45" t="str">
        <f>MONTH(R934)&amp;"/"&amp;YEAR(R934)</f>
        <v>1/1900</v>
      </c>
      <c r="AP934" s="45" t="e">
        <f>WEEKNUM(R934)-WEEKNUM(EOMONTH(R934,-1)+1)+1</f>
        <v>#NUM!</v>
      </c>
      <c r="AQ934" s="45">
        <f>IF(AU934="S",IF(Q934="1. Aceitou o programa",R934-B934,0),0)</f>
        <v>0</v>
      </c>
      <c r="AR934" s="45">
        <f>IF(AU934="S",IF(AND(S934&lt;&gt;"",R934&lt;&gt;""),S934-R934,0),0)</f>
        <v>0</v>
      </c>
      <c r="AS934" s="45">
        <f>IF(AU934="S",IF(Q934="1. Aceitou o programa",IF(OR(X934="Não se Aplica",X934=""),IF(OR(W934="Não se Aplica",W934=""),0,W934-V934),AVERAGE(X934-W934,W934-V934)),0),0)</f>
        <v>0</v>
      </c>
      <c r="AT934" s="45">
        <f>IF(AU934="S",IF(AND(Q934="1. Aceitou o programa",AB934="Realizada"),IFERROR(IF(AA934="",0,AA934-R934),0),0),0)</f>
        <v>0</v>
      </c>
      <c r="AU934" s="45" t="str">
        <f>_xlfn.XLOOKUP(U934,'Lista Suspensa'!$AA$20:$AA$23,'Lista Suspensa'!$AB$20:$AB$23,"N/A")</f>
        <v>S</v>
      </c>
    </row>
    <row r="935" spans="1:47" ht="12" customHeight="1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2799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382</v>
      </c>
      <c r="N935" s="89" t="s">
        <v>235</v>
      </c>
      <c r="O935" s="93" t="s">
        <v>2800</v>
      </c>
      <c r="P935" s="94" t="s">
        <v>57</v>
      </c>
      <c r="Q935" s="112" t="s">
        <v>2203</v>
      </c>
      <c r="R935" s="95"/>
      <c r="S935" s="96">
        <v>46164</v>
      </c>
      <c r="T935" s="96" t="s">
        <v>2204</v>
      </c>
      <c r="U935" s="96" t="s">
        <v>80</v>
      </c>
      <c r="V935" s="92">
        <v>46147</v>
      </c>
      <c r="W935" s="92">
        <v>46154</v>
      </c>
      <c r="X935" s="92">
        <v>46160</v>
      </c>
      <c r="Y935" s="97"/>
      <c r="Z935" s="89"/>
      <c r="AA935" s="96">
        <v>0</v>
      </c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>MONTH(B935)&amp;"/"&amp;YEAR(B935)</f>
        <v>3/2026</v>
      </c>
      <c r="AN935" s="45">
        <f>WEEKNUM(B935)-WEEKNUM(EOMONTH(B935,-1)+1)+1</f>
        <v>4</v>
      </c>
      <c r="AO935" s="45" t="str">
        <f>MONTH(R935)&amp;"/"&amp;YEAR(R935)</f>
        <v>1/1900</v>
      </c>
      <c r="AP935" s="45" t="e">
        <f>WEEKNUM(R935)-WEEKNUM(EOMONTH(R935,-1)+1)+1</f>
        <v>#NUM!</v>
      </c>
      <c r="AQ935" s="45">
        <f>IF(AU935="S",IF(Q935="1. Aceitou o programa",R935-B935,0),0)</f>
        <v>0</v>
      </c>
      <c r="AR935" s="45">
        <f>IF(AU935="S",IF(AND(S935&lt;&gt;"",R935&lt;&gt;""),S935-R935,0),0)</f>
        <v>0</v>
      </c>
      <c r="AS935" s="45">
        <f>IF(AU935="S",IF(Q935="1. Aceitou o programa",IF(OR(X935="Não se Aplica",X935=""),IF(OR(W935="Não se Aplica",W935=""),0,W935-V935),AVERAGE(X935-W935,W935-V935)),0),0)</f>
        <v>0</v>
      </c>
      <c r="AT935" s="45">
        <f>IF(AU935="S",IF(AND(Q935="1. Aceitou o programa",AB935="Realizada"),IFERROR(IF(AA935="",0,AA935-R935),0),0),0)</f>
        <v>0</v>
      </c>
      <c r="AU935" s="45" t="str">
        <f>_xlfn.XLOOKUP(U935,'Lista Suspensa'!$AA$20:$AA$23,'Lista Suspensa'!$AB$20:$AB$23,"N/A")</f>
        <v>S</v>
      </c>
    </row>
    <row r="936" spans="1:47" ht="12" customHeight="1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2801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664</v>
      </c>
      <c r="N936" s="89" t="s">
        <v>235</v>
      </c>
      <c r="O936" s="93" t="s">
        <v>2802</v>
      </c>
      <c r="P936" s="94" t="s">
        <v>57</v>
      </c>
      <c r="Q936" s="112" t="s">
        <v>2203</v>
      </c>
      <c r="R936" s="95"/>
      <c r="S936" s="96">
        <v>46164</v>
      </c>
      <c r="T936" s="96" t="s">
        <v>2204</v>
      </c>
      <c r="U936" s="96" t="s">
        <v>80</v>
      </c>
      <c r="V936" s="92">
        <v>46147</v>
      </c>
      <c r="W936" s="92">
        <v>46154</v>
      </c>
      <c r="X936" s="92">
        <v>46160</v>
      </c>
      <c r="Y936" s="97"/>
      <c r="Z936" s="89"/>
      <c r="AA936" s="96">
        <v>0</v>
      </c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>MONTH(B936)&amp;"/"&amp;YEAR(B936)</f>
        <v>3/2026</v>
      </c>
      <c r="AN936" s="45">
        <f>WEEKNUM(B936)-WEEKNUM(EOMONTH(B936,-1)+1)+1</f>
        <v>4</v>
      </c>
      <c r="AO936" s="45" t="str">
        <f>MONTH(R936)&amp;"/"&amp;YEAR(R936)</f>
        <v>1/1900</v>
      </c>
      <c r="AP936" s="45" t="e">
        <f>WEEKNUM(R936)-WEEKNUM(EOMONTH(R936,-1)+1)+1</f>
        <v>#NUM!</v>
      </c>
      <c r="AQ936" s="45">
        <f>IF(AU936="S",IF(Q936="1. Aceitou o programa",R936-B936,0),0)</f>
        <v>0</v>
      </c>
      <c r="AR936" s="45">
        <f>IF(AU936="S",IF(AND(S936&lt;&gt;"",R936&lt;&gt;""),S936-R936,0),0)</f>
        <v>0</v>
      </c>
      <c r="AS936" s="45">
        <f>IF(AU936="S",IF(Q936="1. Aceitou o programa",IF(OR(X936="Não se Aplica",X936=""),IF(OR(W936="Não se Aplica",W936=""),0,W936-V936),AVERAGE(X936-W936,W936-V936)),0),0)</f>
        <v>0</v>
      </c>
      <c r="AT936" s="45">
        <f>IF(AU936="S",IF(AND(Q936="1. Aceitou o programa",AB936="Realizada"),IFERROR(IF(AA936="",0,AA936-R936),0),0),0)</f>
        <v>0</v>
      </c>
      <c r="AU936" s="45" t="str">
        <f>_xlfn.XLOOKUP(U936,'Lista Suspensa'!$AA$20:$AA$23,'Lista Suspensa'!$AB$20:$AB$23,"N/A")</f>
        <v>S</v>
      </c>
    </row>
    <row r="937" spans="1:47" ht="12" customHeight="1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2803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784</v>
      </c>
      <c r="N937" s="89" t="s">
        <v>235</v>
      </c>
      <c r="O937" s="93" t="s">
        <v>2804</v>
      </c>
      <c r="P937" s="94" t="s">
        <v>57</v>
      </c>
      <c r="Q937" s="112" t="s">
        <v>2203</v>
      </c>
      <c r="R937" s="95"/>
      <c r="S937" s="96">
        <v>46164</v>
      </c>
      <c r="T937" s="96" t="s">
        <v>2204</v>
      </c>
      <c r="U937" s="96" t="s">
        <v>80</v>
      </c>
      <c r="V937" s="92">
        <v>46122</v>
      </c>
      <c r="W937" s="92">
        <v>46147</v>
      </c>
      <c r="X937" s="92">
        <v>46154</v>
      </c>
      <c r="Y937" s="97"/>
      <c r="Z937" s="89"/>
      <c r="AA937" s="96">
        <v>0</v>
      </c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>MONTH(B937)&amp;"/"&amp;YEAR(B937)</f>
        <v>3/2026</v>
      </c>
      <c r="AN937" s="45">
        <f>WEEKNUM(B937)-WEEKNUM(EOMONTH(B937,-1)+1)+1</f>
        <v>4</v>
      </c>
      <c r="AO937" s="45" t="str">
        <f>MONTH(R937)&amp;"/"&amp;YEAR(R937)</f>
        <v>1/1900</v>
      </c>
      <c r="AP937" s="45" t="e">
        <f>WEEKNUM(R937)-WEEKNUM(EOMONTH(R937,-1)+1)+1</f>
        <v>#NUM!</v>
      </c>
      <c r="AQ937" s="45">
        <f>IF(AU937="S",IF(Q937="1. Aceitou o programa",R937-B937,0),0)</f>
        <v>0</v>
      </c>
      <c r="AR937" s="45">
        <f>IF(AU937="S",IF(AND(S937&lt;&gt;"",R937&lt;&gt;""),S937-R937,0),0)</f>
        <v>0</v>
      </c>
      <c r="AS937" s="45">
        <f>IF(AU937="S",IF(Q937="1. Aceitou o programa",IF(OR(X937="Não se Aplica",X937=""),IF(OR(W937="Não se Aplica",W937=""),0,W937-V937),AVERAGE(X937-W937,W937-V937)),0),0)</f>
        <v>0</v>
      </c>
      <c r="AT937" s="45">
        <f>IF(AU937="S",IF(AND(Q937="1. Aceitou o programa",AB937="Realizada"),IFERROR(IF(AA937="",0,AA937-R937),0),0),0)</f>
        <v>0</v>
      </c>
      <c r="AU937" s="45" t="str">
        <f>_xlfn.XLOOKUP(U937,'Lista Suspensa'!$AA$20:$AA$23,'Lista Suspensa'!$AB$20:$AB$23,"N/A")</f>
        <v>S</v>
      </c>
    </row>
    <row r="938" spans="1:47" ht="12" customHeight="1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2805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1636</v>
      </c>
      <c r="N938" s="89" t="s">
        <v>235</v>
      </c>
      <c r="O938" s="93" t="s">
        <v>2806</v>
      </c>
      <c r="P938" s="94" t="s">
        <v>57</v>
      </c>
      <c r="Q938" s="112" t="s">
        <v>2203</v>
      </c>
      <c r="R938" s="95"/>
      <c r="S938" s="96">
        <v>46164</v>
      </c>
      <c r="T938" s="96" t="s">
        <v>2204</v>
      </c>
      <c r="U938" s="96" t="s">
        <v>80</v>
      </c>
      <c r="V938" s="92">
        <v>46128</v>
      </c>
      <c r="W938" s="92">
        <v>46147</v>
      </c>
      <c r="X938" s="92">
        <v>46154</v>
      </c>
      <c r="Y938" s="97"/>
      <c r="Z938" s="89"/>
      <c r="AA938" s="96">
        <v>0</v>
      </c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>MONTH(B938)&amp;"/"&amp;YEAR(B938)</f>
        <v>3/2026</v>
      </c>
      <c r="AN938" s="45">
        <f>WEEKNUM(B938)-WEEKNUM(EOMONTH(B938,-1)+1)+1</f>
        <v>4</v>
      </c>
      <c r="AO938" s="45" t="str">
        <f>MONTH(R938)&amp;"/"&amp;YEAR(R938)</f>
        <v>1/1900</v>
      </c>
      <c r="AP938" s="45" t="e">
        <f>WEEKNUM(R938)-WEEKNUM(EOMONTH(R938,-1)+1)+1</f>
        <v>#NUM!</v>
      </c>
      <c r="AQ938" s="45">
        <f>IF(AU938="S",IF(Q938="1. Aceitou o programa",R938-B938,0),0)</f>
        <v>0</v>
      </c>
      <c r="AR938" s="45">
        <f>IF(AU938="S",IF(AND(S938&lt;&gt;"",R938&lt;&gt;""),S938-R938,0),0)</f>
        <v>0</v>
      </c>
      <c r="AS938" s="45">
        <f>IF(AU938="S",IF(Q938="1. Aceitou o programa",IF(OR(X938="Não se Aplica",X938=""),IF(OR(W938="Não se Aplica",W938=""),0,W938-V938),AVERAGE(X938-W938,W938-V938)),0),0)</f>
        <v>0</v>
      </c>
      <c r="AT938" s="45">
        <f>IF(AU938="S",IF(AND(Q938="1. Aceitou o programa",AB938="Realizada"),IFERROR(IF(AA938="",0,AA938-R938),0),0),0)</f>
        <v>0</v>
      </c>
      <c r="AU938" s="45" t="str">
        <f>_xlfn.XLOOKUP(U938,'Lista Suspensa'!$AA$20:$AA$23,'Lista Suspensa'!$AB$20:$AB$23,"N/A")</f>
        <v>S</v>
      </c>
    </row>
    <row r="939" spans="1:47" ht="12" customHeight="1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2807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1805</v>
      </c>
      <c r="N939" s="89" t="s">
        <v>235</v>
      </c>
      <c r="O939" s="93" t="s">
        <v>2808</v>
      </c>
      <c r="P939" s="94" t="s">
        <v>57</v>
      </c>
      <c r="Q939" s="112" t="s">
        <v>2203</v>
      </c>
      <c r="R939" s="95"/>
      <c r="S939" s="96">
        <v>46164</v>
      </c>
      <c r="T939" s="96" t="s">
        <v>2204</v>
      </c>
      <c r="U939" s="96" t="s">
        <v>80</v>
      </c>
      <c r="V939" s="92">
        <v>46112</v>
      </c>
      <c r="W939" s="92">
        <v>46147</v>
      </c>
      <c r="X939" s="92">
        <v>46154</v>
      </c>
      <c r="Y939" s="97"/>
      <c r="Z939" s="89"/>
      <c r="AA939" s="96">
        <v>0</v>
      </c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>MONTH(B939)&amp;"/"&amp;YEAR(B939)</f>
        <v>3/2026</v>
      </c>
      <c r="AN939" s="45">
        <f>WEEKNUM(B939)-WEEKNUM(EOMONTH(B939,-1)+1)+1</f>
        <v>4</v>
      </c>
      <c r="AO939" s="45" t="str">
        <f>MONTH(R939)&amp;"/"&amp;YEAR(R939)</f>
        <v>1/1900</v>
      </c>
      <c r="AP939" s="45" t="e">
        <f>WEEKNUM(R939)-WEEKNUM(EOMONTH(R939,-1)+1)+1</f>
        <v>#NUM!</v>
      </c>
      <c r="AQ939" s="45">
        <f>IF(AU939="S",IF(Q939="1. Aceitou o programa",R939-B939,0),0)</f>
        <v>0</v>
      </c>
      <c r="AR939" s="45">
        <f>IF(AU939="S",IF(AND(S939&lt;&gt;"",R939&lt;&gt;""),S939-R939,0),0)</f>
        <v>0</v>
      </c>
      <c r="AS939" s="45">
        <f>IF(AU939="S",IF(Q939="1. Aceitou o programa",IF(OR(X939="Não se Aplica",X939=""),IF(OR(W939="Não se Aplica",W939=""),0,W939-V939),AVERAGE(X939-W939,W939-V939)),0),0)</f>
        <v>0</v>
      </c>
      <c r="AT939" s="45">
        <f>IF(AU939="S",IF(AND(Q939="1. Aceitou o programa",AB939="Realizada"),IFERROR(IF(AA939="",0,AA939-R939),0),0),0)</f>
        <v>0</v>
      </c>
      <c r="AU939" s="45" t="str">
        <f>_xlfn.XLOOKUP(U939,'Lista Suspensa'!$AA$20:$AA$23,'Lista Suspensa'!$AB$20:$AB$23,"N/A")</f>
        <v>S</v>
      </c>
    </row>
    <row r="940" spans="1:47" ht="12" customHeight="1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2809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1796</v>
      </c>
      <c r="N940" s="89" t="s">
        <v>235</v>
      </c>
      <c r="O940" s="93" t="s">
        <v>2810</v>
      </c>
      <c r="P940" s="94" t="s">
        <v>57</v>
      </c>
      <c r="Q940" s="112" t="s">
        <v>2203</v>
      </c>
      <c r="R940" s="95"/>
      <c r="S940" s="96">
        <v>46164</v>
      </c>
      <c r="T940" s="96" t="s">
        <v>2204</v>
      </c>
      <c r="U940" s="96" t="s">
        <v>80</v>
      </c>
      <c r="V940" s="92">
        <v>46128</v>
      </c>
      <c r="W940" s="92">
        <v>46147</v>
      </c>
      <c r="X940" s="92">
        <v>46154</v>
      </c>
      <c r="Y940" s="97"/>
      <c r="Z940" s="89"/>
      <c r="AA940" s="96">
        <v>0</v>
      </c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>MONTH(B940)&amp;"/"&amp;YEAR(B940)</f>
        <v>3/2026</v>
      </c>
      <c r="AN940" s="45">
        <f>WEEKNUM(B940)-WEEKNUM(EOMONTH(B940,-1)+1)+1</f>
        <v>4</v>
      </c>
      <c r="AO940" s="45" t="str">
        <f>MONTH(R940)&amp;"/"&amp;YEAR(R940)</f>
        <v>1/1900</v>
      </c>
      <c r="AP940" s="45" t="e">
        <f>WEEKNUM(R940)-WEEKNUM(EOMONTH(R940,-1)+1)+1</f>
        <v>#NUM!</v>
      </c>
      <c r="AQ940" s="45">
        <f>IF(AU940="S",IF(Q940="1. Aceitou o programa",R940-B940,0),0)</f>
        <v>0</v>
      </c>
      <c r="AR940" s="45">
        <f>IF(AU940="S",IF(AND(S940&lt;&gt;"",R940&lt;&gt;""),S940-R940,0),0)</f>
        <v>0</v>
      </c>
      <c r="AS940" s="45">
        <f>IF(AU940="S",IF(Q940="1. Aceitou o programa",IF(OR(X940="Não se Aplica",X940=""),IF(OR(W940="Não se Aplica",W940=""),0,W940-V940),AVERAGE(X940-W940,W940-V940)),0),0)</f>
        <v>0</v>
      </c>
      <c r="AT940" s="45">
        <f>IF(AU940="S",IF(AND(Q940="1. Aceitou o programa",AB940="Realizada"),IFERROR(IF(AA940="",0,AA940-R940),0),0),0)</f>
        <v>0</v>
      </c>
      <c r="AU940" s="45" t="str">
        <f>_xlfn.XLOOKUP(U940,'Lista Suspensa'!$AA$20:$AA$23,'Lista Suspensa'!$AB$20:$AB$23,"N/A")</f>
        <v>S</v>
      </c>
    </row>
    <row r="941" spans="1:47" ht="12" customHeight="1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2811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329</v>
      </c>
      <c r="M941" s="89" t="s">
        <v>2812</v>
      </c>
      <c r="N941" s="89" t="s">
        <v>235</v>
      </c>
      <c r="O941" s="93" t="s">
        <v>2813</v>
      </c>
      <c r="P941" s="94" t="s">
        <v>57</v>
      </c>
      <c r="Q941" s="112" t="s">
        <v>2203</v>
      </c>
      <c r="R941" s="95"/>
      <c r="S941" s="96">
        <v>46164</v>
      </c>
      <c r="T941" s="96" t="s">
        <v>2204</v>
      </c>
      <c r="U941" s="96" t="s">
        <v>80</v>
      </c>
      <c r="V941" s="92">
        <v>46147</v>
      </c>
      <c r="W941" s="92">
        <v>46154</v>
      </c>
      <c r="X941" s="92">
        <v>46160</v>
      </c>
      <c r="Y941" s="97"/>
      <c r="Z941" s="89"/>
      <c r="AA941" s="96">
        <v>0</v>
      </c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>MONTH(B941)&amp;"/"&amp;YEAR(B941)</f>
        <v>3/2026</v>
      </c>
      <c r="AN941" s="45">
        <f>WEEKNUM(B941)-WEEKNUM(EOMONTH(B941,-1)+1)+1</f>
        <v>4</v>
      </c>
      <c r="AO941" s="45" t="str">
        <f>MONTH(R941)&amp;"/"&amp;YEAR(R941)</f>
        <v>1/1900</v>
      </c>
      <c r="AP941" s="45" t="e">
        <f>WEEKNUM(R941)-WEEKNUM(EOMONTH(R941,-1)+1)+1</f>
        <v>#NUM!</v>
      </c>
      <c r="AQ941" s="45">
        <f>IF(AU941="S",IF(Q941="1. Aceitou o programa",R941-B941,0),0)</f>
        <v>0</v>
      </c>
      <c r="AR941" s="45">
        <f>IF(AU941="S",IF(AND(S941&lt;&gt;"",R941&lt;&gt;""),S941-R941,0),0)</f>
        <v>0</v>
      </c>
      <c r="AS941" s="45">
        <f>IF(AU941="S",IF(Q941="1. Aceitou o programa",IF(OR(X941="Não se Aplica",X941=""),IF(OR(W941="Não se Aplica",W941=""),0,W941-V941),AVERAGE(X941-W941,W941-V941)),0),0)</f>
        <v>0</v>
      </c>
      <c r="AT941" s="45">
        <f>IF(AU941="S",IF(AND(Q941="1. Aceitou o programa",AB941="Realizada"),IFERROR(IF(AA941="",0,AA941-R941),0),0),0)</f>
        <v>0</v>
      </c>
      <c r="AU941" s="45" t="str">
        <f>_xlfn.XLOOKUP(U941,'Lista Suspensa'!$AA$20:$AA$23,'Lista Suspensa'!$AB$20:$AB$23,"N/A")</f>
        <v>S</v>
      </c>
    </row>
    <row r="942" spans="1:47" ht="12" customHeight="1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2814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628</v>
      </c>
      <c r="M942" s="89" t="s">
        <v>2815</v>
      </c>
      <c r="N942" s="89" t="s">
        <v>235</v>
      </c>
      <c r="O942" s="93" t="s">
        <v>2816</v>
      </c>
      <c r="P942" s="94" t="s">
        <v>57</v>
      </c>
      <c r="Q942" s="112" t="s">
        <v>58</v>
      </c>
      <c r="R942" s="95">
        <v>46189</v>
      </c>
      <c r="S942" s="96">
        <v>46164</v>
      </c>
      <c r="T942" s="96" t="s">
        <v>59</v>
      </c>
      <c r="U942" s="96" t="s">
        <v>60</v>
      </c>
      <c r="V942" s="92">
        <v>46147</v>
      </c>
      <c r="W942" s="92">
        <v>46154</v>
      </c>
      <c r="X942" s="92">
        <v>46160</v>
      </c>
      <c r="Y942" s="97"/>
      <c r="Z942" s="89" t="s">
        <v>62</v>
      </c>
      <c r="AA942" s="96" t="s">
        <v>2817</v>
      </c>
      <c r="AB942" s="89"/>
      <c r="AC942" s="111"/>
      <c r="AD942" s="89"/>
      <c r="AE942" s="89"/>
      <c r="AF942" s="98"/>
      <c r="AG942" s="98"/>
      <c r="AH942" s="98"/>
      <c r="AI942" s="99"/>
      <c r="AJ942" s="99" t="s">
        <v>2211</v>
      </c>
      <c r="AK942" s="99"/>
      <c r="AL942" s="45" t="s">
        <v>68</v>
      </c>
      <c r="AM942" s="162" t="str">
        <f>MONTH(B942)&amp;"/"&amp;YEAR(B942)</f>
        <v>3/2026</v>
      </c>
      <c r="AN942" s="45">
        <f>WEEKNUM(B942)-WEEKNUM(EOMONTH(B942,-1)+1)+1</f>
        <v>4</v>
      </c>
      <c r="AO942" s="45" t="str">
        <f>MONTH(R942)&amp;"/"&amp;YEAR(R942)</f>
        <v>6/2026</v>
      </c>
      <c r="AP942" s="45">
        <f>WEEKNUM(R942)-WEEKNUM(EOMONTH(R942,-1)+1)+1</f>
        <v>3</v>
      </c>
      <c r="AQ942" s="45">
        <f>IF(AU942="S",IF(Q942="1. Aceitou o programa",R942-B942,0),0)</f>
        <v>85</v>
      </c>
      <c r="AR942" s="45">
        <f>IF(AU942="S",IF(AND(S942&lt;&gt;"",R942&lt;&gt;""),S942-R942,0),0)</f>
        <v>-25</v>
      </c>
      <c r="AS942" s="45">
        <f>IF(AU942="S",IF(Q942="1. Aceitou o programa",IF(OR(X942="Não se Aplica",X942=""),IF(OR(W942="Não se Aplica",W942=""),0,W942-V942),AVERAGE(X942-W942,W942-V942)),0),0)</f>
        <v>6.5</v>
      </c>
      <c r="AT942" s="45">
        <f>IF(AU942="S",IF(AND(Q942="1. Aceitou o programa",AB942="Realizada"),IFERROR(IF(AA942="",0,AA942-R942),0),0),0)</f>
        <v>0</v>
      </c>
      <c r="AU942" s="45" t="str">
        <f>_xlfn.XLOOKUP(U942,'Lista Suspensa'!$AA$20:$AA$23,'Lista Suspensa'!$AB$20:$AB$23,"N/A")</f>
        <v>S</v>
      </c>
    </row>
    <row r="943" spans="1:47" ht="12" customHeight="1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2818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1814</v>
      </c>
      <c r="N943" s="89" t="s">
        <v>235</v>
      </c>
      <c r="O943" s="93" t="s">
        <v>2819</v>
      </c>
      <c r="P943" s="94" t="s">
        <v>57</v>
      </c>
      <c r="Q943" s="112" t="s">
        <v>2203</v>
      </c>
      <c r="R943" s="95"/>
      <c r="S943" s="96">
        <v>46164</v>
      </c>
      <c r="T943" s="96" t="s">
        <v>2204</v>
      </c>
      <c r="U943" s="96" t="s">
        <v>80</v>
      </c>
      <c r="V943" s="92">
        <v>46147</v>
      </c>
      <c r="W943" s="92">
        <v>46154</v>
      </c>
      <c r="X943" s="92">
        <v>46160</v>
      </c>
      <c r="Y943" s="97"/>
      <c r="Z943" s="89"/>
      <c r="AA943" s="96">
        <v>0</v>
      </c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>MONTH(B943)&amp;"/"&amp;YEAR(B943)</f>
        <v>3/2026</v>
      </c>
      <c r="AN943" s="45">
        <f>WEEKNUM(B943)-WEEKNUM(EOMONTH(B943,-1)+1)+1</f>
        <v>4</v>
      </c>
      <c r="AO943" s="45" t="str">
        <f>MONTH(R943)&amp;"/"&amp;YEAR(R943)</f>
        <v>1/1900</v>
      </c>
      <c r="AP943" s="45" t="e">
        <f>WEEKNUM(R943)-WEEKNUM(EOMONTH(R943,-1)+1)+1</f>
        <v>#NUM!</v>
      </c>
      <c r="AQ943" s="45">
        <f>IF(AU943="S",IF(Q943="1. Aceitou o programa",R943-B943,0),0)</f>
        <v>0</v>
      </c>
      <c r="AR943" s="45">
        <f>IF(AU943="S",IF(AND(S943&lt;&gt;"",R943&lt;&gt;""),S943-R943,0),0)</f>
        <v>0</v>
      </c>
      <c r="AS943" s="45">
        <f>IF(AU943="S",IF(Q943="1. Aceitou o programa",IF(OR(X943="Não se Aplica",X943=""),IF(OR(W943="Não se Aplica",W943=""),0,W943-V943),AVERAGE(X943-W943,W943-V943)),0),0)</f>
        <v>0</v>
      </c>
      <c r="AT943" s="45">
        <f>IF(AU943="S",IF(AND(Q943="1. Aceitou o programa",AB943="Realizada"),IFERROR(IF(AA943="",0,AA943-R943),0),0),0)</f>
        <v>0</v>
      </c>
      <c r="AU943" s="45" t="str">
        <f>_xlfn.XLOOKUP(U943,'Lista Suspensa'!$AA$20:$AA$23,'Lista Suspensa'!$AB$20:$AB$23,"N/A")</f>
        <v>S</v>
      </c>
    </row>
    <row r="944" spans="1:47" ht="12" customHeight="1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2820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235</v>
      </c>
      <c r="O944" s="93" t="s">
        <v>2821</v>
      </c>
      <c r="P944" s="94" t="s">
        <v>57</v>
      </c>
      <c r="Q944" s="112" t="s">
        <v>2203</v>
      </c>
      <c r="R944" s="95"/>
      <c r="S944" s="96">
        <v>46164</v>
      </c>
      <c r="T944" s="96" t="s">
        <v>2204</v>
      </c>
      <c r="U944" s="96" t="s">
        <v>80</v>
      </c>
      <c r="V944" s="92">
        <v>46147</v>
      </c>
      <c r="W944" s="92">
        <v>46154</v>
      </c>
      <c r="X944" s="92">
        <v>46160</v>
      </c>
      <c r="Y944" s="97"/>
      <c r="Z944" s="89"/>
      <c r="AA944" s="96">
        <v>0</v>
      </c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>MONTH(B944)&amp;"/"&amp;YEAR(B944)</f>
        <v>3/2026</v>
      </c>
      <c r="AN944" s="45">
        <f>WEEKNUM(B944)-WEEKNUM(EOMONTH(B944,-1)+1)+1</f>
        <v>4</v>
      </c>
      <c r="AO944" s="45" t="str">
        <f>MONTH(R944)&amp;"/"&amp;YEAR(R944)</f>
        <v>1/1900</v>
      </c>
      <c r="AP944" s="45" t="e">
        <f>WEEKNUM(R944)-WEEKNUM(EOMONTH(R944,-1)+1)+1</f>
        <v>#NUM!</v>
      </c>
      <c r="AQ944" s="45">
        <f>IF(AU944="S",IF(Q944="1. Aceitou o programa",R944-B944,0),0)</f>
        <v>0</v>
      </c>
      <c r="AR944" s="45">
        <f>IF(AU944="S",IF(AND(S944&lt;&gt;"",R944&lt;&gt;""),S944-R944,0),0)</f>
        <v>0</v>
      </c>
      <c r="AS944" s="45">
        <f>IF(AU944="S",IF(Q944="1. Aceitou o programa",IF(OR(X944="Não se Aplica",X944=""),IF(OR(W944="Não se Aplica",W944=""),0,W944-V944),AVERAGE(X944-W944,W944-V944)),0),0)</f>
        <v>0</v>
      </c>
      <c r="AT944" s="45">
        <f>IF(AU944="S",IF(AND(Q944="1. Aceitou o programa",AB944="Realizada"),IFERROR(IF(AA944="",0,AA944-R944),0),0),0)</f>
        <v>0</v>
      </c>
      <c r="AU944" s="45" t="str">
        <f>_xlfn.XLOOKUP(U944,'Lista Suspensa'!$AA$20:$AA$23,'Lista Suspensa'!$AB$20:$AB$23,"N/A")</f>
        <v>S</v>
      </c>
    </row>
    <row r="945" spans="1:47" ht="12" customHeight="1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2822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1094</v>
      </c>
      <c r="N945" s="89" t="s">
        <v>235</v>
      </c>
      <c r="O945" s="93" t="s">
        <v>2823</v>
      </c>
      <c r="P945" s="94" t="s">
        <v>57</v>
      </c>
      <c r="Q945" s="112" t="s">
        <v>2203</v>
      </c>
      <c r="R945" s="95"/>
      <c r="S945" s="96">
        <v>46164</v>
      </c>
      <c r="T945" s="96" t="s">
        <v>2204</v>
      </c>
      <c r="U945" s="96" t="s">
        <v>80</v>
      </c>
      <c r="V945" s="92">
        <v>46147</v>
      </c>
      <c r="W945" s="92">
        <v>46154</v>
      </c>
      <c r="X945" s="92">
        <v>46160</v>
      </c>
      <c r="Y945" s="97"/>
      <c r="Z945" s="89"/>
      <c r="AA945" s="96">
        <v>0</v>
      </c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>MONTH(B945)&amp;"/"&amp;YEAR(B945)</f>
        <v>3/2026</v>
      </c>
      <c r="AN945" s="45">
        <f>WEEKNUM(B945)-WEEKNUM(EOMONTH(B945,-1)+1)+1</f>
        <v>4</v>
      </c>
      <c r="AO945" s="45" t="str">
        <f>MONTH(R945)&amp;"/"&amp;YEAR(R945)</f>
        <v>1/1900</v>
      </c>
      <c r="AP945" s="45" t="e">
        <f>WEEKNUM(R945)-WEEKNUM(EOMONTH(R945,-1)+1)+1</f>
        <v>#NUM!</v>
      </c>
      <c r="AQ945" s="45">
        <f>IF(AU945="S",IF(Q945="1. Aceitou o programa",R945-B945,0),0)</f>
        <v>0</v>
      </c>
      <c r="AR945" s="45">
        <f>IF(AU945="S",IF(AND(S945&lt;&gt;"",R945&lt;&gt;""),S945-R945,0),0)</f>
        <v>0</v>
      </c>
      <c r="AS945" s="45">
        <f>IF(AU945="S",IF(Q945="1. Aceitou o programa",IF(OR(X945="Não se Aplica",X945=""),IF(OR(W945="Não se Aplica",W945=""),0,W945-V945),AVERAGE(X945-W945,W945-V945)),0),0)</f>
        <v>0</v>
      </c>
      <c r="AT945" s="45">
        <f>IF(AU945="S",IF(AND(Q945="1. Aceitou o programa",AB945="Realizada"),IFERROR(IF(AA945="",0,AA945-R945),0),0),0)</f>
        <v>0</v>
      </c>
      <c r="AU945" s="45" t="str">
        <f>_xlfn.XLOOKUP(U945,'Lista Suspensa'!$AA$20:$AA$23,'Lista Suspensa'!$AB$20:$AB$23,"N/A")</f>
        <v>S</v>
      </c>
    </row>
    <row r="946" spans="1:47" ht="12" customHeight="1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2824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628</v>
      </c>
      <c r="M946" s="89" t="s">
        <v>2825</v>
      </c>
      <c r="N946" s="89" t="s">
        <v>235</v>
      </c>
      <c r="O946" s="93" t="s">
        <v>2826</v>
      </c>
      <c r="P946" s="94" t="s">
        <v>57</v>
      </c>
      <c r="Q946" s="112" t="s">
        <v>2203</v>
      </c>
      <c r="R946" s="95"/>
      <c r="S946" s="96">
        <v>46164</v>
      </c>
      <c r="T946" s="96" t="s">
        <v>2204</v>
      </c>
      <c r="U946" s="96" t="s">
        <v>80</v>
      </c>
      <c r="V946" s="92">
        <v>46112</v>
      </c>
      <c r="W946" s="92">
        <v>46147</v>
      </c>
      <c r="X946" s="92">
        <v>46154</v>
      </c>
      <c r="Y946" s="97"/>
      <c r="Z946" s="89"/>
      <c r="AA946" s="96">
        <v>0</v>
      </c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>MONTH(B946)&amp;"/"&amp;YEAR(B946)</f>
        <v>3/2026</v>
      </c>
      <c r="AN946" s="45">
        <f>WEEKNUM(B946)-WEEKNUM(EOMONTH(B946,-1)+1)+1</f>
        <v>4</v>
      </c>
      <c r="AO946" s="45" t="str">
        <f>MONTH(R946)&amp;"/"&amp;YEAR(R946)</f>
        <v>1/1900</v>
      </c>
      <c r="AP946" s="45" t="e">
        <f>WEEKNUM(R946)-WEEKNUM(EOMONTH(R946,-1)+1)+1</f>
        <v>#NUM!</v>
      </c>
      <c r="AQ946" s="45">
        <f>IF(AU946="S",IF(Q946="1. Aceitou o programa",R946-B946,0),0)</f>
        <v>0</v>
      </c>
      <c r="AR946" s="45">
        <f>IF(AU946="S",IF(AND(S946&lt;&gt;"",R946&lt;&gt;""),S946-R946,0),0)</f>
        <v>0</v>
      </c>
      <c r="AS946" s="45">
        <f>IF(AU946="S",IF(Q946="1. Aceitou o programa",IF(OR(X946="Não se Aplica",X946=""),IF(OR(W946="Não se Aplica",W946=""),0,W946-V946),AVERAGE(X946-W946,W946-V946)),0),0)</f>
        <v>0</v>
      </c>
      <c r="AT946" s="45">
        <f>IF(AU946="S",IF(AND(Q946="1. Aceitou o programa",AB946="Realizada"),IFERROR(IF(AA946="",0,AA946-R946),0),0),0)</f>
        <v>0</v>
      </c>
      <c r="AU946" s="45" t="str">
        <f>_xlfn.XLOOKUP(U946,'Lista Suspensa'!$AA$20:$AA$23,'Lista Suspensa'!$AB$20:$AB$23,"N/A")</f>
        <v>S</v>
      </c>
    </row>
    <row r="947" spans="1:47" ht="12" customHeight="1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2827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1165</v>
      </c>
      <c r="N947" s="89" t="s">
        <v>235</v>
      </c>
      <c r="O947" s="93" t="s">
        <v>2828</v>
      </c>
      <c r="P947" s="94" t="s">
        <v>57</v>
      </c>
      <c r="Q947" s="112" t="s">
        <v>2203</v>
      </c>
      <c r="R947" s="95"/>
      <c r="S947" s="96">
        <v>46164</v>
      </c>
      <c r="T947" s="96" t="s">
        <v>2204</v>
      </c>
      <c r="U947" s="96" t="s">
        <v>80</v>
      </c>
      <c r="V947" s="92">
        <v>46147</v>
      </c>
      <c r="W947" s="92">
        <v>46154</v>
      </c>
      <c r="X947" s="92">
        <v>46160</v>
      </c>
      <c r="Y947" s="97"/>
      <c r="Z947" s="89"/>
      <c r="AA947" s="96">
        <v>0</v>
      </c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>MONTH(B947)&amp;"/"&amp;YEAR(B947)</f>
        <v>3/2026</v>
      </c>
      <c r="AN947" s="45">
        <f>WEEKNUM(B947)-WEEKNUM(EOMONTH(B947,-1)+1)+1</f>
        <v>4</v>
      </c>
      <c r="AO947" s="45" t="str">
        <f>MONTH(R947)&amp;"/"&amp;YEAR(R947)</f>
        <v>1/1900</v>
      </c>
      <c r="AP947" s="45" t="e">
        <f>WEEKNUM(R947)-WEEKNUM(EOMONTH(R947,-1)+1)+1</f>
        <v>#NUM!</v>
      </c>
      <c r="AQ947" s="45">
        <f>IF(AU947="S",IF(Q947="1. Aceitou o programa",R947-B947,0),0)</f>
        <v>0</v>
      </c>
      <c r="AR947" s="45">
        <f>IF(AU947="S",IF(AND(S947&lt;&gt;"",R947&lt;&gt;""),S947-R947,0),0)</f>
        <v>0</v>
      </c>
      <c r="AS947" s="45">
        <f>IF(AU947="S",IF(Q947="1. Aceitou o programa",IF(OR(X947="Não se Aplica",X947=""),IF(OR(W947="Não se Aplica",W947=""),0,W947-V947),AVERAGE(X947-W947,W947-V947)),0),0)</f>
        <v>0</v>
      </c>
      <c r="AT947" s="45">
        <f>IF(AU947="S",IF(AND(Q947="1. Aceitou o programa",AB947="Realizada"),IFERROR(IF(AA947="",0,AA947-R947),0),0),0)</f>
        <v>0</v>
      </c>
      <c r="AU947" s="45" t="str">
        <f>_xlfn.XLOOKUP(U947,'Lista Suspensa'!$AA$20:$AA$23,'Lista Suspensa'!$AB$20:$AB$23,"N/A")</f>
        <v>S</v>
      </c>
    </row>
    <row r="948" spans="1:47" ht="12" customHeight="1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2829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278</v>
      </c>
      <c r="N948" s="89" t="s">
        <v>102</v>
      </c>
      <c r="O948" s="93" t="s">
        <v>2830</v>
      </c>
      <c r="P948" s="94" t="s">
        <v>57</v>
      </c>
      <c r="Q948" s="112" t="s">
        <v>2203</v>
      </c>
      <c r="R948" s="95"/>
      <c r="S948" s="96">
        <v>46164</v>
      </c>
      <c r="T948" s="96" t="s">
        <v>2204</v>
      </c>
      <c r="U948" s="96" t="s">
        <v>80</v>
      </c>
      <c r="V948" s="92">
        <v>46147</v>
      </c>
      <c r="W948" s="92">
        <v>46154</v>
      </c>
      <c r="X948" s="92">
        <v>46160</v>
      </c>
      <c r="Y948" s="97"/>
      <c r="Z948" s="89"/>
      <c r="AA948" s="96">
        <v>0</v>
      </c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>MONTH(B948)&amp;"/"&amp;YEAR(B948)</f>
        <v>3/2026</v>
      </c>
      <c r="AN948" s="45">
        <f>WEEKNUM(B948)-WEEKNUM(EOMONTH(B948,-1)+1)+1</f>
        <v>4</v>
      </c>
      <c r="AO948" s="45" t="str">
        <f>MONTH(R948)&amp;"/"&amp;YEAR(R948)</f>
        <v>1/1900</v>
      </c>
      <c r="AP948" s="45" t="e">
        <f>WEEKNUM(R948)-WEEKNUM(EOMONTH(R948,-1)+1)+1</f>
        <v>#NUM!</v>
      </c>
      <c r="AQ948" s="45">
        <f>IF(AU948="S",IF(Q948="1. Aceitou o programa",R948-B948,0),0)</f>
        <v>0</v>
      </c>
      <c r="AR948" s="45">
        <f>IF(AU948="S",IF(AND(S948&lt;&gt;"",R948&lt;&gt;""),S948-R948,0),0)</f>
        <v>0</v>
      </c>
      <c r="AS948" s="45">
        <f>IF(AU948="S",IF(Q948="1. Aceitou o programa",IF(OR(X948="Não se Aplica",X948=""),IF(OR(W948="Não se Aplica",W948=""),0,W948-V948),AVERAGE(X948-W948,W948-V948)),0),0)</f>
        <v>0</v>
      </c>
      <c r="AT948" s="45">
        <f>IF(AU948="S",IF(AND(Q948="1. Aceitou o programa",AB948="Realizada"),IFERROR(IF(AA948="",0,AA948-R948),0),0),0)</f>
        <v>0</v>
      </c>
      <c r="AU948" s="45" t="str">
        <f>_xlfn.XLOOKUP(U948,'Lista Suspensa'!$AA$20:$AA$23,'Lista Suspensa'!$AB$20:$AB$23,"N/A")</f>
        <v>S</v>
      </c>
    </row>
    <row r="949" spans="1:47" ht="12" customHeight="1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2831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1784</v>
      </c>
      <c r="N949" s="89" t="s">
        <v>102</v>
      </c>
      <c r="O949" s="93" t="s">
        <v>2832</v>
      </c>
      <c r="P949" s="94" t="s">
        <v>57</v>
      </c>
      <c r="Q949" s="112" t="s">
        <v>2833</v>
      </c>
      <c r="R949" s="95"/>
      <c r="S949" s="96">
        <v>46140</v>
      </c>
      <c r="T949" s="96" t="s">
        <v>59</v>
      </c>
      <c r="U949" s="96" t="s">
        <v>80</v>
      </c>
      <c r="V949" s="92">
        <v>46140</v>
      </c>
      <c r="W949" s="92"/>
      <c r="X949" s="92"/>
      <c r="Y949" s="97"/>
      <c r="Z949" s="89"/>
      <c r="AA949" s="96">
        <v>0</v>
      </c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>MONTH(B949)&amp;"/"&amp;YEAR(B949)</f>
        <v>3/2026</v>
      </c>
      <c r="AN949" s="45">
        <f>WEEKNUM(B949)-WEEKNUM(EOMONTH(B949,-1)+1)+1</f>
        <v>4</v>
      </c>
      <c r="AO949" s="45" t="str">
        <f>MONTH(R949)&amp;"/"&amp;YEAR(R949)</f>
        <v>1/1900</v>
      </c>
      <c r="AP949" s="45" t="e">
        <f>WEEKNUM(R949)-WEEKNUM(EOMONTH(R949,-1)+1)+1</f>
        <v>#NUM!</v>
      </c>
      <c r="AQ949" s="45">
        <f>IF(AU949="S",IF(Q949="1. Aceitou o programa",R949-B949,0),0)</f>
        <v>0</v>
      </c>
      <c r="AR949" s="45">
        <f>IF(AU949="S",IF(AND(S949&lt;&gt;"",R949&lt;&gt;""),S949-R949,0),0)</f>
        <v>0</v>
      </c>
      <c r="AS949" s="45">
        <f>IF(AU949="S",IF(Q949="1. Aceitou o programa",IF(OR(X949="Não se Aplica",X949=""),IF(OR(W949="Não se Aplica",W949=""),0,W949-V949),AVERAGE(X949-W949,W949-V949)),0),0)</f>
        <v>0</v>
      </c>
      <c r="AT949" s="45">
        <f>IF(AU949="S",IF(AND(Q949="1. Aceitou o programa",AB949="Realizada"),IFERROR(IF(AA949="",0,AA949-R949),0),0),0)</f>
        <v>0</v>
      </c>
      <c r="AU949" s="45" t="str">
        <f>_xlfn.XLOOKUP(U949,'Lista Suspensa'!$AA$20:$AA$23,'Lista Suspensa'!$AB$20:$AB$23,"N/A")</f>
        <v>S</v>
      </c>
    </row>
    <row r="950" spans="1:47" ht="12" customHeight="1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2834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382</v>
      </c>
      <c r="N950" s="89" t="s">
        <v>102</v>
      </c>
      <c r="O950" s="93" t="s">
        <v>2835</v>
      </c>
      <c r="P950" s="94" t="s">
        <v>57</v>
      </c>
      <c r="Q950" s="112" t="s">
        <v>2203</v>
      </c>
      <c r="R950" s="95"/>
      <c r="S950" s="96">
        <v>46164</v>
      </c>
      <c r="T950" s="96" t="s">
        <v>2204</v>
      </c>
      <c r="U950" s="96" t="s">
        <v>80</v>
      </c>
      <c r="V950" s="92">
        <v>46147</v>
      </c>
      <c r="W950" s="92">
        <v>46154</v>
      </c>
      <c r="X950" s="92">
        <v>46160</v>
      </c>
      <c r="Y950" s="97"/>
      <c r="Z950" s="89"/>
      <c r="AA950" s="96">
        <v>0</v>
      </c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>MONTH(B950)&amp;"/"&amp;YEAR(B950)</f>
        <v>3/2026</v>
      </c>
      <c r="AN950" s="45">
        <f>WEEKNUM(B950)-WEEKNUM(EOMONTH(B950,-1)+1)+1</f>
        <v>4</v>
      </c>
      <c r="AO950" s="45" t="str">
        <f>MONTH(R950)&amp;"/"&amp;YEAR(R950)</f>
        <v>1/1900</v>
      </c>
      <c r="AP950" s="45" t="e">
        <f>WEEKNUM(R950)-WEEKNUM(EOMONTH(R950,-1)+1)+1</f>
        <v>#NUM!</v>
      </c>
      <c r="AQ950" s="45">
        <f>IF(AU950="S",IF(Q950="1. Aceitou o programa",R950-B950,0),0)</f>
        <v>0</v>
      </c>
      <c r="AR950" s="45">
        <f>IF(AU950="S",IF(AND(S950&lt;&gt;"",R950&lt;&gt;""),S950-R950,0),0)</f>
        <v>0</v>
      </c>
      <c r="AS950" s="45">
        <f>IF(AU950="S",IF(Q950="1. Aceitou o programa",IF(OR(X950="Não se Aplica",X950=""),IF(OR(W950="Não se Aplica",W950=""),0,W950-V950),AVERAGE(X950-W950,W950-V950)),0),0)</f>
        <v>0</v>
      </c>
      <c r="AT950" s="45">
        <f>IF(AU950="S",IF(AND(Q950="1. Aceitou o programa",AB950="Realizada"),IFERROR(IF(AA950="",0,AA950-R950),0),0),0)</f>
        <v>0</v>
      </c>
      <c r="AU950" s="45" t="str">
        <f>_xlfn.XLOOKUP(U950,'Lista Suspensa'!$AA$20:$AA$23,'Lista Suspensa'!$AB$20:$AB$23,"N/A")</f>
        <v>S</v>
      </c>
    </row>
    <row r="951" spans="1:47" ht="12" customHeight="1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2836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2837</v>
      </c>
      <c r="N951" s="89" t="s">
        <v>102</v>
      </c>
      <c r="O951" s="93" t="s">
        <v>2838</v>
      </c>
      <c r="P951" s="94" t="s">
        <v>57</v>
      </c>
      <c r="Q951" s="112" t="s">
        <v>2203</v>
      </c>
      <c r="R951" s="95"/>
      <c r="S951" s="96">
        <v>46164</v>
      </c>
      <c r="T951" s="96" t="s">
        <v>2204</v>
      </c>
      <c r="U951" s="96" t="s">
        <v>80</v>
      </c>
      <c r="V951" s="92">
        <v>46147</v>
      </c>
      <c r="W951" s="92">
        <v>46154</v>
      </c>
      <c r="X951" s="92">
        <v>46160</v>
      </c>
      <c r="Y951" s="97"/>
      <c r="Z951" s="89"/>
      <c r="AA951" s="96">
        <v>0</v>
      </c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>MONTH(B951)&amp;"/"&amp;YEAR(B951)</f>
        <v>3/2026</v>
      </c>
      <c r="AN951" s="45">
        <f>WEEKNUM(B951)-WEEKNUM(EOMONTH(B951,-1)+1)+1</f>
        <v>4</v>
      </c>
      <c r="AO951" s="45" t="str">
        <f>MONTH(R951)&amp;"/"&amp;YEAR(R951)</f>
        <v>1/1900</v>
      </c>
      <c r="AP951" s="45" t="e">
        <f>WEEKNUM(R951)-WEEKNUM(EOMONTH(R951,-1)+1)+1</f>
        <v>#NUM!</v>
      </c>
      <c r="AQ951" s="45">
        <f>IF(AU951="S",IF(Q951="1. Aceitou o programa",R951-B951,0),0)</f>
        <v>0</v>
      </c>
      <c r="AR951" s="45">
        <f>IF(AU951="S",IF(AND(S951&lt;&gt;"",R951&lt;&gt;""),S951-R951,0),0)</f>
        <v>0</v>
      </c>
      <c r="AS951" s="45">
        <f>IF(AU951="S",IF(Q951="1. Aceitou o programa",IF(OR(X951="Não se Aplica",X951=""),IF(OR(W951="Não se Aplica",W951=""),0,W951-V951),AVERAGE(X951-W951,W951-V951)),0),0)</f>
        <v>0</v>
      </c>
      <c r="AT951" s="45">
        <f>IF(AU951="S",IF(AND(Q951="1. Aceitou o programa",AB951="Realizada"),IFERROR(IF(AA951="",0,AA951-R951),0),0),0)</f>
        <v>0</v>
      </c>
      <c r="AU951" s="45" t="str">
        <f>_xlfn.XLOOKUP(U951,'Lista Suspensa'!$AA$20:$AA$23,'Lista Suspensa'!$AB$20:$AB$23,"N/A")</f>
        <v>S</v>
      </c>
    </row>
    <row r="952" spans="1:47" ht="12" customHeight="1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2839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229</v>
      </c>
      <c r="M952" s="89" t="s">
        <v>2840</v>
      </c>
      <c r="N952" s="89" t="s">
        <v>102</v>
      </c>
      <c r="O952" s="93" t="s">
        <v>2841</v>
      </c>
      <c r="P952" s="94" t="s">
        <v>57</v>
      </c>
      <c r="Q952" s="112" t="s">
        <v>2203</v>
      </c>
      <c r="R952" s="95"/>
      <c r="S952" s="96">
        <v>46164</v>
      </c>
      <c r="T952" s="96" t="s">
        <v>2204</v>
      </c>
      <c r="U952" s="96" t="s">
        <v>80</v>
      </c>
      <c r="V952" s="92">
        <v>46147</v>
      </c>
      <c r="W952" s="92">
        <v>46154</v>
      </c>
      <c r="X952" s="92">
        <v>46160</v>
      </c>
      <c r="Y952" s="97"/>
      <c r="Z952" s="89"/>
      <c r="AA952" s="96">
        <v>0</v>
      </c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>MONTH(B952)&amp;"/"&amp;YEAR(B952)</f>
        <v>3/2026</v>
      </c>
      <c r="AN952" s="45">
        <f>WEEKNUM(B952)-WEEKNUM(EOMONTH(B952,-1)+1)+1</f>
        <v>4</v>
      </c>
      <c r="AO952" s="45" t="str">
        <f>MONTH(R952)&amp;"/"&amp;YEAR(R952)</f>
        <v>1/1900</v>
      </c>
      <c r="AP952" s="45" t="e">
        <f>WEEKNUM(R952)-WEEKNUM(EOMONTH(R952,-1)+1)+1</f>
        <v>#NUM!</v>
      </c>
      <c r="AQ952" s="45">
        <f>IF(AU952="S",IF(Q952="1. Aceitou o programa",R952-B952,0),0)</f>
        <v>0</v>
      </c>
      <c r="AR952" s="45">
        <f>IF(AU952="S",IF(AND(S952&lt;&gt;"",R952&lt;&gt;""),S952-R952,0),0)</f>
        <v>0</v>
      </c>
      <c r="AS952" s="45">
        <f>IF(AU952="S",IF(Q952="1. Aceitou o programa",IF(OR(X952="Não se Aplica",X952=""),IF(OR(W952="Não se Aplica",W952=""),0,W952-V952),AVERAGE(X952-W952,W952-V952)),0),0)</f>
        <v>0</v>
      </c>
      <c r="AT952" s="45">
        <f>IF(AU952="S",IF(AND(Q952="1. Aceitou o programa",AB952="Realizada"),IFERROR(IF(AA952="",0,AA952-R952),0),0),0)</f>
        <v>0</v>
      </c>
      <c r="AU952" s="45" t="str">
        <f>_xlfn.XLOOKUP(U952,'Lista Suspensa'!$AA$20:$AA$23,'Lista Suspensa'!$AB$20:$AB$23,"N/A")</f>
        <v>S</v>
      </c>
    </row>
    <row r="953" spans="1:47" ht="12" customHeight="1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2842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925</v>
      </c>
      <c r="N953" s="89" t="s">
        <v>102</v>
      </c>
      <c r="O953" s="93" t="s">
        <v>2843</v>
      </c>
      <c r="P953" s="94" t="s">
        <v>57</v>
      </c>
      <c r="Q953" s="112" t="s">
        <v>2203</v>
      </c>
      <c r="R953" s="95"/>
      <c r="S953" s="96">
        <v>46164</v>
      </c>
      <c r="T953" s="96" t="s">
        <v>2204</v>
      </c>
      <c r="U953" s="96" t="s">
        <v>80</v>
      </c>
      <c r="V953" s="92">
        <v>46147</v>
      </c>
      <c r="W953" s="92">
        <v>46154</v>
      </c>
      <c r="X953" s="92">
        <v>46160</v>
      </c>
      <c r="Y953" s="97"/>
      <c r="Z953" s="89"/>
      <c r="AA953" s="96">
        <v>0</v>
      </c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>MONTH(B953)&amp;"/"&amp;YEAR(B953)</f>
        <v>3/2026</v>
      </c>
      <c r="AN953" s="45">
        <f>WEEKNUM(B953)-WEEKNUM(EOMONTH(B953,-1)+1)+1</f>
        <v>4</v>
      </c>
      <c r="AO953" s="45" t="str">
        <f>MONTH(R953)&amp;"/"&amp;YEAR(R953)</f>
        <v>1/1900</v>
      </c>
      <c r="AP953" s="45" t="e">
        <f>WEEKNUM(R953)-WEEKNUM(EOMONTH(R953,-1)+1)+1</f>
        <v>#NUM!</v>
      </c>
      <c r="AQ953" s="45">
        <f>IF(AU953="S",IF(Q953="1. Aceitou o programa",R953-B953,0),0)</f>
        <v>0</v>
      </c>
      <c r="AR953" s="45">
        <f>IF(AU953="S",IF(AND(S953&lt;&gt;"",R953&lt;&gt;""),S953-R953,0),0)</f>
        <v>0</v>
      </c>
      <c r="AS953" s="45">
        <f>IF(AU953="S",IF(Q953="1. Aceitou o programa",IF(OR(X953="Não se Aplica",X953=""),IF(OR(W953="Não se Aplica",W953=""),0,W953-V953),AVERAGE(X953-W953,W953-V953)),0),0)</f>
        <v>0</v>
      </c>
      <c r="AT953" s="45">
        <f>IF(AU953="S",IF(AND(Q953="1. Aceitou o programa",AB953="Realizada"),IFERROR(IF(AA953="",0,AA953-R953),0),0),0)</f>
        <v>0</v>
      </c>
      <c r="AU953" s="45" t="str">
        <f>_xlfn.XLOOKUP(U953,'Lista Suspensa'!$AA$20:$AA$23,'Lista Suspensa'!$AB$20:$AB$23,"N/A")</f>
        <v>S</v>
      </c>
    </row>
    <row r="954" spans="1:47" ht="12" customHeight="1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2844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406</v>
      </c>
      <c r="M954" s="89" t="s">
        <v>2845</v>
      </c>
      <c r="N954" s="89" t="s">
        <v>102</v>
      </c>
      <c r="O954" s="93" t="s">
        <v>2637</v>
      </c>
      <c r="P954" s="94" t="s">
        <v>57</v>
      </c>
      <c r="Q954" s="112" t="s">
        <v>2203</v>
      </c>
      <c r="R954" s="95"/>
      <c r="S954" s="96">
        <v>46164</v>
      </c>
      <c r="T954" s="96" t="s">
        <v>2204</v>
      </c>
      <c r="U954" s="96" t="s">
        <v>80</v>
      </c>
      <c r="V954" s="92">
        <v>46147</v>
      </c>
      <c r="W954" s="92">
        <v>46154</v>
      </c>
      <c r="X954" s="92">
        <v>46160</v>
      </c>
      <c r="Y954" s="97"/>
      <c r="Z954" s="89"/>
      <c r="AA954" s="96">
        <v>0</v>
      </c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>MONTH(B954)&amp;"/"&amp;YEAR(B954)</f>
        <v>3/2026</v>
      </c>
      <c r="AN954" s="45">
        <f>WEEKNUM(B954)-WEEKNUM(EOMONTH(B954,-1)+1)+1</f>
        <v>4</v>
      </c>
      <c r="AO954" s="45" t="str">
        <f>MONTH(R954)&amp;"/"&amp;YEAR(R954)</f>
        <v>1/1900</v>
      </c>
      <c r="AP954" s="45" t="e">
        <f>WEEKNUM(R954)-WEEKNUM(EOMONTH(R954,-1)+1)+1</f>
        <v>#NUM!</v>
      </c>
      <c r="AQ954" s="45">
        <f>IF(AU954="S",IF(Q954="1. Aceitou o programa",R954-B954,0),0)</f>
        <v>0</v>
      </c>
      <c r="AR954" s="45">
        <f>IF(AU954="S",IF(AND(S954&lt;&gt;"",R954&lt;&gt;""),S954-R954,0),0)</f>
        <v>0</v>
      </c>
      <c r="AS954" s="45">
        <f>IF(AU954="S",IF(Q954="1. Aceitou o programa",IF(OR(X954="Não se Aplica",X954=""),IF(OR(W954="Não se Aplica",W954=""),0,W954-V954),AVERAGE(X954-W954,W954-V954)),0),0)</f>
        <v>0</v>
      </c>
      <c r="AT954" s="45">
        <f>IF(AU954="S",IF(AND(Q954="1. Aceitou o programa",AB954="Realizada"),IFERROR(IF(AA954="",0,AA954-R954),0),0),0)</f>
        <v>0</v>
      </c>
      <c r="AU954" s="45" t="str">
        <f>_xlfn.XLOOKUP(U954,'Lista Suspensa'!$AA$20:$AA$23,'Lista Suspensa'!$AB$20:$AB$23,"N/A")</f>
        <v>S</v>
      </c>
    </row>
    <row r="955" spans="1:47" ht="12" customHeight="1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2846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329</v>
      </c>
      <c r="M955" s="89" t="s">
        <v>427</v>
      </c>
      <c r="N955" s="89" t="s">
        <v>102</v>
      </c>
      <c r="O955" s="93" t="s">
        <v>2847</v>
      </c>
      <c r="P955" s="94" t="s">
        <v>57</v>
      </c>
      <c r="Q955" s="112" t="s">
        <v>2203</v>
      </c>
      <c r="R955" s="95"/>
      <c r="S955" s="96">
        <v>46164</v>
      </c>
      <c r="T955" s="96" t="s">
        <v>2204</v>
      </c>
      <c r="U955" s="96" t="s">
        <v>80</v>
      </c>
      <c r="V955" s="92">
        <v>46147</v>
      </c>
      <c r="W955" s="92">
        <v>46154</v>
      </c>
      <c r="X955" s="92">
        <v>46160</v>
      </c>
      <c r="Y955" s="97"/>
      <c r="Z955" s="89"/>
      <c r="AA955" s="96">
        <v>0</v>
      </c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>MONTH(B955)&amp;"/"&amp;YEAR(B955)</f>
        <v>3/2026</v>
      </c>
      <c r="AN955" s="45">
        <f>WEEKNUM(B955)-WEEKNUM(EOMONTH(B955,-1)+1)+1</f>
        <v>4</v>
      </c>
      <c r="AO955" s="45" t="str">
        <f>MONTH(R955)&amp;"/"&amp;YEAR(R955)</f>
        <v>1/1900</v>
      </c>
      <c r="AP955" s="45" t="e">
        <f>WEEKNUM(R955)-WEEKNUM(EOMONTH(R955,-1)+1)+1</f>
        <v>#NUM!</v>
      </c>
      <c r="AQ955" s="45">
        <f>IF(AU955="S",IF(Q955="1. Aceitou o programa",R955-B955,0),0)</f>
        <v>0</v>
      </c>
      <c r="AR955" s="45">
        <f>IF(AU955="S",IF(AND(S955&lt;&gt;"",R955&lt;&gt;""),S955-R955,0),0)</f>
        <v>0</v>
      </c>
      <c r="AS955" s="45">
        <f>IF(AU955="S",IF(Q955="1. Aceitou o programa",IF(OR(X955="Não se Aplica",X955=""),IF(OR(W955="Não se Aplica",W955=""),0,W955-V955),AVERAGE(X955-W955,W955-V955)),0),0)</f>
        <v>0</v>
      </c>
      <c r="AT955" s="45">
        <f>IF(AU955="S",IF(AND(Q955="1. Aceitou o programa",AB955="Realizada"),IFERROR(IF(AA955="",0,AA955-R955),0),0),0)</f>
        <v>0</v>
      </c>
      <c r="AU955" s="45" t="str">
        <f>_xlfn.XLOOKUP(U955,'Lista Suspensa'!$AA$20:$AA$23,'Lista Suspensa'!$AB$20:$AB$23,"N/A")</f>
        <v>S</v>
      </c>
    </row>
    <row r="956" spans="1:47" ht="12" customHeight="1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2848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2849</v>
      </c>
      <c r="N956" s="89" t="s">
        <v>102</v>
      </c>
      <c r="O956" s="93" t="s">
        <v>2850</v>
      </c>
      <c r="P956" s="94" t="s">
        <v>57</v>
      </c>
      <c r="Q956" s="112" t="s">
        <v>2203</v>
      </c>
      <c r="R956" s="95"/>
      <c r="S956" s="96">
        <v>46164</v>
      </c>
      <c r="T956" s="96" t="s">
        <v>2204</v>
      </c>
      <c r="U956" s="96" t="s">
        <v>80</v>
      </c>
      <c r="V956" s="92">
        <v>46147</v>
      </c>
      <c r="W956" s="92">
        <v>46154</v>
      </c>
      <c r="X956" s="92">
        <v>46160</v>
      </c>
      <c r="Y956" s="97"/>
      <c r="Z956" s="89"/>
      <c r="AA956" s="96">
        <v>0</v>
      </c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>MONTH(B956)&amp;"/"&amp;YEAR(B956)</f>
        <v>3/2026</v>
      </c>
      <c r="AN956" s="45">
        <f>WEEKNUM(B956)-WEEKNUM(EOMONTH(B956,-1)+1)+1</f>
        <v>4</v>
      </c>
      <c r="AO956" s="45" t="str">
        <f>MONTH(R956)&amp;"/"&amp;YEAR(R956)</f>
        <v>1/1900</v>
      </c>
      <c r="AP956" s="45" t="e">
        <f>WEEKNUM(R956)-WEEKNUM(EOMONTH(R956,-1)+1)+1</f>
        <v>#NUM!</v>
      </c>
      <c r="AQ956" s="45">
        <f>IF(AU956="S",IF(Q956="1. Aceitou o programa",R956-B956,0),0)</f>
        <v>0</v>
      </c>
      <c r="AR956" s="45">
        <f>IF(AU956="S",IF(AND(S956&lt;&gt;"",R956&lt;&gt;""),S956-R956,0),0)</f>
        <v>0</v>
      </c>
      <c r="AS956" s="45">
        <f>IF(AU956="S",IF(Q956="1. Aceitou o programa",IF(OR(X956="Não se Aplica",X956=""),IF(OR(W956="Não se Aplica",W956=""),0,W956-V956),AVERAGE(X956-W956,W956-V956)),0),0)</f>
        <v>0</v>
      </c>
      <c r="AT956" s="45">
        <f>IF(AU956="S",IF(AND(Q956="1. Aceitou o programa",AB956="Realizada"),IFERROR(IF(AA956="",0,AA956-R956),0),0),0)</f>
        <v>0</v>
      </c>
      <c r="AU956" s="45" t="str">
        <f>_xlfn.XLOOKUP(U956,'Lista Suspensa'!$AA$20:$AA$23,'Lista Suspensa'!$AB$20:$AB$23,"N/A")</f>
        <v>S</v>
      </c>
    </row>
    <row r="957" spans="1:47" ht="12" customHeight="1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2851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329</v>
      </c>
      <c r="M957" s="89" t="s">
        <v>2852</v>
      </c>
      <c r="N957" s="89" t="s">
        <v>102</v>
      </c>
      <c r="O957" s="93" t="s">
        <v>2853</v>
      </c>
      <c r="P957" s="94" t="s">
        <v>57</v>
      </c>
      <c r="Q957" s="112" t="s">
        <v>2203</v>
      </c>
      <c r="R957" s="95"/>
      <c r="S957" s="96">
        <v>46164</v>
      </c>
      <c r="T957" s="96" t="s">
        <v>2204</v>
      </c>
      <c r="U957" s="96" t="s">
        <v>80</v>
      </c>
      <c r="V957" s="92">
        <v>46147</v>
      </c>
      <c r="W957" s="92">
        <v>46154</v>
      </c>
      <c r="X957" s="92">
        <v>46160</v>
      </c>
      <c r="Y957" s="97"/>
      <c r="Z957" s="89"/>
      <c r="AA957" s="96">
        <v>0</v>
      </c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>MONTH(B957)&amp;"/"&amp;YEAR(B957)</f>
        <v>3/2026</v>
      </c>
      <c r="AN957" s="45">
        <f>WEEKNUM(B957)-WEEKNUM(EOMONTH(B957,-1)+1)+1</f>
        <v>4</v>
      </c>
      <c r="AO957" s="45" t="str">
        <f>MONTH(R957)&amp;"/"&amp;YEAR(R957)</f>
        <v>1/1900</v>
      </c>
      <c r="AP957" s="45" t="e">
        <f>WEEKNUM(R957)-WEEKNUM(EOMONTH(R957,-1)+1)+1</f>
        <v>#NUM!</v>
      </c>
      <c r="AQ957" s="45">
        <f>IF(AU957="S",IF(Q957="1. Aceitou o programa",R957-B957,0),0)</f>
        <v>0</v>
      </c>
      <c r="AR957" s="45">
        <f>IF(AU957="S",IF(AND(S957&lt;&gt;"",R957&lt;&gt;""),S957-R957,0),0)</f>
        <v>0</v>
      </c>
      <c r="AS957" s="45">
        <f>IF(AU957="S",IF(Q957="1. Aceitou o programa",IF(OR(X957="Não se Aplica",X957=""),IF(OR(W957="Não se Aplica",W957=""),0,W957-V957),AVERAGE(X957-W957,W957-V957)),0),0)</f>
        <v>0</v>
      </c>
      <c r="AT957" s="45">
        <f>IF(AU957="S",IF(AND(Q957="1. Aceitou o programa",AB957="Realizada"),IFERROR(IF(AA957="",0,AA957-R957),0),0),0)</f>
        <v>0</v>
      </c>
      <c r="AU957" s="45" t="str">
        <f>_xlfn.XLOOKUP(U957,'Lista Suspensa'!$AA$20:$AA$23,'Lista Suspensa'!$AB$20:$AB$23,"N/A")</f>
        <v>S</v>
      </c>
    </row>
    <row r="958" spans="1:47" ht="12" customHeight="1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2854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2855</v>
      </c>
      <c r="N958" s="89" t="s">
        <v>102</v>
      </c>
      <c r="O958" s="93" t="s">
        <v>2856</v>
      </c>
      <c r="P958" s="94" t="s">
        <v>57</v>
      </c>
      <c r="Q958" s="112" t="s">
        <v>2203</v>
      </c>
      <c r="R958" s="95"/>
      <c r="S958" s="96">
        <v>46164</v>
      </c>
      <c r="T958" s="96" t="s">
        <v>2204</v>
      </c>
      <c r="U958" s="96" t="s">
        <v>80</v>
      </c>
      <c r="V958" s="92">
        <v>46147</v>
      </c>
      <c r="W958" s="92">
        <v>46154</v>
      </c>
      <c r="X958" s="92">
        <v>46160</v>
      </c>
      <c r="Y958" s="97"/>
      <c r="Z958" s="89"/>
      <c r="AA958" s="96">
        <v>0</v>
      </c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>MONTH(B958)&amp;"/"&amp;YEAR(B958)</f>
        <v>3/2026</v>
      </c>
      <c r="AN958" s="45">
        <f>WEEKNUM(B958)-WEEKNUM(EOMONTH(B958,-1)+1)+1</f>
        <v>4</v>
      </c>
      <c r="AO958" s="45" t="str">
        <f>MONTH(R958)&amp;"/"&amp;YEAR(R958)</f>
        <v>1/1900</v>
      </c>
      <c r="AP958" s="45" t="e">
        <f>WEEKNUM(R958)-WEEKNUM(EOMONTH(R958,-1)+1)+1</f>
        <v>#NUM!</v>
      </c>
      <c r="AQ958" s="45">
        <f>IF(AU958="S",IF(Q958="1. Aceitou o programa",R958-B958,0),0)</f>
        <v>0</v>
      </c>
      <c r="AR958" s="45">
        <f>IF(AU958="S",IF(AND(S958&lt;&gt;"",R958&lt;&gt;""),S958-R958,0),0)</f>
        <v>0</v>
      </c>
      <c r="AS958" s="45">
        <f>IF(AU958="S",IF(Q958="1. Aceitou o programa",IF(OR(X958="Não se Aplica",X958=""),IF(OR(W958="Não se Aplica",W958=""),0,W958-V958),AVERAGE(X958-W958,W958-V958)),0),0)</f>
        <v>0</v>
      </c>
      <c r="AT958" s="45">
        <f>IF(AU958="S",IF(AND(Q958="1. Aceitou o programa",AB958="Realizada"),IFERROR(IF(AA958="",0,AA958-R958),0),0),0)</f>
        <v>0</v>
      </c>
      <c r="AU958" s="45" t="str">
        <f>_xlfn.XLOOKUP(U958,'Lista Suspensa'!$AA$20:$AA$23,'Lista Suspensa'!$AB$20:$AB$23,"N/A")</f>
        <v>S</v>
      </c>
    </row>
    <row r="959" spans="1:47" ht="12" customHeight="1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2857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2858</v>
      </c>
      <c r="N959" s="89" t="s">
        <v>102</v>
      </c>
      <c r="O959" s="93" t="s">
        <v>2859</v>
      </c>
      <c r="P959" s="94" t="s">
        <v>57</v>
      </c>
      <c r="Q959" s="112" t="s">
        <v>2203</v>
      </c>
      <c r="R959" s="95"/>
      <c r="S959" s="96">
        <v>46164</v>
      </c>
      <c r="T959" s="96" t="s">
        <v>2204</v>
      </c>
      <c r="U959" s="96" t="s">
        <v>80</v>
      </c>
      <c r="V959" s="92">
        <v>46147</v>
      </c>
      <c r="W959" s="92">
        <v>46154</v>
      </c>
      <c r="X959" s="92">
        <v>46160</v>
      </c>
      <c r="Y959" s="97"/>
      <c r="Z959" s="89"/>
      <c r="AA959" s="96">
        <v>0</v>
      </c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>MONTH(B959)&amp;"/"&amp;YEAR(B959)</f>
        <v>3/2026</v>
      </c>
      <c r="AN959" s="45">
        <f>WEEKNUM(B959)-WEEKNUM(EOMONTH(B959,-1)+1)+1</f>
        <v>4</v>
      </c>
      <c r="AO959" s="45" t="str">
        <f>MONTH(R959)&amp;"/"&amp;YEAR(R959)</f>
        <v>1/1900</v>
      </c>
      <c r="AP959" s="45" t="e">
        <f>WEEKNUM(R959)-WEEKNUM(EOMONTH(R959,-1)+1)+1</f>
        <v>#NUM!</v>
      </c>
      <c r="AQ959" s="45">
        <f>IF(AU959="S",IF(Q959="1. Aceitou o programa",R959-B959,0),0)</f>
        <v>0</v>
      </c>
      <c r="AR959" s="45">
        <f>IF(AU959="S",IF(AND(S959&lt;&gt;"",R959&lt;&gt;""),S959-R959,0),0)</f>
        <v>0</v>
      </c>
      <c r="AS959" s="45">
        <f>IF(AU959="S",IF(Q959="1. Aceitou o programa",IF(OR(X959="Não se Aplica",X959=""),IF(OR(W959="Não se Aplica",W959=""),0,W959-V959),AVERAGE(X959-W959,W959-V959)),0),0)</f>
        <v>0</v>
      </c>
      <c r="AT959" s="45">
        <f>IF(AU959="S",IF(AND(Q959="1. Aceitou o programa",AB959="Realizada"),IFERROR(IF(AA959="",0,AA959-R959),0),0),0)</f>
        <v>0</v>
      </c>
      <c r="AU959" s="45" t="str">
        <f>_xlfn.XLOOKUP(U959,'Lista Suspensa'!$AA$20:$AA$23,'Lista Suspensa'!$AB$20:$AB$23,"N/A")</f>
        <v>S</v>
      </c>
    </row>
    <row r="960" spans="1:47" ht="12" customHeight="1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2860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406</v>
      </c>
      <c r="M960" s="89" t="s">
        <v>2861</v>
      </c>
      <c r="N960" s="89" t="s">
        <v>102</v>
      </c>
      <c r="O960" s="93" t="s">
        <v>2862</v>
      </c>
      <c r="P960" s="94" t="s">
        <v>57</v>
      </c>
      <c r="Q960" s="112" t="s">
        <v>2203</v>
      </c>
      <c r="R960" s="95"/>
      <c r="S960" s="96">
        <v>46164</v>
      </c>
      <c r="T960" s="96" t="s">
        <v>2204</v>
      </c>
      <c r="U960" s="96" t="s">
        <v>80</v>
      </c>
      <c r="V960" s="92">
        <v>46147</v>
      </c>
      <c r="W960" s="92">
        <v>46154</v>
      </c>
      <c r="X960" s="92">
        <v>46160</v>
      </c>
      <c r="Y960" s="97"/>
      <c r="Z960" s="89"/>
      <c r="AA960" s="96">
        <v>0</v>
      </c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>MONTH(B960)&amp;"/"&amp;YEAR(B960)</f>
        <v>3/2026</v>
      </c>
      <c r="AN960" s="45">
        <f>WEEKNUM(B960)-WEEKNUM(EOMONTH(B960,-1)+1)+1</f>
        <v>4</v>
      </c>
      <c r="AO960" s="45" t="str">
        <f>MONTH(R960)&amp;"/"&amp;YEAR(R960)</f>
        <v>1/1900</v>
      </c>
      <c r="AP960" s="45" t="e">
        <f>WEEKNUM(R960)-WEEKNUM(EOMONTH(R960,-1)+1)+1</f>
        <v>#NUM!</v>
      </c>
      <c r="AQ960" s="45">
        <f>IF(AU960="S",IF(Q960="1. Aceitou o programa",R960-B960,0),0)</f>
        <v>0</v>
      </c>
      <c r="AR960" s="45">
        <f>IF(AU960="S",IF(AND(S960&lt;&gt;"",R960&lt;&gt;""),S960-R960,0),0)</f>
        <v>0</v>
      </c>
      <c r="AS960" s="45">
        <f>IF(AU960="S",IF(Q960="1. Aceitou o programa",IF(OR(X960="Não se Aplica",X960=""),IF(OR(W960="Não se Aplica",W960=""),0,W960-V960),AVERAGE(X960-W960,W960-V960)),0),0)</f>
        <v>0</v>
      </c>
      <c r="AT960" s="45">
        <f>IF(AU960="S",IF(AND(Q960="1. Aceitou o programa",AB960="Realizada"),IFERROR(IF(AA960="",0,AA960-R960),0),0),0)</f>
        <v>0</v>
      </c>
      <c r="AU960" s="45" t="str">
        <f>_xlfn.XLOOKUP(U960,'Lista Suspensa'!$AA$20:$AA$23,'Lista Suspensa'!$AB$20:$AB$23,"N/A")</f>
        <v>S</v>
      </c>
    </row>
    <row r="961" spans="1:47" ht="12" customHeight="1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2863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1094</v>
      </c>
      <c r="N961" s="89" t="s">
        <v>102</v>
      </c>
      <c r="O961" s="93" t="s">
        <v>2864</v>
      </c>
      <c r="P961" s="94" t="s">
        <v>57</v>
      </c>
      <c r="Q961" s="112" t="s">
        <v>2203</v>
      </c>
      <c r="R961" s="95"/>
      <c r="S961" s="96">
        <v>46164</v>
      </c>
      <c r="T961" s="96" t="s">
        <v>2204</v>
      </c>
      <c r="U961" s="96" t="s">
        <v>80</v>
      </c>
      <c r="V961" s="92">
        <v>46147</v>
      </c>
      <c r="W961" s="92">
        <v>46154</v>
      </c>
      <c r="X961" s="92">
        <v>46160</v>
      </c>
      <c r="Y961" s="97"/>
      <c r="Z961" s="89"/>
      <c r="AA961" s="96">
        <v>0</v>
      </c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>MONTH(B961)&amp;"/"&amp;YEAR(B961)</f>
        <v>3/2026</v>
      </c>
      <c r="AN961" s="45">
        <f>WEEKNUM(B961)-WEEKNUM(EOMONTH(B961,-1)+1)+1</f>
        <v>4</v>
      </c>
      <c r="AO961" s="45" t="str">
        <f>MONTH(R961)&amp;"/"&amp;YEAR(R961)</f>
        <v>1/1900</v>
      </c>
      <c r="AP961" s="45" t="e">
        <f>WEEKNUM(R961)-WEEKNUM(EOMONTH(R961,-1)+1)+1</f>
        <v>#NUM!</v>
      </c>
      <c r="AQ961" s="45">
        <f>IF(AU961="S",IF(Q961="1. Aceitou o programa",R961-B961,0),0)</f>
        <v>0</v>
      </c>
      <c r="AR961" s="45">
        <f>IF(AU961="S",IF(AND(S961&lt;&gt;"",R961&lt;&gt;""),S961-R961,0),0)</f>
        <v>0</v>
      </c>
      <c r="AS961" s="45">
        <f>IF(AU961="S",IF(Q961="1. Aceitou o programa",IF(OR(X961="Não se Aplica",X961=""),IF(OR(W961="Não se Aplica",W961=""),0,W961-V961),AVERAGE(X961-W961,W961-V961)),0),0)</f>
        <v>0</v>
      </c>
      <c r="AT961" s="45">
        <f>IF(AU961="S",IF(AND(Q961="1. Aceitou o programa",AB961="Realizada"),IFERROR(IF(AA961="",0,AA961-R961),0),0),0)</f>
        <v>0</v>
      </c>
      <c r="AU961" s="45" t="str">
        <f>_xlfn.XLOOKUP(U961,'Lista Suspensa'!$AA$20:$AA$23,'Lista Suspensa'!$AB$20:$AB$23,"N/A")</f>
        <v>S</v>
      </c>
    </row>
    <row r="962" spans="1:47" ht="12" customHeight="1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2865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2866</v>
      </c>
      <c r="N962" s="89" t="s">
        <v>102</v>
      </c>
      <c r="O962" s="93" t="s">
        <v>2867</v>
      </c>
      <c r="P962" s="94" t="s">
        <v>57</v>
      </c>
      <c r="Q962" s="112" t="s">
        <v>2203</v>
      </c>
      <c r="R962" s="95"/>
      <c r="S962" s="96">
        <v>46164</v>
      </c>
      <c r="T962" s="96" t="s">
        <v>2204</v>
      </c>
      <c r="U962" s="96" t="s">
        <v>80</v>
      </c>
      <c r="V962" s="92">
        <v>46147</v>
      </c>
      <c r="W962" s="92">
        <v>46154</v>
      </c>
      <c r="X962" s="92">
        <v>46160</v>
      </c>
      <c r="Y962" s="97"/>
      <c r="Z962" s="89"/>
      <c r="AA962" s="96">
        <v>0</v>
      </c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>MONTH(B962)&amp;"/"&amp;YEAR(B962)</f>
        <v>3/2026</v>
      </c>
      <c r="AN962" s="45">
        <f>WEEKNUM(B962)-WEEKNUM(EOMONTH(B962,-1)+1)+1</f>
        <v>4</v>
      </c>
      <c r="AO962" s="45" t="str">
        <f>MONTH(R962)&amp;"/"&amp;YEAR(R962)</f>
        <v>1/1900</v>
      </c>
      <c r="AP962" s="45" t="e">
        <f>WEEKNUM(R962)-WEEKNUM(EOMONTH(R962,-1)+1)+1</f>
        <v>#NUM!</v>
      </c>
      <c r="AQ962" s="45">
        <f>IF(AU962="S",IF(Q962="1. Aceitou o programa",R962-B962,0),0)</f>
        <v>0</v>
      </c>
      <c r="AR962" s="45">
        <f>IF(AU962="S",IF(AND(S962&lt;&gt;"",R962&lt;&gt;""),S962-R962,0),0)</f>
        <v>0</v>
      </c>
      <c r="AS962" s="45">
        <f>IF(AU962="S",IF(Q962="1. Aceitou o programa",IF(OR(X962="Não se Aplica",X962=""),IF(OR(W962="Não se Aplica",W962=""),0,W962-V962),AVERAGE(X962-W962,W962-V962)),0),0)</f>
        <v>0</v>
      </c>
      <c r="AT962" s="45">
        <f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2868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387</v>
      </c>
      <c r="N963" s="89" t="s">
        <v>102</v>
      </c>
      <c r="O963" s="93" t="s">
        <v>2869</v>
      </c>
      <c r="P963" s="94" t="s">
        <v>57</v>
      </c>
      <c r="Q963" s="112" t="s">
        <v>2203</v>
      </c>
      <c r="R963" s="95"/>
      <c r="S963" s="96">
        <v>46164</v>
      </c>
      <c r="T963" s="96" t="s">
        <v>2204</v>
      </c>
      <c r="U963" s="96" t="s">
        <v>80</v>
      </c>
      <c r="V963" s="92">
        <v>46147</v>
      </c>
      <c r="W963" s="92">
        <v>46154</v>
      </c>
      <c r="X963" s="92">
        <v>46160</v>
      </c>
      <c r="Y963" s="97"/>
      <c r="Z963" s="89"/>
      <c r="AA963" s="96">
        <v>0</v>
      </c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>MONTH(B963)&amp;"/"&amp;YEAR(B963)</f>
        <v>3/2026</v>
      </c>
      <c r="AN963" s="45">
        <f>WEEKNUM(B963)-WEEKNUM(EOMONTH(B963,-1)+1)+1</f>
        <v>4</v>
      </c>
      <c r="AO963" s="45" t="str">
        <f>MONTH(R963)&amp;"/"&amp;YEAR(R963)</f>
        <v>1/1900</v>
      </c>
      <c r="AP963" s="45" t="e">
        <f>WEEKNUM(R963)-WEEKNUM(EOMONTH(R963,-1)+1)+1</f>
        <v>#NUM!</v>
      </c>
      <c r="AQ963" s="45">
        <f>IF(AU963="S",IF(Q963="1. Aceitou o programa",R963-B963,0),0)</f>
        <v>0</v>
      </c>
      <c r="AR963" s="45">
        <f>IF(AU963="S",IF(AND(S963&lt;&gt;"",R963&lt;&gt;""),S963-R963,0),0)</f>
        <v>0</v>
      </c>
      <c r="AS963" s="45">
        <f>IF(AU963="S",IF(Q963="1. Aceitou o programa",IF(OR(X963="Não se Aplica",X963=""),IF(OR(W963="Não se Aplica",W963=""),0,W963-V963),AVERAGE(X963-W963,W963-V963)),0),0)</f>
        <v>0</v>
      </c>
      <c r="AT963" s="45">
        <f>IF(AU963="S",IF(AND(Q963="1. Aceitou o programa",AB963="Realizada"),IFERROR(IF(AA963="",0,AA963-R963),0),0),0)</f>
        <v>0</v>
      </c>
      <c r="AU963" s="45" t="str">
        <f>_xlfn.XLOOKUP(U963,'Lista Suspensa'!$AA$20:$AA$23,'Lista Suspensa'!$AB$20:$AB$23,"N/A")</f>
        <v>S</v>
      </c>
    </row>
    <row r="964" spans="1:47" ht="12" customHeight="1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2870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2871</v>
      </c>
      <c r="N964" s="89" t="s">
        <v>102</v>
      </c>
      <c r="O964" s="93" t="s">
        <v>2872</v>
      </c>
      <c r="P964" s="94" t="s">
        <v>57</v>
      </c>
      <c r="Q964" s="112" t="s">
        <v>58</v>
      </c>
      <c r="R964" s="95">
        <v>46189</v>
      </c>
      <c r="S964" s="96">
        <v>46164</v>
      </c>
      <c r="T964" s="96" t="s">
        <v>59</v>
      </c>
      <c r="U964" s="96" t="s">
        <v>60</v>
      </c>
      <c r="V964" s="92">
        <v>46147</v>
      </c>
      <c r="W964" s="92">
        <v>46154</v>
      </c>
      <c r="X964" s="92">
        <v>46160</v>
      </c>
      <c r="Y964" s="97"/>
      <c r="Z964" s="89" t="s">
        <v>62</v>
      </c>
      <c r="AA964" s="96">
        <v>0</v>
      </c>
      <c r="AB964" s="89"/>
      <c r="AC964" s="111"/>
      <c r="AD964" s="89"/>
      <c r="AE964" s="89"/>
      <c r="AF964" s="98"/>
      <c r="AG964" s="98"/>
      <c r="AH964" s="98"/>
      <c r="AI964" s="99"/>
      <c r="AJ964" s="99" t="s">
        <v>2211</v>
      </c>
      <c r="AK964" s="99"/>
      <c r="AL964" s="45" t="s">
        <v>68</v>
      </c>
      <c r="AM964" s="162" t="str">
        <f>MONTH(B964)&amp;"/"&amp;YEAR(B964)</f>
        <v>3/2026</v>
      </c>
      <c r="AN964" s="45">
        <f>WEEKNUM(B964)-WEEKNUM(EOMONTH(B964,-1)+1)+1</f>
        <v>4</v>
      </c>
      <c r="AO964" s="45" t="str">
        <f>MONTH(R964)&amp;"/"&amp;YEAR(R964)</f>
        <v>6/2026</v>
      </c>
      <c r="AP964" s="45">
        <f>WEEKNUM(R964)-WEEKNUM(EOMONTH(R964,-1)+1)+1</f>
        <v>3</v>
      </c>
      <c r="AQ964" s="45">
        <f>IF(AU964="S",IF(Q964="1. Aceitou o programa",R964-B964,0),0)</f>
        <v>85</v>
      </c>
      <c r="AR964" s="45">
        <f>IF(AU964="S",IF(AND(S964&lt;&gt;"",R964&lt;&gt;""),S964-R964,0),0)</f>
        <v>-25</v>
      </c>
      <c r="AS964" s="45">
        <f>IF(AU964="S",IF(Q964="1. Aceitou o programa",IF(OR(X964="Não se Aplica",X964=""),IF(OR(W964="Não se Aplica",W964=""),0,W964-V964),AVERAGE(X964-W964,W964-V964)),0),0)</f>
        <v>6.5</v>
      </c>
      <c r="AT964" s="45">
        <f>IF(AU964="S",IF(AND(Q964="1. Aceitou o programa",AB964="Realizada"),IFERROR(IF(AA964="",0,AA964-R964),0),0),0)</f>
        <v>0</v>
      </c>
      <c r="AU964" s="45" t="str">
        <f>_xlfn.XLOOKUP(U964,'Lista Suspensa'!$AA$20:$AA$23,'Lista Suspensa'!$AB$20:$AB$23,"N/A")</f>
        <v>S</v>
      </c>
    </row>
    <row r="965" spans="1:47" ht="12" customHeight="1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2873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520</v>
      </c>
      <c r="N965" s="89" t="s">
        <v>102</v>
      </c>
      <c r="O965" s="93" t="s">
        <v>2874</v>
      </c>
      <c r="P965" s="94" t="s">
        <v>57</v>
      </c>
      <c r="Q965" s="112" t="s">
        <v>2203</v>
      </c>
      <c r="R965" s="95"/>
      <c r="S965" s="96">
        <v>46164</v>
      </c>
      <c r="T965" s="96" t="s">
        <v>2204</v>
      </c>
      <c r="U965" s="96" t="s">
        <v>80</v>
      </c>
      <c r="V965" s="92">
        <v>46147</v>
      </c>
      <c r="W965" s="92">
        <v>46154</v>
      </c>
      <c r="X965" s="92">
        <v>46160</v>
      </c>
      <c r="Y965" s="97"/>
      <c r="Z965" s="89"/>
      <c r="AA965" s="96">
        <v>0</v>
      </c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>MONTH(B965)&amp;"/"&amp;YEAR(B965)</f>
        <v>3/2026</v>
      </c>
      <c r="AN965" s="45">
        <f>WEEKNUM(B965)-WEEKNUM(EOMONTH(B965,-1)+1)+1</f>
        <v>4</v>
      </c>
      <c r="AO965" s="45" t="str">
        <f>MONTH(R965)&amp;"/"&amp;YEAR(R965)</f>
        <v>1/1900</v>
      </c>
      <c r="AP965" s="45" t="e">
        <f>WEEKNUM(R965)-WEEKNUM(EOMONTH(R965,-1)+1)+1</f>
        <v>#NUM!</v>
      </c>
      <c r="AQ965" s="45">
        <f>IF(AU965="S",IF(Q965="1. Aceitou o programa",R965-B965,0),0)</f>
        <v>0</v>
      </c>
      <c r="AR965" s="45">
        <f>IF(AU965="S",IF(AND(S965&lt;&gt;"",R965&lt;&gt;""),S965-R965,0),0)</f>
        <v>0</v>
      </c>
      <c r="AS965" s="45">
        <f>IF(AU965="S",IF(Q965="1. Aceitou o programa",IF(OR(X965="Não se Aplica",X965=""),IF(OR(W965="Não se Aplica",W965=""),0,W965-V965),AVERAGE(X965-W965,W965-V965)),0),0)</f>
        <v>0</v>
      </c>
      <c r="AT965" s="45">
        <f>IF(AU965="S",IF(AND(Q965="1. Aceitou o programa",AB965="Realizada"),IFERROR(IF(AA965="",0,AA965-R965),0),0),0)</f>
        <v>0</v>
      </c>
      <c r="AU965" s="45" t="str">
        <f>_xlfn.XLOOKUP(U965,'Lista Suspensa'!$AA$20:$AA$23,'Lista Suspensa'!$AB$20:$AB$23,"N/A")</f>
        <v>S</v>
      </c>
    </row>
    <row r="966" spans="1:47" ht="12" customHeight="1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2875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329</v>
      </c>
      <c r="M966" s="89" t="s">
        <v>2876</v>
      </c>
      <c r="N966" s="89" t="s">
        <v>113</v>
      </c>
      <c r="O966" s="93" t="s">
        <v>2877</v>
      </c>
      <c r="P966" s="94" t="s">
        <v>57</v>
      </c>
      <c r="Q966" s="112" t="s">
        <v>2203</v>
      </c>
      <c r="R966" s="95"/>
      <c r="S966" s="96">
        <v>46164</v>
      </c>
      <c r="T966" s="96" t="s">
        <v>2204</v>
      </c>
      <c r="U966" s="96" t="s">
        <v>80</v>
      </c>
      <c r="V966" s="92">
        <v>46147</v>
      </c>
      <c r="W966" s="92">
        <v>46154</v>
      </c>
      <c r="X966" s="92">
        <v>46160</v>
      </c>
      <c r="Y966" s="97"/>
      <c r="Z966" s="89"/>
      <c r="AA966" s="96">
        <v>0</v>
      </c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>MONTH(B966)&amp;"/"&amp;YEAR(B966)</f>
        <v>3/2026</v>
      </c>
      <c r="AN966" s="45">
        <f>WEEKNUM(B966)-WEEKNUM(EOMONTH(B966,-1)+1)+1</f>
        <v>4</v>
      </c>
      <c r="AO966" s="45" t="str">
        <f>MONTH(R966)&amp;"/"&amp;YEAR(R966)</f>
        <v>1/1900</v>
      </c>
      <c r="AP966" s="45" t="e">
        <f>WEEKNUM(R966)-WEEKNUM(EOMONTH(R966,-1)+1)+1</f>
        <v>#NUM!</v>
      </c>
      <c r="AQ966" s="45">
        <f>IF(AU966="S",IF(Q966="1. Aceitou o programa",R966-B966,0),0)</f>
        <v>0</v>
      </c>
      <c r="AR966" s="45">
        <f>IF(AU966="S",IF(AND(S966&lt;&gt;"",R966&lt;&gt;""),S966-R966,0),0)</f>
        <v>0</v>
      </c>
      <c r="AS966" s="45">
        <f>IF(AU966="S",IF(Q966="1. Aceitou o programa",IF(OR(X966="Não se Aplica",X966=""),IF(OR(W966="Não se Aplica",W966=""),0,W966-V966),AVERAGE(X966-W966,W966-V966)),0),0)</f>
        <v>0</v>
      </c>
      <c r="AT966" s="45">
        <f>IF(AU966="S",IF(AND(Q966="1. Aceitou o programa",AB966="Realizada"),IFERROR(IF(AA966="",0,AA966-R966),0),0),0)</f>
        <v>0</v>
      </c>
      <c r="AU966" s="45" t="str">
        <f>_xlfn.XLOOKUP(U966,'Lista Suspensa'!$AA$20:$AA$23,'Lista Suspensa'!$AB$20:$AB$23,"N/A")</f>
        <v>S</v>
      </c>
    </row>
    <row r="967" spans="1:47" ht="12" customHeight="1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2878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2879</v>
      </c>
      <c r="N967" s="89" t="s">
        <v>113</v>
      </c>
      <c r="O967" s="93" t="s">
        <v>2880</v>
      </c>
      <c r="P967" s="94" t="s">
        <v>57</v>
      </c>
      <c r="Q967" s="112" t="s">
        <v>2203</v>
      </c>
      <c r="R967" s="95"/>
      <c r="S967" s="96">
        <v>46164</v>
      </c>
      <c r="T967" s="96" t="s">
        <v>2204</v>
      </c>
      <c r="U967" s="96" t="s">
        <v>80</v>
      </c>
      <c r="V967" s="92">
        <v>46147</v>
      </c>
      <c r="W967" s="92">
        <v>46154</v>
      </c>
      <c r="X967" s="92">
        <v>46160</v>
      </c>
      <c r="Y967" s="97"/>
      <c r="Z967" s="89"/>
      <c r="AA967" s="96">
        <v>0</v>
      </c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>MONTH(B967)&amp;"/"&amp;YEAR(B967)</f>
        <v>3/2026</v>
      </c>
      <c r="AN967" s="45">
        <f>WEEKNUM(B967)-WEEKNUM(EOMONTH(B967,-1)+1)+1</f>
        <v>4</v>
      </c>
      <c r="AO967" s="45" t="str">
        <f>MONTH(R967)&amp;"/"&amp;YEAR(R967)</f>
        <v>1/1900</v>
      </c>
      <c r="AP967" s="45" t="e">
        <f>WEEKNUM(R967)-WEEKNUM(EOMONTH(R967,-1)+1)+1</f>
        <v>#NUM!</v>
      </c>
      <c r="AQ967" s="45">
        <f>IF(AU967="S",IF(Q967="1. Aceitou o programa",R967-B967,0),0)</f>
        <v>0</v>
      </c>
      <c r="AR967" s="45">
        <f>IF(AU967="S",IF(AND(S967&lt;&gt;"",R967&lt;&gt;""),S967-R967,0),0)</f>
        <v>0</v>
      </c>
      <c r="AS967" s="45">
        <f>IF(AU967="S",IF(Q967="1. Aceitou o programa",IF(OR(X967="Não se Aplica",X967=""),IF(OR(W967="Não se Aplica",W967=""),0,W967-V967),AVERAGE(X967-W967,W967-V967)),0),0)</f>
        <v>0</v>
      </c>
      <c r="AT967" s="45">
        <f>IF(AU967="S",IF(AND(Q967="1. Aceitou o programa",AB967="Realizada"),IFERROR(IF(AA967="",0,AA967-R967),0),0),0)</f>
        <v>0</v>
      </c>
      <c r="AU967" s="45" t="str">
        <f>_xlfn.XLOOKUP(U967,'Lista Suspensa'!$AA$20:$AA$23,'Lista Suspensa'!$AB$20:$AB$23,"N/A")</f>
        <v>S</v>
      </c>
    </row>
    <row r="968" spans="1:47" ht="12" customHeight="1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2881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329</v>
      </c>
      <c r="M968" s="89" t="s">
        <v>2882</v>
      </c>
      <c r="N968" s="89" t="s">
        <v>113</v>
      </c>
      <c r="O968" s="93" t="s">
        <v>2883</v>
      </c>
      <c r="P968" s="94" t="s">
        <v>57</v>
      </c>
      <c r="Q968" s="112" t="s">
        <v>58</v>
      </c>
      <c r="R968" s="95">
        <v>46189</v>
      </c>
      <c r="S968" s="96">
        <v>46164</v>
      </c>
      <c r="T968" s="96" t="s">
        <v>59</v>
      </c>
      <c r="U968" s="96" t="s">
        <v>60</v>
      </c>
      <c r="V968" s="92">
        <v>46128</v>
      </c>
      <c r="W968" s="92">
        <v>46147</v>
      </c>
      <c r="X968" s="92">
        <v>46154</v>
      </c>
      <c r="Y968" s="97"/>
      <c r="Z968" s="89" t="s">
        <v>62</v>
      </c>
      <c r="AA968" s="96" t="s">
        <v>2884</v>
      </c>
      <c r="AB968" s="89"/>
      <c r="AC968" s="111"/>
      <c r="AD968" s="89"/>
      <c r="AE968" s="89"/>
      <c r="AF968" s="98"/>
      <c r="AG968" s="98"/>
      <c r="AH968" s="98"/>
      <c r="AI968" s="99"/>
      <c r="AJ968" s="99" t="s">
        <v>2211</v>
      </c>
      <c r="AK968" s="99"/>
      <c r="AL968" s="45" t="s">
        <v>68</v>
      </c>
      <c r="AM968" s="162" t="str">
        <f>MONTH(B968)&amp;"/"&amp;YEAR(B968)</f>
        <v>3/2026</v>
      </c>
      <c r="AN968" s="45">
        <f>WEEKNUM(B968)-WEEKNUM(EOMONTH(B968,-1)+1)+1</f>
        <v>4</v>
      </c>
      <c r="AO968" s="45" t="str">
        <f>MONTH(R968)&amp;"/"&amp;YEAR(R968)</f>
        <v>6/2026</v>
      </c>
      <c r="AP968" s="45">
        <f>WEEKNUM(R968)-WEEKNUM(EOMONTH(R968,-1)+1)+1</f>
        <v>3</v>
      </c>
      <c r="AQ968" s="45">
        <f>IF(AU968="S",IF(Q968="1. Aceitou o programa",R968-B968,0),0)</f>
        <v>85</v>
      </c>
      <c r="AR968" s="45">
        <f>IF(AU968="S",IF(AND(S968&lt;&gt;"",R968&lt;&gt;""),S968-R968,0),0)</f>
        <v>-25</v>
      </c>
      <c r="AS968" s="45">
        <f>IF(AU968="S",IF(Q968="1. Aceitou o programa",IF(OR(X968="Não se Aplica",X968=""),IF(OR(W968="Não se Aplica",W968=""),0,W968-V968),AVERAGE(X968-W968,W968-V968)),0),0)</f>
        <v>13</v>
      </c>
      <c r="AT968" s="45">
        <f>IF(AU968="S",IF(AND(Q968="1. Aceitou o programa",AB968="Realizada"),IFERROR(IF(AA968="",0,AA968-R968),0),0),0)</f>
        <v>0</v>
      </c>
      <c r="AU968" s="45" t="str">
        <f>_xlfn.XLOOKUP(U968,'Lista Suspensa'!$AA$20:$AA$23,'Lista Suspensa'!$AB$20:$AB$23,"N/A")</f>
        <v>S</v>
      </c>
    </row>
    <row r="969" spans="1:47" ht="12" customHeight="1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2885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1965</v>
      </c>
      <c r="M969" s="89" t="s">
        <v>2886</v>
      </c>
      <c r="N969" s="89" t="s">
        <v>113</v>
      </c>
      <c r="O969" s="93" t="s">
        <v>2887</v>
      </c>
      <c r="P969" s="94" t="s">
        <v>57</v>
      </c>
      <c r="Q969" s="112" t="s">
        <v>2203</v>
      </c>
      <c r="R969" s="95"/>
      <c r="S969" s="96">
        <v>46164</v>
      </c>
      <c r="T969" s="96" t="s">
        <v>2204</v>
      </c>
      <c r="U969" s="96" t="s">
        <v>80</v>
      </c>
      <c r="V969" s="92">
        <v>46142</v>
      </c>
      <c r="W969" s="92">
        <v>46147</v>
      </c>
      <c r="X969" s="92">
        <v>46154</v>
      </c>
      <c r="Y969" s="97"/>
      <c r="Z969" s="89"/>
      <c r="AA969" s="96">
        <v>0</v>
      </c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>MONTH(B969)&amp;"/"&amp;YEAR(B969)</f>
        <v>3/2026</v>
      </c>
      <c r="AN969" s="45">
        <f>WEEKNUM(B969)-WEEKNUM(EOMONTH(B969,-1)+1)+1</f>
        <v>4</v>
      </c>
      <c r="AO969" s="45" t="str">
        <f>MONTH(R969)&amp;"/"&amp;YEAR(R969)</f>
        <v>1/1900</v>
      </c>
      <c r="AP969" s="45" t="e">
        <f>WEEKNUM(R969)-WEEKNUM(EOMONTH(R969,-1)+1)+1</f>
        <v>#NUM!</v>
      </c>
      <c r="AQ969" s="45">
        <f>IF(AU969="S",IF(Q969="1. Aceitou o programa",R969-B969,0),0)</f>
        <v>0</v>
      </c>
      <c r="AR969" s="45">
        <f>IF(AU969="S",IF(AND(S969&lt;&gt;"",R969&lt;&gt;""),S969-R969,0),0)</f>
        <v>0</v>
      </c>
      <c r="AS969" s="45">
        <f>IF(AU969="S",IF(Q969="1. Aceitou o programa",IF(OR(X969="Não se Aplica",X969=""),IF(OR(W969="Não se Aplica",W969=""),0,W969-V969),AVERAGE(X969-W969,W969-V969)),0),0)</f>
        <v>0</v>
      </c>
      <c r="AT969" s="45">
        <f>IF(AU969="S",IF(AND(Q969="1. Aceitou o programa",AB969="Realizada"),IFERROR(IF(AA969="",0,AA969-R969),0),0),0)</f>
        <v>0</v>
      </c>
      <c r="AU969" s="45" t="str">
        <f>_xlfn.XLOOKUP(U969,'Lista Suspensa'!$AA$20:$AA$23,'Lista Suspensa'!$AB$20:$AB$23,"N/A")</f>
        <v>S</v>
      </c>
    </row>
    <row r="970" spans="1:47" ht="12" customHeight="1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2888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329</v>
      </c>
      <c r="M970" s="89" t="s">
        <v>2889</v>
      </c>
      <c r="N970" s="89" t="s">
        <v>113</v>
      </c>
      <c r="O970" s="93" t="s">
        <v>2890</v>
      </c>
      <c r="P970" s="94" t="s">
        <v>57</v>
      </c>
      <c r="Q970" s="112" t="s">
        <v>2203</v>
      </c>
      <c r="R970" s="95"/>
      <c r="S970" s="96">
        <v>46164</v>
      </c>
      <c r="T970" s="96" t="s">
        <v>2204</v>
      </c>
      <c r="U970" s="96" t="s">
        <v>80</v>
      </c>
      <c r="V970" s="92">
        <v>46142</v>
      </c>
      <c r="W970" s="92">
        <v>46147</v>
      </c>
      <c r="X970" s="92">
        <v>46154</v>
      </c>
      <c r="Y970" s="97"/>
      <c r="Z970" s="89"/>
      <c r="AA970" s="96">
        <v>0</v>
      </c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>MONTH(B970)&amp;"/"&amp;YEAR(B970)</f>
        <v>3/2026</v>
      </c>
      <c r="AN970" s="45">
        <f>WEEKNUM(B970)-WEEKNUM(EOMONTH(B970,-1)+1)+1</f>
        <v>4</v>
      </c>
      <c r="AO970" s="45" t="str">
        <f>MONTH(R970)&amp;"/"&amp;YEAR(R970)</f>
        <v>1/1900</v>
      </c>
      <c r="AP970" s="45" t="e">
        <f>WEEKNUM(R970)-WEEKNUM(EOMONTH(R970,-1)+1)+1</f>
        <v>#NUM!</v>
      </c>
      <c r="AQ970" s="45">
        <f>IF(AU970="S",IF(Q970="1. Aceitou o programa",R970-B970,0),0)</f>
        <v>0</v>
      </c>
      <c r="AR970" s="45">
        <f>IF(AU970="S",IF(AND(S970&lt;&gt;"",R970&lt;&gt;""),S970-R970,0),0)</f>
        <v>0</v>
      </c>
      <c r="AS970" s="45">
        <f>IF(AU970="S",IF(Q970="1. Aceitou o programa",IF(OR(X970="Não se Aplica",X970=""),IF(OR(W970="Não se Aplica",W970=""),0,W970-V970),AVERAGE(X970-W970,W970-V970)),0),0)</f>
        <v>0</v>
      </c>
      <c r="AT970" s="45">
        <f>IF(AU970="S",IF(AND(Q970="1. Aceitou o programa",AB970="Realizada"),IFERROR(IF(AA970="",0,AA970-R970),0),0),0)</f>
        <v>0</v>
      </c>
      <c r="AU970" s="45" t="str">
        <f>_xlfn.XLOOKUP(U970,'Lista Suspensa'!$AA$20:$AA$23,'Lista Suspensa'!$AB$20:$AB$23,"N/A")</f>
        <v>S</v>
      </c>
    </row>
    <row r="971" spans="1:47" ht="12" customHeight="1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2891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997</v>
      </c>
      <c r="M971" s="89" t="s">
        <v>77</v>
      </c>
      <c r="N971" s="89" t="s">
        <v>113</v>
      </c>
      <c r="O971" s="93" t="s">
        <v>2892</v>
      </c>
      <c r="P971" s="94" t="s">
        <v>57</v>
      </c>
      <c r="Q971" s="112" t="s">
        <v>2203</v>
      </c>
      <c r="R971" s="95"/>
      <c r="S971" s="96">
        <v>46164</v>
      </c>
      <c r="T971" s="96" t="s">
        <v>2204</v>
      </c>
      <c r="U971" s="96" t="s">
        <v>80</v>
      </c>
      <c r="V971" s="92">
        <v>46142</v>
      </c>
      <c r="W971" s="92">
        <v>46147</v>
      </c>
      <c r="X971" s="92">
        <v>46154</v>
      </c>
      <c r="Y971" s="97"/>
      <c r="Z971" s="89"/>
      <c r="AA971" s="96">
        <v>0</v>
      </c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>MONTH(B971)&amp;"/"&amp;YEAR(B971)</f>
        <v>3/2026</v>
      </c>
      <c r="AN971" s="45">
        <f>WEEKNUM(B971)-WEEKNUM(EOMONTH(B971,-1)+1)+1</f>
        <v>4</v>
      </c>
      <c r="AO971" s="45" t="str">
        <f>MONTH(R971)&amp;"/"&amp;YEAR(R971)</f>
        <v>1/1900</v>
      </c>
      <c r="AP971" s="45" t="e">
        <f>WEEKNUM(R971)-WEEKNUM(EOMONTH(R971,-1)+1)+1</f>
        <v>#NUM!</v>
      </c>
      <c r="AQ971" s="45">
        <f>IF(AU971="S",IF(Q971="1. Aceitou o programa",R971-B971,0),0)</f>
        <v>0</v>
      </c>
      <c r="AR971" s="45">
        <f>IF(AU971="S",IF(AND(S971&lt;&gt;"",R971&lt;&gt;""),S971-R971,0),0)</f>
        <v>0</v>
      </c>
      <c r="AS971" s="45">
        <f>IF(AU971="S",IF(Q971="1. Aceitou o programa",IF(OR(X971="Não se Aplica",X971=""),IF(OR(W971="Não se Aplica",W971=""),0,W971-V971),AVERAGE(X971-W971,W971-V971)),0),0)</f>
        <v>0</v>
      </c>
      <c r="AT971" s="45">
        <f>IF(AU971="S",IF(AND(Q971="1. Aceitou o programa",AB971="Realizada"),IFERROR(IF(AA971="",0,AA971-R971),0),0),0)</f>
        <v>0</v>
      </c>
      <c r="AU971" s="45" t="str">
        <f>_xlfn.XLOOKUP(U971,'Lista Suspensa'!$AA$20:$AA$23,'Lista Suspensa'!$AB$20:$AB$23,"N/A")</f>
        <v>S</v>
      </c>
    </row>
    <row r="972" spans="1:47" ht="12" customHeight="1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2893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2894</v>
      </c>
      <c r="M972" s="89" t="s">
        <v>2895</v>
      </c>
      <c r="N972" s="89" t="s">
        <v>113</v>
      </c>
      <c r="O972" s="93" t="s">
        <v>2896</v>
      </c>
      <c r="P972" s="94" t="s">
        <v>57</v>
      </c>
      <c r="Q972" s="112" t="s">
        <v>2203</v>
      </c>
      <c r="R972" s="95"/>
      <c r="S972" s="96">
        <v>46150</v>
      </c>
      <c r="T972" s="96" t="s">
        <v>2204</v>
      </c>
      <c r="U972" s="96" t="s">
        <v>80</v>
      </c>
      <c r="V972" s="92">
        <v>46112</v>
      </c>
      <c r="W972" s="92">
        <v>46147</v>
      </c>
      <c r="X972" s="92">
        <v>46147</v>
      </c>
      <c r="Y972" s="97"/>
      <c r="Z972" s="89"/>
      <c r="AA972" s="96">
        <v>0</v>
      </c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>MONTH(B972)&amp;"/"&amp;YEAR(B972)</f>
        <v>3/2026</v>
      </c>
      <c r="AN972" s="45">
        <f>WEEKNUM(B972)-WEEKNUM(EOMONTH(B972,-1)+1)+1</f>
        <v>4</v>
      </c>
      <c r="AO972" s="45" t="str">
        <f>MONTH(R972)&amp;"/"&amp;YEAR(R972)</f>
        <v>1/1900</v>
      </c>
      <c r="AP972" s="45" t="e">
        <f>WEEKNUM(R972)-WEEKNUM(EOMONTH(R972,-1)+1)+1</f>
        <v>#NUM!</v>
      </c>
      <c r="AQ972" s="45">
        <f>IF(AU972="S",IF(Q972="1. Aceitou o programa",R972-B972,0),0)</f>
        <v>0</v>
      </c>
      <c r="AR972" s="45">
        <f>IF(AU972="S",IF(AND(S972&lt;&gt;"",R972&lt;&gt;""),S972-R972,0),0)</f>
        <v>0</v>
      </c>
      <c r="AS972" s="45">
        <f>IF(AU972="S",IF(Q972="1. Aceitou o programa",IF(OR(X972="Não se Aplica",X972=""),IF(OR(W972="Não se Aplica",W972=""),0,W972-V972),AVERAGE(X972-W972,W972-V972)),0),0)</f>
        <v>0</v>
      </c>
      <c r="AT972" s="45">
        <f>IF(AU972="S",IF(AND(Q972="1. Aceitou o programa",AB972="Realizada"),IFERROR(IF(AA972="",0,AA972-R972),0),0),0)</f>
        <v>0</v>
      </c>
      <c r="AU972" s="45" t="str">
        <f>_xlfn.XLOOKUP(U972,'Lista Suspensa'!$AA$20:$AA$23,'Lista Suspensa'!$AB$20:$AB$23,"N/A")</f>
        <v>S</v>
      </c>
    </row>
    <row r="973" spans="1:47" ht="12" customHeight="1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2897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329</v>
      </c>
      <c r="M973" s="89" t="s">
        <v>2282</v>
      </c>
      <c r="N973" s="89" t="s">
        <v>113</v>
      </c>
      <c r="O973" s="93" t="s">
        <v>2898</v>
      </c>
      <c r="P973" s="94" t="s">
        <v>57</v>
      </c>
      <c r="Q973" s="112" t="s">
        <v>2203</v>
      </c>
      <c r="R973" s="95"/>
      <c r="S973" s="96">
        <v>46164</v>
      </c>
      <c r="T973" s="96" t="s">
        <v>2204</v>
      </c>
      <c r="U973" s="96" t="s">
        <v>80</v>
      </c>
      <c r="V973" s="92">
        <v>46142</v>
      </c>
      <c r="W973" s="92">
        <v>46147</v>
      </c>
      <c r="X973" s="92">
        <v>46154</v>
      </c>
      <c r="Y973" s="97"/>
      <c r="Z973" s="89"/>
      <c r="AA973" s="96">
        <v>0</v>
      </c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>MONTH(B973)&amp;"/"&amp;YEAR(B973)</f>
        <v>3/2026</v>
      </c>
      <c r="AN973" s="45">
        <f>WEEKNUM(B973)-WEEKNUM(EOMONTH(B973,-1)+1)+1</f>
        <v>4</v>
      </c>
      <c r="AO973" s="45" t="str">
        <f>MONTH(R973)&amp;"/"&amp;YEAR(R973)</f>
        <v>1/1900</v>
      </c>
      <c r="AP973" s="45" t="e">
        <f>WEEKNUM(R973)-WEEKNUM(EOMONTH(R973,-1)+1)+1</f>
        <v>#NUM!</v>
      </c>
      <c r="AQ973" s="45">
        <f>IF(AU973="S",IF(Q973="1. Aceitou o programa",R973-B973,0),0)</f>
        <v>0</v>
      </c>
      <c r="AR973" s="45">
        <f>IF(AU973="S",IF(AND(S973&lt;&gt;"",R973&lt;&gt;""),S973-R973,0),0)</f>
        <v>0</v>
      </c>
      <c r="AS973" s="45">
        <f>IF(AU973="S",IF(Q973="1. Aceitou o programa",IF(OR(X973="Não se Aplica",X973=""),IF(OR(W973="Não se Aplica",W973=""),0,W973-V973),AVERAGE(X973-W973,W973-V973)),0),0)</f>
        <v>0</v>
      </c>
      <c r="AT973" s="45">
        <f>IF(AU973="S",IF(AND(Q973="1. Aceitou o programa",AB973="Realizada"),IFERROR(IF(AA973="",0,AA973-R973),0),0),0)</f>
        <v>0</v>
      </c>
      <c r="AU973" s="45" t="str">
        <f>_xlfn.XLOOKUP(U973,'Lista Suspensa'!$AA$20:$AA$23,'Lista Suspensa'!$AB$20:$AB$23,"N/A")</f>
        <v>S</v>
      </c>
    </row>
    <row r="974" spans="1:47" ht="12" customHeight="1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2899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354</v>
      </c>
      <c r="N974" s="89" t="s">
        <v>113</v>
      </c>
      <c r="O974" s="93" t="s">
        <v>2900</v>
      </c>
      <c r="P974" s="94" t="s">
        <v>57</v>
      </c>
      <c r="Q974" s="112" t="s">
        <v>2203</v>
      </c>
      <c r="R974" s="95"/>
      <c r="S974" s="96">
        <v>46164</v>
      </c>
      <c r="T974" s="96" t="s">
        <v>2204</v>
      </c>
      <c r="U974" s="96" t="s">
        <v>80</v>
      </c>
      <c r="V974" s="92">
        <v>46142</v>
      </c>
      <c r="W974" s="92">
        <v>46147</v>
      </c>
      <c r="X974" s="92">
        <v>46154</v>
      </c>
      <c r="Y974" s="97"/>
      <c r="Z974" s="89"/>
      <c r="AA974" s="96">
        <v>0</v>
      </c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>MONTH(B974)&amp;"/"&amp;YEAR(B974)</f>
        <v>3/2026</v>
      </c>
      <c r="AN974" s="45">
        <f>WEEKNUM(B974)-WEEKNUM(EOMONTH(B974,-1)+1)+1</f>
        <v>4</v>
      </c>
      <c r="AO974" s="45" t="str">
        <f>MONTH(R974)&amp;"/"&amp;YEAR(R974)</f>
        <v>1/1900</v>
      </c>
      <c r="AP974" s="45" t="e">
        <f>WEEKNUM(R974)-WEEKNUM(EOMONTH(R974,-1)+1)+1</f>
        <v>#NUM!</v>
      </c>
      <c r="AQ974" s="45">
        <f>IF(AU974="S",IF(Q974="1. Aceitou o programa",R974-B974,0),0)</f>
        <v>0</v>
      </c>
      <c r="AR974" s="45">
        <f>IF(AU974="S",IF(AND(S974&lt;&gt;"",R974&lt;&gt;""),S974-R974,0),0)</f>
        <v>0</v>
      </c>
      <c r="AS974" s="45">
        <f>IF(AU974="S",IF(Q974="1. Aceitou o programa",IF(OR(X974="Não se Aplica",X974=""),IF(OR(W974="Não se Aplica",W974=""),0,W974-V974),AVERAGE(X974-W974,W974-V974)),0),0)</f>
        <v>0</v>
      </c>
      <c r="AT974" s="45">
        <f>IF(AU974="S",IF(AND(Q974="1. Aceitou o programa",AB974="Realizada"),IFERROR(IF(AA974="",0,AA974-R974),0),0),0)</f>
        <v>0</v>
      </c>
      <c r="AU974" s="45" t="str">
        <f>_xlfn.XLOOKUP(U974,'Lista Suspensa'!$AA$20:$AA$23,'Lista Suspensa'!$AB$20:$AB$23,"N/A")</f>
        <v>S</v>
      </c>
    </row>
    <row r="975" spans="1:47" ht="12" customHeight="1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2901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354</v>
      </c>
      <c r="N975" s="89" t="s">
        <v>113</v>
      </c>
      <c r="O975" s="93" t="s">
        <v>2902</v>
      </c>
      <c r="P975" s="94" t="s">
        <v>57</v>
      </c>
      <c r="Q975" s="112" t="s">
        <v>2203</v>
      </c>
      <c r="R975" s="95"/>
      <c r="S975" s="96">
        <v>46164</v>
      </c>
      <c r="T975" s="96" t="s">
        <v>2204</v>
      </c>
      <c r="U975" s="96" t="s">
        <v>80</v>
      </c>
      <c r="V975" s="92">
        <v>46142</v>
      </c>
      <c r="W975" s="92">
        <v>46147</v>
      </c>
      <c r="X975" s="92">
        <v>46154</v>
      </c>
      <c r="Y975" s="97"/>
      <c r="Z975" s="89"/>
      <c r="AA975" s="96">
        <v>0</v>
      </c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>MONTH(B975)&amp;"/"&amp;YEAR(B975)</f>
        <v>3/2026</v>
      </c>
      <c r="AN975" s="45">
        <f>WEEKNUM(B975)-WEEKNUM(EOMONTH(B975,-1)+1)+1</f>
        <v>4</v>
      </c>
      <c r="AO975" s="45" t="str">
        <f>MONTH(R975)&amp;"/"&amp;YEAR(R975)</f>
        <v>1/1900</v>
      </c>
      <c r="AP975" s="45" t="e">
        <f>WEEKNUM(R975)-WEEKNUM(EOMONTH(R975,-1)+1)+1</f>
        <v>#NUM!</v>
      </c>
      <c r="AQ975" s="45">
        <f>IF(AU975="S",IF(Q975="1. Aceitou o programa",R975-B975,0),0)</f>
        <v>0</v>
      </c>
      <c r="AR975" s="45">
        <f>IF(AU975="S",IF(AND(S975&lt;&gt;"",R975&lt;&gt;""),S975-R975,0),0)</f>
        <v>0</v>
      </c>
      <c r="AS975" s="45">
        <f>IF(AU975="S",IF(Q975="1. Aceitou o programa",IF(OR(X975="Não se Aplica",X975=""),IF(OR(W975="Não se Aplica",W975=""),0,W975-V975),AVERAGE(X975-W975,W975-V975)),0),0)</f>
        <v>0</v>
      </c>
      <c r="AT975" s="45">
        <f>IF(AU975="S",IF(AND(Q975="1. Aceitou o programa",AB975="Realizada"),IFERROR(IF(AA975="",0,AA975-R975),0),0),0)</f>
        <v>0</v>
      </c>
      <c r="AU975" s="45" t="str">
        <f>_xlfn.XLOOKUP(U975,'Lista Suspensa'!$AA$20:$AA$23,'Lista Suspensa'!$AB$20:$AB$23,"N/A")</f>
        <v>S</v>
      </c>
    </row>
    <row r="976" spans="1:47" ht="12" customHeight="1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2903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2904</v>
      </c>
      <c r="P976" s="94" t="s">
        <v>57</v>
      </c>
      <c r="Q976" s="112" t="s">
        <v>2203</v>
      </c>
      <c r="R976" s="95"/>
      <c r="S976" s="96">
        <v>46164</v>
      </c>
      <c r="T976" s="96" t="s">
        <v>2204</v>
      </c>
      <c r="U976" s="96" t="s">
        <v>80</v>
      </c>
      <c r="V976" s="92">
        <v>46142</v>
      </c>
      <c r="W976" s="92">
        <v>46147</v>
      </c>
      <c r="X976" s="92">
        <v>46154</v>
      </c>
      <c r="Y976" s="97"/>
      <c r="Z976" s="89"/>
      <c r="AA976" s="96">
        <v>0</v>
      </c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>MONTH(B976)&amp;"/"&amp;YEAR(B976)</f>
        <v>3/2026</v>
      </c>
      <c r="AN976" s="45">
        <f>WEEKNUM(B976)-WEEKNUM(EOMONTH(B976,-1)+1)+1</f>
        <v>4</v>
      </c>
      <c r="AO976" s="45" t="str">
        <f>MONTH(R976)&amp;"/"&amp;YEAR(R976)</f>
        <v>1/1900</v>
      </c>
      <c r="AP976" s="45" t="e">
        <f>WEEKNUM(R976)-WEEKNUM(EOMONTH(R976,-1)+1)+1</f>
        <v>#NUM!</v>
      </c>
      <c r="AQ976" s="45">
        <f>IF(AU976="S",IF(Q976="1. Aceitou o programa",R976-B976,0),0)</f>
        <v>0</v>
      </c>
      <c r="AR976" s="45">
        <f>IF(AU976="S",IF(AND(S976&lt;&gt;"",R976&lt;&gt;""),S976-R976,0),0)</f>
        <v>0</v>
      </c>
      <c r="AS976" s="45">
        <f>IF(AU976="S",IF(Q976="1. Aceitou o programa",IF(OR(X976="Não se Aplica",X976=""),IF(OR(W976="Não se Aplica",W976=""),0,W976-V976),AVERAGE(X976-W976,W976-V976)),0),0)</f>
        <v>0</v>
      </c>
      <c r="AT976" s="45">
        <f>IF(AU976="S",IF(AND(Q976="1. Aceitou o programa",AB976="Realizada"),IFERROR(IF(AA976="",0,AA976-R976),0),0),0)</f>
        <v>0</v>
      </c>
      <c r="AU976" s="45" t="str">
        <f>_xlfn.XLOOKUP(U976,'Lista Suspensa'!$AA$20:$AA$23,'Lista Suspensa'!$AB$20:$AB$23,"N/A")</f>
        <v>S</v>
      </c>
    </row>
    <row r="977" spans="1:47" ht="12" customHeight="1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2905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2906</v>
      </c>
      <c r="P977" s="94" t="s">
        <v>57</v>
      </c>
      <c r="Q977" s="112" t="s">
        <v>2203</v>
      </c>
      <c r="R977" s="95"/>
      <c r="S977" s="96">
        <v>46164</v>
      </c>
      <c r="T977" s="96" t="s">
        <v>2204</v>
      </c>
      <c r="U977" s="96" t="s">
        <v>80</v>
      </c>
      <c r="V977" s="92">
        <v>46142</v>
      </c>
      <c r="W977" s="92">
        <v>46147</v>
      </c>
      <c r="X977" s="92">
        <v>46154</v>
      </c>
      <c r="Y977" s="97"/>
      <c r="Z977" s="89"/>
      <c r="AA977" s="96">
        <v>0</v>
      </c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>MONTH(B977)&amp;"/"&amp;YEAR(B977)</f>
        <v>3/2026</v>
      </c>
      <c r="AN977" s="45">
        <f>WEEKNUM(B977)-WEEKNUM(EOMONTH(B977,-1)+1)+1</f>
        <v>4</v>
      </c>
      <c r="AO977" s="45" t="str">
        <f>MONTH(R977)&amp;"/"&amp;YEAR(R977)</f>
        <v>1/1900</v>
      </c>
      <c r="AP977" s="45" t="e">
        <f>WEEKNUM(R977)-WEEKNUM(EOMONTH(R977,-1)+1)+1</f>
        <v>#NUM!</v>
      </c>
      <c r="AQ977" s="45">
        <f>IF(AU977="S",IF(Q977="1. Aceitou o programa",R977-B977,0),0)</f>
        <v>0</v>
      </c>
      <c r="AR977" s="45">
        <f>IF(AU977="S",IF(AND(S977&lt;&gt;"",R977&lt;&gt;""),S977-R977,0),0)</f>
        <v>0</v>
      </c>
      <c r="AS977" s="45">
        <f>IF(AU977="S",IF(Q977="1. Aceitou o programa",IF(OR(X977="Não se Aplica",X977=""),IF(OR(W977="Não se Aplica",W977=""),0,W977-V977),AVERAGE(X977-W977,W977-V977)),0),0)</f>
        <v>0</v>
      </c>
      <c r="AT977" s="45">
        <f>IF(AU977="S",IF(AND(Q977="1. Aceitou o programa",AB977="Realizada"),IFERROR(IF(AA977="",0,AA977-R977),0),0),0)</f>
        <v>0</v>
      </c>
      <c r="AU977" s="45" t="str">
        <f>_xlfn.XLOOKUP(U977,'Lista Suspensa'!$AA$20:$AA$23,'Lista Suspensa'!$AB$20:$AB$23,"N/A")</f>
        <v>S</v>
      </c>
    </row>
    <row r="978" spans="1:47" ht="12" customHeight="1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2907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2908</v>
      </c>
      <c r="N978" s="89" t="s">
        <v>72</v>
      </c>
      <c r="O978" s="93" t="s">
        <v>2909</v>
      </c>
      <c r="P978" s="94" t="s">
        <v>57</v>
      </c>
      <c r="Q978" s="112" t="s">
        <v>2203</v>
      </c>
      <c r="R978" s="95"/>
      <c r="S978" s="96">
        <v>46150</v>
      </c>
      <c r="T978" s="96" t="s">
        <v>2204</v>
      </c>
      <c r="U978" s="96" t="s">
        <v>80</v>
      </c>
      <c r="V978" s="92">
        <v>46128</v>
      </c>
      <c r="W978" s="92">
        <v>46142</v>
      </c>
      <c r="X978" s="92">
        <v>46147</v>
      </c>
      <c r="Y978" s="97"/>
      <c r="Z978" s="89"/>
      <c r="AA978" s="96">
        <v>0</v>
      </c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>MONTH(B978)&amp;"/"&amp;YEAR(B978)</f>
        <v>3/2026</v>
      </c>
      <c r="AN978" s="45">
        <f>WEEKNUM(B978)-WEEKNUM(EOMONTH(B978,-1)+1)+1</f>
        <v>4</v>
      </c>
      <c r="AO978" s="45" t="str">
        <f>MONTH(R978)&amp;"/"&amp;YEAR(R978)</f>
        <v>1/1900</v>
      </c>
      <c r="AP978" s="45" t="e">
        <f>WEEKNUM(R978)-WEEKNUM(EOMONTH(R978,-1)+1)+1</f>
        <v>#NUM!</v>
      </c>
      <c r="AQ978" s="45">
        <f>IF(AU978="S",IF(Q978="1. Aceitou o programa",R978-B978,0),0)</f>
        <v>0</v>
      </c>
      <c r="AR978" s="45">
        <f>IF(AU978="S",IF(AND(S978&lt;&gt;"",R978&lt;&gt;""),S978-R978,0),0)</f>
        <v>0</v>
      </c>
      <c r="AS978" s="45">
        <f>IF(AU978="S",IF(Q978="1. Aceitou o programa",IF(OR(X978="Não se Aplica",X978=""),IF(OR(W978="Não se Aplica",W978=""),0,W978-V978),AVERAGE(X978-W978,W978-V978)),0),0)</f>
        <v>0</v>
      </c>
      <c r="AT978" s="45">
        <f>IF(AU978="S",IF(AND(Q978="1. Aceitou o programa",AB978="Realizada"),IFERROR(IF(AA978="",0,AA978-R978),0),0),0)</f>
        <v>0</v>
      </c>
      <c r="AU978" s="45" t="str">
        <f>_xlfn.XLOOKUP(U978,'Lista Suspensa'!$AA$20:$AA$23,'Lista Suspensa'!$AB$20:$AB$23,"N/A")</f>
        <v>S</v>
      </c>
    </row>
    <row r="979" spans="1:47" ht="12" customHeight="1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2910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1231</v>
      </c>
      <c r="N979" s="89" t="s">
        <v>72</v>
      </c>
      <c r="O979" s="93" t="s">
        <v>2911</v>
      </c>
      <c r="P979" s="94" t="s">
        <v>57</v>
      </c>
      <c r="Q979" s="112" t="s">
        <v>2203</v>
      </c>
      <c r="R979" s="95"/>
      <c r="S979" s="96">
        <v>46150</v>
      </c>
      <c r="T979" s="96" t="s">
        <v>2204</v>
      </c>
      <c r="U979" s="96" t="s">
        <v>80</v>
      </c>
      <c r="V979" s="92">
        <v>46128</v>
      </c>
      <c r="W979" s="92">
        <v>46142</v>
      </c>
      <c r="X979" s="92">
        <v>46147</v>
      </c>
      <c r="Y979" s="97"/>
      <c r="Z979" s="89"/>
      <c r="AA979" s="96">
        <v>0</v>
      </c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>MONTH(B979)&amp;"/"&amp;YEAR(B979)</f>
        <v>3/2026</v>
      </c>
      <c r="AN979" s="45">
        <f>WEEKNUM(B979)-WEEKNUM(EOMONTH(B979,-1)+1)+1</f>
        <v>4</v>
      </c>
      <c r="AO979" s="45" t="str">
        <f>MONTH(R979)&amp;"/"&amp;YEAR(R979)</f>
        <v>1/1900</v>
      </c>
      <c r="AP979" s="45" t="e">
        <f>WEEKNUM(R979)-WEEKNUM(EOMONTH(R979,-1)+1)+1</f>
        <v>#NUM!</v>
      </c>
      <c r="AQ979" s="45">
        <f>IF(AU979="S",IF(Q979="1. Aceitou o programa",R979-B979,0),0)</f>
        <v>0</v>
      </c>
      <c r="AR979" s="45">
        <f>IF(AU979="S",IF(AND(S979&lt;&gt;"",R979&lt;&gt;""),S979-R979,0),0)</f>
        <v>0</v>
      </c>
      <c r="AS979" s="45">
        <f>IF(AU979="S",IF(Q979="1. Aceitou o programa",IF(OR(X979="Não se Aplica",X979=""),IF(OR(W979="Não se Aplica",W979=""),0,W979-V979),AVERAGE(X979-W979,W979-V979)),0),0)</f>
        <v>0</v>
      </c>
      <c r="AT979" s="45">
        <f>IF(AU979="S",IF(AND(Q979="1. Aceitou o programa",AB979="Realizada"),IFERROR(IF(AA979="",0,AA979-R979),0),0),0)</f>
        <v>0</v>
      </c>
      <c r="AU979" s="45" t="str">
        <f>_xlfn.XLOOKUP(U979,'Lista Suspensa'!$AA$20:$AA$23,'Lista Suspensa'!$AB$20:$AB$23,"N/A")</f>
        <v>S</v>
      </c>
    </row>
    <row r="980" spans="1:47" ht="12" customHeight="1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2912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281</v>
      </c>
      <c r="M980" s="89" t="s">
        <v>809</v>
      </c>
      <c r="N980" s="89" t="s">
        <v>72</v>
      </c>
      <c r="O980" s="93" t="s">
        <v>2913</v>
      </c>
      <c r="P980" s="94" t="s">
        <v>57</v>
      </c>
      <c r="Q980" s="112" t="s">
        <v>58</v>
      </c>
      <c r="R980" s="95">
        <v>46189</v>
      </c>
      <c r="S980" s="96">
        <v>46164</v>
      </c>
      <c r="T980" s="96" t="s">
        <v>59</v>
      </c>
      <c r="U980" s="96" t="s">
        <v>60</v>
      </c>
      <c r="V980" s="92">
        <v>46142</v>
      </c>
      <c r="W980" s="92">
        <v>46147</v>
      </c>
      <c r="X980" s="92">
        <v>46154</v>
      </c>
      <c r="Y980" s="97"/>
      <c r="Z980" s="89" t="s">
        <v>62</v>
      </c>
      <c r="AA980" s="96" t="s">
        <v>2914</v>
      </c>
      <c r="AB980" s="89"/>
      <c r="AC980" s="111"/>
      <c r="AD980" s="89"/>
      <c r="AE980" s="89"/>
      <c r="AF980" s="98"/>
      <c r="AG980" s="98"/>
      <c r="AH980" s="98"/>
      <c r="AI980" s="99"/>
      <c r="AJ980" s="99" t="s">
        <v>2211</v>
      </c>
      <c r="AK980" s="99"/>
      <c r="AL980" s="45" t="s">
        <v>68</v>
      </c>
      <c r="AM980" s="162" t="str">
        <f>MONTH(B980)&amp;"/"&amp;YEAR(B980)</f>
        <v>3/2026</v>
      </c>
      <c r="AN980" s="45">
        <f>WEEKNUM(B980)-WEEKNUM(EOMONTH(B980,-1)+1)+1</f>
        <v>4</v>
      </c>
      <c r="AO980" s="45" t="str">
        <f>MONTH(R980)&amp;"/"&amp;YEAR(R980)</f>
        <v>6/2026</v>
      </c>
      <c r="AP980" s="45">
        <f>WEEKNUM(R980)-WEEKNUM(EOMONTH(R980,-1)+1)+1</f>
        <v>3</v>
      </c>
      <c r="AQ980" s="45">
        <f>IF(AU980="S",IF(Q980="1. Aceitou o programa",R980-B980,0),0)</f>
        <v>85</v>
      </c>
      <c r="AR980" s="45">
        <f>IF(AU980="S",IF(AND(S980&lt;&gt;"",R980&lt;&gt;""),S980-R980,0),0)</f>
        <v>-25</v>
      </c>
      <c r="AS980" s="45">
        <f>IF(AU980="S",IF(Q980="1. Aceitou o programa",IF(OR(X980="Não se Aplica",X980=""),IF(OR(W980="Não se Aplica",W980=""),0,W980-V980),AVERAGE(X980-W980,W980-V980)),0),0)</f>
        <v>6</v>
      </c>
      <c r="AT980" s="45">
        <f>IF(AU980="S",IF(AND(Q980="1. Aceitou o programa",AB980="Realizada"),IFERROR(IF(AA980="",0,AA980-R980),0),0),0)</f>
        <v>0</v>
      </c>
      <c r="AU980" s="45" t="str">
        <f>_xlfn.XLOOKUP(U980,'Lista Suspensa'!$AA$20:$AA$23,'Lista Suspensa'!$AB$20:$AB$23,"N/A")</f>
        <v>S</v>
      </c>
    </row>
    <row r="981" spans="1:47" ht="12" customHeight="1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2915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2916</v>
      </c>
      <c r="P981" s="94" t="s">
        <v>57</v>
      </c>
      <c r="Q981" s="112" t="s">
        <v>2203</v>
      </c>
      <c r="R981" s="95"/>
      <c r="S981" s="96">
        <v>46164</v>
      </c>
      <c r="T981" s="96" t="s">
        <v>2204</v>
      </c>
      <c r="U981" s="96" t="s">
        <v>80</v>
      </c>
      <c r="V981" s="92">
        <v>46142</v>
      </c>
      <c r="W981" s="92">
        <v>46147</v>
      </c>
      <c r="X981" s="92">
        <v>46154</v>
      </c>
      <c r="Y981" s="97"/>
      <c r="Z981" s="89"/>
      <c r="AA981" s="96">
        <v>0</v>
      </c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>MONTH(B981)&amp;"/"&amp;YEAR(B981)</f>
        <v>3/2026</v>
      </c>
      <c r="AN981" s="45">
        <f>WEEKNUM(B981)-WEEKNUM(EOMONTH(B981,-1)+1)+1</f>
        <v>4</v>
      </c>
      <c r="AO981" s="45" t="str">
        <f>MONTH(R981)&amp;"/"&amp;YEAR(R981)</f>
        <v>1/1900</v>
      </c>
      <c r="AP981" s="45" t="e">
        <f>WEEKNUM(R981)-WEEKNUM(EOMONTH(R981,-1)+1)+1</f>
        <v>#NUM!</v>
      </c>
      <c r="AQ981" s="45">
        <f>IF(AU981="S",IF(Q981="1. Aceitou o programa",R981-B981,0),0)</f>
        <v>0</v>
      </c>
      <c r="AR981" s="45">
        <f>IF(AU981="S",IF(AND(S981&lt;&gt;"",R981&lt;&gt;""),S981-R981,0),0)</f>
        <v>0</v>
      </c>
      <c r="AS981" s="45">
        <f>IF(AU981="S",IF(Q981="1. Aceitou o programa",IF(OR(X981="Não se Aplica",X981=""),IF(OR(W981="Não se Aplica",W981=""),0,W981-V981),AVERAGE(X981-W981,W981-V981)),0),0)</f>
        <v>0</v>
      </c>
      <c r="AT981" s="45">
        <f>IF(AU981="S",IF(AND(Q981="1. Aceitou o programa",AB981="Realizada"),IFERROR(IF(AA981="",0,AA981-R981),0),0),0)</f>
        <v>0</v>
      </c>
      <c r="AU981" s="45" t="str">
        <f>_xlfn.XLOOKUP(U981,'Lista Suspensa'!$AA$20:$AA$23,'Lista Suspensa'!$AB$20:$AB$23,"N/A")</f>
        <v>S</v>
      </c>
    </row>
    <row r="982" spans="1:47" ht="12" customHeight="1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2917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2918</v>
      </c>
      <c r="P982" s="94" t="s">
        <v>57</v>
      </c>
      <c r="Q982" s="112" t="s">
        <v>2203</v>
      </c>
      <c r="R982" s="95"/>
      <c r="S982" s="96">
        <v>46150</v>
      </c>
      <c r="T982" s="96" t="s">
        <v>2204</v>
      </c>
      <c r="U982" s="96" t="s">
        <v>80</v>
      </c>
      <c r="V982" s="92">
        <v>46128</v>
      </c>
      <c r="W982" s="92">
        <v>46142</v>
      </c>
      <c r="X982" s="92">
        <v>46147</v>
      </c>
      <c r="Y982" s="97"/>
      <c r="Z982" s="89"/>
      <c r="AA982" s="96">
        <v>0</v>
      </c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>MONTH(B982)&amp;"/"&amp;YEAR(B982)</f>
        <v>3/2026</v>
      </c>
      <c r="AN982" s="45">
        <f>WEEKNUM(B982)-WEEKNUM(EOMONTH(B982,-1)+1)+1</f>
        <v>4</v>
      </c>
      <c r="AO982" s="45" t="str">
        <f>MONTH(R982)&amp;"/"&amp;YEAR(R982)</f>
        <v>1/1900</v>
      </c>
      <c r="AP982" s="45" t="e">
        <f>WEEKNUM(R982)-WEEKNUM(EOMONTH(R982,-1)+1)+1</f>
        <v>#NUM!</v>
      </c>
      <c r="AQ982" s="45">
        <f>IF(AU982="S",IF(Q982="1. Aceitou o programa",R982-B982,0),0)</f>
        <v>0</v>
      </c>
      <c r="AR982" s="45">
        <f>IF(AU982="S",IF(AND(S982&lt;&gt;"",R982&lt;&gt;""),S982-R982,0),0)</f>
        <v>0</v>
      </c>
      <c r="AS982" s="45">
        <f>IF(AU982="S",IF(Q982="1. Aceitou o programa",IF(OR(X982="Não se Aplica",X982=""),IF(OR(W982="Não se Aplica",W982=""),0,W982-V982),AVERAGE(X982-W982,W982-V982)),0),0)</f>
        <v>0</v>
      </c>
      <c r="AT982" s="45">
        <f>IF(AU982="S",IF(AND(Q982="1. Aceitou o programa",AB982="Realizada"),IFERROR(IF(AA982="",0,AA982-R982),0),0),0)</f>
        <v>0</v>
      </c>
      <c r="AU982" s="45" t="str">
        <f>_xlfn.XLOOKUP(U982,'Lista Suspensa'!$AA$20:$AA$23,'Lista Suspensa'!$AB$20:$AB$23,"N/A")</f>
        <v>S</v>
      </c>
    </row>
    <row r="983" spans="1:47" ht="12" customHeight="1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2919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2920</v>
      </c>
      <c r="P983" s="94" t="s">
        <v>57</v>
      </c>
      <c r="Q983" s="112" t="s">
        <v>2203</v>
      </c>
      <c r="R983" s="95"/>
      <c r="S983" s="96">
        <v>46164</v>
      </c>
      <c r="T983" s="96" t="s">
        <v>2204</v>
      </c>
      <c r="U983" s="96" t="s">
        <v>80</v>
      </c>
      <c r="V983" s="92">
        <v>46142</v>
      </c>
      <c r="W983" s="92">
        <v>46147</v>
      </c>
      <c r="X983" s="92">
        <v>46154</v>
      </c>
      <c r="Y983" s="97"/>
      <c r="Z983" s="89"/>
      <c r="AA983" s="96">
        <v>0</v>
      </c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>MONTH(B983)&amp;"/"&amp;YEAR(B983)</f>
        <v>3/2026</v>
      </c>
      <c r="AN983" s="45">
        <f>WEEKNUM(B983)-WEEKNUM(EOMONTH(B983,-1)+1)+1</f>
        <v>4</v>
      </c>
      <c r="AO983" s="45" t="str">
        <f>MONTH(R983)&amp;"/"&amp;YEAR(R983)</f>
        <v>1/1900</v>
      </c>
      <c r="AP983" s="45" t="e">
        <f>WEEKNUM(R983)-WEEKNUM(EOMONTH(R983,-1)+1)+1</f>
        <v>#NUM!</v>
      </c>
      <c r="AQ983" s="45">
        <f>IF(AU983="S",IF(Q983="1. Aceitou o programa",R983-B983,0),0)</f>
        <v>0</v>
      </c>
      <c r="AR983" s="45">
        <f>IF(AU983="S",IF(AND(S983&lt;&gt;"",R983&lt;&gt;""),S983-R983,0),0)</f>
        <v>0</v>
      </c>
      <c r="AS983" s="45">
        <f>IF(AU983="S",IF(Q983="1. Aceitou o programa",IF(OR(X983="Não se Aplica",X983=""),IF(OR(W983="Não se Aplica",W983=""),0,W983-V983),AVERAGE(X983-W983,W983-V983)),0),0)</f>
        <v>0</v>
      </c>
      <c r="AT983" s="45">
        <f>IF(AU983="S",IF(AND(Q983="1. Aceitou o programa",AB983="Realizada"),IFERROR(IF(AA983="",0,AA983-R983),0),0),0)</f>
        <v>0</v>
      </c>
      <c r="AU983" s="45" t="str">
        <f>_xlfn.XLOOKUP(U983,'Lista Suspensa'!$AA$20:$AA$23,'Lista Suspensa'!$AB$20:$AB$23,"N/A")</f>
        <v>S</v>
      </c>
    </row>
    <row r="984" spans="1:47" ht="12" customHeight="1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2921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1457</v>
      </c>
      <c r="N984" s="89" t="s">
        <v>72</v>
      </c>
      <c r="O984" s="93" t="s">
        <v>2922</v>
      </c>
      <c r="P984" s="94" t="s">
        <v>57</v>
      </c>
      <c r="Q984" s="112" t="s">
        <v>2203</v>
      </c>
      <c r="R984" s="95"/>
      <c r="S984" s="96">
        <v>46164</v>
      </c>
      <c r="T984" s="96" t="s">
        <v>2204</v>
      </c>
      <c r="U984" s="96" t="s">
        <v>80</v>
      </c>
      <c r="V984" s="92">
        <v>46142</v>
      </c>
      <c r="W984" s="92">
        <v>46147</v>
      </c>
      <c r="X984" s="92">
        <v>46154</v>
      </c>
      <c r="Y984" s="97"/>
      <c r="Z984" s="89"/>
      <c r="AA984" s="96">
        <v>0</v>
      </c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>MONTH(B984)&amp;"/"&amp;YEAR(B984)</f>
        <v>3/2026</v>
      </c>
      <c r="AN984" s="45">
        <f>WEEKNUM(B984)-WEEKNUM(EOMONTH(B984,-1)+1)+1</f>
        <v>4</v>
      </c>
      <c r="AO984" s="45" t="str">
        <f>MONTH(R984)&amp;"/"&amp;YEAR(R984)</f>
        <v>1/1900</v>
      </c>
      <c r="AP984" s="45" t="e">
        <f>WEEKNUM(R984)-WEEKNUM(EOMONTH(R984,-1)+1)+1</f>
        <v>#NUM!</v>
      </c>
      <c r="AQ984" s="45">
        <f>IF(AU984="S",IF(Q984="1. Aceitou o programa",R984-B984,0),0)</f>
        <v>0</v>
      </c>
      <c r="AR984" s="45">
        <f>IF(AU984="S",IF(AND(S984&lt;&gt;"",R984&lt;&gt;""),S984-R984,0),0)</f>
        <v>0</v>
      </c>
      <c r="AS984" s="45">
        <f>IF(AU984="S",IF(Q984="1. Aceitou o programa",IF(OR(X984="Não se Aplica",X984=""),IF(OR(W984="Não se Aplica",W984=""),0,W984-V984),AVERAGE(X984-W984,W984-V984)),0),0)</f>
        <v>0</v>
      </c>
      <c r="AT984" s="45">
        <f>IF(AU984="S",IF(AND(Q984="1. Aceitou o programa",AB984="Realizada"),IFERROR(IF(AA984="",0,AA984-R984),0),0),0)</f>
        <v>0</v>
      </c>
      <c r="AU984" s="45" t="str">
        <f>_xlfn.XLOOKUP(U984,'Lista Suspensa'!$AA$20:$AA$23,'Lista Suspensa'!$AB$20:$AB$23,"N/A")</f>
        <v>S</v>
      </c>
    </row>
    <row r="985" spans="1:47" ht="12" customHeight="1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2923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1187</v>
      </c>
      <c r="N985" s="89" t="s">
        <v>72</v>
      </c>
      <c r="O985" s="93" t="s">
        <v>2924</v>
      </c>
      <c r="P985" s="94" t="s">
        <v>57</v>
      </c>
      <c r="Q985" s="112" t="s">
        <v>2203</v>
      </c>
      <c r="R985" s="95"/>
      <c r="S985" s="96">
        <v>46150</v>
      </c>
      <c r="T985" s="96" t="s">
        <v>2204</v>
      </c>
      <c r="U985" s="96" t="s">
        <v>80</v>
      </c>
      <c r="V985" s="92">
        <v>46128</v>
      </c>
      <c r="W985" s="92">
        <v>46142</v>
      </c>
      <c r="X985" s="92">
        <v>46147</v>
      </c>
      <c r="Y985" s="97"/>
      <c r="Z985" s="89"/>
      <c r="AA985" s="96">
        <v>0</v>
      </c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>MONTH(B985)&amp;"/"&amp;YEAR(B985)</f>
        <v>3/2026</v>
      </c>
      <c r="AN985" s="45">
        <f>WEEKNUM(B985)-WEEKNUM(EOMONTH(B985,-1)+1)+1</f>
        <v>4</v>
      </c>
      <c r="AO985" s="45" t="str">
        <f>MONTH(R985)&amp;"/"&amp;YEAR(R985)</f>
        <v>1/1900</v>
      </c>
      <c r="AP985" s="45" t="e">
        <f>WEEKNUM(R985)-WEEKNUM(EOMONTH(R985,-1)+1)+1</f>
        <v>#NUM!</v>
      </c>
      <c r="AQ985" s="45">
        <f>IF(AU985="S",IF(Q985="1. Aceitou o programa",R985-B985,0),0)</f>
        <v>0</v>
      </c>
      <c r="AR985" s="45">
        <f>IF(AU985="S",IF(AND(S985&lt;&gt;"",R985&lt;&gt;""),S985-R985,0),0)</f>
        <v>0</v>
      </c>
      <c r="AS985" s="45">
        <f>IF(AU985="S",IF(Q985="1. Aceitou o programa",IF(OR(X985="Não se Aplica",X985=""),IF(OR(W985="Não se Aplica",W985=""),0,W985-V985),AVERAGE(X985-W985,W985-V985)),0),0)</f>
        <v>0</v>
      </c>
      <c r="AT985" s="45">
        <f>IF(AU985="S",IF(AND(Q985="1. Aceitou o programa",AB985="Realizada"),IFERROR(IF(AA985="",0,AA985-R985),0),0),0)</f>
        <v>0</v>
      </c>
      <c r="AU985" s="45" t="str">
        <f>_xlfn.XLOOKUP(U985,'Lista Suspensa'!$AA$20:$AA$23,'Lista Suspensa'!$AB$20:$AB$23,"N/A")</f>
        <v>S</v>
      </c>
    </row>
    <row r="986" spans="1:47" ht="12" customHeight="1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2925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1124</v>
      </c>
      <c r="N986" s="89" t="s">
        <v>72</v>
      </c>
      <c r="O986" s="93" t="s">
        <v>2926</v>
      </c>
      <c r="P986" s="94" t="s">
        <v>57</v>
      </c>
      <c r="Q986" s="112" t="s">
        <v>2203</v>
      </c>
      <c r="R986" s="95"/>
      <c r="S986" s="96">
        <v>46164</v>
      </c>
      <c r="T986" s="96" t="s">
        <v>2204</v>
      </c>
      <c r="U986" s="96" t="s">
        <v>80</v>
      </c>
      <c r="V986" s="92">
        <v>46142</v>
      </c>
      <c r="W986" s="92">
        <v>46147</v>
      </c>
      <c r="X986" s="92">
        <v>46154</v>
      </c>
      <c r="Y986" s="97"/>
      <c r="Z986" s="89"/>
      <c r="AA986" s="96">
        <v>0</v>
      </c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>MONTH(B986)&amp;"/"&amp;YEAR(B986)</f>
        <v>3/2026</v>
      </c>
      <c r="AN986" s="45">
        <f>WEEKNUM(B986)-WEEKNUM(EOMONTH(B986,-1)+1)+1</f>
        <v>4</v>
      </c>
      <c r="AO986" s="45" t="str">
        <f>MONTH(R986)&amp;"/"&amp;YEAR(R986)</f>
        <v>1/1900</v>
      </c>
      <c r="AP986" s="45" t="e">
        <f>WEEKNUM(R986)-WEEKNUM(EOMONTH(R986,-1)+1)+1</f>
        <v>#NUM!</v>
      </c>
      <c r="AQ986" s="45">
        <f>IF(AU986="S",IF(Q986="1. Aceitou o programa",R986-B986,0),0)</f>
        <v>0</v>
      </c>
      <c r="AR986" s="45">
        <f>IF(AU986="S",IF(AND(S986&lt;&gt;"",R986&lt;&gt;""),S986-R986,0),0)</f>
        <v>0</v>
      </c>
      <c r="AS986" s="45">
        <f>IF(AU986="S",IF(Q986="1. Aceitou o programa",IF(OR(X986="Não se Aplica",X986=""),IF(OR(W986="Não se Aplica",W986=""),0,W986-V986),AVERAGE(X986-W986,W986-V986)),0),0)</f>
        <v>0</v>
      </c>
      <c r="AT986" s="45">
        <f>IF(AU986="S",IF(AND(Q986="1. Aceitou o programa",AB986="Realizada"),IFERROR(IF(AA986="",0,AA986-R986),0),0),0)</f>
        <v>0</v>
      </c>
      <c r="AU986" s="45" t="str">
        <f>_xlfn.XLOOKUP(U986,'Lista Suspensa'!$AA$20:$AA$23,'Lista Suspensa'!$AB$20:$AB$23,"N/A")</f>
        <v>S</v>
      </c>
    </row>
    <row r="987" spans="1:47" ht="12" customHeight="1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2927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863</v>
      </c>
      <c r="M987" s="89" t="s">
        <v>2928</v>
      </c>
      <c r="N987" s="89" t="s">
        <v>72</v>
      </c>
      <c r="O987" s="93" t="s">
        <v>2929</v>
      </c>
      <c r="P987" s="94" t="s">
        <v>57</v>
      </c>
      <c r="Q987" s="112" t="s">
        <v>2203</v>
      </c>
      <c r="R987" s="95"/>
      <c r="S987" s="96">
        <v>46150</v>
      </c>
      <c r="T987" s="96" t="s">
        <v>2204</v>
      </c>
      <c r="U987" s="96" t="s">
        <v>80</v>
      </c>
      <c r="V987" s="92">
        <v>46122</v>
      </c>
      <c r="W987" s="92">
        <v>46142</v>
      </c>
      <c r="X987" s="92">
        <v>46147</v>
      </c>
      <c r="Y987" s="97"/>
      <c r="Z987" s="89"/>
      <c r="AA987" s="96">
        <v>0</v>
      </c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>MONTH(B987)&amp;"/"&amp;YEAR(B987)</f>
        <v>3/2026</v>
      </c>
      <c r="AN987" s="45">
        <f>WEEKNUM(B987)-WEEKNUM(EOMONTH(B987,-1)+1)+1</f>
        <v>4</v>
      </c>
      <c r="AO987" s="45" t="str">
        <f>MONTH(R987)&amp;"/"&amp;YEAR(R987)</f>
        <v>1/1900</v>
      </c>
      <c r="AP987" s="45" t="e">
        <f>WEEKNUM(R987)-WEEKNUM(EOMONTH(R987,-1)+1)+1</f>
        <v>#NUM!</v>
      </c>
      <c r="AQ987" s="45">
        <f>IF(AU987="S",IF(Q987="1. Aceitou o programa",R987-B987,0),0)</f>
        <v>0</v>
      </c>
      <c r="AR987" s="45">
        <f>IF(AU987="S",IF(AND(S987&lt;&gt;"",R987&lt;&gt;""),S987-R987,0),0)</f>
        <v>0</v>
      </c>
      <c r="AS987" s="45">
        <f>IF(AU987="S",IF(Q987="1. Aceitou o programa",IF(OR(X987="Não se Aplica",X987=""),IF(OR(W987="Não se Aplica",W987=""),0,W987-V987),AVERAGE(X987-W987,W987-V987)),0),0)</f>
        <v>0</v>
      </c>
      <c r="AT987" s="45">
        <f>IF(AU987="S",IF(AND(Q987="1. Aceitou o programa",AB987="Realizada"),IFERROR(IF(AA987="",0,AA987-R987),0),0),0)</f>
        <v>0</v>
      </c>
      <c r="AU987" s="45" t="str">
        <f>_xlfn.XLOOKUP(U987,'Lista Suspensa'!$AA$20:$AA$23,'Lista Suspensa'!$AB$20:$AB$23,"N/A")</f>
        <v>S</v>
      </c>
    </row>
    <row r="988" spans="1:47" ht="12" customHeight="1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2930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2251</v>
      </c>
      <c r="N988" s="89" t="s">
        <v>72</v>
      </c>
      <c r="O988" s="93" t="s">
        <v>2931</v>
      </c>
      <c r="P988" s="94" t="s">
        <v>57</v>
      </c>
      <c r="Q988" s="112" t="s">
        <v>2203</v>
      </c>
      <c r="R988" s="95"/>
      <c r="S988" s="96">
        <v>46164</v>
      </c>
      <c r="T988" s="96" t="s">
        <v>2204</v>
      </c>
      <c r="U988" s="96" t="s">
        <v>80</v>
      </c>
      <c r="V988" s="92">
        <v>46142</v>
      </c>
      <c r="W988" s="92">
        <v>46147</v>
      </c>
      <c r="X988" s="92">
        <v>46154</v>
      </c>
      <c r="Y988" s="97"/>
      <c r="Z988" s="89"/>
      <c r="AA988" s="96">
        <v>0</v>
      </c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>MONTH(B988)&amp;"/"&amp;YEAR(B988)</f>
        <v>3/2026</v>
      </c>
      <c r="AN988" s="45">
        <f>WEEKNUM(B988)-WEEKNUM(EOMONTH(B988,-1)+1)+1</f>
        <v>4</v>
      </c>
      <c r="AO988" s="45" t="str">
        <f>MONTH(R988)&amp;"/"&amp;YEAR(R988)</f>
        <v>1/1900</v>
      </c>
      <c r="AP988" s="45" t="e">
        <f>WEEKNUM(R988)-WEEKNUM(EOMONTH(R988,-1)+1)+1</f>
        <v>#NUM!</v>
      </c>
      <c r="AQ988" s="45">
        <f>IF(AU988="S",IF(Q988="1. Aceitou o programa",R988-B988,0),0)</f>
        <v>0</v>
      </c>
      <c r="AR988" s="45">
        <f>IF(AU988="S",IF(AND(S988&lt;&gt;"",R988&lt;&gt;""),S988-R988,0),0)</f>
        <v>0</v>
      </c>
      <c r="AS988" s="45">
        <f>IF(AU988="S",IF(Q988="1. Aceitou o programa",IF(OR(X988="Não se Aplica",X988=""),IF(OR(W988="Não se Aplica",W988=""),0,W988-V988),AVERAGE(X988-W988,W988-V988)),0),0)</f>
        <v>0</v>
      </c>
      <c r="AT988" s="45">
        <f>IF(AU988="S",IF(AND(Q988="1. Aceitou o programa",AB988="Realizada"),IFERROR(IF(AA988="",0,AA988-R988),0),0),0)</f>
        <v>0</v>
      </c>
      <c r="AU988" s="45" t="str">
        <f>_xlfn.XLOOKUP(U988,'Lista Suspensa'!$AA$20:$AA$23,'Lista Suspensa'!$AB$20:$AB$23,"N/A")</f>
        <v>S</v>
      </c>
    </row>
    <row r="989" spans="1:47" ht="12" customHeight="1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2932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382</v>
      </c>
      <c r="N989" s="89" t="s">
        <v>72</v>
      </c>
      <c r="O989" s="93" t="s">
        <v>2933</v>
      </c>
      <c r="P989" s="94" t="s">
        <v>57</v>
      </c>
      <c r="Q989" s="112" t="s">
        <v>2203</v>
      </c>
      <c r="R989" s="95"/>
      <c r="S989" s="96">
        <v>46164</v>
      </c>
      <c r="T989" s="96" t="s">
        <v>2204</v>
      </c>
      <c r="U989" s="96" t="s">
        <v>80</v>
      </c>
      <c r="V989" s="92">
        <v>46142</v>
      </c>
      <c r="W989" s="92">
        <v>46147</v>
      </c>
      <c r="X989" s="92">
        <v>46154</v>
      </c>
      <c r="Y989" s="97"/>
      <c r="Z989" s="89"/>
      <c r="AA989" s="96">
        <v>0</v>
      </c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>MONTH(B989)&amp;"/"&amp;YEAR(B989)</f>
        <v>3/2026</v>
      </c>
      <c r="AN989" s="45">
        <f>WEEKNUM(B989)-WEEKNUM(EOMONTH(B989,-1)+1)+1</f>
        <v>4</v>
      </c>
      <c r="AO989" s="45" t="str">
        <f>MONTH(R989)&amp;"/"&amp;YEAR(R989)</f>
        <v>1/1900</v>
      </c>
      <c r="AP989" s="45" t="e">
        <f>WEEKNUM(R989)-WEEKNUM(EOMONTH(R989,-1)+1)+1</f>
        <v>#NUM!</v>
      </c>
      <c r="AQ989" s="45">
        <f>IF(AU989="S",IF(Q989="1. Aceitou o programa",R989-B989,0),0)</f>
        <v>0</v>
      </c>
      <c r="AR989" s="45">
        <f>IF(AU989="S",IF(AND(S989&lt;&gt;"",R989&lt;&gt;""),S989-R989,0),0)</f>
        <v>0</v>
      </c>
      <c r="AS989" s="45">
        <f>IF(AU989="S",IF(Q989="1. Aceitou o programa",IF(OR(X989="Não se Aplica",X989=""),IF(OR(W989="Não se Aplica",W989=""),0,W989-V989),AVERAGE(X989-W989,W989-V989)),0),0)</f>
        <v>0</v>
      </c>
      <c r="AT989" s="45">
        <f>IF(AU989="S",IF(AND(Q989="1. Aceitou o programa",AB989="Realizada"),IFERROR(IF(AA989="",0,AA989-R989),0),0),0)</f>
        <v>0</v>
      </c>
      <c r="AU989" s="45" t="str">
        <f>_xlfn.XLOOKUP(U989,'Lista Suspensa'!$AA$20:$AA$23,'Lista Suspensa'!$AB$20:$AB$23,"N/A")</f>
        <v>S</v>
      </c>
    </row>
    <row r="990" spans="1:47" ht="12" customHeight="1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2934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2935</v>
      </c>
      <c r="N990" s="89" t="s">
        <v>72</v>
      </c>
      <c r="O990" s="93" t="s">
        <v>2936</v>
      </c>
      <c r="P990" s="94" t="s">
        <v>57</v>
      </c>
      <c r="Q990" s="112" t="s">
        <v>2203</v>
      </c>
      <c r="R990" s="95"/>
      <c r="S990" s="96">
        <v>46150</v>
      </c>
      <c r="T990" s="96" t="s">
        <v>2204</v>
      </c>
      <c r="U990" s="96" t="s">
        <v>80</v>
      </c>
      <c r="V990" s="92">
        <v>46122</v>
      </c>
      <c r="W990" s="92">
        <v>46142</v>
      </c>
      <c r="X990" s="92">
        <v>46147</v>
      </c>
      <c r="Y990" s="97"/>
      <c r="Z990" s="89"/>
      <c r="AA990" s="96">
        <v>0</v>
      </c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>MONTH(B990)&amp;"/"&amp;YEAR(B990)</f>
        <v>3/2026</v>
      </c>
      <c r="AN990" s="45">
        <f>WEEKNUM(B990)-WEEKNUM(EOMONTH(B990,-1)+1)+1</f>
        <v>4</v>
      </c>
      <c r="AO990" s="45" t="str">
        <f>MONTH(R990)&amp;"/"&amp;YEAR(R990)</f>
        <v>1/1900</v>
      </c>
      <c r="AP990" s="45" t="e">
        <f>WEEKNUM(R990)-WEEKNUM(EOMONTH(R990,-1)+1)+1</f>
        <v>#NUM!</v>
      </c>
      <c r="AQ990" s="45">
        <f>IF(AU990="S",IF(Q990="1. Aceitou o programa",R990-B990,0),0)</f>
        <v>0</v>
      </c>
      <c r="AR990" s="45">
        <f>IF(AU990="S",IF(AND(S990&lt;&gt;"",R990&lt;&gt;""),S990-R990,0),0)</f>
        <v>0</v>
      </c>
      <c r="AS990" s="45">
        <f>IF(AU990="S",IF(Q990="1. Aceitou o programa",IF(OR(X990="Não se Aplica",X990=""),IF(OR(W990="Não se Aplica",W990=""),0,W990-V990),AVERAGE(X990-W990,W990-V990)),0),0)</f>
        <v>0</v>
      </c>
      <c r="AT990" s="45">
        <f>IF(AU990="S",IF(AND(Q990="1. Aceitou o programa",AB990="Realizada"),IFERROR(IF(AA990="",0,AA990-R990),0),0),0)</f>
        <v>0</v>
      </c>
      <c r="AU990" s="45" t="str">
        <f>_xlfn.XLOOKUP(U990,'Lista Suspensa'!$AA$20:$AA$23,'Lista Suspensa'!$AB$20:$AB$23,"N/A")</f>
        <v>S</v>
      </c>
    </row>
    <row r="991" spans="1:47" ht="12" customHeight="1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2937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2935</v>
      </c>
      <c r="N991" s="89" t="s">
        <v>72</v>
      </c>
      <c r="O991" s="93" t="s">
        <v>2936</v>
      </c>
      <c r="P991" s="94" t="s">
        <v>57</v>
      </c>
      <c r="Q991" s="112" t="s">
        <v>2203</v>
      </c>
      <c r="R991" s="95"/>
      <c r="S991" s="96">
        <v>46164</v>
      </c>
      <c r="T991" s="96" t="s">
        <v>2204</v>
      </c>
      <c r="U991" s="96" t="s">
        <v>80</v>
      </c>
      <c r="V991" s="92">
        <v>46142</v>
      </c>
      <c r="W991" s="92">
        <v>46147</v>
      </c>
      <c r="X991" s="92">
        <v>46154</v>
      </c>
      <c r="Y991" s="97"/>
      <c r="Z991" s="89"/>
      <c r="AA991" s="96">
        <v>0</v>
      </c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>MONTH(B991)&amp;"/"&amp;YEAR(B991)</f>
        <v>3/2026</v>
      </c>
      <c r="AN991" s="45">
        <f>WEEKNUM(B991)-WEEKNUM(EOMONTH(B991,-1)+1)+1</f>
        <v>4</v>
      </c>
      <c r="AO991" s="45" t="str">
        <f>MONTH(R991)&amp;"/"&amp;YEAR(R991)</f>
        <v>1/1900</v>
      </c>
      <c r="AP991" s="45" t="e">
        <f>WEEKNUM(R991)-WEEKNUM(EOMONTH(R991,-1)+1)+1</f>
        <v>#NUM!</v>
      </c>
      <c r="AQ991" s="45">
        <f>IF(AU991="S",IF(Q991="1. Aceitou o programa",R991-B991,0),0)</f>
        <v>0</v>
      </c>
      <c r="AR991" s="45">
        <f>IF(AU991="S",IF(AND(S991&lt;&gt;"",R991&lt;&gt;""),S991-R991,0),0)</f>
        <v>0</v>
      </c>
      <c r="AS991" s="45">
        <f>IF(AU991="S",IF(Q991="1. Aceitou o programa",IF(OR(X991="Não se Aplica",X991=""),IF(OR(W991="Não se Aplica",W991=""),0,W991-V991),AVERAGE(X991-W991,W991-V991)),0),0)</f>
        <v>0</v>
      </c>
      <c r="AT991" s="45">
        <f>IF(AU991="S",IF(AND(Q991="1. Aceitou o programa",AB991="Realizada"),IFERROR(IF(AA991="",0,AA991-R991),0),0),0)</f>
        <v>0</v>
      </c>
      <c r="AU991" s="45" t="str">
        <f>_xlfn.XLOOKUP(U991,'Lista Suspensa'!$AA$20:$AA$23,'Lista Suspensa'!$AB$20:$AB$23,"N/A")</f>
        <v>S</v>
      </c>
    </row>
    <row r="992" spans="1:47" ht="12" customHeight="1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2938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258</v>
      </c>
      <c r="N992" s="89" t="s">
        <v>72</v>
      </c>
      <c r="O992" s="93" t="s">
        <v>2939</v>
      </c>
      <c r="P992" s="94" t="s">
        <v>57</v>
      </c>
      <c r="Q992" s="112" t="s">
        <v>2203</v>
      </c>
      <c r="R992" s="95"/>
      <c r="S992" s="96">
        <v>46164</v>
      </c>
      <c r="T992" s="96" t="s">
        <v>2204</v>
      </c>
      <c r="U992" s="96" t="s">
        <v>80</v>
      </c>
      <c r="V992" s="92">
        <v>46142</v>
      </c>
      <c r="W992" s="92">
        <v>46147</v>
      </c>
      <c r="X992" s="92">
        <v>46154</v>
      </c>
      <c r="Y992" s="97"/>
      <c r="Z992" s="89"/>
      <c r="AA992" s="96">
        <v>0</v>
      </c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>MONTH(B992)&amp;"/"&amp;YEAR(B992)</f>
        <v>3/2026</v>
      </c>
      <c r="AN992" s="45">
        <f>WEEKNUM(B992)-WEEKNUM(EOMONTH(B992,-1)+1)+1</f>
        <v>4</v>
      </c>
      <c r="AO992" s="45" t="str">
        <f>MONTH(R992)&amp;"/"&amp;YEAR(R992)</f>
        <v>1/1900</v>
      </c>
      <c r="AP992" s="45" t="e">
        <f>WEEKNUM(R992)-WEEKNUM(EOMONTH(R992,-1)+1)+1</f>
        <v>#NUM!</v>
      </c>
      <c r="AQ992" s="45">
        <f>IF(AU992="S",IF(Q992="1. Aceitou o programa",R992-B992,0),0)</f>
        <v>0</v>
      </c>
      <c r="AR992" s="45">
        <f>IF(AU992="S",IF(AND(S992&lt;&gt;"",R992&lt;&gt;""),S992-R992,0),0)</f>
        <v>0</v>
      </c>
      <c r="AS992" s="45">
        <f>IF(AU992="S",IF(Q992="1. Aceitou o programa",IF(OR(X992="Não se Aplica",X992=""),IF(OR(W992="Não se Aplica",W992=""),0,W992-V992),AVERAGE(X992-W992,W992-V992)),0),0)</f>
        <v>0</v>
      </c>
      <c r="AT992" s="45">
        <f>IF(AU992="S",IF(AND(Q992="1. Aceitou o programa",AB992="Realizada"),IFERROR(IF(AA992="",0,AA992-R992),0),0),0)</f>
        <v>0</v>
      </c>
      <c r="AU992" s="45" t="str">
        <f>_xlfn.XLOOKUP(U992,'Lista Suspensa'!$AA$20:$AA$23,'Lista Suspensa'!$AB$20:$AB$23,"N/A")</f>
        <v>S</v>
      </c>
    </row>
    <row r="993" spans="1:47" ht="12" customHeight="1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2940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523</v>
      </c>
      <c r="M993" s="89" t="s">
        <v>2941</v>
      </c>
      <c r="N993" s="89" t="s">
        <v>72</v>
      </c>
      <c r="O993" s="93" t="s">
        <v>2942</v>
      </c>
      <c r="P993" s="94" t="s">
        <v>57</v>
      </c>
      <c r="Q993" s="112" t="s">
        <v>2203</v>
      </c>
      <c r="R993" s="95"/>
      <c r="S993" s="96">
        <v>46150</v>
      </c>
      <c r="T993" s="96" t="s">
        <v>2204</v>
      </c>
      <c r="U993" s="96" t="s">
        <v>80</v>
      </c>
      <c r="V993" s="92">
        <v>46128</v>
      </c>
      <c r="W993" s="92">
        <v>46142</v>
      </c>
      <c r="X993" s="92">
        <v>46147</v>
      </c>
      <c r="Y993" s="97"/>
      <c r="Z993" s="89"/>
      <c r="AA993" s="96">
        <v>0</v>
      </c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>MONTH(B993)&amp;"/"&amp;YEAR(B993)</f>
        <v>3/2026</v>
      </c>
      <c r="AN993" s="45">
        <f>WEEKNUM(B993)-WEEKNUM(EOMONTH(B993,-1)+1)+1</f>
        <v>4</v>
      </c>
      <c r="AO993" s="45" t="str">
        <f>MONTH(R993)&amp;"/"&amp;YEAR(R993)</f>
        <v>1/1900</v>
      </c>
      <c r="AP993" s="45" t="e">
        <f>WEEKNUM(R993)-WEEKNUM(EOMONTH(R993,-1)+1)+1</f>
        <v>#NUM!</v>
      </c>
      <c r="AQ993" s="45">
        <f>IF(AU993="S",IF(Q993="1. Aceitou o programa",R993-B993,0),0)</f>
        <v>0</v>
      </c>
      <c r="AR993" s="45">
        <f>IF(AU993="S",IF(AND(S993&lt;&gt;"",R993&lt;&gt;""),S993-R993,0),0)</f>
        <v>0</v>
      </c>
      <c r="AS993" s="45">
        <f>IF(AU993="S",IF(Q993="1. Aceitou o programa",IF(OR(X993="Não se Aplica",X993=""),IF(OR(W993="Não se Aplica",W993=""),0,W993-V993),AVERAGE(X993-W993,W993-V993)),0),0)</f>
        <v>0</v>
      </c>
      <c r="AT993" s="45">
        <f>IF(AU993="S",IF(AND(Q993="1. Aceitou o programa",AB993="Realizada"),IFERROR(IF(AA993="",0,AA993-R993),0),0),0)</f>
        <v>0</v>
      </c>
      <c r="AU993" s="45" t="str">
        <f>_xlfn.XLOOKUP(U993,'Lista Suspensa'!$AA$20:$AA$23,'Lista Suspensa'!$AB$20:$AB$23,"N/A")</f>
        <v>S</v>
      </c>
    </row>
    <row r="994" spans="1:47" ht="12" customHeight="1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2943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2944</v>
      </c>
      <c r="N994" s="89" t="s">
        <v>72</v>
      </c>
      <c r="O994" s="93" t="s">
        <v>2945</v>
      </c>
      <c r="P994" s="94" t="s">
        <v>57</v>
      </c>
      <c r="Q994" s="112" t="s">
        <v>2203</v>
      </c>
      <c r="R994" s="95"/>
      <c r="S994" s="96">
        <v>46164</v>
      </c>
      <c r="T994" s="96" t="s">
        <v>2204</v>
      </c>
      <c r="U994" s="96" t="s">
        <v>80</v>
      </c>
      <c r="V994" s="92">
        <v>46142</v>
      </c>
      <c r="W994" s="92">
        <v>46147</v>
      </c>
      <c r="X994" s="92">
        <v>46154</v>
      </c>
      <c r="Y994" s="97"/>
      <c r="Z994" s="89"/>
      <c r="AA994" s="96">
        <v>0</v>
      </c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>MONTH(B994)&amp;"/"&amp;YEAR(B994)</f>
        <v>3/2026</v>
      </c>
      <c r="AN994" s="45">
        <f>WEEKNUM(B994)-WEEKNUM(EOMONTH(B994,-1)+1)+1</f>
        <v>4</v>
      </c>
      <c r="AO994" s="45" t="str">
        <f>MONTH(R994)&amp;"/"&amp;YEAR(R994)</f>
        <v>1/1900</v>
      </c>
      <c r="AP994" s="45" t="e">
        <f>WEEKNUM(R994)-WEEKNUM(EOMONTH(R994,-1)+1)+1</f>
        <v>#NUM!</v>
      </c>
      <c r="AQ994" s="45">
        <f>IF(AU994="S",IF(Q994="1. Aceitou o programa",R994-B994,0),0)</f>
        <v>0</v>
      </c>
      <c r="AR994" s="45">
        <f>IF(AU994="S",IF(AND(S994&lt;&gt;"",R994&lt;&gt;""),S994-R994,0),0)</f>
        <v>0</v>
      </c>
      <c r="AS994" s="45">
        <f>IF(AU994="S",IF(Q994="1. Aceitou o programa",IF(OR(X994="Não se Aplica",X994=""),IF(OR(W994="Não se Aplica",W994=""),0,W994-V994),AVERAGE(X994-W994,W994-V994)),0),0)</f>
        <v>0</v>
      </c>
      <c r="AT994" s="45">
        <f>IF(AU994="S",IF(AND(Q994="1. Aceitou o programa",AB994="Realizada"),IFERROR(IF(AA994="",0,AA994-R994),0),0),0)</f>
        <v>0</v>
      </c>
      <c r="AU994" s="45" t="str">
        <f>_xlfn.XLOOKUP(U994,'Lista Suspensa'!$AA$20:$AA$23,'Lista Suspensa'!$AB$20:$AB$23,"N/A")</f>
        <v>S</v>
      </c>
    </row>
    <row r="995" spans="1:47" ht="12" customHeight="1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2946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497</v>
      </c>
      <c r="N995" s="89" t="s">
        <v>72</v>
      </c>
      <c r="O995" s="93" t="s">
        <v>2947</v>
      </c>
      <c r="P995" s="94" t="s">
        <v>57</v>
      </c>
      <c r="Q995" s="112" t="s">
        <v>2203</v>
      </c>
      <c r="R995" s="95"/>
      <c r="S995" s="96">
        <v>46164</v>
      </c>
      <c r="T995" s="96" t="s">
        <v>2204</v>
      </c>
      <c r="U995" s="96" t="s">
        <v>80</v>
      </c>
      <c r="V995" s="92">
        <v>46142</v>
      </c>
      <c r="W995" s="92">
        <v>46147</v>
      </c>
      <c r="X995" s="92">
        <v>46154</v>
      </c>
      <c r="Y995" s="97"/>
      <c r="Z995" s="89"/>
      <c r="AA995" s="96">
        <v>0</v>
      </c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>MONTH(B995)&amp;"/"&amp;YEAR(B995)</f>
        <v>3/2026</v>
      </c>
      <c r="AN995" s="45">
        <f>WEEKNUM(B995)-WEEKNUM(EOMONTH(B995,-1)+1)+1</f>
        <v>4</v>
      </c>
      <c r="AO995" s="45" t="str">
        <f>MONTH(R995)&amp;"/"&amp;YEAR(R995)</f>
        <v>1/1900</v>
      </c>
      <c r="AP995" s="45" t="e">
        <f>WEEKNUM(R995)-WEEKNUM(EOMONTH(R995,-1)+1)+1</f>
        <v>#NUM!</v>
      </c>
      <c r="AQ995" s="45">
        <f>IF(AU995="S",IF(Q995="1. Aceitou o programa",R995-B995,0),0)</f>
        <v>0</v>
      </c>
      <c r="AR995" s="45">
        <f>IF(AU995="S",IF(AND(S995&lt;&gt;"",R995&lt;&gt;""),S995-R995,0),0)</f>
        <v>0</v>
      </c>
      <c r="AS995" s="45">
        <f>IF(AU995="S",IF(Q995="1. Aceitou o programa",IF(OR(X995="Não se Aplica",X995=""),IF(OR(W995="Não se Aplica",W995=""),0,W995-V995),AVERAGE(X995-W995,W995-V995)),0),0)</f>
        <v>0</v>
      </c>
      <c r="AT995" s="45">
        <f>IF(AU995="S",IF(AND(Q995="1. Aceitou o programa",AB995="Realizada"),IFERROR(IF(AA995="",0,AA995-R995),0),0),0)</f>
        <v>0</v>
      </c>
      <c r="AU995" s="45" t="str">
        <f>_xlfn.XLOOKUP(U995,'Lista Suspensa'!$AA$20:$AA$23,'Lista Suspensa'!$AB$20:$AB$23,"N/A")</f>
        <v>S</v>
      </c>
    </row>
    <row r="996" spans="1:47" ht="12" customHeight="1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2948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1451</v>
      </c>
      <c r="N996" s="89" t="s">
        <v>72</v>
      </c>
      <c r="O996" s="93" t="s">
        <v>2949</v>
      </c>
      <c r="P996" s="94" t="s">
        <v>57</v>
      </c>
      <c r="Q996" s="112" t="s">
        <v>2203</v>
      </c>
      <c r="R996" s="95"/>
      <c r="S996" s="96">
        <v>46164</v>
      </c>
      <c r="T996" s="96" t="s">
        <v>2204</v>
      </c>
      <c r="U996" s="96" t="s">
        <v>80</v>
      </c>
      <c r="V996" s="92">
        <v>46142</v>
      </c>
      <c r="W996" s="92">
        <v>46147</v>
      </c>
      <c r="X996" s="92">
        <v>46154</v>
      </c>
      <c r="Y996" s="97"/>
      <c r="Z996" s="89"/>
      <c r="AA996" s="96">
        <v>0</v>
      </c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>MONTH(B996)&amp;"/"&amp;YEAR(B996)</f>
        <v>3/2026</v>
      </c>
      <c r="AN996" s="45">
        <f>WEEKNUM(B996)-WEEKNUM(EOMONTH(B996,-1)+1)+1</f>
        <v>4</v>
      </c>
      <c r="AO996" s="45" t="str">
        <f>MONTH(R996)&amp;"/"&amp;YEAR(R996)</f>
        <v>1/1900</v>
      </c>
      <c r="AP996" s="45" t="e">
        <f>WEEKNUM(R996)-WEEKNUM(EOMONTH(R996,-1)+1)+1</f>
        <v>#NUM!</v>
      </c>
      <c r="AQ996" s="45">
        <f>IF(AU996="S",IF(Q996="1. Aceitou o programa",R996-B996,0),0)</f>
        <v>0</v>
      </c>
      <c r="AR996" s="45">
        <f>IF(AU996="S",IF(AND(S996&lt;&gt;"",R996&lt;&gt;""),S996-R996,0),0)</f>
        <v>0</v>
      </c>
      <c r="AS996" s="45">
        <f>IF(AU996="S",IF(Q996="1. Aceitou o programa",IF(OR(X996="Não se Aplica",X996=""),IF(OR(W996="Não se Aplica",W996=""),0,W996-V996),AVERAGE(X996-W996,W996-V996)),0),0)</f>
        <v>0</v>
      </c>
      <c r="AT996" s="45">
        <f>IF(AU996="S",IF(AND(Q996="1. Aceitou o programa",AB996="Realizada"),IFERROR(IF(AA996="",0,AA996-R996),0),0),0)</f>
        <v>0</v>
      </c>
      <c r="AU996" s="45" t="str">
        <f>_xlfn.XLOOKUP(U996,'Lista Suspensa'!$AA$20:$AA$23,'Lista Suspensa'!$AB$20:$AB$23,"N/A")</f>
        <v>S</v>
      </c>
    </row>
    <row r="997" spans="1:47" ht="12" customHeight="1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2950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2951</v>
      </c>
      <c r="N997" s="89" t="s">
        <v>72</v>
      </c>
      <c r="O997" s="93" t="s">
        <v>2952</v>
      </c>
      <c r="P997" s="94" t="s">
        <v>57</v>
      </c>
      <c r="Q997" s="112" t="s">
        <v>2203</v>
      </c>
      <c r="R997" s="95"/>
      <c r="S997" s="96">
        <v>46164</v>
      </c>
      <c r="T997" s="96" t="s">
        <v>2204</v>
      </c>
      <c r="U997" s="96" t="s">
        <v>80</v>
      </c>
      <c r="V997" s="92">
        <v>46142</v>
      </c>
      <c r="W997" s="92">
        <v>46147</v>
      </c>
      <c r="X997" s="92">
        <v>46154</v>
      </c>
      <c r="Y997" s="97"/>
      <c r="Z997" s="89"/>
      <c r="AA997" s="96">
        <v>0</v>
      </c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>MONTH(B997)&amp;"/"&amp;YEAR(B997)</f>
        <v>3/2026</v>
      </c>
      <c r="AN997" s="45">
        <f>WEEKNUM(B997)-WEEKNUM(EOMONTH(B997,-1)+1)+1</f>
        <v>4</v>
      </c>
      <c r="AO997" s="45" t="str">
        <f>MONTH(R997)&amp;"/"&amp;YEAR(R997)</f>
        <v>1/1900</v>
      </c>
      <c r="AP997" s="45" t="e">
        <f>WEEKNUM(R997)-WEEKNUM(EOMONTH(R997,-1)+1)+1</f>
        <v>#NUM!</v>
      </c>
      <c r="AQ997" s="45">
        <f>IF(AU997="S",IF(Q997="1. Aceitou o programa",R997-B997,0),0)</f>
        <v>0</v>
      </c>
      <c r="AR997" s="45">
        <f>IF(AU997="S",IF(AND(S997&lt;&gt;"",R997&lt;&gt;""),S997-R997,0),0)</f>
        <v>0</v>
      </c>
      <c r="AS997" s="45">
        <f>IF(AU997="S",IF(Q997="1. Aceitou o programa",IF(OR(X997="Não se Aplica",X997=""),IF(OR(W997="Não se Aplica",W997=""),0,W997-V997),AVERAGE(X997-W997,W997-V997)),0),0)</f>
        <v>0</v>
      </c>
      <c r="AT997" s="45">
        <f>IF(AU997="S",IF(AND(Q997="1. Aceitou o programa",AB997="Realizada"),IFERROR(IF(AA997="",0,AA997-R997),0),0),0)</f>
        <v>0</v>
      </c>
      <c r="AU997" s="45" t="str">
        <f>_xlfn.XLOOKUP(U997,'Lista Suspensa'!$AA$20:$AA$23,'Lista Suspensa'!$AB$20:$AB$23,"N/A")</f>
        <v>S</v>
      </c>
    </row>
    <row r="998" spans="1:47" ht="12" customHeight="1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2953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955</v>
      </c>
      <c r="N998" s="89" t="s">
        <v>72</v>
      </c>
      <c r="O998" s="93" t="s">
        <v>2954</v>
      </c>
      <c r="P998" s="94" t="s">
        <v>57</v>
      </c>
      <c r="Q998" s="112" t="s">
        <v>2203</v>
      </c>
      <c r="R998" s="95"/>
      <c r="S998" s="96">
        <v>46150</v>
      </c>
      <c r="T998" s="96" t="s">
        <v>2204</v>
      </c>
      <c r="U998" s="96" t="s">
        <v>80</v>
      </c>
      <c r="V998" s="92">
        <v>46128</v>
      </c>
      <c r="W998" s="92">
        <v>46142</v>
      </c>
      <c r="X998" s="92">
        <v>46147</v>
      </c>
      <c r="Y998" s="97"/>
      <c r="Z998" s="89"/>
      <c r="AA998" s="96">
        <v>0</v>
      </c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>MONTH(B998)&amp;"/"&amp;YEAR(B998)</f>
        <v>3/2026</v>
      </c>
      <c r="AN998" s="45">
        <f>WEEKNUM(B998)-WEEKNUM(EOMONTH(B998,-1)+1)+1</f>
        <v>4</v>
      </c>
      <c r="AO998" s="45" t="str">
        <f>MONTH(R998)&amp;"/"&amp;YEAR(R998)</f>
        <v>1/1900</v>
      </c>
      <c r="AP998" s="45" t="e">
        <f>WEEKNUM(R998)-WEEKNUM(EOMONTH(R998,-1)+1)+1</f>
        <v>#NUM!</v>
      </c>
      <c r="AQ998" s="45">
        <f>IF(AU998="S",IF(Q998="1. Aceitou o programa",R998-B998,0),0)</f>
        <v>0</v>
      </c>
      <c r="AR998" s="45">
        <f>IF(AU998="S",IF(AND(S998&lt;&gt;"",R998&lt;&gt;""),S998-R998,0),0)</f>
        <v>0</v>
      </c>
      <c r="AS998" s="45">
        <f>IF(AU998="S",IF(Q998="1. Aceitou o programa",IF(OR(X998="Não se Aplica",X998=""),IF(OR(W998="Não se Aplica",W998=""),0,W998-V998),AVERAGE(X998-W998,W998-V998)),0),0)</f>
        <v>0</v>
      </c>
      <c r="AT998" s="45">
        <f>IF(AU998="S",IF(AND(Q998="1. Aceitou o programa",AB998="Realizada"),IFERROR(IF(AA998="",0,AA998-R998),0),0),0)</f>
        <v>0</v>
      </c>
      <c r="AU998" s="45" t="str">
        <f>_xlfn.XLOOKUP(U998,'Lista Suspensa'!$AA$20:$AA$23,'Lista Suspensa'!$AB$20:$AB$23,"N/A")</f>
        <v>S</v>
      </c>
    </row>
    <row r="999" spans="1:47" ht="12" customHeight="1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2955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2956</v>
      </c>
      <c r="M999" s="89" t="s">
        <v>2957</v>
      </c>
      <c r="N999" s="89" t="s">
        <v>72</v>
      </c>
      <c r="O999" s="93" t="s">
        <v>2958</v>
      </c>
      <c r="P999" s="94" t="s">
        <v>57</v>
      </c>
      <c r="Q999" s="112" t="s">
        <v>2203</v>
      </c>
      <c r="R999" s="95"/>
      <c r="S999" s="96">
        <v>46164</v>
      </c>
      <c r="T999" s="96" t="s">
        <v>2204</v>
      </c>
      <c r="U999" s="96" t="s">
        <v>80</v>
      </c>
      <c r="V999" s="92">
        <v>46142</v>
      </c>
      <c r="W999" s="92">
        <v>46147</v>
      </c>
      <c r="X999" s="92">
        <v>46154</v>
      </c>
      <c r="Y999" s="97"/>
      <c r="Z999" s="89"/>
      <c r="AA999" s="96">
        <v>0</v>
      </c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>MONTH(B999)&amp;"/"&amp;YEAR(B999)</f>
        <v>3/2026</v>
      </c>
      <c r="AN999" s="45">
        <f>WEEKNUM(B999)-WEEKNUM(EOMONTH(B999,-1)+1)+1</f>
        <v>4</v>
      </c>
      <c r="AO999" s="45" t="str">
        <f>MONTH(R999)&amp;"/"&amp;YEAR(R999)</f>
        <v>1/1900</v>
      </c>
      <c r="AP999" s="45" t="e">
        <f>WEEKNUM(R999)-WEEKNUM(EOMONTH(R999,-1)+1)+1</f>
        <v>#NUM!</v>
      </c>
      <c r="AQ999" s="45">
        <f>IF(AU999="S",IF(Q999="1. Aceitou o programa",R999-B999,0),0)</f>
        <v>0</v>
      </c>
      <c r="AR999" s="45">
        <f>IF(AU999="S",IF(AND(S999&lt;&gt;"",R999&lt;&gt;""),S999-R999,0),0)</f>
        <v>0</v>
      </c>
      <c r="AS999" s="45">
        <f>IF(AU999="S",IF(Q999="1. Aceitou o programa",IF(OR(X999="Não se Aplica",X999=""),IF(OR(W999="Não se Aplica",W999=""),0,W999-V999),AVERAGE(X999-W999,W999-V999)),0),0)</f>
        <v>0</v>
      </c>
      <c r="AT999" s="45">
        <f>IF(AU999="S",IF(AND(Q999="1. Aceitou o programa",AB999="Realizada"),IFERROR(IF(AA999="",0,AA999-R999),0),0),0)</f>
        <v>0</v>
      </c>
      <c r="AU999" s="45" t="str">
        <f>_xlfn.XLOOKUP(U999,'Lista Suspensa'!$AA$20:$AA$23,'Lista Suspensa'!$AB$20:$AB$23,"N/A")</f>
        <v>S</v>
      </c>
    </row>
    <row r="1000" spans="1:47" ht="12" customHeight="1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2959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2677</v>
      </c>
      <c r="N1000" s="89" t="s">
        <v>72</v>
      </c>
      <c r="O1000" s="93" t="s">
        <v>2960</v>
      </c>
      <c r="P1000" s="94" t="s">
        <v>57</v>
      </c>
      <c r="Q1000" s="112" t="s">
        <v>2203</v>
      </c>
      <c r="R1000" s="95"/>
      <c r="S1000" s="96">
        <v>46164</v>
      </c>
      <c r="T1000" s="96" t="s">
        <v>2204</v>
      </c>
      <c r="U1000" s="96" t="s">
        <v>80</v>
      </c>
      <c r="V1000" s="92">
        <v>46142</v>
      </c>
      <c r="W1000" s="92">
        <v>46147</v>
      </c>
      <c r="X1000" s="92">
        <v>46154</v>
      </c>
      <c r="Y1000" s="97"/>
      <c r="Z1000" s="89"/>
      <c r="AA1000" s="96">
        <v>0</v>
      </c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>MONTH(B1000)&amp;"/"&amp;YEAR(B1000)</f>
        <v>3/2026</v>
      </c>
      <c r="AN1000" s="45">
        <f>WEEKNUM(B1000)-WEEKNUM(EOMONTH(B1000,-1)+1)+1</f>
        <v>4</v>
      </c>
      <c r="AO1000" s="45" t="str">
        <f>MONTH(R1000)&amp;"/"&amp;YEAR(R1000)</f>
        <v>1/1900</v>
      </c>
      <c r="AP1000" s="45" t="e">
        <f>WEEKNUM(R1000)-WEEKNUM(EOMONTH(R1000,-1)+1)+1</f>
        <v>#NUM!</v>
      </c>
      <c r="AQ1000" s="45">
        <f>IF(AU1000="S",IF(Q1000="1. Aceitou o programa",R1000-B1000,0),0)</f>
        <v>0</v>
      </c>
      <c r="AR1000" s="45">
        <f>IF(AU1000="S",IF(AND(S1000&lt;&gt;"",R1000&lt;&gt;""),S1000-R1000,0),0)</f>
        <v>0</v>
      </c>
      <c r="AS1000" s="45">
        <f>IF(AU1000="S",IF(Q1000="1. Aceitou o programa",IF(OR(X1000="Não se Aplica",X1000=""),IF(OR(W1000="Não se Aplica",W1000=""),0,W1000-V1000),AVERAGE(X1000-W1000,W1000-V1000)),0),0)</f>
        <v>0</v>
      </c>
      <c r="AT1000" s="45">
        <f>IF(AU1000="S",IF(AND(Q1000="1. Aceitou o programa",AB1000="Realizada"),IFERROR(IF(AA1000="",0,AA1000-R1000),0),0),0)</f>
        <v>0</v>
      </c>
      <c r="AU1000" s="45" t="str">
        <f>_xlfn.XLOOKUP(U1000,'Lista Suspensa'!$AA$20:$AA$23,'Lista Suspensa'!$AB$20:$AB$23,"N/A")</f>
        <v>S</v>
      </c>
    </row>
    <row r="1001" spans="1:47" ht="12" customHeight="1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2961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2962</v>
      </c>
      <c r="N1001" s="89" t="s">
        <v>72</v>
      </c>
      <c r="O1001" s="93" t="s">
        <v>2963</v>
      </c>
      <c r="P1001" s="94" t="s">
        <v>57</v>
      </c>
      <c r="Q1001" s="112" t="s">
        <v>2203</v>
      </c>
      <c r="R1001" s="95"/>
      <c r="S1001" s="96">
        <v>46164</v>
      </c>
      <c r="T1001" s="96" t="s">
        <v>2204</v>
      </c>
      <c r="U1001" s="96" t="s">
        <v>80</v>
      </c>
      <c r="V1001" s="92">
        <v>46142</v>
      </c>
      <c r="W1001" s="92">
        <v>46147</v>
      </c>
      <c r="X1001" s="92">
        <v>46154</v>
      </c>
      <c r="Y1001" s="97"/>
      <c r="Z1001" s="89"/>
      <c r="AA1001" s="96">
        <v>0</v>
      </c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>MONTH(B1001)&amp;"/"&amp;YEAR(B1001)</f>
        <v>3/2026</v>
      </c>
      <c r="AN1001" s="45">
        <f>WEEKNUM(B1001)-WEEKNUM(EOMONTH(B1001,-1)+1)+1</f>
        <v>4</v>
      </c>
      <c r="AO1001" s="45" t="str">
        <f>MONTH(R1001)&amp;"/"&amp;YEAR(R1001)</f>
        <v>1/1900</v>
      </c>
      <c r="AP1001" s="45" t="e">
        <f>WEEKNUM(R1001)-WEEKNUM(EOMONTH(R1001,-1)+1)+1</f>
        <v>#NUM!</v>
      </c>
      <c r="AQ1001" s="45">
        <f>IF(AU1001="S",IF(Q1001="1. Aceitou o programa",R1001-B1001,0),0)</f>
        <v>0</v>
      </c>
      <c r="AR1001" s="45">
        <f>IF(AU1001="S",IF(AND(S1001&lt;&gt;"",R1001&lt;&gt;""),S1001-R1001,0),0)</f>
        <v>0</v>
      </c>
      <c r="AS1001" s="45">
        <f>IF(AU1001="S",IF(Q1001="1. Aceitou o programa",IF(OR(X1001="Não se Aplica",X1001=""),IF(OR(W1001="Não se Aplica",W1001=""),0,W1001-V1001),AVERAGE(X1001-W1001,W1001-V1001)),0),0)</f>
        <v>0</v>
      </c>
      <c r="AT1001" s="45">
        <f>IF(AU1001="S",IF(AND(Q1001="1. Aceitou o programa",AB1001="Realizada"),IFERROR(IF(AA1001="",0,AA1001-R1001),0),0),0)</f>
        <v>0</v>
      </c>
      <c r="AU1001" s="45" t="str">
        <f>_xlfn.XLOOKUP(U1001,'Lista Suspensa'!$AA$20:$AA$23,'Lista Suspensa'!$AB$20:$AB$23,"N/A")</f>
        <v>S</v>
      </c>
    </row>
    <row r="1002" spans="1:47" ht="12" customHeight="1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2964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2965</v>
      </c>
      <c r="N1002" s="89" t="s">
        <v>72</v>
      </c>
      <c r="O1002" s="93" t="s">
        <v>2966</v>
      </c>
      <c r="P1002" s="94" t="s">
        <v>57</v>
      </c>
      <c r="Q1002" s="112" t="s">
        <v>2203</v>
      </c>
      <c r="R1002" s="95"/>
      <c r="S1002" s="96">
        <v>46150</v>
      </c>
      <c r="T1002" s="96" t="s">
        <v>2204</v>
      </c>
      <c r="U1002" s="96" t="s">
        <v>80</v>
      </c>
      <c r="V1002" s="92">
        <v>46122</v>
      </c>
      <c r="W1002" s="92">
        <v>46142</v>
      </c>
      <c r="X1002" s="92">
        <v>46147</v>
      </c>
      <c r="Y1002" s="97"/>
      <c r="Z1002" s="89"/>
      <c r="AA1002" s="96">
        <v>0</v>
      </c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>MONTH(B1002)&amp;"/"&amp;YEAR(B1002)</f>
        <v>3/2026</v>
      </c>
      <c r="AN1002" s="45">
        <f>WEEKNUM(B1002)-WEEKNUM(EOMONTH(B1002,-1)+1)+1</f>
        <v>4</v>
      </c>
      <c r="AO1002" s="45" t="str">
        <f>MONTH(R1002)&amp;"/"&amp;YEAR(R1002)</f>
        <v>1/1900</v>
      </c>
      <c r="AP1002" s="45" t="e">
        <f>WEEKNUM(R1002)-WEEKNUM(EOMONTH(R1002,-1)+1)+1</f>
        <v>#NUM!</v>
      </c>
      <c r="AQ1002" s="45">
        <f>IF(AU1002="S",IF(Q1002="1. Aceitou o programa",R1002-B1002,0),0)</f>
        <v>0</v>
      </c>
      <c r="AR1002" s="45">
        <f>IF(AU1002="S",IF(AND(S1002&lt;&gt;"",R1002&lt;&gt;""),S1002-R1002,0),0)</f>
        <v>0</v>
      </c>
      <c r="AS1002" s="45">
        <f>IF(AU1002="S",IF(Q1002="1. Aceitou o programa",IF(OR(X1002="Não se Aplica",X1002=""),IF(OR(W1002="Não se Aplica",W1002=""),0,W1002-V1002),AVERAGE(X1002-W1002,W1002-V1002)),0),0)</f>
        <v>0</v>
      </c>
      <c r="AT1002" s="45">
        <f>IF(AU1002="S",IF(AND(Q1002="1. Aceitou o programa",AB1002="Realizada"),IFERROR(IF(AA1002="",0,AA1002-R1002),0),0),0)</f>
        <v>0</v>
      </c>
      <c r="AU1002" s="45" t="str">
        <f>_xlfn.XLOOKUP(U1002,'Lista Suspensa'!$AA$20:$AA$23,'Lista Suspensa'!$AB$20:$AB$23,"N/A")</f>
        <v>S</v>
      </c>
    </row>
    <row r="1003" spans="1:47" ht="12" customHeight="1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2967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2965</v>
      </c>
      <c r="N1003" s="89" t="s">
        <v>72</v>
      </c>
      <c r="O1003" s="93" t="s">
        <v>2968</v>
      </c>
      <c r="P1003" s="94" t="s">
        <v>57</v>
      </c>
      <c r="Q1003" s="112" t="s">
        <v>2203</v>
      </c>
      <c r="R1003" s="95"/>
      <c r="S1003" s="96">
        <v>46164</v>
      </c>
      <c r="T1003" s="96" t="s">
        <v>2204</v>
      </c>
      <c r="U1003" s="96" t="s">
        <v>80</v>
      </c>
      <c r="V1003" s="92">
        <v>46142</v>
      </c>
      <c r="W1003" s="92">
        <v>46147</v>
      </c>
      <c r="X1003" s="92">
        <v>46154</v>
      </c>
      <c r="Y1003" s="97"/>
      <c r="Z1003" s="89"/>
      <c r="AA1003" s="96">
        <v>0</v>
      </c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>MONTH(B1003)&amp;"/"&amp;YEAR(B1003)</f>
        <v>3/2026</v>
      </c>
      <c r="AN1003" s="45">
        <f>WEEKNUM(B1003)-WEEKNUM(EOMONTH(B1003,-1)+1)+1</f>
        <v>4</v>
      </c>
      <c r="AO1003" s="45" t="str">
        <f>MONTH(R1003)&amp;"/"&amp;YEAR(R1003)</f>
        <v>1/1900</v>
      </c>
      <c r="AP1003" s="45" t="e">
        <f>WEEKNUM(R1003)-WEEKNUM(EOMONTH(R1003,-1)+1)+1</f>
        <v>#NUM!</v>
      </c>
      <c r="AQ1003" s="45">
        <f>IF(AU1003="S",IF(Q1003="1. Aceitou o programa",R1003-B1003,0),0)</f>
        <v>0</v>
      </c>
      <c r="AR1003" s="45">
        <f>IF(AU1003="S",IF(AND(S1003&lt;&gt;"",R1003&lt;&gt;""),S1003-R1003,0),0)</f>
        <v>0</v>
      </c>
      <c r="AS1003" s="45">
        <f>IF(AU1003="S",IF(Q1003="1. Aceitou o programa",IF(OR(X1003="Não se Aplica",X1003=""),IF(OR(W1003="Não se Aplica",W1003=""),0,W1003-V1003),AVERAGE(X1003-W1003,W1003-V1003)),0),0)</f>
        <v>0</v>
      </c>
      <c r="AT1003" s="45">
        <f>IF(AU1003="S",IF(AND(Q1003="1. Aceitou o programa",AB1003="Realizada"),IFERROR(IF(AA1003="",0,AA1003-R1003),0),0),0)</f>
        <v>0</v>
      </c>
      <c r="AU1003" s="45" t="str">
        <f>_xlfn.XLOOKUP(U1003,'Lista Suspensa'!$AA$20:$AA$23,'Lista Suspensa'!$AB$20:$AB$23,"N/A")</f>
        <v>S</v>
      </c>
    </row>
    <row r="1004" spans="1:47" ht="12" customHeight="1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2969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1285</v>
      </c>
      <c r="N1004" s="89" t="s">
        <v>72</v>
      </c>
      <c r="O1004" s="93" t="s">
        <v>2970</v>
      </c>
      <c r="P1004" s="94" t="s">
        <v>57</v>
      </c>
      <c r="Q1004" s="112" t="s">
        <v>2203</v>
      </c>
      <c r="R1004" s="95"/>
      <c r="S1004" s="96">
        <v>46164</v>
      </c>
      <c r="T1004" s="96" t="s">
        <v>2204</v>
      </c>
      <c r="U1004" s="96" t="s">
        <v>80</v>
      </c>
      <c r="V1004" s="92">
        <v>46142</v>
      </c>
      <c r="W1004" s="92">
        <v>46147</v>
      </c>
      <c r="X1004" s="92">
        <v>46154</v>
      </c>
      <c r="Y1004" s="97"/>
      <c r="Z1004" s="89"/>
      <c r="AA1004" s="96">
        <v>0</v>
      </c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>MONTH(B1004)&amp;"/"&amp;YEAR(B1004)</f>
        <v>3/2026</v>
      </c>
      <c r="AN1004" s="45">
        <f>WEEKNUM(B1004)-WEEKNUM(EOMONTH(B1004,-1)+1)+1</f>
        <v>4</v>
      </c>
      <c r="AO1004" s="45" t="str">
        <f>MONTH(R1004)&amp;"/"&amp;YEAR(R1004)</f>
        <v>1/1900</v>
      </c>
      <c r="AP1004" s="45" t="e">
        <f>WEEKNUM(R1004)-WEEKNUM(EOMONTH(R1004,-1)+1)+1</f>
        <v>#NUM!</v>
      </c>
      <c r="AQ1004" s="45">
        <f>IF(AU1004="S",IF(Q1004="1. Aceitou o programa",R1004-B1004,0),0)</f>
        <v>0</v>
      </c>
      <c r="AR1004" s="45">
        <f>IF(AU1004="S",IF(AND(S1004&lt;&gt;"",R1004&lt;&gt;""),S1004-R1004,0),0)</f>
        <v>0</v>
      </c>
      <c r="AS1004" s="45">
        <f>IF(AU1004="S",IF(Q1004="1. Aceitou o programa",IF(OR(X1004="Não se Aplica",X1004=""),IF(OR(W1004="Não se Aplica",W1004=""),0,W1004-V1004),AVERAGE(X1004-W1004,W1004-V1004)),0),0)</f>
        <v>0</v>
      </c>
      <c r="AT1004" s="45">
        <f>IF(AU1004="S",IF(AND(Q1004="1. Aceitou o programa",AB1004="Realizada"),IFERROR(IF(AA1004="",0,AA1004-R1004),0),0),0)</f>
        <v>0</v>
      </c>
      <c r="AU1004" s="45" t="str">
        <f>_xlfn.XLOOKUP(U1004,'Lista Suspensa'!$AA$20:$AA$23,'Lista Suspensa'!$AB$20:$AB$23,"N/A")</f>
        <v>S</v>
      </c>
    </row>
    <row r="1005" spans="1:47" ht="12" customHeight="1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2971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2972</v>
      </c>
      <c r="N1005" s="89" t="s">
        <v>72</v>
      </c>
      <c r="O1005" s="93" t="s">
        <v>2973</v>
      </c>
      <c r="P1005" s="94" t="s">
        <v>57</v>
      </c>
      <c r="Q1005" s="112" t="s">
        <v>2203</v>
      </c>
      <c r="R1005" s="95"/>
      <c r="S1005" s="96">
        <v>46150</v>
      </c>
      <c r="T1005" s="96" t="s">
        <v>2204</v>
      </c>
      <c r="U1005" s="96" t="s">
        <v>80</v>
      </c>
      <c r="V1005" s="92">
        <v>46112</v>
      </c>
      <c r="W1005" s="92">
        <v>46142</v>
      </c>
      <c r="X1005" s="92">
        <v>46147</v>
      </c>
      <c r="Y1005" s="97"/>
      <c r="Z1005" s="89"/>
      <c r="AA1005" s="96">
        <v>0</v>
      </c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>MONTH(B1005)&amp;"/"&amp;YEAR(B1005)</f>
        <v>3/2026</v>
      </c>
      <c r="AN1005" s="45">
        <f>WEEKNUM(B1005)-WEEKNUM(EOMONTH(B1005,-1)+1)+1</f>
        <v>4</v>
      </c>
      <c r="AO1005" s="45" t="str">
        <f>MONTH(R1005)&amp;"/"&amp;YEAR(R1005)</f>
        <v>1/1900</v>
      </c>
      <c r="AP1005" s="45" t="e">
        <f>WEEKNUM(R1005)-WEEKNUM(EOMONTH(R1005,-1)+1)+1</f>
        <v>#NUM!</v>
      </c>
      <c r="AQ1005" s="45">
        <f>IF(AU1005="S",IF(Q1005="1. Aceitou o programa",R1005-B1005,0),0)</f>
        <v>0</v>
      </c>
      <c r="AR1005" s="45">
        <f>IF(AU1005="S",IF(AND(S1005&lt;&gt;"",R1005&lt;&gt;""),S1005-R1005,0),0)</f>
        <v>0</v>
      </c>
      <c r="AS1005" s="45">
        <f>IF(AU1005="S",IF(Q1005="1. Aceitou o programa",IF(OR(X1005="Não se Aplica",X1005=""),IF(OR(W1005="Não se Aplica",W1005=""),0,W1005-V1005),AVERAGE(X1005-W1005,W1005-V1005)),0),0)</f>
        <v>0</v>
      </c>
      <c r="AT1005" s="45">
        <f>IF(AU1005="S",IF(AND(Q1005="1. Aceitou o programa",AB1005="Realizada"),IFERROR(IF(AA1005="",0,AA1005-R1005),0),0),0)</f>
        <v>0</v>
      </c>
      <c r="AU1005" s="45" t="str">
        <f>_xlfn.XLOOKUP(U1005,'Lista Suspensa'!$AA$20:$AA$23,'Lista Suspensa'!$AB$20:$AB$23,"N/A")</f>
        <v>S</v>
      </c>
    </row>
    <row r="1006" spans="1:47" ht="12" customHeight="1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2974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2972</v>
      </c>
      <c r="N1006" s="89" t="s">
        <v>72</v>
      </c>
      <c r="O1006" s="93" t="s">
        <v>2975</v>
      </c>
      <c r="P1006" s="94" t="s">
        <v>57</v>
      </c>
      <c r="Q1006" s="112" t="s">
        <v>2203</v>
      </c>
      <c r="R1006" s="95"/>
      <c r="S1006" s="96">
        <v>46164</v>
      </c>
      <c r="T1006" s="96" t="s">
        <v>2204</v>
      </c>
      <c r="U1006" s="96" t="s">
        <v>80</v>
      </c>
      <c r="V1006" s="92">
        <v>46142</v>
      </c>
      <c r="W1006" s="92">
        <v>46147</v>
      </c>
      <c r="X1006" s="92">
        <v>46154</v>
      </c>
      <c r="Y1006" s="97"/>
      <c r="Z1006" s="89"/>
      <c r="AA1006" s="96">
        <v>0</v>
      </c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>MONTH(B1006)&amp;"/"&amp;YEAR(B1006)</f>
        <v>3/2026</v>
      </c>
      <c r="AN1006" s="45">
        <f>WEEKNUM(B1006)-WEEKNUM(EOMONTH(B1006,-1)+1)+1</f>
        <v>4</v>
      </c>
      <c r="AO1006" s="45" t="str">
        <f>MONTH(R1006)&amp;"/"&amp;YEAR(R1006)</f>
        <v>1/1900</v>
      </c>
      <c r="AP1006" s="45" t="e">
        <f>WEEKNUM(R1006)-WEEKNUM(EOMONTH(R1006,-1)+1)+1</f>
        <v>#NUM!</v>
      </c>
      <c r="AQ1006" s="45">
        <f>IF(AU1006="S",IF(Q1006="1. Aceitou o programa",R1006-B1006,0),0)</f>
        <v>0</v>
      </c>
      <c r="AR1006" s="45">
        <f>IF(AU1006="S",IF(AND(S1006&lt;&gt;"",R1006&lt;&gt;""),S1006-R1006,0),0)</f>
        <v>0</v>
      </c>
      <c r="AS1006" s="45">
        <f>IF(AU1006="S",IF(Q1006="1. Aceitou o programa",IF(OR(X1006="Não se Aplica",X1006=""),IF(OR(W1006="Não se Aplica",W1006=""),0,W1006-V1006),AVERAGE(X1006-W1006,W1006-V1006)),0),0)</f>
        <v>0</v>
      </c>
      <c r="AT1006" s="45">
        <f>IF(AU1006="S",IF(AND(Q1006="1. Aceitou o programa",AB1006="Realizada"),IFERROR(IF(AA1006="",0,AA1006-R1006),0),0),0)</f>
        <v>0</v>
      </c>
      <c r="AU1006" s="45" t="str">
        <f>_xlfn.XLOOKUP(U1006,'Lista Suspensa'!$AA$20:$AA$23,'Lista Suspensa'!$AB$20:$AB$23,"N/A")</f>
        <v>S</v>
      </c>
    </row>
    <row r="1007" spans="1:47" ht="12" customHeight="1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2976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2977</v>
      </c>
      <c r="N1007" s="89" t="s">
        <v>72</v>
      </c>
      <c r="O1007" s="93" t="s">
        <v>2978</v>
      </c>
      <c r="P1007" s="94" t="s">
        <v>57</v>
      </c>
      <c r="Q1007" s="112" t="s">
        <v>2203</v>
      </c>
      <c r="R1007" s="95"/>
      <c r="S1007" s="96">
        <v>46150</v>
      </c>
      <c r="T1007" s="96" t="s">
        <v>2204</v>
      </c>
      <c r="U1007" s="96" t="s">
        <v>80</v>
      </c>
      <c r="V1007" s="92">
        <v>46128</v>
      </c>
      <c r="W1007" s="92">
        <v>46142</v>
      </c>
      <c r="X1007" s="92">
        <v>46147</v>
      </c>
      <c r="Y1007" s="97"/>
      <c r="Z1007" s="89"/>
      <c r="AA1007" s="96">
        <v>0</v>
      </c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>MONTH(B1007)&amp;"/"&amp;YEAR(B1007)</f>
        <v>3/2026</v>
      </c>
      <c r="AN1007" s="45">
        <f>WEEKNUM(B1007)-WEEKNUM(EOMONTH(B1007,-1)+1)+1</f>
        <v>4</v>
      </c>
      <c r="AO1007" s="45" t="str">
        <f>MONTH(R1007)&amp;"/"&amp;YEAR(R1007)</f>
        <v>1/1900</v>
      </c>
      <c r="AP1007" s="45" t="e">
        <f>WEEKNUM(R1007)-WEEKNUM(EOMONTH(R1007,-1)+1)+1</f>
        <v>#NUM!</v>
      </c>
      <c r="AQ1007" s="45">
        <f>IF(AU1007="S",IF(Q1007="1. Aceitou o programa",R1007-B1007,0),0)</f>
        <v>0</v>
      </c>
      <c r="AR1007" s="45">
        <f>IF(AU1007="S",IF(AND(S1007&lt;&gt;"",R1007&lt;&gt;""),S1007-R1007,0),0)</f>
        <v>0</v>
      </c>
      <c r="AS1007" s="45">
        <f>IF(AU1007="S",IF(Q1007="1. Aceitou o programa",IF(OR(X1007="Não se Aplica",X1007=""),IF(OR(W1007="Não se Aplica",W1007=""),0,W1007-V1007),AVERAGE(X1007-W1007,W1007-V1007)),0),0)</f>
        <v>0</v>
      </c>
      <c r="AT1007" s="45">
        <f>IF(AU1007="S",IF(AND(Q1007="1. Aceitou o programa",AB1007="Realizada"),IFERROR(IF(AA1007="",0,AA1007-R1007),0),0),0)</f>
        <v>0</v>
      </c>
      <c r="AU1007" s="45" t="str">
        <f>_xlfn.XLOOKUP(U1007,'Lista Suspensa'!$AA$20:$AA$23,'Lista Suspensa'!$AB$20:$AB$23,"N/A")</f>
        <v>S</v>
      </c>
    </row>
    <row r="1008" spans="1:47" ht="12" customHeight="1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2979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2980</v>
      </c>
      <c r="N1008" s="89" t="s">
        <v>72</v>
      </c>
      <c r="O1008" s="93" t="s">
        <v>2981</v>
      </c>
      <c r="P1008" s="94" t="s">
        <v>57</v>
      </c>
      <c r="Q1008" s="112" t="s">
        <v>2203</v>
      </c>
      <c r="R1008" s="95"/>
      <c r="S1008" s="96">
        <v>46150</v>
      </c>
      <c r="T1008" s="96" t="s">
        <v>2204</v>
      </c>
      <c r="U1008" s="96" t="s">
        <v>80</v>
      </c>
      <c r="V1008" s="92">
        <v>46112</v>
      </c>
      <c r="W1008" s="92">
        <v>46142</v>
      </c>
      <c r="X1008" s="92">
        <v>46147</v>
      </c>
      <c r="Y1008" s="97"/>
      <c r="Z1008" s="89"/>
      <c r="AA1008" s="96">
        <v>0</v>
      </c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>MONTH(B1008)&amp;"/"&amp;YEAR(B1008)</f>
        <v>3/2026</v>
      </c>
      <c r="AN1008" s="45">
        <f>WEEKNUM(B1008)-WEEKNUM(EOMONTH(B1008,-1)+1)+1</f>
        <v>4</v>
      </c>
      <c r="AO1008" s="45" t="str">
        <f>MONTH(R1008)&amp;"/"&amp;YEAR(R1008)</f>
        <v>1/1900</v>
      </c>
      <c r="AP1008" s="45" t="e">
        <f>WEEKNUM(R1008)-WEEKNUM(EOMONTH(R1008,-1)+1)+1</f>
        <v>#NUM!</v>
      </c>
      <c r="AQ1008" s="45">
        <f>IF(AU1008="S",IF(Q1008="1. Aceitou o programa",R1008-B1008,0),0)</f>
        <v>0</v>
      </c>
      <c r="AR1008" s="45">
        <f>IF(AU1008="S",IF(AND(S1008&lt;&gt;"",R1008&lt;&gt;""),S1008-R1008,0),0)</f>
        <v>0</v>
      </c>
      <c r="AS1008" s="45">
        <f>IF(AU1008="S",IF(Q1008="1. Aceitou o programa",IF(OR(X1008="Não se Aplica",X1008=""),IF(OR(W1008="Não se Aplica",W1008=""),0,W1008-V1008),AVERAGE(X1008-W1008,W1008-V1008)),0),0)</f>
        <v>0</v>
      </c>
      <c r="AT1008" s="45">
        <f>IF(AU1008="S",IF(AND(Q1008="1. Aceitou o programa",AB1008="Realizada"),IFERROR(IF(AA1008="",0,AA1008-R1008),0),0),0)</f>
        <v>0</v>
      </c>
      <c r="AU1008" s="45" t="str">
        <f>_xlfn.XLOOKUP(U1008,'Lista Suspensa'!$AA$20:$AA$23,'Lista Suspensa'!$AB$20:$AB$23,"N/A")</f>
        <v>S</v>
      </c>
    </row>
    <row r="1009" spans="1:47" ht="12" customHeight="1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2982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568</v>
      </c>
      <c r="N1009" s="89" t="s">
        <v>72</v>
      </c>
      <c r="O1009" s="93" t="s">
        <v>2983</v>
      </c>
      <c r="P1009" s="94" t="s">
        <v>57</v>
      </c>
      <c r="Q1009" s="112" t="s">
        <v>2203</v>
      </c>
      <c r="R1009" s="95"/>
      <c r="S1009" s="96">
        <v>46164</v>
      </c>
      <c r="T1009" s="96" t="s">
        <v>2204</v>
      </c>
      <c r="U1009" s="96" t="s">
        <v>80</v>
      </c>
      <c r="V1009" s="92">
        <v>46142</v>
      </c>
      <c r="W1009" s="92">
        <v>46147</v>
      </c>
      <c r="X1009" s="92">
        <v>46154</v>
      </c>
      <c r="Y1009" s="97"/>
      <c r="Z1009" s="89"/>
      <c r="AA1009" s="96">
        <v>0</v>
      </c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>MONTH(B1009)&amp;"/"&amp;YEAR(B1009)</f>
        <v>3/2026</v>
      </c>
      <c r="AN1009" s="45">
        <f>WEEKNUM(B1009)-WEEKNUM(EOMONTH(B1009,-1)+1)+1</f>
        <v>4</v>
      </c>
      <c r="AO1009" s="45" t="str">
        <f>MONTH(R1009)&amp;"/"&amp;YEAR(R1009)</f>
        <v>1/1900</v>
      </c>
      <c r="AP1009" s="45" t="e">
        <f>WEEKNUM(R1009)-WEEKNUM(EOMONTH(R1009,-1)+1)+1</f>
        <v>#NUM!</v>
      </c>
      <c r="AQ1009" s="45">
        <f>IF(AU1009="S",IF(Q1009="1. Aceitou o programa",R1009-B1009,0),0)</f>
        <v>0</v>
      </c>
      <c r="AR1009" s="45">
        <f>IF(AU1009="S",IF(AND(S1009&lt;&gt;"",R1009&lt;&gt;""),S1009-R1009,0),0)</f>
        <v>0</v>
      </c>
      <c r="AS1009" s="45">
        <f>IF(AU1009="S",IF(Q1009="1. Aceitou o programa",IF(OR(X1009="Não se Aplica",X1009=""),IF(OR(W1009="Não se Aplica",W1009=""),0,W1009-V1009),AVERAGE(X1009-W1009,W1009-V1009)),0),0)</f>
        <v>0</v>
      </c>
      <c r="AT1009" s="45">
        <f>IF(AU1009="S",IF(AND(Q1009="1. Aceitou o programa",AB1009="Realizada"),IFERROR(IF(AA1009="",0,AA1009-R1009),0),0),0)</f>
        <v>0</v>
      </c>
      <c r="AU1009" s="45" t="str">
        <f>_xlfn.XLOOKUP(U1009,'Lista Suspensa'!$AA$20:$AA$23,'Lista Suspensa'!$AB$20:$AB$23,"N/A")</f>
        <v>S</v>
      </c>
    </row>
    <row r="1010" spans="1:47" ht="12" customHeight="1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2984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329</v>
      </c>
      <c r="M1010" s="89" t="s">
        <v>2985</v>
      </c>
      <c r="N1010" s="89" t="s">
        <v>72</v>
      </c>
      <c r="O1010" s="93" t="s">
        <v>2986</v>
      </c>
      <c r="P1010" s="94" t="s">
        <v>57</v>
      </c>
      <c r="Q1010" s="112" t="s">
        <v>2203</v>
      </c>
      <c r="R1010" s="95"/>
      <c r="S1010" s="96">
        <v>46164</v>
      </c>
      <c r="T1010" s="96" t="s">
        <v>2204</v>
      </c>
      <c r="U1010" s="96" t="s">
        <v>80</v>
      </c>
      <c r="V1010" s="92">
        <v>46142</v>
      </c>
      <c r="W1010" s="92">
        <v>46147</v>
      </c>
      <c r="X1010" s="92">
        <v>46154</v>
      </c>
      <c r="Y1010" s="97"/>
      <c r="Z1010" s="89"/>
      <c r="AA1010" s="96">
        <v>0</v>
      </c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>MONTH(B1010)&amp;"/"&amp;YEAR(B1010)</f>
        <v>3/2026</v>
      </c>
      <c r="AN1010" s="45">
        <f>WEEKNUM(B1010)-WEEKNUM(EOMONTH(B1010,-1)+1)+1</f>
        <v>4</v>
      </c>
      <c r="AO1010" s="45" t="str">
        <f>MONTH(R1010)&amp;"/"&amp;YEAR(R1010)</f>
        <v>1/1900</v>
      </c>
      <c r="AP1010" s="45" t="e">
        <f>WEEKNUM(R1010)-WEEKNUM(EOMONTH(R1010,-1)+1)+1</f>
        <v>#NUM!</v>
      </c>
      <c r="AQ1010" s="45">
        <f>IF(AU1010="S",IF(Q1010="1. Aceitou o programa",R1010-B1010,0),0)</f>
        <v>0</v>
      </c>
      <c r="AR1010" s="45">
        <f>IF(AU1010="S",IF(AND(S1010&lt;&gt;"",R1010&lt;&gt;""),S1010-R1010,0),0)</f>
        <v>0</v>
      </c>
      <c r="AS1010" s="45">
        <f>IF(AU1010="S",IF(Q1010="1. Aceitou o programa",IF(OR(X1010="Não se Aplica",X1010=""),IF(OR(W1010="Não se Aplica",W1010=""),0,W1010-V1010),AVERAGE(X1010-W1010,W1010-V1010)),0),0)</f>
        <v>0</v>
      </c>
      <c r="AT1010" s="45">
        <f>IF(AU1010="S",IF(AND(Q1010="1. Aceitou o programa",AB1010="Realizada"),IFERROR(IF(AA1010="",0,AA1010-R1010),0),0),0)</f>
        <v>0</v>
      </c>
      <c r="AU1010" s="45" t="str">
        <f>_xlfn.XLOOKUP(U1010,'Lista Suspensa'!$AA$20:$AA$23,'Lista Suspensa'!$AB$20:$AB$23,"N/A")</f>
        <v>S</v>
      </c>
    </row>
    <row r="1011" spans="1:47" ht="12" customHeight="1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2987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536</v>
      </c>
      <c r="N1011" s="89" t="s">
        <v>72</v>
      </c>
      <c r="O1011" s="93" t="s">
        <v>2988</v>
      </c>
      <c r="P1011" s="94" t="s">
        <v>57</v>
      </c>
      <c r="Q1011" s="112" t="s">
        <v>2203</v>
      </c>
      <c r="R1011" s="95"/>
      <c r="S1011" s="96">
        <v>46150</v>
      </c>
      <c r="T1011" s="96" t="s">
        <v>2204</v>
      </c>
      <c r="U1011" s="96" t="s">
        <v>80</v>
      </c>
      <c r="V1011" s="92">
        <v>46128</v>
      </c>
      <c r="W1011" s="92">
        <v>46142</v>
      </c>
      <c r="X1011" s="92">
        <v>46147</v>
      </c>
      <c r="Y1011" s="97"/>
      <c r="Z1011" s="89"/>
      <c r="AA1011" s="96">
        <v>0</v>
      </c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>MONTH(B1011)&amp;"/"&amp;YEAR(B1011)</f>
        <v>3/2026</v>
      </c>
      <c r="AN1011" s="45">
        <f>WEEKNUM(B1011)-WEEKNUM(EOMONTH(B1011,-1)+1)+1</f>
        <v>4</v>
      </c>
      <c r="AO1011" s="45" t="str">
        <f>MONTH(R1011)&amp;"/"&amp;YEAR(R1011)</f>
        <v>1/1900</v>
      </c>
      <c r="AP1011" s="45" t="e">
        <f>WEEKNUM(R1011)-WEEKNUM(EOMONTH(R1011,-1)+1)+1</f>
        <v>#NUM!</v>
      </c>
      <c r="AQ1011" s="45">
        <f>IF(AU1011="S",IF(Q1011="1. Aceitou o programa",R1011-B1011,0),0)</f>
        <v>0</v>
      </c>
      <c r="AR1011" s="45">
        <f>IF(AU1011="S",IF(AND(S1011&lt;&gt;"",R1011&lt;&gt;""),S1011-R1011,0),0)</f>
        <v>0</v>
      </c>
      <c r="AS1011" s="45">
        <f>IF(AU1011="S",IF(Q1011="1. Aceitou o programa",IF(OR(X1011="Não se Aplica",X1011=""),IF(OR(W1011="Não se Aplica",W1011=""),0,W1011-V1011),AVERAGE(X1011-W1011,W1011-V1011)),0),0)</f>
        <v>0</v>
      </c>
      <c r="AT1011" s="45">
        <f>IF(AU1011="S",IF(AND(Q1011="1. Aceitou o programa",AB1011="Realizada"),IFERROR(IF(AA1011="",0,AA1011-R1011),0),0),0)</f>
        <v>0</v>
      </c>
      <c r="AU1011" s="45" t="str">
        <f>_xlfn.XLOOKUP(U1011,'Lista Suspensa'!$AA$20:$AA$23,'Lista Suspensa'!$AB$20:$AB$23,"N/A")</f>
        <v>S</v>
      </c>
    </row>
    <row r="1012" spans="1:47" ht="12" customHeight="1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2989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747</v>
      </c>
      <c r="M1012" s="89" t="s">
        <v>2990</v>
      </c>
      <c r="N1012" s="89" t="s">
        <v>72</v>
      </c>
      <c r="O1012" s="93" t="s">
        <v>2991</v>
      </c>
      <c r="P1012" s="94" t="s">
        <v>57</v>
      </c>
      <c r="Q1012" s="112" t="s">
        <v>2203</v>
      </c>
      <c r="R1012" s="95"/>
      <c r="S1012" s="96">
        <v>46164</v>
      </c>
      <c r="T1012" s="96" t="s">
        <v>2204</v>
      </c>
      <c r="U1012" s="96" t="s">
        <v>80</v>
      </c>
      <c r="V1012" s="92">
        <v>46142</v>
      </c>
      <c r="W1012" s="92">
        <v>46147</v>
      </c>
      <c r="X1012" s="92">
        <v>46154</v>
      </c>
      <c r="Y1012" s="97"/>
      <c r="Z1012" s="89"/>
      <c r="AA1012" s="96">
        <v>0</v>
      </c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>MONTH(B1012)&amp;"/"&amp;YEAR(B1012)</f>
        <v>3/2026</v>
      </c>
      <c r="AN1012" s="45">
        <f>WEEKNUM(B1012)-WEEKNUM(EOMONTH(B1012,-1)+1)+1</f>
        <v>4</v>
      </c>
      <c r="AO1012" s="45" t="str">
        <f>MONTH(R1012)&amp;"/"&amp;YEAR(R1012)</f>
        <v>1/1900</v>
      </c>
      <c r="AP1012" s="45" t="e">
        <f>WEEKNUM(R1012)-WEEKNUM(EOMONTH(R1012,-1)+1)+1</f>
        <v>#NUM!</v>
      </c>
      <c r="AQ1012" s="45">
        <f>IF(AU1012="S",IF(Q1012="1. Aceitou o programa",R1012-B1012,0),0)</f>
        <v>0</v>
      </c>
      <c r="AR1012" s="45">
        <f>IF(AU1012="S",IF(AND(S1012&lt;&gt;"",R1012&lt;&gt;""),S1012-R1012,0),0)</f>
        <v>0</v>
      </c>
      <c r="AS1012" s="45">
        <f>IF(AU1012="S",IF(Q1012="1. Aceitou o programa",IF(OR(X1012="Não se Aplica",X1012=""),IF(OR(W1012="Não se Aplica",W1012=""),0,W1012-V1012),AVERAGE(X1012-W1012,W1012-V1012)),0),0)</f>
        <v>0</v>
      </c>
      <c r="AT1012" s="45">
        <f>IF(AU1012="S",IF(AND(Q1012="1. Aceitou o programa",AB1012="Realizada"),IFERROR(IF(AA1012="",0,AA1012-R1012),0),0),0)</f>
        <v>0</v>
      </c>
      <c r="AU1012" s="45" t="str">
        <f>_xlfn.XLOOKUP(U1012,'Lista Suspensa'!$AA$20:$AA$23,'Lista Suspensa'!$AB$20:$AB$23,"N/A")</f>
        <v>S</v>
      </c>
    </row>
    <row r="1013" spans="1:47" ht="12" customHeight="1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2992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2691</v>
      </c>
      <c r="N1013" s="89" t="s">
        <v>72</v>
      </c>
      <c r="O1013" s="93" t="s">
        <v>2993</v>
      </c>
      <c r="P1013" s="94" t="s">
        <v>57</v>
      </c>
      <c r="Q1013" s="112" t="s">
        <v>2203</v>
      </c>
      <c r="R1013" s="95"/>
      <c r="S1013" s="96">
        <v>46164</v>
      </c>
      <c r="T1013" s="96" t="s">
        <v>2204</v>
      </c>
      <c r="U1013" s="96" t="s">
        <v>80</v>
      </c>
      <c r="V1013" s="92">
        <v>46142</v>
      </c>
      <c r="W1013" s="92">
        <v>46147</v>
      </c>
      <c r="X1013" s="92">
        <v>46154</v>
      </c>
      <c r="Y1013" s="97"/>
      <c r="Z1013" s="89"/>
      <c r="AA1013" s="96">
        <v>0</v>
      </c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>MONTH(B1013)&amp;"/"&amp;YEAR(B1013)</f>
        <v>3/2026</v>
      </c>
      <c r="AN1013" s="45">
        <f>WEEKNUM(B1013)-WEEKNUM(EOMONTH(B1013,-1)+1)+1</f>
        <v>4</v>
      </c>
      <c r="AO1013" s="45" t="str">
        <f>MONTH(R1013)&amp;"/"&amp;YEAR(R1013)</f>
        <v>1/1900</v>
      </c>
      <c r="AP1013" s="45" t="e">
        <f>WEEKNUM(R1013)-WEEKNUM(EOMONTH(R1013,-1)+1)+1</f>
        <v>#NUM!</v>
      </c>
      <c r="AQ1013" s="45">
        <f>IF(AU1013="S",IF(Q1013="1. Aceitou o programa",R1013-B1013,0),0)</f>
        <v>0</v>
      </c>
      <c r="AR1013" s="45">
        <f>IF(AU1013="S",IF(AND(S1013&lt;&gt;"",R1013&lt;&gt;""),S1013-R1013,0),0)</f>
        <v>0</v>
      </c>
      <c r="AS1013" s="45">
        <f>IF(AU1013="S",IF(Q1013="1. Aceitou o programa",IF(OR(X1013="Não se Aplica",X1013=""),IF(OR(W1013="Não se Aplica",W1013=""),0,W1013-V1013),AVERAGE(X1013-W1013,W1013-V1013)),0),0)</f>
        <v>0</v>
      </c>
      <c r="AT1013" s="45">
        <f>IF(AU1013="S",IF(AND(Q1013="1. Aceitou o programa",AB1013="Realizada"),IFERROR(IF(AA1013="",0,AA1013-R1013),0),0),0)</f>
        <v>0</v>
      </c>
      <c r="AU1013" s="45" t="str">
        <f>_xlfn.XLOOKUP(U1013,'Lista Suspensa'!$AA$20:$AA$23,'Lista Suspensa'!$AB$20:$AB$23,"N/A")</f>
        <v>S</v>
      </c>
    </row>
    <row r="1014" spans="1:47" ht="12" customHeight="1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2994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2995</v>
      </c>
      <c r="N1014" s="89" t="s">
        <v>72</v>
      </c>
      <c r="O1014" s="93" t="s">
        <v>2996</v>
      </c>
      <c r="P1014" s="94" t="s">
        <v>57</v>
      </c>
      <c r="Q1014" s="112" t="s">
        <v>2203</v>
      </c>
      <c r="R1014" s="95"/>
      <c r="S1014" s="96">
        <v>46164</v>
      </c>
      <c r="T1014" s="96" t="s">
        <v>2204</v>
      </c>
      <c r="U1014" s="96" t="s">
        <v>80</v>
      </c>
      <c r="V1014" s="92">
        <v>46142</v>
      </c>
      <c r="W1014" s="92">
        <v>46147</v>
      </c>
      <c r="X1014" s="92">
        <v>46154</v>
      </c>
      <c r="Y1014" s="97"/>
      <c r="Z1014" s="89"/>
      <c r="AA1014" s="96">
        <v>0</v>
      </c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>MONTH(B1014)&amp;"/"&amp;YEAR(B1014)</f>
        <v>3/2026</v>
      </c>
      <c r="AN1014" s="45">
        <f>WEEKNUM(B1014)-WEEKNUM(EOMONTH(B1014,-1)+1)+1</f>
        <v>4</v>
      </c>
      <c r="AO1014" s="45" t="str">
        <f>MONTH(R1014)&amp;"/"&amp;YEAR(R1014)</f>
        <v>1/1900</v>
      </c>
      <c r="AP1014" s="45" t="e">
        <f>WEEKNUM(R1014)-WEEKNUM(EOMONTH(R1014,-1)+1)+1</f>
        <v>#NUM!</v>
      </c>
      <c r="AQ1014" s="45">
        <f>IF(AU1014="S",IF(Q1014="1. Aceitou o programa",R1014-B1014,0),0)</f>
        <v>0</v>
      </c>
      <c r="AR1014" s="45">
        <f>IF(AU1014="S",IF(AND(S1014&lt;&gt;"",R1014&lt;&gt;""),S1014-R1014,0),0)</f>
        <v>0</v>
      </c>
      <c r="AS1014" s="45">
        <f>IF(AU1014="S",IF(Q1014="1. Aceitou o programa",IF(OR(X1014="Não se Aplica",X1014=""),IF(OR(W1014="Não se Aplica",W1014=""),0,W1014-V1014),AVERAGE(X1014-W1014,W1014-V1014)),0),0)</f>
        <v>0</v>
      </c>
      <c r="AT1014" s="45">
        <f>IF(AU1014="S",IF(AND(Q1014="1. Aceitou o programa",AB1014="Realizada"),IFERROR(IF(AA1014="",0,AA1014-R1014),0),0),0)</f>
        <v>0</v>
      </c>
      <c r="AU1014" s="45" t="str">
        <f>_xlfn.XLOOKUP(U1014,'Lista Suspensa'!$AA$20:$AA$23,'Lista Suspensa'!$AB$20:$AB$23,"N/A")</f>
        <v>S</v>
      </c>
    </row>
    <row r="1015" spans="1:47" ht="12" customHeight="1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2997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2096</v>
      </c>
      <c r="N1015" s="89" t="s">
        <v>72</v>
      </c>
      <c r="O1015" s="93" t="s">
        <v>2998</v>
      </c>
      <c r="P1015" s="94" t="s">
        <v>57</v>
      </c>
      <c r="Q1015" s="112" t="s">
        <v>2203</v>
      </c>
      <c r="R1015" s="95"/>
      <c r="S1015" s="96">
        <v>46150</v>
      </c>
      <c r="T1015" s="96" t="s">
        <v>2204</v>
      </c>
      <c r="U1015" s="96" t="s">
        <v>80</v>
      </c>
      <c r="V1015" s="92">
        <v>46112</v>
      </c>
      <c r="W1015" s="92">
        <v>46141</v>
      </c>
      <c r="X1015" s="92">
        <v>46142</v>
      </c>
      <c r="Y1015" s="97"/>
      <c r="Z1015" s="89"/>
      <c r="AA1015" s="96">
        <v>0</v>
      </c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>MONTH(B1015)&amp;"/"&amp;YEAR(B1015)</f>
        <v>3/2026</v>
      </c>
      <c r="AN1015" s="45">
        <f>WEEKNUM(B1015)-WEEKNUM(EOMONTH(B1015,-1)+1)+1</f>
        <v>4</v>
      </c>
      <c r="AO1015" s="45" t="str">
        <f>MONTH(R1015)&amp;"/"&amp;YEAR(R1015)</f>
        <v>1/1900</v>
      </c>
      <c r="AP1015" s="45" t="e">
        <f>WEEKNUM(R1015)-WEEKNUM(EOMONTH(R1015,-1)+1)+1</f>
        <v>#NUM!</v>
      </c>
      <c r="AQ1015" s="45">
        <f>IF(AU1015="S",IF(Q1015="1. Aceitou o programa",R1015-B1015,0),0)</f>
        <v>0</v>
      </c>
      <c r="AR1015" s="45">
        <f>IF(AU1015="S",IF(AND(S1015&lt;&gt;"",R1015&lt;&gt;""),S1015-R1015,0),0)</f>
        <v>0</v>
      </c>
      <c r="AS1015" s="45">
        <f>IF(AU1015="S",IF(Q1015="1. Aceitou o programa",IF(OR(X1015="Não se Aplica",X1015=""),IF(OR(W1015="Não se Aplica",W1015=""),0,W1015-V1015),AVERAGE(X1015-W1015,W1015-V1015)),0),0)</f>
        <v>0</v>
      </c>
      <c r="AT1015" s="45">
        <f>IF(AU1015="S",IF(AND(Q1015="1. Aceitou o programa",AB1015="Realizada"),IFERROR(IF(AA1015="",0,AA1015-R1015),0),0),0)</f>
        <v>0</v>
      </c>
      <c r="AU1015" s="45" t="str">
        <f>_xlfn.XLOOKUP(U1015,'Lista Suspensa'!$AA$20:$AA$23,'Lista Suspensa'!$AB$20:$AB$23,"N/A")</f>
        <v>S</v>
      </c>
    </row>
    <row r="1016" spans="1:47" ht="12" customHeight="1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2999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778</v>
      </c>
      <c r="M1016" s="89" t="s">
        <v>3000</v>
      </c>
      <c r="N1016" s="89" t="s">
        <v>72</v>
      </c>
      <c r="O1016" s="93" t="s">
        <v>3001</v>
      </c>
      <c r="P1016" s="94" t="s">
        <v>57</v>
      </c>
      <c r="Q1016" s="112" t="s">
        <v>2203</v>
      </c>
      <c r="R1016" s="95"/>
      <c r="S1016" s="96">
        <v>46164</v>
      </c>
      <c r="T1016" s="96" t="s">
        <v>2204</v>
      </c>
      <c r="U1016" s="96" t="s">
        <v>80</v>
      </c>
      <c r="V1016" s="92">
        <v>46142</v>
      </c>
      <c r="W1016" s="92">
        <v>46147</v>
      </c>
      <c r="X1016" s="92">
        <v>46154</v>
      </c>
      <c r="Y1016" s="97"/>
      <c r="Z1016" s="89"/>
      <c r="AA1016" s="96">
        <v>0</v>
      </c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>MONTH(B1016)&amp;"/"&amp;YEAR(B1016)</f>
        <v>3/2026</v>
      </c>
      <c r="AN1016" s="45">
        <f>WEEKNUM(B1016)-WEEKNUM(EOMONTH(B1016,-1)+1)+1</f>
        <v>4</v>
      </c>
      <c r="AO1016" s="45" t="str">
        <f>MONTH(R1016)&amp;"/"&amp;YEAR(R1016)</f>
        <v>1/1900</v>
      </c>
      <c r="AP1016" s="45" t="e">
        <f>WEEKNUM(R1016)-WEEKNUM(EOMONTH(R1016,-1)+1)+1</f>
        <v>#NUM!</v>
      </c>
      <c r="AQ1016" s="45">
        <f>IF(AU1016="S",IF(Q1016="1. Aceitou o programa",R1016-B1016,0),0)</f>
        <v>0</v>
      </c>
      <c r="AR1016" s="45">
        <f>IF(AU1016="S",IF(AND(S1016&lt;&gt;"",R1016&lt;&gt;""),S1016-R1016,0),0)</f>
        <v>0</v>
      </c>
      <c r="AS1016" s="45">
        <f>IF(AU1016="S",IF(Q1016="1. Aceitou o programa",IF(OR(X1016="Não se Aplica",X1016=""),IF(OR(W1016="Não se Aplica",W1016=""),0,W1016-V1016),AVERAGE(X1016-W1016,W1016-V1016)),0),0)</f>
        <v>0</v>
      </c>
      <c r="AT1016" s="45">
        <f>IF(AU1016="S",IF(AND(Q1016="1. Aceitou o programa",AB1016="Realizada"),IFERROR(IF(AA1016="",0,AA1016-R1016),0),0),0)</f>
        <v>0</v>
      </c>
      <c r="AU1016" s="45" t="str">
        <f>_xlfn.XLOOKUP(U1016,'Lista Suspensa'!$AA$20:$AA$23,'Lista Suspensa'!$AB$20:$AB$23,"N/A")</f>
        <v>S</v>
      </c>
    </row>
    <row r="1017" spans="1:47" ht="12" customHeight="1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3002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3003</v>
      </c>
      <c r="N1017" s="89" t="s">
        <v>72</v>
      </c>
      <c r="O1017" s="93" t="s">
        <v>3004</v>
      </c>
      <c r="P1017" s="94" t="s">
        <v>57</v>
      </c>
      <c r="Q1017" s="112" t="s">
        <v>2203</v>
      </c>
      <c r="R1017" s="95"/>
      <c r="S1017" s="96">
        <v>46164</v>
      </c>
      <c r="T1017" s="96" t="s">
        <v>2204</v>
      </c>
      <c r="U1017" s="96" t="s">
        <v>80</v>
      </c>
      <c r="V1017" s="92">
        <v>46142</v>
      </c>
      <c r="W1017" s="92">
        <v>46154</v>
      </c>
      <c r="X1017" s="92">
        <v>46160</v>
      </c>
      <c r="Y1017" s="97"/>
      <c r="Z1017" s="89"/>
      <c r="AA1017" s="96">
        <v>0</v>
      </c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>MONTH(B1017)&amp;"/"&amp;YEAR(B1017)</f>
        <v>3/2026</v>
      </c>
      <c r="AN1017" s="45">
        <f>WEEKNUM(B1017)-WEEKNUM(EOMONTH(B1017,-1)+1)+1</f>
        <v>4</v>
      </c>
      <c r="AO1017" s="45" t="str">
        <f>MONTH(R1017)&amp;"/"&amp;YEAR(R1017)</f>
        <v>1/1900</v>
      </c>
      <c r="AP1017" s="45" t="e">
        <f>WEEKNUM(R1017)-WEEKNUM(EOMONTH(R1017,-1)+1)+1</f>
        <v>#NUM!</v>
      </c>
      <c r="AQ1017" s="45">
        <f>IF(AU1017="S",IF(Q1017="1. Aceitou o programa",R1017-B1017,0),0)</f>
        <v>0</v>
      </c>
      <c r="AR1017" s="45">
        <f>IF(AU1017="S",IF(AND(S1017&lt;&gt;"",R1017&lt;&gt;""),S1017-R1017,0),0)</f>
        <v>0</v>
      </c>
      <c r="AS1017" s="45">
        <f>IF(AU1017="S",IF(Q1017="1. Aceitou o programa",IF(OR(X1017="Não se Aplica",X1017=""),IF(OR(W1017="Não se Aplica",W1017=""),0,W1017-V1017),AVERAGE(X1017-W1017,W1017-V1017)),0),0)</f>
        <v>0</v>
      </c>
      <c r="AT1017" s="45">
        <f>IF(AU1017="S",IF(AND(Q1017="1. Aceitou o programa",AB1017="Realizada"),IFERROR(IF(AA1017="",0,AA1017-R1017),0),0),0)</f>
        <v>0</v>
      </c>
      <c r="AU1017" s="45" t="str">
        <f>_xlfn.XLOOKUP(U1017,'Lista Suspensa'!$AA$20:$AA$23,'Lista Suspensa'!$AB$20:$AB$23,"N/A")</f>
        <v>S</v>
      </c>
    </row>
    <row r="1018" spans="1:47" ht="12" customHeight="1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3005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3006</v>
      </c>
      <c r="N1018" s="89" t="s">
        <v>72</v>
      </c>
      <c r="O1018" s="93" t="s">
        <v>3007</v>
      </c>
      <c r="P1018" s="94" t="s">
        <v>57</v>
      </c>
      <c r="Q1018" s="112" t="s">
        <v>2203</v>
      </c>
      <c r="R1018" s="95"/>
      <c r="S1018" s="96">
        <v>46164</v>
      </c>
      <c r="T1018" s="96" t="s">
        <v>2204</v>
      </c>
      <c r="U1018" s="96" t="s">
        <v>80</v>
      </c>
      <c r="V1018" s="92">
        <v>46122</v>
      </c>
      <c r="W1018" s="92">
        <v>46142</v>
      </c>
      <c r="X1018" s="92">
        <v>46154</v>
      </c>
      <c r="Y1018" s="97"/>
      <c r="Z1018" s="89"/>
      <c r="AA1018" s="96">
        <v>0</v>
      </c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>MONTH(B1018)&amp;"/"&amp;YEAR(B1018)</f>
        <v>3/2026</v>
      </c>
      <c r="AN1018" s="45">
        <f>WEEKNUM(B1018)-WEEKNUM(EOMONTH(B1018,-1)+1)+1</f>
        <v>4</v>
      </c>
      <c r="AO1018" s="45" t="str">
        <f>MONTH(R1018)&amp;"/"&amp;YEAR(R1018)</f>
        <v>1/1900</v>
      </c>
      <c r="AP1018" s="45" t="e">
        <f>WEEKNUM(R1018)-WEEKNUM(EOMONTH(R1018,-1)+1)+1</f>
        <v>#NUM!</v>
      </c>
      <c r="AQ1018" s="45">
        <f>IF(AU1018="S",IF(Q1018="1. Aceitou o programa",R1018-B1018,0),0)</f>
        <v>0</v>
      </c>
      <c r="AR1018" s="45">
        <f>IF(AU1018="S",IF(AND(S1018&lt;&gt;"",R1018&lt;&gt;""),S1018-R1018,0),0)</f>
        <v>0</v>
      </c>
      <c r="AS1018" s="45">
        <f>IF(AU1018="S",IF(Q1018="1. Aceitou o programa",IF(OR(X1018="Não se Aplica",X1018=""),IF(OR(W1018="Não se Aplica",W1018=""),0,W1018-V1018),AVERAGE(X1018-W1018,W1018-V1018)),0),0)</f>
        <v>0</v>
      </c>
      <c r="AT1018" s="45">
        <f>IF(AU1018="S",IF(AND(Q1018="1. Aceitou o programa",AB1018="Realizada"),IFERROR(IF(AA1018="",0,AA1018-R1018),0),0),0)</f>
        <v>0</v>
      </c>
      <c r="AU1018" s="45" t="str">
        <f>_xlfn.XLOOKUP(U1018,'Lista Suspensa'!$AA$20:$AA$23,'Lista Suspensa'!$AB$20:$AB$23,"N/A")</f>
        <v>S</v>
      </c>
    </row>
    <row r="1019" spans="1:47" ht="12" customHeight="1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3008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3006</v>
      </c>
      <c r="N1019" s="89" t="s">
        <v>72</v>
      </c>
      <c r="O1019" s="93" t="s">
        <v>3009</v>
      </c>
      <c r="P1019" s="94" t="s">
        <v>57</v>
      </c>
      <c r="Q1019" s="112" t="s">
        <v>2203</v>
      </c>
      <c r="R1019" s="95"/>
      <c r="S1019" s="96">
        <v>46164</v>
      </c>
      <c r="T1019" s="96" t="s">
        <v>2204</v>
      </c>
      <c r="U1019" s="96" t="s">
        <v>80</v>
      </c>
      <c r="V1019" s="92">
        <v>46142</v>
      </c>
      <c r="W1019" s="92">
        <v>46154</v>
      </c>
      <c r="X1019" s="92">
        <v>46160</v>
      </c>
      <c r="Y1019" s="97"/>
      <c r="Z1019" s="89"/>
      <c r="AA1019" s="96">
        <v>0</v>
      </c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>MONTH(B1019)&amp;"/"&amp;YEAR(B1019)</f>
        <v>3/2026</v>
      </c>
      <c r="AN1019" s="45">
        <f>WEEKNUM(B1019)-WEEKNUM(EOMONTH(B1019,-1)+1)+1</f>
        <v>4</v>
      </c>
      <c r="AO1019" s="45" t="str">
        <f>MONTH(R1019)&amp;"/"&amp;YEAR(R1019)</f>
        <v>1/1900</v>
      </c>
      <c r="AP1019" s="45" t="e">
        <f>WEEKNUM(R1019)-WEEKNUM(EOMONTH(R1019,-1)+1)+1</f>
        <v>#NUM!</v>
      </c>
      <c r="AQ1019" s="45">
        <f>IF(AU1019="S",IF(Q1019="1. Aceitou o programa",R1019-B1019,0),0)</f>
        <v>0</v>
      </c>
      <c r="AR1019" s="45">
        <f>IF(AU1019="S",IF(AND(S1019&lt;&gt;"",R1019&lt;&gt;""),S1019-R1019,0),0)</f>
        <v>0</v>
      </c>
      <c r="AS1019" s="45">
        <f>IF(AU1019="S",IF(Q1019="1. Aceitou o programa",IF(OR(X1019="Não se Aplica",X1019=""),IF(OR(W1019="Não se Aplica",W1019=""),0,W1019-V1019),AVERAGE(X1019-W1019,W1019-V1019)),0),0)</f>
        <v>0</v>
      </c>
      <c r="AT1019" s="45">
        <f>IF(AU1019="S",IF(AND(Q1019="1. Aceitou o programa",AB1019="Realizada"),IFERROR(IF(AA1019="",0,AA1019-R1019),0),0),0)</f>
        <v>0</v>
      </c>
      <c r="AU1019" s="45" t="str">
        <f>_xlfn.XLOOKUP(U1019,'Lista Suspensa'!$AA$20:$AA$23,'Lista Suspensa'!$AB$20:$AB$23,"N/A")</f>
        <v>S</v>
      </c>
    </row>
    <row r="1020" spans="1:47" ht="12" customHeight="1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3010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3011</v>
      </c>
      <c r="N1020" s="89" t="s">
        <v>72</v>
      </c>
      <c r="O1020" s="93" t="s">
        <v>3012</v>
      </c>
      <c r="P1020" s="94" t="s">
        <v>57</v>
      </c>
      <c r="Q1020" s="112" t="s">
        <v>2203</v>
      </c>
      <c r="R1020" s="95"/>
      <c r="S1020" s="96">
        <v>46164</v>
      </c>
      <c r="T1020" s="96" t="s">
        <v>2204</v>
      </c>
      <c r="U1020" s="96" t="s">
        <v>80</v>
      </c>
      <c r="V1020" s="92">
        <v>46122</v>
      </c>
      <c r="W1020" s="92">
        <v>46142</v>
      </c>
      <c r="X1020" s="92">
        <v>46154</v>
      </c>
      <c r="Y1020" s="97"/>
      <c r="Z1020" s="89"/>
      <c r="AA1020" s="96">
        <v>0</v>
      </c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>MONTH(B1020)&amp;"/"&amp;YEAR(B1020)</f>
        <v>3/2026</v>
      </c>
      <c r="AN1020" s="45">
        <f>WEEKNUM(B1020)-WEEKNUM(EOMONTH(B1020,-1)+1)+1</f>
        <v>4</v>
      </c>
      <c r="AO1020" s="45" t="str">
        <f>MONTH(R1020)&amp;"/"&amp;YEAR(R1020)</f>
        <v>1/1900</v>
      </c>
      <c r="AP1020" s="45" t="e">
        <f>WEEKNUM(R1020)-WEEKNUM(EOMONTH(R1020,-1)+1)+1</f>
        <v>#NUM!</v>
      </c>
      <c r="AQ1020" s="45">
        <f>IF(AU1020="S",IF(Q1020="1. Aceitou o programa",R1020-B1020,0),0)</f>
        <v>0</v>
      </c>
      <c r="AR1020" s="45">
        <f>IF(AU1020="S",IF(AND(S1020&lt;&gt;"",R1020&lt;&gt;""),S1020-R1020,0),0)</f>
        <v>0</v>
      </c>
      <c r="AS1020" s="45">
        <f>IF(AU1020="S",IF(Q1020="1. Aceitou o programa",IF(OR(X1020="Não se Aplica",X1020=""),IF(OR(W1020="Não se Aplica",W1020=""),0,W1020-V1020),AVERAGE(X1020-W1020,W1020-V1020)),0),0)</f>
        <v>0</v>
      </c>
      <c r="AT1020" s="45">
        <f>IF(AU1020="S",IF(AND(Q1020="1. Aceitou o programa",AB1020="Realizada"),IFERROR(IF(AA1020="",0,AA1020-R1020),0),0),0)</f>
        <v>0</v>
      </c>
      <c r="AU1020" s="45" t="str">
        <f>_xlfn.XLOOKUP(U1020,'Lista Suspensa'!$AA$20:$AA$23,'Lista Suspensa'!$AB$20:$AB$23,"N/A")</f>
        <v>S</v>
      </c>
    </row>
    <row r="1021" spans="1:47" ht="12" customHeight="1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3013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3014</v>
      </c>
      <c r="N1021" s="89" t="s">
        <v>72</v>
      </c>
      <c r="O1021" s="93" t="s">
        <v>3015</v>
      </c>
      <c r="P1021" s="94" t="s">
        <v>57</v>
      </c>
      <c r="Q1021" s="112" t="s">
        <v>2203</v>
      </c>
      <c r="R1021" s="95"/>
      <c r="S1021" s="96">
        <v>46164</v>
      </c>
      <c r="T1021" s="96" t="s">
        <v>2204</v>
      </c>
      <c r="U1021" s="96" t="s">
        <v>80</v>
      </c>
      <c r="V1021" s="92">
        <v>46142</v>
      </c>
      <c r="W1021" s="92">
        <v>46154</v>
      </c>
      <c r="X1021" s="92">
        <v>46160</v>
      </c>
      <c r="Y1021" s="97"/>
      <c r="Z1021" s="89"/>
      <c r="AA1021" s="96">
        <v>0</v>
      </c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>MONTH(B1021)&amp;"/"&amp;YEAR(B1021)</f>
        <v>3/2026</v>
      </c>
      <c r="AN1021" s="45">
        <f>WEEKNUM(B1021)-WEEKNUM(EOMONTH(B1021,-1)+1)+1</f>
        <v>4</v>
      </c>
      <c r="AO1021" s="45" t="str">
        <f>MONTH(R1021)&amp;"/"&amp;YEAR(R1021)</f>
        <v>1/1900</v>
      </c>
      <c r="AP1021" s="45" t="e">
        <f>WEEKNUM(R1021)-WEEKNUM(EOMONTH(R1021,-1)+1)+1</f>
        <v>#NUM!</v>
      </c>
      <c r="AQ1021" s="45">
        <f>IF(AU1021="S",IF(Q1021="1. Aceitou o programa",R1021-B1021,0),0)</f>
        <v>0</v>
      </c>
      <c r="AR1021" s="45">
        <f>IF(AU1021="S",IF(AND(S1021&lt;&gt;"",R1021&lt;&gt;""),S1021-R1021,0),0)</f>
        <v>0</v>
      </c>
      <c r="AS1021" s="45">
        <f>IF(AU1021="S",IF(Q1021="1. Aceitou o programa",IF(OR(X1021="Não se Aplica",X1021=""),IF(OR(W1021="Não se Aplica",W1021=""),0,W1021-V1021),AVERAGE(X1021-W1021,W1021-V1021)),0),0)</f>
        <v>0</v>
      </c>
      <c r="AT1021" s="45">
        <f>IF(AU1021="S",IF(AND(Q1021="1. Aceitou o programa",AB1021="Realizada"),IFERROR(IF(AA1021="",0,AA1021-R1021),0),0),0)</f>
        <v>0</v>
      </c>
      <c r="AU1021" s="45" t="str">
        <f>_xlfn.XLOOKUP(U1021,'Lista Suspensa'!$AA$20:$AA$23,'Lista Suspensa'!$AB$20:$AB$23,"N/A")</f>
        <v>S</v>
      </c>
    </row>
    <row r="1022" spans="1:47" ht="12" customHeight="1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3016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2022</v>
      </c>
      <c r="N1022" s="89" t="s">
        <v>72</v>
      </c>
      <c r="O1022" s="93" t="s">
        <v>3017</v>
      </c>
      <c r="P1022" s="94" t="s">
        <v>57</v>
      </c>
      <c r="Q1022" s="112" t="s">
        <v>2203</v>
      </c>
      <c r="R1022" s="95"/>
      <c r="S1022" s="96">
        <v>46164</v>
      </c>
      <c r="T1022" s="96" t="s">
        <v>2204</v>
      </c>
      <c r="U1022" s="96" t="s">
        <v>80</v>
      </c>
      <c r="V1022" s="92">
        <v>46128</v>
      </c>
      <c r="W1022" s="92">
        <v>46142</v>
      </c>
      <c r="X1022" s="92">
        <v>46154</v>
      </c>
      <c r="Y1022" s="97"/>
      <c r="Z1022" s="89"/>
      <c r="AA1022" s="96">
        <v>0</v>
      </c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>MONTH(B1022)&amp;"/"&amp;YEAR(B1022)</f>
        <v>3/2026</v>
      </c>
      <c r="AN1022" s="45">
        <f>WEEKNUM(B1022)-WEEKNUM(EOMONTH(B1022,-1)+1)+1</f>
        <v>4</v>
      </c>
      <c r="AO1022" s="45" t="str">
        <f>MONTH(R1022)&amp;"/"&amp;YEAR(R1022)</f>
        <v>1/1900</v>
      </c>
      <c r="AP1022" s="45" t="e">
        <f>WEEKNUM(R1022)-WEEKNUM(EOMONTH(R1022,-1)+1)+1</f>
        <v>#NUM!</v>
      </c>
      <c r="AQ1022" s="45">
        <f>IF(AU1022="S",IF(Q1022="1. Aceitou o programa",R1022-B1022,0),0)</f>
        <v>0</v>
      </c>
      <c r="AR1022" s="45">
        <f>IF(AU1022="S",IF(AND(S1022&lt;&gt;"",R1022&lt;&gt;""),S1022-R1022,0),0)</f>
        <v>0</v>
      </c>
      <c r="AS1022" s="45">
        <f>IF(AU1022="S",IF(Q1022="1. Aceitou o programa",IF(OR(X1022="Não se Aplica",X1022=""),IF(OR(W1022="Não se Aplica",W1022=""),0,W1022-V1022),AVERAGE(X1022-W1022,W1022-V1022)),0),0)</f>
        <v>0</v>
      </c>
      <c r="AT1022" s="45">
        <f>IF(AU1022="S",IF(AND(Q1022="1. Aceitou o programa",AB1022="Realizada"),IFERROR(IF(AA1022="",0,AA1022-R1022),0),0),0)</f>
        <v>0</v>
      </c>
      <c r="AU1022" s="45" t="str">
        <f>_xlfn.XLOOKUP(U1022,'Lista Suspensa'!$AA$20:$AA$23,'Lista Suspensa'!$AB$20:$AB$23,"N/A")</f>
        <v>S</v>
      </c>
    </row>
    <row r="1023" spans="1:47" ht="12" customHeight="1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3018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3019</v>
      </c>
      <c r="N1023" s="89" t="s">
        <v>72</v>
      </c>
      <c r="O1023" s="93" t="s">
        <v>3020</v>
      </c>
      <c r="P1023" s="94" t="s">
        <v>57</v>
      </c>
      <c r="Q1023" s="112" t="s">
        <v>2203</v>
      </c>
      <c r="R1023" s="95"/>
      <c r="S1023" s="96">
        <v>46164</v>
      </c>
      <c r="T1023" s="96" t="s">
        <v>2204</v>
      </c>
      <c r="U1023" s="96" t="s">
        <v>80</v>
      </c>
      <c r="V1023" s="92">
        <v>46142</v>
      </c>
      <c r="W1023" s="92">
        <v>46154</v>
      </c>
      <c r="X1023" s="92">
        <v>46160</v>
      </c>
      <c r="Y1023" s="97"/>
      <c r="Z1023" s="89"/>
      <c r="AA1023" s="96">
        <v>0</v>
      </c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>MONTH(B1023)&amp;"/"&amp;YEAR(B1023)</f>
        <v>3/2026</v>
      </c>
      <c r="AN1023" s="45">
        <f>WEEKNUM(B1023)-WEEKNUM(EOMONTH(B1023,-1)+1)+1</f>
        <v>4</v>
      </c>
      <c r="AO1023" s="45" t="str">
        <f>MONTH(R1023)&amp;"/"&amp;YEAR(R1023)</f>
        <v>1/1900</v>
      </c>
      <c r="AP1023" s="45" t="e">
        <f>WEEKNUM(R1023)-WEEKNUM(EOMONTH(R1023,-1)+1)+1</f>
        <v>#NUM!</v>
      </c>
      <c r="AQ1023" s="45">
        <f>IF(AU1023="S",IF(Q1023="1. Aceitou o programa",R1023-B1023,0),0)</f>
        <v>0</v>
      </c>
      <c r="AR1023" s="45">
        <f>IF(AU1023="S",IF(AND(S1023&lt;&gt;"",R1023&lt;&gt;""),S1023-R1023,0),0)</f>
        <v>0</v>
      </c>
      <c r="AS1023" s="45">
        <f>IF(AU1023="S",IF(Q1023="1. Aceitou o programa",IF(OR(X1023="Não se Aplica",X1023=""),IF(OR(W1023="Não se Aplica",W1023=""),0,W1023-V1023),AVERAGE(X1023-W1023,W1023-V1023)),0),0)</f>
        <v>0</v>
      </c>
      <c r="AT1023" s="45">
        <f>IF(AU1023="S",IF(AND(Q1023="1. Aceitou o programa",AB1023="Realizada"),IFERROR(IF(AA1023="",0,AA1023-R1023),0),0),0)</f>
        <v>0</v>
      </c>
      <c r="AU1023" s="45" t="str">
        <f>_xlfn.XLOOKUP(U1023,'Lista Suspensa'!$AA$20:$AA$23,'Lista Suspensa'!$AB$20:$AB$23,"N/A")</f>
        <v>S</v>
      </c>
    </row>
    <row r="1024" spans="1:47" ht="12" customHeight="1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3021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476</v>
      </c>
      <c r="N1024" s="89" t="s">
        <v>72</v>
      </c>
      <c r="O1024" s="93" t="s">
        <v>3022</v>
      </c>
      <c r="P1024" s="94" t="s">
        <v>57</v>
      </c>
      <c r="Q1024" s="112" t="s">
        <v>2203</v>
      </c>
      <c r="R1024" s="95"/>
      <c r="S1024" s="96">
        <v>46164</v>
      </c>
      <c r="T1024" s="96" t="s">
        <v>2204</v>
      </c>
      <c r="U1024" s="96" t="s">
        <v>80</v>
      </c>
      <c r="V1024" s="92">
        <v>46142</v>
      </c>
      <c r="W1024" s="92">
        <v>46154</v>
      </c>
      <c r="X1024" s="92">
        <v>46160</v>
      </c>
      <c r="Y1024" s="97"/>
      <c r="Z1024" s="89"/>
      <c r="AA1024" s="96">
        <v>0</v>
      </c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>MONTH(B1024)&amp;"/"&amp;YEAR(B1024)</f>
        <v>3/2026</v>
      </c>
      <c r="AN1024" s="45">
        <f>WEEKNUM(B1024)-WEEKNUM(EOMONTH(B1024,-1)+1)+1</f>
        <v>4</v>
      </c>
      <c r="AO1024" s="45" t="str">
        <f>MONTH(R1024)&amp;"/"&amp;YEAR(R1024)</f>
        <v>1/1900</v>
      </c>
      <c r="AP1024" s="45" t="e">
        <f>WEEKNUM(R1024)-WEEKNUM(EOMONTH(R1024,-1)+1)+1</f>
        <v>#NUM!</v>
      </c>
      <c r="AQ1024" s="45">
        <f>IF(AU1024="S",IF(Q1024="1. Aceitou o programa",R1024-B1024,0),0)</f>
        <v>0</v>
      </c>
      <c r="AR1024" s="45">
        <f>IF(AU1024="S",IF(AND(S1024&lt;&gt;"",R1024&lt;&gt;""),S1024-R1024,0),0)</f>
        <v>0</v>
      </c>
      <c r="AS1024" s="45">
        <f>IF(AU1024="S",IF(Q1024="1. Aceitou o programa",IF(OR(X1024="Não se Aplica",X1024=""),IF(OR(W1024="Não se Aplica",W1024=""),0,W1024-V1024),AVERAGE(X1024-W1024,W1024-V1024)),0),0)</f>
        <v>0</v>
      </c>
      <c r="AT1024" s="45">
        <f>IF(AU1024="S",IF(AND(Q1024="1. Aceitou o programa",AB1024="Realizada"),IFERROR(IF(AA1024="",0,AA1024-R1024),0),0),0)</f>
        <v>0</v>
      </c>
      <c r="AU1024" s="45" t="str">
        <f>_xlfn.XLOOKUP(U1024,'Lista Suspensa'!$AA$20:$AA$23,'Lista Suspensa'!$AB$20:$AB$23,"N/A")</f>
        <v>S</v>
      </c>
    </row>
    <row r="1025" spans="1:47" ht="12" customHeight="1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3023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3024</v>
      </c>
      <c r="N1025" s="89" t="s">
        <v>72</v>
      </c>
      <c r="O1025" s="93" t="s">
        <v>3025</v>
      </c>
      <c r="P1025" s="94" t="s">
        <v>57</v>
      </c>
      <c r="Q1025" s="112" t="s">
        <v>2203</v>
      </c>
      <c r="R1025" s="95"/>
      <c r="S1025" s="96">
        <v>46164</v>
      </c>
      <c r="T1025" s="96" t="s">
        <v>2204</v>
      </c>
      <c r="U1025" s="96" t="s">
        <v>80</v>
      </c>
      <c r="V1025" s="92">
        <v>46142</v>
      </c>
      <c r="W1025" s="92">
        <v>46154</v>
      </c>
      <c r="X1025" s="92">
        <v>46160</v>
      </c>
      <c r="Y1025" s="97"/>
      <c r="Z1025" s="89"/>
      <c r="AA1025" s="96">
        <v>0</v>
      </c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>MONTH(B1025)&amp;"/"&amp;YEAR(B1025)</f>
        <v>3/2026</v>
      </c>
      <c r="AN1025" s="45">
        <f>WEEKNUM(B1025)-WEEKNUM(EOMONTH(B1025,-1)+1)+1</f>
        <v>4</v>
      </c>
      <c r="AO1025" s="45" t="str">
        <f>MONTH(R1025)&amp;"/"&amp;YEAR(R1025)</f>
        <v>1/1900</v>
      </c>
      <c r="AP1025" s="45" t="e">
        <f>WEEKNUM(R1025)-WEEKNUM(EOMONTH(R1025,-1)+1)+1</f>
        <v>#NUM!</v>
      </c>
      <c r="AQ1025" s="45">
        <f>IF(AU1025="S",IF(Q1025="1. Aceitou o programa",R1025-B1025,0),0)</f>
        <v>0</v>
      </c>
      <c r="AR1025" s="45">
        <f>IF(AU1025="S",IF(AND(S1025&lt;&gt;"",R1025&lt;&gt;""),S1025-R1025,0),0)</f>
        <v>0</v>
      </c>
      <c r="AS1025" s="45">
        <f>IF(AU1025="S",IF(Q1025="1. Aceitou o programa",IF(OR(X1025="Não se Aplica",X1025=""),IF(OR(W1025="Não se Aplica",W1025=""),0,W1025-V1025),AVERAGE(X1025-W1025,W1025-V1025)),0),0)</f>
        <v>0</v>
      </c>
      <c r="AT1025" s="45">
        <f>IF(AU1025="S",IF(AND(Q1025="1. Aceitou o programa",AB1025="Realizada"),IFERROR(IF(AA1025="",0,AA1025-R1025),0),0),0)</f>
        <v>0</v>
      </c>
      <c r="AU1025" s="45" t="str">
        <f>_xlfn.XLOOKUP(U1025,'Lista Suspensa'!$AA$20:$AA$23,'Lista Suspensa'!$AB$20:$AB$23,"N/A")</f>
        <v>S</v>
      </c>
    </row>
    <row r="1026" spans="1:47" ht="12" customHeight="1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3026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3027</v>
      </c>
      <c r="N1026" s="89" t="s">
        <v>72</v>
      </c>
      <c r="O1026" s="93" t="s">
        <v>3028</v>
      </c>
      <c r="P1026" s="94" t="s">
        <v>57</v>
      </c>
      <c r="Q1026" s="112" t="s">
        <v>2203</v>
      </c>
      <c r="R1026" s="95"/>
      <c r="S1026" s="96">
        <v>46164</v>
      </c>
      <c r="T1026" s="96" t="s">
        <v>2204</v>
      </c>
      <c r="U1026" s="96" t="s">
        <v>80</v>
      </c>
      <c r="V1026" s="92">
        <v>46142</v>
      </c>
      <c r="W1026" s="92">
        <v>46154</v>
      </c>
      <c r="X1026" s="92">
        <v>46160</v>
      </c>
      <c r="Y1026" s="97"/>
      <c r="Z1026" s="89"/>
      <c r="AA1026" s="96">
        <v>0</v>
      </c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>MONTH(B1026)&amp;"/"&amp;YEAR(B1026)</f>
        <v>3/2026</v>
      </c>
      <c r="AN1026" s="45">
        <f>WEEKNUM(B1026)-WEEKNUM(EOMONTH(B1026,-1)+1)+1</f>
        <v>4</v>
      </c>
      <c r="AO1026" s="45" t="str">
        <f>MONTH(R1026)&amp;"/"&amp;YEAR(R1026)</f>
        <v>1/1900</v>
      </c>
      <c r="AP1026" s="45" t="e">
        <f>WEEKNUM(R1026)-WEEKNUM(EOMONTH(R1026,-1)+1)+1</f>
        <v>#NUM!</v>
      </c>
      <c r="AQ1026" s="45">
        <f>IF(AU1026="S",IF(Q1026="1. Aceitou o programa",R1026-B1026,0),0)</f>
        <v>0</v>
      </c>
      <c r="AR1026" s="45">
        <f>IF(AU1026="S",IF(AND(S1026&lt;&gt;"",R1026&lt;&gt;""),S1026-R1026,0),0)</f>
        <v>0</v>
      </c>
      <c r="AS1026" s="45">
        <f>IF(AU1026="S",IF(Q1026="1. Aceitou o programa",IF(OR(X1026="Não se Aplica",X1026=""),IF(OR(W1026="Não se Aplica",W1026=""),0,W1026-V1026),AVERAGE(X1026-W1026,W1026-V1026)),0),0)</f>
        <v>0</v>
      </c>
      <c r="AT1026" s="45">
        <f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3029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3030</v>
      </c>
      <c r="N1027" s="89" t="s">
        <v>72</v>
      </c>
      <c r="O1027" s="93" t="s">
        <v>3031</v>
      </c>
      <c r="P1027" s="94" t="s">
        <v>57</v>
      </c>
      <c r="Q1027" s="112" t="s">
        <v>2203</v>
      </c>
      <c r="R1027" s="95"/>
      <c r="S1027" s="96">
        <v>46164</v>
      </c>
      <c r="T1027" s="96" t="s">
        <v>2204</v>
      </c>
      <c r="U1027" s="96" t="s">
        <v>80</v>
      </c>
      <c r="V1027" s="92">
        <v>46112</v>
      </c>
      <c r="W1027" s="92">
        <v>46142</v>
      </c>
      <c r="X1027" s="92">
        <v>46154</v>
      </c>
      <c r="Y1027" s="97"/>
      <c r="Z1027" s="89"/>
      <c r="AA1027" s="96">
        <v>0</v>
      </c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>MONTH(B1027)&amp;"/"&amp;YEAR(B1027)</f>
        <v>3/2026</v>
      </c>
      <c r="AN1027" s="45">
        <f>WEEKNUM(B1027)-WEEKNUM(EOMONTH(B1027,-1)+1)+1</f>
        <v>4</v>
      </c>
      <c r="AO1027" s="45" t="str">
        <f>MONTH(R1027)&amp;"/"&amp;YEAR(R1027)</f>
        <v>1/1900</v>
      </c>
      <c r="AP1027" s="45" t="e">
        <f>WEEKNUM(R1027)-WEEKNUM(EOMONTH(R1027,-1)+1)+1</f>
        <v>#NUM!</v>
      </c>
      <c r="AQ1027" s="45">
        <f>IF(AU1027="S",IF(Q1027="1. Aceitou o programa",R1027-B1027,0),0)</f>
        <v>0</v>
      </c>
      <c r="AR1027" s="45">
        <f>IF(AU1027="S",IF(AND(S1027&lt;&gt;"",R1027&lt;&gt;""),S1027-R1027,0),0)</f>
        <v>0</v>
      </c>
      <c r="AS1027" s="45">
        <f>IF(AU1027="S",IF(Q1027="1. Aceitou o programa",IF(OR(X1027="Não se Aplica",X1027=""),IF(OR(W1027="Não se Aplica",W1027=""),0,W1027-V1027),AVERAGE(X1027-W1027,W1027-V1027)),0),0)</f>
        <v>0</v>
      </c>
      <c r="AT1027" s="45">
        <f>IF(AU1027="S",IF(AND(Q1027="1. Aceitou o programa",AB1027="Realizada"),IFERROR(IF(AA1027="",0,AA1027-R1027),0),0),0)</f>
        <v>0</v>
      </c>
      <c r="AU1027" s="45" t="str">
        <f>_xlfn.XLOOKUP(U1027,'Lista Suspensa'!$AA$20:$AA$23,'Lista Suspensa'!$AB$20:$AB$23,"N/A")</f>
        <v>S</v>
      </c>
    </row>
    <row r="1028" spans="1:47" ht="12" customHeight="1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3032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1954</v>
      </c>
      <c r="N1028" s="89" t="s">
        <v>72</v>
      </c>
      <c r="O1028" s="93" t="s">
        <v>3033</v>
      </c>
      <c r="P1028" s="94" t="s">
        <v>57</v>
      </c>
      <c r="Q1028" s="112" t="s">
        <v>2203</v>
      </c>
      <c r="R1028" s="95"/>
      <c r="S1028" s="96">
        <v>46164</v>
      </c>
      <c r="T1028" s="96" t="s">
        <v>2204</v>
      </c>
      <c r="U1028" s="96" t="s">
        <v>80</v>
      </c>
      <c r="V1028" s="92">
        <v>46142</v>
      </c>
      <c r="W1028" s="92">
        <v>46154</v>
      </c>
      <c r="X1028" s="92">
        <v>46160</v>
      </c>
      <c r="Y1028" s="97"/>
      <c r="Z1028" s="89"/>
      <c r="AA1028" s="96">
        <v>0</v>
      </c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>MONTH(B1028)&amp;"/"&amp;YEAR(B1028)</f>
        <v>3/2026</v>
      </c>
      <c r="AN1028" s="45">
        <f>WEEKNUM(B1028)-WEEKNUM(EOMONTH(B1028,-1)+1)+1</f>
        <v>4</v>
      </c>
      <c r="AO1028" s="45" t="str">
        <f>MONTH(R1028)&amp;"/"&amp;YEAR(R1028)</f>
        <v>1/1900</v>
      </c>
      <c r="AP1028" s="45" t="e">
        <f>WEEKNUM(R1028)-WEEKNUM(EOMONTH(R1028,-1)+1)+1</f>
        <v>#NUM!</v>
      </c>
      <c r="AQ1028" s="45">
        <f>IF(AU1028="S",IF(Q1028="1. Aceitou o programa",R1028-B1028,0),0)</f>
        <v>0</v>
      </c>
      <c r="AR1028" s="45">
        <f>IF(AU1028="S",IF(AND(S1028&lt;&gt;"",R1028&lt;&gt;""),S1028-R1028,0),0)</f>
        <v>0</v>
      </c>
      <c r="AS1028" s="45">
        <f>IF(AU1028="S",IF(Q1028="1. Aceitou o programa",IF(OR(X1028="Não se Aplica",X1028=""),IF(OR(W1028="Não se Aplica",W1028=""),0,W1028-V1028),AVERAGE(X1028-W1028,W1028-V1028)),0),0)</f>
        <v>0</v>
      </c>
      <c r="AT1028" s="45">
        <f>IF(AU1028="S",IF(AND(Q1028="1. Aceitou o programa",AB1028="Realizada"),IFERROR(IF(AA1028="",0,AA1028-R1028),0),0),0)</f>
        <v>0</v>
      </c>
      <c r="AU1028" s="45" t="str">
        <f>_xlfn.XLOOKUP(U1028,'Lista Suspensa'!$AA$20:$AA$23,'Lista Suspensa'!$AB$20:$AB$23,"N/A")</f>
        <v>S</v>
      </c>
    </row>
    <row r="1029" spans="1:47" ht="12" customHeight="1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3034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1758</v>
      </c>
      <c r="N1029" s="89" t="s">
        <v>72</v>
      </c>
      <c r="O1029" s="93" t="s">
        <v>3035</v>
      </c>
      <c r="P1029" s="94" t="s">
        <v>57</v>
      </c>
      <c r="Q1029" s="112" t="s">
        <v>2203</v>
      </c>
      <c r="R1029" s="95"/>
      <c r="S1029" s="96">
        <v>46164</v>
      </c>
      <c r="T1029" s="96" t="s">
        <v>2204</v>
      </c>
      <c r="U1029" s="96" t="s">
        <v>80</v>
      </c>
      <c r="V1029" s="92">
        <v>46142</v>
      </c>
      <c r="W1029" s="92">
        <v>46154</v>
      </c>
      <c r="X1029" s="92">
        <v>46160</v>
      </c>
      <c r="Y1029" s="97"/>
      <c r="Z1029" s="89"/>
      <c r="AA1029" s="96">
        <v>0</v>
      </c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>MONTH(B1029)&amp;"/"&amp;YEAR(B1029)</f>
        <v>3/2026</v>
      </c>
      <c r="AN1029" s="45">
        <f>WEEKNUM(B1029)-WEEKNUM(EOMONTH(B1029,-1)+1)+1</f>
        <v>4</v>
      </c>
      <c r="AO1029" s="45" t="str">
        <f>MONTH(R1029)&amp;"/"&amp;YEAR(R1029)</f>
        <v>1/1900</v>
      </c>
      <c r="AP1029" s="45" t="e">
        <f>WEEKNUM(R1029)-WEEKNUM(EOMONTH(R1029,-1)+1)+1</f>
        <v>#NUM!</v>
      </c>
      <c r="AQ1029" s="45">
        <f>IF(AU1029="S",IF(Q1029="1. Aceitou o programa",R1029-B1029,0),0)</f>
        <v>0</v>
      </c>
      <c r="AR1029" s="45">
        <f>IF(AU1029="S",IF(AND(S1029&lt;&gt;"",R1029&lt;&gt;""),S1029-R1029,0),0)</f>
        <v>0</v>
      </c>
      <c r="AS1029" s="45">
        <f>IF(AU1029="S",IF(Q1029="1. Aceitou o programa",IF(OR(X1029="Não se Aplica",X1029=""),IF(OR(W1029="Não se Aplica",W1029=""),0,W1029-V1029),AVERAGE(X1029-W1029,W1029-V1029)),0),0)</f>
        <v>0</v>
      </c>
      <c r="AT1029" s="45">
        <f>IF(AU1029="S",IF(AND(Q1029="1. Aceitou o programa",AB1029="Realizada"),IFERROR(IF(AA1029="",0,AA1029-R1029),0),0),0)</f>
        <v>0</v>
      </c>
      <c r="AU1029" s="45" t="str">
        <f>_xlfn.XLOOKUP(U1029,'Lista Suspensa'!$AA$20:$AA$23,'Lista Suspensa'!$AB$20:$AB$23,"N/A")</f>
        <v>S</v>
      </c>
    </row>
    <row r="1030" spans="1:47" ht="12" customHeight="1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3036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3037</v>
      </c>
      <c r="N1030" s="89" t="s">
        <v>72</v>
      </c>
      <c r="O1030" s="93" t="s">
        <v>3038</v>
      </c>
      <c r="P1030" s="94" t="s">
        <v>57</v>
      </c>
      <c r="Q1030" s="112" t="s">
        <v>2203</v>
      </c>
      <c r="R1030" s="95"/>
      <c r="S1030" s="96">
        <v>46164</v>
      </c>
      <c r="T1030" s="96" t="s">
        <v>2204</v>
      </c>
      <c r="U1030" s="96" t="s">
        <v>80</v>
      </c>
      <c r="V1030" s="92">
        <v>46142</v>
      </c>
      <c r="W1030" s="92">
        <v>46154</v>
      </c>
      <c r="X1030" s="92">
        <v>46160</v>
      </c>
      <c r="Y1030" s="97"/>
      <c r="Z1030" s="89"/>
      <c r="AA1030" s="96">
        <v>0</v>
      </c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>MONTH(B1030)&amp;"/"&amp;YEAR(B1030)</f>
        <v>3/2026</v>
      </c>
      <c r="AN1030" s="45">
        <f>WEEKNUM(B1030)-WEEKNUM(EOMONTH(B1030,-1)+1)+1</f>
        <v>4</v>
      </c>
      <c r="AO1030" s="45" t="str">
        <f>MONTH(R1030)&amp;"/"&amp;YEAR(R1030)</f>
        <v>1/1900</v>
      </c>
      <c r="AP1030" s="45" t="e">
        <f>WEEKNUM(R1030)-WEEKNUM(EOMONTH(R1030,-1)+1)+1</f>
        <v>#NUM!</v>
      </c>
      <c r="AQ1030" s="45">
        <f>IF(AU1030="S",IF(Q1030="1. Aceitou o programa",R1030-B1030,0),0)</f>
        <v>0</v>
      </c>
      <c r="AR1030" s="45">
        <f>IF(AU1030="S",IF(AND(S1030&lt;&gt;"",R1030&lt;&gt;""),S1030-R1030,0),0)</f>
        <v>0</v>
      </c>
      <c r="AS1030" s="45">
        <f>IF(AU1030="S",IF(Q1030="1. Aceitou o programa",IF(OR(X1030="Não se Aplica",X1030=""),IF(OR(W1030="Não se Aplica",W1030=""),0,W1030-V1030),AVERAGE(X1030-W1030,W1030-V1030)),0),0)</f>
        <v>0</v>
      </c>
      <c r="AT1030" s="45">
        <f>IF(AU1030="S",IF(AND(Q1030="1. Aceitou o programa",AB1030="Realizada"),IFERROR(IF(AA1030="",0,AA1030-R1030),0),0),0)</f>
        <v>0</v>
      </c>
      <c r="AU1030" s="45" t="str">
        <f>_xlfn.XLOOKUP(U1030,'Lista Suspensa'!$AA$20:$AA$23,'Lista Suspensa'!$AB$20:$AB$23,"N/A")</f>
        <v>S</v>
      </c>
    </row>
    <row r="1031" spans="1:47" ht="12" customHeight="1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3039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979</v>
      </c>
      <c r="N1031" s="89" t="s">
        <v>72</v>
      </c>
      <c r="O1031" s="93" t="s">
        <v>3040</v>
      </c>
      <c r="P1031" s="94" t="s">
        <v>57</v>
      </c>
      <c r="Q1031" s="112" t="s">
        <v>2203</v>
      </c>
      <c r="R1031" s="95"/>
      <c r="S1031" s="96">
        <v>46164</v>
      </c>
      <c r="T1031" s="96" t="s">
        <v>2204</v>
      </c>
      <c r="U1031" s="96" t="s">
        <v>80</v>
      </c>
      <c r="V1031" s="92">
        <v>46142</v>
      </c>
      <c r="W1031" s="92">
        <v>46154</v>
      </c>
      <c r="X1031" s="92">
        <v>46160</v>
      </c>
      <c r="Y1031" s="97"/>
      <c r="Z1031" s="89"/>
      <c r="AA1031" s="96">
        <v>0</v>
      </c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>MONTH(B1031)&amp;"/"&amp;YEAR(B1031)</f>
        <v>3/2026</v>
      </c>
      <c r="AN1031" s="45">
        <f>WEEKNUM(B1031)-WEEKNUM(EOMONTH(B1031,-1)+1)+1</f>
        <v>4</v>
      </c>
      <c r="AO1031" s="45" t="str">
        <f>MONTH(R1031)&amp;"/"&amp;YEAR(R1031)</f>
        <v>1/1900</v>
      </c>
      <c r="AP1031" s="45" t="e">
        <f>WEEKNUM(R1031)-WEEKNUM(EOMONTH(R1031,-1)+1)+1</f>
        <v>#NUM!</v>
      </c>
      <c r="AQ1031" s="45">
        <f>IF(AU1031="S",IF(Q1031="1. Aceitou o programa",R1031-B1031,0),0)</f>
        <v>0</v>
      </c>
      <c r="AR1031" s="45">
        <f>IF(AU1031="S",IF(AND(S1031&lt;&gt;"",R1031&lt;&gt;""),S1031-R1031,0),0)</f>
        <v>0</v>
      </c>
      <c r="AS1031" s="45">
        <f>IF(AU1031="S",IF(Q1031="1. Aceitou o programa",IF(OR(X1031="Não se Aplica",X1031=""),IF(OR(W1031="Não se Aplica",W1031=""),0,W1031-V1031),AVERAGE(X1031-W1031,W1031-V1031)),0),0)</f>
        <v>0</v>
      </c>
      <c r="AT1031" s="45">
        <f>IF(AU1031="S",IF(AND(Q1031="1. Aceitou o programa",AB1031="Realizada"),IFERROR(IF(AA1031="",0,AA1031-R1031),0),0),0)</f>
        <v>0</v>
      </c>
      <c r="AU1031" s="45" t="str">
        <f>_xlfn.XLOOKUP(U1031,'Lista Suspensa'!$AA$20:$AA$23,'Lista Suspensa'!$AB$20:$AB$23,"N/A")</f>
        <v>S</v>
      </c>
    </row>
    <row r="1032" spans="1:47" ht="12" customHeight="1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3041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3042</v>
      </c>
      <c r="N1032" s="89" t="s">
        <v>72</v>
      </c>
      <c r="O1032" s="93" t="s">
        <v>3043</v>
      </c>
      <c r="P1032" s="94" t="s">
        <v>57</v>
      </c>
      <c r="Q1032" s="112" t="s">
        <v>58</v>
      </c>
      <c r="R1032" s="95">
        <v>46189</v>
      </c>
      <c r="S1032" s="96">
        <v>46164</v>
      </c>
      <c r="T1032" s="96" t="s">
        <v>59</v>
      </c>
      <c r="U1032" s="96" t="s">
        <v>60</v>
      </c>
      <c r="V1032" s="92">
        <v>46142</v>
      </c>
      <c r="W1032" s="92">
        <v>46154</v>
      </c>
      <c r="X1032" s="92">
        <v>46160</v>
      </c>
      <c r="Y1032" s="97"/>
      <c r="Z1032" s="89" t="s">
        <v>62</v>
      </c>
      <c r="AA1032" s="96" t="s">
        <v>3044</v>
      </c>
      <c r="AB1032" s="89"/>
      <c r="AC1032" s="111"/>
      <c r="AD1032" s="89"/>
      <c r="AE1032" s="89"/>
      <c r="AF1032" s="98"/>
      <c r="AG1032" s="98"/>
      <c r="AH1032" s="98"/>
      <c r="AI1032" s="99"/>
      <c r="AJ1032" s="99" t="s">
        <v>2211</v>
      </c>
      <c r="AK1032" s="99"/>
      <c r="AL1032" s="45" t="s">
        <v>68</v>
      </c>
      <c r="AM1032" s="162" t="str">
        <f>MONTH(B1032)&amp;"/"&amp;YEAR(B1032)</f>
        <v>3/2026</v>
      </c>
      <c r="AN1032" s="45">
        <f>WEEKNUM(B1032)-WEEKNUM(EOMONTH(B1032,-1)+1)+1</f>
        <v>4</v>
      </c>
      <c r="AO1032" s="45" t="str">
        <f>MONTH(R1032)&amp;"/"&amp;YEAR(R1032)</f>
        <v>6/2026</v>
      </c>
      <c r="AP1032" s="45">
        <f>WEEKNUM(R1032)-WEEKNUM(EOMONTH(R1032,-1)+1)+1</f>
        <v>3</v>
      </c>
      <c r="AQ1032" s="45">
        <f>IF(AU1032="S",IF(Q1032="1. Aceitou o programa",R1032-B1032,0),0)</f>
        <v>85</v>
      </c>
      <c r="AR1032" s="45">
        <f>IF(AU1032="S",IF(AND(S1032&lt;&gt;"",R1032&lt;&gt;""),S1032-R1032,0),0)</f>
        <v>-25</v>
      </c>
      <c r="AS1032" s="45">
        <f>IF(AU1032="S",IF(Q1032="1. Aceitou o programa",IF(OR(X1032="Não se Aplica",X1032=""),IF(OR(W1032="Não se Aplica",W1032=""),0,W1032-V1032),AVERAGE(X1032-W1032,W1032-V1032)),0),0)</f>
        <v>9</v>
      </c>
      <c r="AT1032" s="45">
        <f>IF(AU1032="S",IF(AND(Q1032="1. Aceitou o programa",AB1032="Realizada"),IFERROR(IF(AA1032="",0,AA1032-R1032),0),0),0)</f>
        <v>0</v>
      </c>
      <c r="AU1032" s="45" t="str">
        <f>_xlfn.XLOOKUP(U1032,'Lista Suspensa'!$AA$20:$AA$23,'Lista Suspensa'!$AB$20:$AB$23,"N/A")</f>
        <v>S</v>
      </c>
    </row>
    <row r="1033" spans="1:47" ht="12" customHeight="1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3045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3046</v>
      </c>
      <c r="N1033" s="89" t="s">
        <v>72</v>
      </c>
      <c r="O1033" s="93" t="s">
        <v>3047</v>
      </c>
      <c r="P1033" s="94" t="s">
        <v>57</v>
      </c>
      <c r="Q1033" s="112" t="s">
        <v>58</v>
      </c>
      <c r="R1033" s="95">
        <v>46189</v>
      </c>
      <c r="S1033" s="96">
        <v>46164</v>
      </c>
      <c r="T1033" s="96" t="s">
        <v>59</v>
      </c>
      <c r="U1033" s="96" t="s">
        <v>60</v>
      </c>
      <c r="V1033" s="92">
        <v>46142</v>
      </c>
      <c r="W1033" s="92">
        <v>46154</v>
      </c>
      <c r="X1033" s="92">
        <v>46160</v>
      </c>
      <c r="Y1033" s="97"/>
      <c r="Z1033" s="89" t="s">
        <v>62</v>
      </c>
      <c r="AA1033" s="96" t="s">
        <v>3048</v>
      </c>
      <c r="AB1033" s="89"/>
      <c r="AC1033" s="111"/>
      <c r="AD1033" s="89"/>
      <c r="AE1033" s="89"/>
      <c r="AF1033" s="98"/>
      <c r="AG1033" s="98"/>
      <c r="AH1033" s="98"/>
      <c r="AI1033" s="99"/>
      <c r="AJ1033" s="99" t="s">
        <v>2211</v>
      </c>
      <c r="AK1033" s="99"/>
      <c r="AL1033" s="45" t="s">
        <v>68</v>
      </c>
      <c r="AM1033" s="162" t="str">
        <f>MONTH(B1033)&amp;"/"&amp;YEAR(B1033)</f>
        <v>3/2026</v>
      </c>
      <c r="AN1033" s="45">
        <f>WEEKNUM(B1033)-WEEKNUM(EOMONTH(B1033,-1)+1)+1</f>
        <v>4</v>
      </c>
      <c r="AO1033" s="45" t="str">
        <f>MONTH(R1033)&amp;"/"&amp;YEAR(R1033)</f>
        <v>6/2026</v>
      </c>
      <c r="AP1033" s="45">
        <f>WEEKNUM(R1033)-WEEKNUM(EOMONTH(R1033,-1)+1)+1</f>
        <v>3</v>
      </c>
      <c r="AQ1033" s="45">
        <f>IF(AU1033="S",IF(Q1033="1. Aceitou o programa",R1033-B1033,0),0)</f>
        <v>85</v>
      </c>
      <c r="AR1033" s="45">
        <f>IF(AU1033="S",IF(AND(S1033&lt;&gt;"",R1033&lt;&gt;""),S1033-R1033,0),0)</f>
        <v>-25</v>
      </c>
      <c r="AS1033" s="45">
        <f>IF(AU1033="S",IF(Q1033="1. Aceitou o programa",IF(OR(X1033="Não se Aplica",X1033=""),IF(OR(W1033="Não se Aplica",W1033=""),0,W1033-V1033),AVERAGE(X1033-W1033,W1033-V1033)),0),0)</f>
        <v>9</v>
      </c>
      <c r="AT1033" s="45">
        <f>IF(AU1033="S",IF(AND(Q1033="1. Aceitou o programa",AB1033="Realizada"),IFERROR(IF(AA1033="",0,AA1033-R1033),0),0),0)</f>
        <v>0</v>
      </c>
      <c r="AU1033" s="45" t="str">
        <f>_xlfn.XLOOKUP(U1033,'Lista Suspensa'!$AA$20:$AA$23,'Lista Suspensa'!$AB$20:$AB$23,"N/A")</f>
        <v>S</v>
      </c>
    </row>
    <row r="1034" spans="1:47" ht="12" customHeight="1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3049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3050</v>
      </c>
      <c r="N1034" s="89" t="s">
        <v>72</v>
      </c>
      <c r="O1034" s="93" t="s">
        <v>3051</v>
      </c>
      <c r="P1034" s="94" t="s">
        <v>57</v>
      </c>
      <c r="Q1034" s="112" t="s">
        <v>2203</v>
      </c>
      <c r="R1034" s="95"/>
      <c r="S1034" s="96">
        <v>46164</v>
      </c>
      <c r="T1034" s="96" t="s">
        <v>2204</v>
      </c>
      <c r="U1034" s="96" t="s">
        <v>80</v>
      </c>
      <c r="V1034" s="92">
        <v>46142</v>
      </c>
      <c r="W1034" s="92">
        <v>46154</v>
      </c>
      <c r="X1034" s="92">
        <v>46160</v>
      </c>
      <c r="Y1034" s="97"/>
      <c r="Z1034" s="89"/>
      <c r="AA1034" s="96">
        <v>0</v>
      </c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>MONTH(B1034)&amp;"/"&amp;YEAR(B1034)</f>
        <v>3/2026</v>
      </c>
      <c r="AN1034" s="45">
        <f>WEEKNUM(B1034)-WEEKNUM(EOMONTH(B1034,-1)+1)+1</f>
        <v>4</v>
      </c>
      <c r="AO1034" s="45" t="str">
        <f>MONTH(R1034)&amp;"/"&amp;YEAR(R1034)</f>
        <v>1/1900</v>
      </c>
      <c r="AP1034" s="45" t="e">
        <f>WEEKNUM(R1034)-WEEKNUM(EOMONTH(R1034,-1)+1)+1</f>
        <v>#NUM!</v>
      </c>
      <c r="AQ1034" s="45">
        <f>IF(AU1034="S",IF(Q1034="1. Aceitou o programa",R1034-B1034,0),0)</f>
        <v>0</v>
      </c>
      <c r="AR1034" s="45">
        <f>IF(AU1034="S",IF(AND(S1034&lt;&gt;"",R1034&lt;&gt;""),S1034-R1034,0),0)</f>
        <v>0</v>
      </c>
      <c r="AS1034" s="45">
        <f>IF(AU1034="S",IF(Q1034="1. Aceitou o programa",IF(OR(X1034="Não se Aplica",X1034=""),IF(OR(W1034="Não se Aplica",W1034=""),0,W1034-V1034),AVERAGE(X1034-W1034,W1034-V1034)),0),0)</f>
        <v>0</v>
      </c>
      <c r="AT1034" s="45">
        <f>IF(AU1034="S",IF(AND(Q1034="1. Aceitou o programa",AB1034="Realizada"),IFERROR(IF(AA1034="",0,AA1034-R1034),0),0),0)</f>
        <v>0</v>
      </c>
      <c r="AU1034" s="45" t="str">
        <f>_xlfn.XLOOKUP(U1034,'Lista Suspensa'!$AA$20:$AA$23,'Lista Suspensa'!$AB$20:$AB$23,"N/A")</f>
        <v>S</v>
      </c>
    </row>
    <row r="1035" spans="1:47" ht="12" customHeight="1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3052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3053</v>
      </c>
      <c r="N1035" s="89" t="s">
        <v>72</v>
      </c>
      <c r="O1035" s="93" t="s">
        <v>3054</v>
      </c>
      <c r="P1035" s="94" t="s">
        <v>57</v>
      </c>
      <c r="Q1035" s="112" t="s">
        <v>2203</v>
      </c>
      <c r="R1035" s="95"/>
      <c r="S1035" s="96">
        <v>46164</v>
      </c>
      <c r="T1035" s="96" t="s">
        <v>2204</v>
      </c>
      <c r="U1035" s="96" t="s">
        <v>80</v>
      </c>
      <c r="V1035" s="92">
        <v>46112</v>
      </c>
      <c r="W1035" s="92">
        <v>46142</v>
      </c>
      <c r="X1035" s="92">
        <v>46154</v>
      </c>
      <c r="Y1035" s="97"/>
      <c r="Z1035" s="89"/>
      <c r="AA1035" s="96">
        <v>0</v>
      </c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>MONTH(B1035)&amp;"/"&amp;YEAR(B1035)</f>
        <v>3/2026</v>
      </c>
      <c r="AN1035" s="45">
        <f>WEEKNUM(B1035)-WEEKNUM(EOMONTH(B1035,-1)+1)+1</f>
        <v>4</v>
      </c>
      <c r="AO1035" s="45" t="str">
        <f>MONTH(R1035)&amp;"/"&amp;YEAR(R1035)</f>
        <v>1/1900</v>
      </c>
      <c r="AP1035" s="45" t="e">
        <f>WEEKNUM(R1035)-WEEKNUM(EOMONTH(R1035,-1)+1)+1</f>
        <v>#NUM!</v>
      </c>
      <c r="AQ1035" s="45">
        <f>IF(AU1035="S",IF(Q1035="1. Aceitou o programa",R1035-B1035,0),0)</f>
        <v>0</v>
      </c>
      <c r="AR1035" s="45">
        <f>IF(AU1035="S",IF(AND(S1035&lt;&gt;"",R1035&lt;&gt;""),S1035-R1035,0),0)</f>
        <v>0</v>
      </c>
      <c r="AS1035" s="45">
        <f>IF(AU1035="S",IF(Q1035="1. Aceitou o programa",IF(OR(X1035="Não se Aplica",X1035=""),IF(OR(W1035="Não se Aplica",W1035=""),0,W1035-V1035),AVERAGE(X1035-W1035,W1035-V1035)),0),0)</f>
        <v>0</v>
      </c>
      <c r="AT1035" s="45">
        <f>IF(AU1035="S",IF(AND(Q1035="1. Aceitou o programa",AB1035="Realizada"),IFERROR(IF(AA1035="",0,AA1035-R1035),0),0),0)</f>
        <v>0</v>
      </c>
      <c r="AU1035" s="45" t="str">
        <f>_xlfn.XLOOKUP(U1035,'Lista Suspensa'!$AA$20:$AA$23,'Lista Suspensa'!$AB$20:$AB$23,"N/A")</f>
        <v>S</v>
      </c>
    </row>
    <row r="1036" spans="1:47" ht="12" customHeight="1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3055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3053</v>
      </c>
      <c r="N1036" s="89" t="s">
        <v>72</v>
      </c>
      <c r="O1036" s="93" t="s">
        <v>3056</v>
      </c>
      <c r="P1036" s="94" t="s">
        <v>57</v>
      </c>
      <c r="Q1036" s="112" t="s">
        <v>2203</v>
      </c>
      <c r="R1036" s="95"/>
      <c r="S1036" s="96">
        <v>46164</v>
      </c>
      <c r="T1036" s="96" t="s">
        <v>2204</v>
      </c>
      <c r="U1036" s="96" t="s">
        <v>80</v>
      </c>
      <c r="V1036" s="92">
        <v>46142</v>
      </c>
      <c r="W1036" s="92">
        <v>46154</v>
      </c>
      <c r="X1036" s="92">
        <v>46160</v>
      </c>
      <c r="Y1036" s="97"/>
      <c r="Z1036" s="89"/>
      <c r="AA1036" s="96">
        <v>0</v>
      </c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>MONTH(B1036)&amp;"/"&amp;YEAR(B1036)</f>
        <v>3/2026</v>
      </c>
      <c r="AN1036" s="45">
        <f>WEEKNUM(B1036)-WEEKNUM(EOMONTH(B1036,-1)+1)+1</f>
        <v>4</v>
      </c>
      <c r="AO1036" s="45" t="str">
        <f>MONTH(R1036)&amp;"/"&amp;YEAR(R1036)</f>
        <v>1/1900</v>
      </c>
      <c r="AP1036" s="45" t="e">
        <f>WEEKNUM(R1036)-WEEKNUM(EOMONTH(R1036,-1)+1)+1</f>
        <v>#NUM!</v>
      </c>
      <c r="AQ1036" s="45">
        <f>IF(AU1036="S",IF(Q1036="1. Aceitou o programa",R1036-B1036,0),0)</f>
        <v>0</v>
      </c>
      <c r="AR1036" s="45">
        <f>IF(AU1036="S",IF(AND(S1036&lt;&gt;"",R1036&lt;&gt;""),S1036-R1036,0),0)</f>
        <v>0</v>
      </c>
      <c r="AS1036" s="45">
        <f>IF(AU1036="S",IF(Q1036="1. Aceitou o programa",IF(OR(X1036="Não se Aplica",X1036=""),IF(OR(W1036="Não se Aplica",W1036=""),0,W1036-V1036),AVERAGE(X1036-W1036,W1036-V1036)),0),0)</f>
        <v>0</v>
      </c>
      <c r="AT1036" s="45">
        <f>IF(AU1036="S",IF(AND(Q1036="1. Aceitou o programa",AB1036="Realizada"),IFERROR(IF(AA1036="",0,AA1036-R1036),0),0),0)</f>
        <v>0</v>
      </c>
      <c r="AU1036" s="45" t="str">
        <f>_xlfn.XLOOKUP(U1036,'Lista Suspensa'!$AA$20:$AA$23,'Lista Suspensa'!$AB$20:$AB$23,"N/A")</f>
        <v>S</v>
      </c>
    </row>
    <row r="1037" spans="1:47" ht="12" customHeight="1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3057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3058</v>
      </c>
      <c r="N1037" s="89" t="s">
        <v>72</v>
      </c>
      <c r="O1037" s="93" t="s">
        <v>3059</v>
      </c>
      <c r="P1037" s="94" t="s">
        <v>57</v>
      </c>
      <c r="Q1037" s="112" t="s">
        <v>2203</v>
      </c>
      <c r="R1037" s="95"/>
      <c r="S1037" s="96">
        <v>46164</v>
      </c>
      <c r="T1037" s="96" t="s">
        <v>2204</v>
      </c>
      <c r="U1037" s="96" t="s">
        <v>80</v>
      </c>
      <c r="V1037" s="92">
        <v>46142</v>
      </c>
      <c r="W1037" s="92">
        <v>46154</v>
      </c>
      <c r="X1037" s="92">
        <v>46160</v>
      </c>
      <c r="Y1037" s="97"/>
      <c r="Z1037" s="89"/>
      <c r="AA1037" s="96">
        <v>0</v>
      </c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>MONTH(B1037)&amp;"/"&amp;YEAR(B1037)</f>
        <v>3/2026</v>
      </c>
      <c r="AN1037" s="45">
        <f>WEEKNUM(B1037)-WEEKNUM(EOMONTH(B1037,-1)+1)+1</f>
        <v>4</v>
      </c>
      <c r="AO1037" s="45" t="str">
        <f>MONTH(R1037)&amp;"/"&amp;YEAR(R1037)</f>
        <v>1/1900</v>
      </c>
      <c r="AP1037" s="45" t="e">
        <f>WEEKNUM(R1037)-WEEKNUM(EOMONTH(R1037,-1)+1)+1</f>
        <v>#NUM!</v>
      </c>
      <c r="AQ1037" s="45">
        <f>IF(AU1037="S",IF(Q1037="1. Aceitou o programa",R1037-B1037,0),0)</f>
        <v>0</v>
      </c>
      <c r="AR1037" s="45">
        <f>IF(AU1037="S",IF(AND(S1037&lt;&gt;"",R1037&lt;&gt;""),S1037-R1037,0),0)</f>
        <v>0</v>
      </c>
      <c r="AS1037" s="45">
        <f>IF(AU1037="S",IF(Q1037="1. Aceitou o programa",IF(OR(X1037="Não se Aplica",X1037=""),IF(OR(W1037="Não se Aplica",W1037=""),0,W1037-V1037),AVERAGE(X1037-W1037,W1037-V1037)),0),0)</f>
        <v>0</v>
      </c>
      <c r="AT1037" s="45">
        <f>IF(AU1037="S",IF(AND(Q1037="1. Aceitou o programa",AB1037="Realizada"),IFERROR(IF(AA1037="",0,AA1037-R1037),0),0),0)</f>
        <v>0</v>
      </c>
      <c r="AU1037" s="45" t="str">
        <f>_xlfn.XLOOKUP(U1037,'Lista Suspensa'!$AA$20:$AA$23,'Lista Suspensa'!$AB$20:$AB$23,"N/A")</f>
        <v>S</v>
      </c>
    </row>
    <row r="1038" spans="1:47" ht="12" customHeight="1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3060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3061</v>
      </c>
      <c r="N1038" s="89" t="s">
        <v>72</v>
      </c>
      <c r="O1038" s="93" t="s">
        <v>3062</v>
      </c>
      <c r="P1038" s="94" t="s">
        <v>57</v>
      </c>
      <c r="Q1038" s="112" t="s">
        <v>2203</v>
      </c>
      <c r="R1038" s="95"/>
      <c r="S1038" s="96">
        <v>46164</v>
      </c>
      <c r="T1038" s="96" t="s">
        <v>2204</v>
      </c>
      <c r="U1038" s="96" t="s">
        <v>80</v>
      </c>
      <c r="V1038" s="92">
        <v>46128</v>
      </c>
      <c r="W1038" s="92">
        <v>46142</v>
      </c>
      <c r="X1038" s="92">
        <v>46154</v>
      </c>
      <c r="Y1038" s="97"/>
      <c r="Z1038" s="89"/>
      <c r="AA1038" s="96">
        <v>0</v>
      </c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>MONTH(B1038)&amp;"/"&amp;YEAR(B1038)</f>
        <v>3/2026</v>
      </c>
      <c r="AN1038" s="45">
        <f>WEEKNUM(B1038)-WEEKNUM(EOMONTH(B1038,-1)+1)+1</f>
        <v>4</v>
      </c>
      <c r="AO1038" s="45" t="str">
        <f>MONTH(R1038)&amp;"/"&amp;YEAR(R1038)</f>
        <v>1/1900</v>
      </c>
      <c r="AP1038" s="45" t="e">
        <f>WEEKNUM(R1038)-WEEKNUM(EOMONTH(R1038,-1)+1)+1</f>
        <v>#NUM!</v>
      </c>
      <c r="AQ1038" s="45">
        <f>IF(AU1038="S",IF(Q1038="1. Aceitou o programa",R1038-B1038,0),0)</f>
        <v>0</v>
      </c>
      <c r="AR1038" s="45">
        <f>IF(AU1038="S",IF(AND(S1038&lt;&gt;"",R1038&lt;&gt;""),S1038-R1038,0),0)</f>
        <v>0</v>
      </c>
      <c r="AS1038" s="45">
        <f>IF(AU1038="S",IF(Q1038="1. Aceitou o programa",IF(OR(X1038="Não se Aplica",X1038=""),IF(OR(W1038="Não se Aplica",W1038=""),0,W1038-V1038),AVERAGE(X1038-W1038,W1038-V1038)),0),0)</f>
        <v>0</v>
      </c>
      <c r="AT1038" s="45">
        <f>IF(AU1038="S",IF(AND(Q1038="1. Aceitou o programa",AB1038="Realizada"),IFERROR(IF(AA1038="",0,AA1038-R1038),0),0),0)</f>
        <v>0</v>
      </c>
      <c r="AU1038" s="45" t="str">
        <f>_xlfn.XLOOKUP(U1038,'Lista Suspensa'!$AA$20:$AA$23,'Lista Suspensa'!$AB$20:$AB$23,"N/A")</f>
        <v>S</v>
      </c>
    </row>
    <row r="1039" spans="1:47" ht="12" customHeight="1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3063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3064</v>
      </c>
      <c r="N1039" s="89" t="s">
        <v>72</v>
      </c>
      <c r="O1039" s="93" t="s">
        <v>3065</v>
      </c>
      <c r="P1039" s="94" t="s">
        <v>57</v>
      </c>
      <c r="Q1039" s="112" t="s">
        <v>2203</v>
      </c>
      <c r="R1039" s="95"/>
      <c r="S1039" s="96">
        <v>46164</v>
      </c>
      <c r="T1039" s="96" t="s">
        <v>2204</v>
      </c>
      <c r="U1039" s="96" t="s">
        <v>80</v>
      </c>
      <c r="V1039" s="92">
        <v>46142</v>
      </c>
      <c r="W1039" s="92">
        <v>46154</v>
      </c>
      <c r="X1039" s="92">
        <v>46160</v>
      </c>
      <c r="Y1039" s="97"/>
      <c r="Z1039" s="89"/>
      <c r="AA1039" s="96">
        <v>0</v>
      </c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>MONTH(B1039)&amp;"/"&amp;YEAR(B1039)</f>
        <v>3/2026</v>
      </c>
      <c r="AN1039" s="45">
        <f>WEEKNUM(B1039)-WEEKNUM(EOMONTH(B1039,-1)+1)+1</f>
        <v>4</v>
      </c>
      <c r="AO1039" s="45" t="str">
        <f>MONTH(R1039)&amp;"/"&amp;YEAR(R1039)</f>
        <v>1/1900</v>
      </c>
      <c r="AP1039" s="45" t="e">
        <f>WEEKNUM(R1039)-WEEKNUM(EOMONTH(R1039,-1)+1)+1</f>
        <v>#NUM!</v>
      </c>
      <c r="AQ1039" s="45">
        <f>IF(AU1039="S",IF(Q1039="1. Aceitou o programa",R1039-B1039,0),0)</f>
        <v>0</v>
      </c>
      <c r="AR1039" s="45">
        <f>IF(AU1039="S",IF(AND(S1039&lt;&gt;"",R1039&lt;&gt;""),S1039-R1039,0),0)</f>
        <v>0</v>
      </c>
      <c r="AS1039" s="45">
        <f>IF(AU1039="S",IF(Q1039="1. Aceitou o programa",IF(OR(X1039="Não se Aplica",X1039=""),IF(OR(W1039="Não se Aplica",W1039=""),0,W1039-V1039),AVERAGE(X1039-W1039,W1039-V1039)),0),0)</f>
        <v>0</v>
      </c>
      <c r="AT1039" s="45">
        <f>IF(AU1039="S",IF(AND(Q1039="1. Aceitou o programa",AB1039="Realizada"),IFERROR(IF(AA1039="",0,AA1039-R1039),0),0),0)</f>
        <v>0</v>
      </c>
      <c r="AU1039" s="45" t="str">
        <f>_xlfn.XLOOKUP(U1039,'Lista Suspensa'!$AA$20:$AA$23,'Lista Suspensa'!$AB$20:$AB$23,"N/A")</f>
        <v>S</v>
      </c>
    </row>
    <row r="1040" spans="1:47" ht="12" customHeight="1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3066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2855</v>
      </c>
      <c r="N1040" s="89" t="s">
        <v>72</v>
      </c>
      <c r="O1040" s="93" t="s">
        <v>3067</v>
      </c>
      <c r="P1040" s="94" t="s">
        <v>57</v>
      </c>
      <c r="Q1040" s="112" t="s">
        <v>2203</v>
      </c>
      <c r="R1040" s="95"/>
      <c r="S1040" s="96">
        <v>46164</v>
      </c>
      <c r="T1040" s="96" t="s">
        <v>2204</v>
      </c>
      <c r="U1040" s="96" t="s">
        <v>80</v>
      </c>
      <c r="V1040" s="92">
        <v>46112</v>
      </c>
      <c r="W1040" s="92">
        <v>46154</v>
      </c>
      <c r="X1040" s="92">
        <v>46160</v>
      </c>
      <c r="Y1040" s="97"/>
      <c r="Z1040" s="89"/>
      <c r="AA1040" s="96">
        <v>0</v>
      </c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>MONTH(B1040)&amp;"/"&amp;YEAR(B1040)</f>
        <v>3/2026</v>
      </c>
      <c r="AN1040" s="45">
        <f>WEEKNUM(B1040)-WEEKNUM(EOMONTH(B1040,-1)+1)+1</f>
        <v>4</v>
      </c>
      <c r="AO1040" s="45" t="str">
        <f>MONTH(R1040)&amp;"/"&amp;YEAR(R1040)</f>
        <v>1/1900</v>
      </c>
      <c r="AP1040" s="45" t="e">
        <f>WEEKNUM(R1040)-WEEKNUM(EOMONTH(R1040,-1)+1)+1</f>
        <v>#NUM!</v>
      </c>
      <c r="AQ1040" s="45">
        <f>IF(AU1040="S",IF(Q1040="1. Aceitou o programa",R1040-B1040,0),0)</f>
        <v>0</v>
      </c>
      <c r="AR1040" s="45">
        <f>IF(AU1040="S",IF(AND(S1040&lt;&gt;"",R1040&lt;&gt;""),S1040-R1040,0),0)</f>
        <v>0</v>
      </c>
      <c r="AS1040" s="45">
        <f>IF(AU1040="S",IF(Q1040="1. Aceitou o programa",IF(OR(X1040="Não se Aplica",X1040=""),IF(OR(W1040="Não se Aplica",W1040=""),0,W1040-V1040),AVERAGE(X1040-W1040,W1040-V1040)),0),0)</f>
        <v>0</v>
      </c>
      <c r="AT1040" s="45">
        <f>IF(AU1040="S",IF(AND(Q1040="1. Aceitou o programa",AB1040="Realizada"),IFERROR(IF(AA1040="",0,AA1040-R1040),0),0),0)</f>
        <v>0</v>
      </c>
      <c r="AU1040" s="45" t="str">
        <f>_xlfn.XLOOKUP(U1040,'Lista Suspensa'!$AA$20:$AA$23,'Lista Suspensa'!$AB$20:$AB$23,"N/A")</f>
        <v>S</v>
      </c>
    </row>
    <row r="1041" spans="1:47" ht="12" customHeight="1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3068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552</v>
      </c>
      <c r="N1041" s="89" t="s">
        <v>72</v>
      </c>
      <c r="O1041" s="93" t="s">
        <v>3069</v>
      </c>
      <c r="P1041" s="94" t="s">
        <v>57</v>
      </c>
      <c r="Q1041" s="112" t="s">
        <v>2203</v>
      </c>
      <c r="R1041" s="95"/>
      <c r="S1041" s="96">
        <v>46164</v>
      </c>
      <c r="T1041" s="96" t="s">
        <v>2204</v>
      </c>
      <c r="U1041" s="96" t="s">
        <v>80</v>
      </c>
      <c r="V1041" s="92">
        <v>46142</v>
      </c>
      <c r="W1041" s="92">
        <v>46154</v>
      </c>
      <c r="X1041" s="92">
        <v>46160</v>
      </c>
      <c r="Y1041" s="97"/>
      <c r="Z1041" s="89"/>
      <c r="AA1041" s="96">
        <v>0</v>
      </c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>MONTH(B1041)&amp;"/"&amp;YEAR(B1041)</f>
        <v>3/2026</v>
      </c>
      <c r="AN1041" s="45">
        <f>WEEKNUM(B1041)-WEEKNUM(EOMONTH(B1041,-1)+1)+1</f>
        <v>4</v>
      </c>
      <c r="AO1041" s="45" t="str">
        <f>MONTH(R1041)&amp;"/"&amp;YEAR(R1041)</f>
        <v>1/1900</v>
      </c>
      <c r="AP1041" s="45" t="e">
        <f>WEEKNUM(R1041)-WEEKNUM(EOMONTH(R1041,-1)+1)+1</f>
        <v>#NUM!</v>
      </c>
      <c r="AQ1041" s="45">
        <f>IF(AU1041="S",IF(Q1041="1. Aceitou o programa",R1041-B1041,0),0)</f>
        <v>0</v>
      </c>
      <c r="AR1041" s="45">
        <f>IF(AU1041="S",IF(AND(S1041&lt;&gt;"",R1041&lt;&gt;""),S1041-R1041,0),0)</f>
        <v>0</v>
      </c>
      <c r="AS1041" s="45">
        <f>IF(AU1041="S",IF(Q1041="1. Aceitou o programa",IF(OR(X1041="Não se Aplica",X1041=""),IF(OR(W1041="Não se Aplica",W1041=""),0,W1041-V1041),AVERAGE(X1041-W1041,W1041-V1041)),0),0)</f>
        <v>0</v>
      </c>
      <c r="AT1041" s="45">
        <f>IF(AU1041="S",IF(AND(Q1041="1. Aceitou o programa",AB1041="Realizada"),IFERROR(IF(AA1041="",0,AA1041-R1041),0),0),0)</f>
        <v>0</v>
      </c>
      <c r="AU1041" s="45" t="str">
        <f>_xlfn.XLOOKUP(U1041,'Lista Suspensa'!$AA$20:$AA$23,'Lista Suspensa'!$AB$20:$AB$23,"N/A")</f>
        <v>S</v>
      </c>
    </row>
    <row r="1042" spans="1:47" ht="12" customHeight="1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3070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552</v>
      </c>
      <c r="N1042" s="89" t="s">
        <v>72</v>
      </c>
      <c r="O1042" s="93" t="s">
        <v>3071</v>
      </c>
      <c r="P1042" s="94" t="s">
        <v>57</v>
      </c>
      <c r="Q1042" s="112" t="s">
        <v>2203</v>
      </c>
      <c r="R1042" s="95"/>
      <c r="S1042" s="96">
        <v>46164</v>
      </c>
      <c r="T1042" s="96" t="s">
        <v>2204</v>
      </c>
      <c r="U1042" s="96" t="s">
        <v>80</v>
      </c>
      <c r="V1042" s="92">
        <v>46142</v>
      </c>
      <c r="W1042" s="92">
        <v>46154</v>
      </c>
      <c r="X1042" s="92">
        <v>46160</v>
      </c>
      <c r="Y1042" s="97"/>
      <c r="Z1042" s="89"/>
      <c r="AA1042" s="96">
        <v>0</v>
      </c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>MONTH(B1042)&amp;"/"&amp;YEAR(B1042)</f>
        <v>3/2026</v>
      </c>
      <c r="AN1042" s="45">
        <f>WEEKNUM(B1042)-WEEKNUM(EOMONTH(B1042,-1)+1)+1</f>
        <v>4</v>
      </c>
      <c r="AO1042" s="45" t="str">
        <f>MONTH(R1042)&amp;"/"&amp;YEAR(R1042)</f>
        <v>1/1900</v>
      </c>
      <c r="AP1042" s="45" t="e">
        <f>WEEKNUM(R1042)-WEEKNUM(EOMONTH(R1042,-1)+1)+1</f>
        <v>#NUM!</v>
      </c>
      <c r="AQ1042" s="45">
        <f>IF(AU1042="S",IF(Q1042="1. Aceitou o programa",R1042-B1042,0),0)</f>
        <v>0</v>
      </c>
      <c r="AR1042" s="45">
        <f>IF(AU1042="S",IF(AND(S1042&lt;&gt;"",R1042&lt;&gt;""),S1042-R1042,0),0)</f>
        <v>0</v>
      </c>
      <c r="AS1042" s="45">
        <f>IF(AU1042="S",IF(Q1042="1. Aceitou o programa",IF(OR(X1042="Não se Aplica",X1042=""),IF(OR(W1042="Não se Aplica",W1042=""),0,W1042-V1042),AVERAGE(X1042-W1042,W1042-V1042)),0),0)</f>
        <v>0</v>
      </c>
      <c r="AT1042" s="45">
        <f>IF(AU1042="S",IF(AND(Q1042="1. Aceitou o programa",AB1042="Realizada"),IFERROR(IF(AA1042="",0,AA1042-R1042),0),0),0)</f>
        <v>0</v>
      </c>
      <c r="AU1042" s="45" t="str">
        <f>_xlfn.XLOOKUP(U1042,'Lista Suspensa'!$AA$20:$AA$23,'Lista Suspensa'!$AB$20:$AB$23,"N/A")</f>
        <v>S</v>
      </c>
    </row>
    <row r="1043" spans="1:47" ht="12" customHeight="1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3072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1172</v>
      </c>
      <c r="M1043" s="89" t="s">
        <v>77</v>
      </c>
      <c r="N1043" s="89" t="s">
        <v>72</v>
      </c>
      <c r="O1043" s="93" t="s">
        <v>3073</v>
      </c>
      <c r="P1043" s="94" t="s">
        <v>57</v>
      </c>
      <c r="Q1043" s="112" t="s">
        <v>2203</v>
      </c>
      <c r="R1043" s="95"/>
      <c r="S1043" s="96">
        <v>46164</v>
      </c>
      <c r="T1043" s="96" t="s">
        <v>2204</v>
      </c>
      <c r="U1043" s="96" t="s">
        <v>80</v>
      </c>
      <c r="V1043" s="92">
        <v>46128</v>
      </c>
      <c r="W1043" s="92">
        <v>46142</v>
      </c>
      <c r="X1043" s="92">
        <v>46154</v>
      </c>
      <c r="Y1043" s="97"/>
      <c r="Z1043" s="89"/>
      <c r="AA1043" s="96">
        <v>0</v>
      </c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>MONTH(B1043)&amp;"/"&amp;YEAR(B1043)</f>
        <v>3/2026</v>
      </c>
      <c r="AN1043" s="45">
        <f>WEEKNUM(B1043)-WEEKNUM(EOMONTH(B1043,-1)+1)+1</f>
        <v>4</v>
      </c>
      <c r="AO1043" s="45" t="str">
        <f>MONTH(R1043)&amp;"/"&amp;YEAR(R1043)</f>
        <v>1/1900</v>
      </c>
      <c r="AP1043" s="45" t="e">
        <f>WEEKNUM(R1043)-WEEKNUM(EOMONTH(R1043,-1)+1)+1</f>
        <v>#NUM!</v>
      </c>
      <c r="AQ1043" s="45">
        <f>IF(AU1043="S",IF(Q1043="1. Aceitou o programa",R1043-B1043,0),0)</f>
        <v>0</v>
      </c>
      <c r="AR1043" s="45">
        <f>IF(AU1043="S",IF(AND(S1043&lt;&gt;"",R1043&lt;&gt;""),S1043-R1043,0),0)</f>
        <v>0</v>
      </c>
      <c r="AS1043" s="45">
        <f>IF(AU1043="S",IF(Q1043="1. Aceitou o programa",IF(OR(X1043="Não se Aplica",X1043=""),IF(OR(W1043="Não se Aplica",W1043=""),0,W1043-V1043),AVERAGE(X1043-W1043,W1043-V1043)),0),0)</f>
        <v>0</v>
      </c>
      <c r="AT1043" s="45">
        <f>IF(AU1043="S",IF(AND(Q1043="1. Aceitou o programa",AB1043="Realizada"),IFERROR(IF(AA1043="",0,AA1043-R1043),0),0),0)</f>
        <v>0</v>
      </c>
      <c r="AU1043" s="45" t="str">
        <f>_xlfn.XLOOKUP(U1043,'Lista Suspensa'!$AA$20:$AA$23,'Lista Suspensa'!$AB$20:$AB$23,"N/A")</f>
        <v>S</v>
      </c>
    </row>
    <row r="1044" spans="1:47" ht="12" customHeight="1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3074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77</v>
      </c>
      <c r="N1044" s="89" t="s">
        <v>72</v>
      </c>
      <c r="O1044" s="93" t="s">
        <v>3075</v>
      </c>
      <c r="P1044" s="94" t="s">
        <v>57</v>
      </c>
      <c r="Q1044" s="112" t="s">
        <v>2203</v>
      </c>
      <c r="R1044" s="95"/>
      <c r="S1044" s="96">
        <v>46164</v>
      </c>
      <c r="T1044" s="96" t="s">
        <v>2204</v>
      </c>
      <c r="U1044" s="96" t="s">
        <v>80</v>
      </c>
      <c r="V1044" s="92">
        <v>46142</v>
      </c>
      <c r="W1044" s="92">
        <v>46154</v>
      </c>
      <c r="X1044" s="92">
        <v>46160</v>
      </c>
      <c r="Y1044" s="97"/>
      <c r="Z1044" s="89"/>
      <c r="AA1044" s="96">
        <v>0</v>
      </c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>MONTH(B1044)&amp;"/"&amp;YEAR(B1044)</f>
        <v>3/2026</v>
      </c>
      <c r="AN1044" s="45">
        <f>WEEKNUM(B1044)-WEEKNUM(EOMONTH(B1044,-1)+1)+1</f>
        <v>4</v>
      </c>
      <c r="AO1044" s="45" t="str">
        <f>MONTH(R1044)&amp;"/"&amp;YEAR(R1044)</f>
        <v>1/1900</v>
      </c>
      <c r="AP1044" s="45" t="e">
        <f>WEEKNUM(R1044)-WEEKNUM(EOMONTH(R1044,-1)+1)+1</f>
        <v>#NUM!</v>
      </c>
      <c r="AQ1044" s="45">
        <f>IF(AU1044="S",IF(Q1044="1. Aceitou o programa",R1044-B1044,0),0)</f>
        <v>0</v>
      </c>
      <c r="AR1044" s="45">
        <f>IF(AU1044="S",IF(AND(S1044&lt;&gt;"",R1044&lt;&gt;""),S1044-R1044,0),0)</f>
        <v>0</v>
      </c>
      <c r="AS1044" s="45">
        <f>IF(AU1044="S",IF(Q1044="1. Aceitou o programa",IF(OR(X1044="Não se Aplica",X1044=""),IF(OR(W1044="Não se Aplica",W1044=""),0,W1044-V1044),AVERAGE(X1044-W1044,W1044-V1044)),0),0)</f>
        <v>0</v>
      </c>
      <c r="AT1044" s="45">
        <f>IF(AU1044="S",IF(AND(Q1044="1. Aceitou o programa",AB1044="Realizada"),IFERROR(IF(AA1044="",0,AA1044-R1044),0),0),0)</f>
        <v>0</v>
      </c>
      <c r="AU1044" s="45" t="str">
        <f>_xlfn.XLOOKUP(U1044,'Lista Suspensa'!$AA$20:$AA$23,'Lista Suspensa'!$AB$20:$AB$23,"N/A")</f>
        <v>S</v>
      </c>
    </row>
    <row r="1045" spans="1:47" ht="12" customHeight="1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3076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836</v>
      </c>
      <c r="N1045" s="89" t="s">
        <v>72</v>
      </c>
      <c r="O1045" s="93" t="s">
        <v>3077</v>
      </c>
      <c r="P1045" s="94" t="s">
        <v>57</v>
      </c>
      <c r="Q1045" s="112" t="s">
        <v>2203</v>
      </c>
      <c r="R1045" s="95"/>
      <c r="S1045" s="96">
        <v>46164</v>
      </c>
      <c r="T1045" s="96" t="s">
        <v>2204</v>
      </c>
      <c r="U1045" s="96" t="s">
        <v>80</v>
      </c>
      <c r="V1045" s="92">
        <v>46142</v>
      </c>
      <c r="W1045" s="92">
        <v>46154</v>
      </c>
      <c r="X1045" s="92">
        <v>46160</v>
      </c>
      <c r="Y1045" s="97"/>
      <c r="Z1045" s="89"/>
      <c r="AA1045" s="96">
        <v>0</v>
      </c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>MONTH(B1045)&amp;"/"&amp;YEAR(B1045)</f>
        <v>3/2026</v>
      </c>
      <c r="AN1045" s="45">
        <f>WEEKNUM(B1045)-WEEKNUM(EOMONTH(B1045,-1)+1)+1</f>
        <v>4</v>
      </c>
      <c r="AO1045" s="45" t="str">
        <f>MONTH(R1045)&amp;"/"&amp;YEAR(R1045)</f>
        <v>1/1900</v>
      </c>
      <c r="AP1045" s="45" t="e">
        <f>WEEKNUM(R1045)-WEEKNUM(EOMONTH(R1045,-1)+1)+1</f>
        <v>#NUM!</v>
      </c>
      <c r="AQ1045" s="45">
        <f>IF(AU1045="S",IF(Q1045="1. Aceitou o programa",R1045-B1045,0),0)</f>
        <v>0</v>
      </c>
      <c r="AR1045" s="45">
        <f>IF(AU1045="S",IF(AND(S1045&lt;&gt;"",R1045&lt;&gt;""),S1045-R1045,0),0)</f>
        <v>0</v>
      </c>
      <c r="AS1045" s="45">
        <f>IF(AU1045="S",IF(Q1045="1. Aceitou o programa",IF(OR(X1045="Não se Aplica",X1045=""),IF(OR(W1045="Não se Aplica",W1045=""),0,W1045-V1045),AVERAGE(X1045-W1045,W1045-V1045)),0),0)</f>
        <v>0</v>
      </c>
      <c r="AT1045" s="45">
        <f>IF(AU1045="S",IF(AND(Q1045="1. Aceitou o programa",AB1045="Realizada"),IFERROR(IF(AA1045="",0,AA1045-R1045),0),0),0)</f>
        <v>0</v>
      </c>
      <c r="AU1045" s="45" t="str">
        <f>_xlfn.XLOOKUP(U1045,'Lista Suspensa'!$AA$20:$AA$23,'Lista Suspensa'!$AB$20:$AB$23,"N/A")</f>
        <v>S</v>
      </c>
    </row>
    <row r="1046" spans="1:47" ht="12" customHeight="1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3078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2747</v>
      </c>
      <c r="N1046" s="89" t="s">
        <v>72</v>
      </c>
      <c r="O1046" s="93" t="s">
        <v>3079</v>
      </c>
      <c r="P1046" s="94" t="s">
        <v>57</v>
      </c>
      <c r="Q1046" s="112" t="s">
        <v>2203</v>
      </c>
      <c r="R1046" s="95"/>
      <c r="S1046" s="96">
        <v>46164</v>
      </c>
      <c r="T1046" s="96" t="s">
        <v>2204</v>
      </c>
      <c r="U1046" s="96" t="s">
        <v>80</v>
      </c>
      <c r="V1046" s="92">
        <v>46128</v>
      </c>
      <c r="W1046" s="92">
        <v>46142</v>
      </c>
      <c r="X1046" s="92">
        <v>46154</v>
      </c>
      <c r="Y1046" s="97"/>
      <c r="Z1046" s="89"/>
      <c r="AA1046" s="96">
        <v>0</v>
      </c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>MONTH(B1046)&amp;"/"&amp;YEAR(B1046)</f>
        <v>3/2026</v>
      </c>
      <c r="AN1046" s="45">
        <f>WEEKNUM(B1046)-WEEKNUM(EOMONTH(B1046,-1)+1)+1</f>
        <v>4</v>
      </c>
      <c r="AO1046" s="45" t="str">
        <f>MONTH(R1046)&amp;"/"&amp;YEAR(R1046)</f>
        <v>1/1900</v>
      </c>
      <c r="AP1046" s="45" t="e">
        <f>WEEKNUM(R1046)-WEEKNUM(EOMONTH(R1046,-1)+1)+1</f>
        <v>#NUM!</v>
      </c>
      <c r="AQ1046" s="45">
        <f>IF(AU1046="S",IF(Q1046="1. Aceitou o programa",R1046-B1046,0),0)</f>
        <v>0</v>
      </c>
      <c r="AR1046" s="45">
        <f>IF(AU1046="S",IF(AND(S1046&lt;&gt;"",R1046&lt;&gt;""),S1046-R1046,0),0)</f>
        <v>0</v>
      </c>
      <c r="AS1046" s="45">
        <f>IF(AU1046="S",IF(Q1046="1. Aceitou o programa",IF(OR(X1046="Não se Aplica",X1046=""),IF(OR(W1046="Não se Aplica",W1046=""),0,W1046-V1046),AVERAGE(X1046-W1046,W1046-V1046)),0),0)</f>
        <v>0</v>
      </c>
      <c r="AT1046" s="45">
        <f>IF(AU1046="S",IF(AND(Q1046="1. Aceitou o programa",AB1046="Realizada"),IFERROR(IF(AA1046="",0,AA1046-R1046),0),0),0)</f>
        <v>0</v>
      </c>
      <c r="AU1046" s="45" t="str">
        <f>_xlfn.XLOOKUP(U1046,'Lista Suspensa'!$AA$20:$AA$23,'Lista Suspensa'!$AB$20:$AB$23,"N/A")</f>
        <v>S</v>
      </c>
    </row>
    <row r="1047" spans="1:47" ht="12" customHeight="1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3080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2747</v>
      </c>
      <c r="N1047" s="89" t="s">
        <v>72</v>
      </c>
      <c r="O1047" s="93" t="s">
        <v>3079</v>
      </c>
      <c r="P1047" s="94" t="s">
        <v>57</v>
      </c>
      <c r="Q1047" s="112" t="s">
        <v>2203</v>
      </c>
      <c r="R1047" s="95"/>
      <c r="S1047" s="96">
        <v>46164</v>
      </c>
      <c r="T1047" s="96" t="s">
        <v>2204</v>
      </c>
      <c r="U1047" s="96" t="s">
        <v>80</v>
      </c>
      <c r="V1047" s="92">
        <v>46142</v>
      </c>
      <c r="W1047" s="92">
        <v>46154</v>
      </c>
      <c r="X1047" s="92">
        <v>46160</v>
      </c>
      <c r="Y1047" s="97"/>
      <c r="Z1047" s="89"/>
      <c r="AA1047" s="96">
        <v>0</v>
      </c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>MONTH(B1047)&amp;"/"&amp;YEAR(B1047)</f>
        <v>3/2026</v>
      </c>
      <c r="AN1047" s="45">
        <f>WEEKNUM(B1047)-WEEKNUM(EOMONTH(B1047,-1)+1)+1</f>
        <v>4</v>
      </c>
      <c r="AO1047" s="45" t="str">
        <f>MONTH(R1047)&amp;"/"&amp;YEAR(R1047)</f>
        <v>1/1900</v>
      </c>
      <c r="AP1047" s="45" t="e">
        <f>WEEKNUM(R1047)-WEEKNUM(EOMONTH(R1047,-1)+1)+1</f>
        <v>#NUM!</v>
      </c>
      <c r="AQ1047" s="45">
        <f>IF(AU1047="S",IF(Q1047="1. Aceitou o programa",R1047-B1047,0),0)</f>
        <v>0</v>
      </c>
      <c r="AR1047" s="45">
        <f>IF(AU1047="S",IF(AND(S1047&lt;&gt;"",R1047&lt;&gt;""),S1047-R1047,0),0)</f>
        <v>0</v>
      </c>
      <c r="AS1047" s="45">
        <f>IF(AU1047="S",IF(Q1047="1. Aceitou o programa",IF(OR(X1047="Não se Aplica",X1047=""),IF(OR(W1047="Não se Aplica",W1047=""),0,W1047-V1047),AVERAGE(X1047-W1047,W1047-V1047)),0),0)</f>
        <v>0</v>
      </c>
      <c r="AT1047" s="45">
        <f>IF(AU1047="S",IF(AND(Q1047="1. Aceitou o programa",AB1047="Realizada"),IFERROR(IF(AA1047="",0,AA1047-R1047),0),0),0)</f>
        <v>0</v>
      </c>
      <c r="AU1047" s="45" t="str">
        <f>_xlfn.XLOOKUP(U1047,'Lista Suspensa'!$AA$20:$AA$23,'Lista Suspensa'!$AB$20:$AB$23,"N/A")</f>
        <v>S</v>
      </c>
    </row>
    <row r="1048" spans="1:47" ht="12" customHeight="1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3081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3082</v>
      </c>
      <c r="N1048" s="89" t="s">
        <v>72</v>
      </c>
      <c r="O1048" s="93" t="s">
        <v>3083</v>
      </c>
      <c r="P1048" s="94" t="s">
        <v>57</v>
      </c>
      <c r="Q1048" s="112" t="s">
        <v>2203</v>
      </c>
      <c r="R1048" s="95"/>
      <c r="S1048" s="96">
        <v>46164</v>
      </c>
      <c r="T1048" s="96" t="s">
        <v>2204</v>
      </c>
      <c r="U1048" s="96" t="s">
        <v>80</v>
      </c>
      <c r="V1048" s="92">
        <v>46142</v>
      </c>
      <c r="W1048" s="92">
        <v>46154</v>
      </c>
      <c r="X1048" s="92">
        <v>46160</v>
      </c>
      <c r="Y1048" s="97"/>
      <c r="Z1048" s="89"/>
      <c r="AA1048" s="96">
        <v>0</v>
      </c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>MONTH(B1048)&amp;"/"&amp;YEAR(B1048)</f>
        <v>3/2026</v>
      </c>
      <c r="AN1048" s="45">
        <f>WEEKNUM(B1048)-WEEKNUM(EOMONTH(B1048,-1)+1)+1</f>
        <v>4</v>
      </c>
      <c r="AO1048" s="45" t="str">
        <f>MONTH(R1048)&amp;"/"&amp;YEAR(R1048)</f>
        <v>1/1900</v>
      </c>
      <c r="AP1048" s="45" t="e">
        <f>WEEKNUM(R1048)-WEEKNUM(EOMONTH(R1048,-1)+1)+1</f>
        <v>#NUM!</v>
      </c>
      <c r="AQ1048" s="45">
        <f>IF(AU1048="S",IF(Q1048="1. Aceitou o programa",R1048-B1048,0),0)</f>
        <v>0</v>
      </c>
      <c r="AR1048" s="45">
        <f>IF(AU1048="S",IF(AND(S1048&lt;&gt;"",R1048&lt;&gt;""),S1048-R1048,0),0)</f>
        <v>0</v>
      </c>
      <c r="AS1048" s="45">
        <f>IF(AU1048="S",IF(Q1048="1. Aceitou o programa",IF(OR(X1048="Não se Aplica",X1048=""),IF(OR(W1048="Não se Aplica",W1048=""),0,W1048-V1048),AVERAGE(X1048-W1048,W1048-V1048)),0),0)</f>
        <v>0</v>
      </c>
      <c r="AT1048" s="45">
        <f>IF(AU1048="S",IF(AND(Q1048="1. Aceitou o programa",AB1048="Realizada"),IFERROR(IF(AA1048="",0,AA1048-R1048),0),0),0)</f>
        <v>0</v>
      </c>
      <c r="AU1048" s="45" t="str">
        <f>_xlfn.XLOOKUP(U1048,'Lista Suspensa'!$AA$20:$AA$23,'Lista Suspensa'!$AB$20:$AB$23,"N/A")</f>
        <v>S</v>
      </c>
    </row>
    <row r="1049" spans="1:47" ht="12" customHeight="1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3084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3085</v>
      </c>
      <c r="N1049" s="89" t="s">
        <v>72</v>
      </c>
      <c r="O1049" s="93" t="s">
        <v>3086</v>
      </c>
      <c r="P1049" s="94" t="s">
        <v>57</v>
      </c>
      <c r="Q1049" s="112" t="s">
        <v>2203</v>
      </c>
      <c r="R1049" s="95"/>
      <c r="S1049" s="96">
        <v>46164</v>
      </c>
      <c r="T1049" s="96" t="s">
        <v>2204</v>
      </c>
      <c r="U1049" s="96" t="s">
        <v>80</v>
      </c>
      <c r="V1049" s="92">
        <v>46142</v>
      </c>
      <c r="W1049" s="92">
        <v>46154</v>
      </c>
      <c r="X1049" s="92">
        <v>46160</v>
      </c>
      <c r="Y1049" s="97"/>
      <c r="Z1049" s="89"/>
      <c r="AA1049" s="96">
        <v>0</v>
      </c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>MONTH(B1049)&amp;"/"&amp;YEAR(B1049)</f>
        <v>3/2026</v>
      </c>
      <c r="AN1049" s="45">
        <f>WEEKNUM(B1049)-WEEKNUM(EOMONTH(B1049,-1)+1)+1</f>
        <v>4</v>
      </c>
      <c r="AO1049" s="45" t="str">
        <f>MONTH(R1049)&amp;"/"&amp;YEAR(R1049)</f>
        <v>1/1900</v>
      </c>
      <c r="AP1049" s="45" t="e">
        <f>WEEKNUM(R1049)-WEEKNUM(EOMONTH(R1049,-1)+1)+1</f>
        <v>#NUM!</v>
      </c>
      <c r="AQ1049" s="45">
        <f>IF(AU1049="S",IF(Q1049="1. Aceitou o programa",R1049-B1049,0),0)</f>
        <v>0</v>
      </c>
      <c r="AR1049" s="45">
        <f>IF(AU1049="S",IF(AND(S1049&lt;&gt;"",R1049&lt;&gt;""),S1049-R1049,0),0)</f>
        <v>0</v>
      </c>
      <c r="AS1049" s="45">
        <f>IF(AU1049="S",IF(Q1049="1. Aceitou o programa",IF(OR(X1049="Não se Aplica",X1049=""),IF(OR(W1049="Não se Aplica",W1049=""),0,W1049-V1049),AVERAGE(X1049-W1049,W1049-V1049)),0),0)</f>
        <v>0</v>
      </c>
      <c r="AT1049" s="45">
        <f>IF(AU1049="S",IF(AND(Q1049="1. Aceitou o programa",AB1049="Realizada"),IFERROR(IF(AA1049="",0,AA1049-R1049),0),0),0)</f>
        <v>0</v>
      </c>
      <c r="AU1049" s="45" t="str">
        <f>_xlfn.XLOOKUP(U1049,'Lista Suspensa'!$AA$20:$AA$23,'Lista Suspensa'!$AB$20:$AB$23,"N/A")</f>
        <v>S</v>
      </c>
    </row>
    <row r="1050" spans="1:47" ht="12" customHeight="1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3087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329</v>
      </c>
      <c r="M1050" s="89" t="s">
        <v>530</v>
      </c>
      <c r="N1050" s="89" t="s">
        <v>72</v>
      </c>
      <c r="O1050" s="93" t="s">
        <v>3088</v>
      </c>
      <c r="P1050" s="94" t="s">
        <v>57</v>
      </c>
      <c r="Q1050" s="112" t="s">
        <v>2203</v>
      </c>
      <c r="R1050" s="95"/>
      <c r="S1050" s="96">
        <v>46164</v>
      </c>
      <c r="T1050" s="96" t="s">
        <v>2204</v>
      </c>
      <c r="U1050" s="96" t="s">
        <v>80</v>
      </c>
      <c r="V1050" s="92">
        <v>46142</v>
      </c>
      <c r="W1050" s="92">
        <v>46154</v>
      </c>
      <c r="X1050" s="92">
        <v>46160</v>
      </c>
      <c r="Y1050" s="97"/>
      <c r="Z1050" s="89"/>
      <c r="AA1050" s="96">
        <v>0</v>
      </c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>MONTH(B1050)&amp;"/"&amp;YEAR(B1050)</f>
        <v>3/2026</v>
      </c>
      <c r="AN1050" s="45">
        <f>WEEKNUM(B1050)-WEEKNUM(EOMONTH(B1050,-1)+1)+1</f>
        <v>4</v>
      </c>
      <c r="AO1050" s="45" t="str">
        <f>MONTH(R1050)&amp;"/"&amp;YEAR(R1050)</f>
        <v>1/1900</v>
      </c>
      <c r="AP1050" s="45" t="e">
        <f>WEEKNUM(R1050)-WEEKNUM(EOMONTH(R1050,-1)+1)+1</f>
        <v>#NUM!</v>
      </c>
      <c r="AQ1050" s="45">
        <f>IF(AU1050="S",IF(Q1050="1. Aceitou o programa",R1050-B1050,0),0)</f>
        <v>0</v>
      </c>
      <c r="AR1050" s="45">
        <f>IF(AU1050="S",IF(AND(S1050&lt;&gt;"",R1050&lt;&gt;""),S1050-R1050,0),0)</f>
        <v>0</v>
      </c>
      <c r="AS1050" s="45">
        <f>IF(AU1050="S",IF(Q1050="1. Aceitou o programa",IF(OR(X1050="Não se Aplica",X1050=""),IF(OR(W1050="Não se Aplica",W1050=""),0,W1050-V1050),AVERAGE(X1050-W1050,W1050-V1050)),0),0)</f>
        <v>0</v>
      </c>
      <c r="AT1050" s="45">
        <f>IF(AU1050="S",IF(AND(Q1050="1. Aceitou o programa",AB1050="Realizada"),IFERROR(IF(AA1050="",0,AA1050-R1050),0),0),0)</f>
        <v>0</v>
      </c>
      <c r="AU1050" s="45" t="str">
        <f>_xlfn.XLOOKUP(U1050,'Lista Suspensa'!$AA$20:$AA$23,'Lista Suspensa'!$AB$20:$AB$23,"N/A")</f>
        <v>S</v>
      </c>
    </row>
    <row r="1051" spans="1:47" ht="12" customHeight="1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3089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854</v>
      </c>
      <c r="N1051" s="89" t="s">
        <v>72</v>
      </c>
      <c r="O1051" s="93" t="s">
        <v>3090</v>
      </c>
      <c r="P1051" s="94" t="s">
        <v>57</v>
      </c>
      <c r="Q1051" s="112" t="s">
        <v>2203</v>
      </c>
      <c r="R1051" s="95"/>
      <c r="S1051" s="96">
        <v>46164</v>
      </c>
      <c r="T1051" s="96" t="s">
        <v>2204</v>
      </c>
      <c r="U1051" s="96" t="s">
        <v>80</v>
      </c>
      <c r="V1051" s="92">
        <v>46128</v>
      </c>
      <c r="W1051" s="92">
        <v>46142</v>
      </c>
      <c r="X1051" s="92">
        <v>46154</v>
      </c>
      <c r="Y1051" s="97"/>
      <c r="Z1051" s="89"/>
      <c r="AA1051" s="96">
        <v>0</v>
      </c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>MONTH(B1051)&amp;"/"&amp;YEAR(B1051)</f>
        <v>3/2026</v>
      </c>
      <c r="AN1051" s="45">
        <f>WEEKNUM(B1051)-WEEKNUM(EOMONTH(B1051,-1)+1)+1</f>
        <v>4</v>
      </c>
      <c r="AO1051" s="45" t="str">
        <f>MONTH(R1051)&amp;"/"&amp;YEAR(R1051)</f>
        <v>1/1900</v>
      </c>
      <c r="AP1051" s="45" t="e">
        <f>WEEKNUM(R1051)-WEEKNUM(EOMONTH(R1051,-1)+1)+1</f>
        <v>#NUM!</v>
      </c>
      <c r="AQ1051" s="45">
        <f>IF(AU1051="S",IF(Q1051="1. Aceitou o programa",R1051-B1051,0),0)</f>
        <v>0</v>
      </c>
      <c r="AR1051" s="45">
        <f>IF(AU1051="S",IF(AND(S1051&lt;&gt;"",R1051&lt;&gt;""),S1051-R1051,0),0)</f>
        <v>0</v>
      </c>
      <c r="AS1051" s="45">
        <f>IF(AU1051="S",IF(Q1051="1. Aceitou o programa",IF(OR(X1051="Não se Aplica",X1051=""),IF(OR(W1051="Não se Aplica",W1051=""),0,W1051-V1051),AVERAGE(X1051-W1051,W1051-V1051)),0),0)</f>
        <v>0</v>
      </c>
      <c r="AT1051" s="45">
        <f>IF(AU1051="S",IF(AND(Q1051="1. Aceitou o programa",AB1051="Realizada"),IFERROR(IF(AA1051="",0,AA1051-R1051),0),0),0)</f>
        <v>0</v>
      </c>
      <c r="AU1051" s="45" t="str">
        <f>_xlfn.XLOOKUP(U1051,'Lista Suspensa'!$AA$20:$AA$23,'Lista Suspensa'!$AB$20:$AB$23,"N/A")</f>
        <v>S</v>
      </c>
    </row>
    <row r="1052" spans="1:47" ht="12" customHeight="1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3091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3092</v>
      </c>
      <c r="N1052" s="89" t="s">
        <v>72</v>
      </c>
      <c r="O1052" s="93" t="s">
        <v>3093</v>
      </c>
      <c r="P1052" s="94" t="s">
        <v>57</v>
      </c>
      <c r="Q1052" s="112" t="s">
        <v>2203</v>
      </c>
      <c r="R1052" s="95"/>
      <c r="S1052" s="96">
        <v>46164</v>
      </c>
      <c r="T1052" s="96" t="s">
        <v>2204</v>
      </c>
      <c r="U1052" s="96" t="s">
        <v>80</v>
      </c>
      <c r="V1052" s="92">
        <v>46142</v>
      </c>
      <c r="W1052" s="92">
        <v>46154</v>
      </c>
      <c r="X1052" s="92">
        <v>46160</v>
      </c>
      <c r="Y1052" s="97"/>
      <c r="Z1052" s="89"/>
      <c r="AA1052" s="96">
        <v>0</v>
      </c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>MONTH(B1052)&amp;"/"&amp;YEAR(B1052)</f>
        <v>3/2026</v>
      </c>
      <c r="AN1052" s="45">
        <f>WEEKNUM(B1052)-WEEKNUM(EOMONTH(B1052,-1)+1)+1</f>
        <v>4</v>
      </c>
      <c r="AO1052" s="45" t="str">
        <f>MONTH(R1052)&amp;"/"&amp;YEAR(R1052)</f>
        <v>1/1900</v>
      </c>
      <c r="AP1052" s="45" t="e">
        <f>WEEKNUM(R1052)-WEEKNUM(EOMONTH(R1052,-1)+1)+1</f>
        <v>#NUM!</v>
      </c>
      <c r="AQ1052" s="45">
        <f>IF(AU1052="S",IF(Q1052="1. Aceitou o programa",R1052-B1052,0),0)</f>
        <v>0</v>
      </c>
      <c r="AR1052" s="45">
        <f>IF(AU1052="S",IF(AND(S1052&lt;&gt;"",R1052&lt;&gt;""),S1052-R1052,0),0)</f>
        <v>0</v>
      </c>
      <c r="AS1052" s="45">
        <f>IF(AU1052="S",IF(Q1052="1. Aceitou o programa",IF(OR(X1052="Não se Aplica",X1052=""),IF(OR(W1052="Não se Aplica",W1052=""),0,W1052-V1052),AVERAGE(X1052-W1052,W1052-V1052)),0),0)</f>
        <v>0</v>
      </c>
      <c r="AT1052" s="45">
        <f>IF(AU1052="S",IF(AND(Q1052="1. Aceitou o programa",AB1052="Realizada"),IFERROR(IF(AA1052="",0,AA1052-R1052),0),0),0)</f>
        <v>0</v>
      </c>
      <c r="AU1052" s="45" t="str">
        <f>_xlfn.XLOOKUP(U1052,'Lista Suspensa'!$AA$20:$AA$23,'Lista Suspensa'!$AB$20:$AB$23,"N/A")</f>
        <v>S</v>
      </c>
    </row>
    <row r="1053" spans="1:47" ht="12" customHeight="1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3094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778</v>
      </c>
      <c r="M1053" s="89" t="s">
        <v>1399</v>
      </c>
      <c r="N1053" s="89" t="s">
        <v>72</v>
      </c>
      <c r="O1053" s="93" t="s">
        <v>3095</v>
      </c>
      <c r="P1053" s="94" t="s">
        <v>57</v>
      </c>
      <c r="Q1053" s="112" t="s">
        <v>2203</v>
      </c>
      <c r="R1053" s="95"/>
      <c r="S1053" s="96">
        <v>46164</v>
      </c>
      <c r="T1053" s="96" t="s">
        <v>2204</v>
      </c>
      <c r="U1053" s="96" t="s">
        <v>80</v>
      </c>
      <c r="V1053" s="92">
        <v>46142</v>
      </c>
      <c r="W1053" s="92">
        <v>46154</v>
      </c>
      <c r="X1053" s="92">
        <v>46160</v>
      </c>
      <c r="Y1053" s="97"/>
      <c r="Z1053" s="89"/>
      <c r="AA1053" s="96">
        <v>0</v>
      </c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>MONTH(B1053)&amp;"/"&amp;YEAR(B1053)</f>
        <v>3/2026</v>
      </c>
      <c r="AN1053" s="45">
        <f>WEEKNUM(B1053)-WEEKNUM(EOMONTH(B1053,-1)+1)+1</f>
        <v>4</v>
      </c>
      <c r="AO1053" s="45" t="str">
        <f>MONTH(R1053)&amp;"/"&amp;YEAR(R1053)</f>
        <v>1/1900</v>
      </c>
      <c r="AP1053" s="45" t="e">
        <f>WEEKNUM(R1053)-WEEKNUM(EOMONTH(R1053,-1)+1)+1</f>
        <v>#NUM!</v>
      </c>
      <c r="AQ1053" s="45">
        <f>IF(AU1053="S",IF(Q1053="1. Aceitou o programa",R1053-B1053,0),0)</f>
        <v>0</v>
      </c>
      <c r="AR1053" s="45">
        <f>IF(AU1053="S",IF(AND(S1053&lt;&gt;"",R1053&lt;&gt;""),S1053-R1053,0),0)</f>
        <v>0</v>
      </c>
      <c r="AS1053" s="45">
        <f>IF(AU1053="S",IF(Q1053="1. Aceitou o programa",IF(OR(X1053="Não se Aplica",X1053=""),IF(OR(W1053="Não se Aplica",W1053=""),0,W1053-V1053),AVERAGE(X1053-W1053,W1053-V1053)),0),0)</f>
        <v>0</v>
      </c>
      <c r="AT1053" s="45">
        <f>IF(AU1053="S",IF(AND(Q1053="1. Aceitou o programa",AB1053="Realizada"),IFERROR(IF(AA1053="",0,AA1053-R1053),0),0),0)</f>
        <v>0</v>
      </c>
      <c r="AU1053" s="45" t="str">
        <f>_xlfn.XLOOKUP(U1053,'Lista Suspensa'!$AA$20:$AA$23,'Lista Suspensa'!$AB$20:$AB$23,"N/A")</f>
        <v>S</v>
      </c>
    </row>
    <row r="1054" spans="1:47" ht="12" customHeight="1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3096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1019</v>
      </c>
      <c r="N1054" s="89" t="s">
        <v>72</v>
      </c>
      <c r="O1054" s="93" t="s">
        <v>3097</v>
      </c>
      <c r="P1054" s="94" t="s">
        <v>57</v>
      </c>
      <c r="Q1054" s="112" t="s">
        <v>2203</v>
      </c>
      <c r="R1054" s="95"/>
      <c r="S1054" s="96">
        <v>46164</v>
      </c>
      <c r="T1054" s="96" t="s">
        <v>2204</v>
      </c>
      <c r="U1054" s="96" t="s">
        <v>80</v>
      </c>
      <c r="V1054" s="92">
        <v>46142</v>
      </c>
      <c r="W1054" s="92">
        <v>46154</v>
      </c>
      <c r="X1054" s="92">
        <v>46160</v>
      </c>
      <c r="Y1054" s="97"/>
      <c r="Z1054" s="89"/>
      <c r="AA1054" s="96">
        <v>0</v>
      </c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>MONTH(B1054)&amp;"/"&amp;YEAR(B1054)</f>
        <v>3/2026</v>
      </c>
      <c r="AN1054" s="45">
        <f>WEEKNUM(B1054)-WEEKNUM(EOMONTH(B1054,-1)+1)+1</f>
        <v>4</v>
      </c>
      <c r="AO1054" s="45" t="str">
        <f>MONTH(R1054)&amp;"/"&amp;YEAR(R1054)</f>
        <v>1/1900</v>
      </c>
      <c r="AP1054" s="45" t="e">
        <f>WEEKNUM(R1054)-WEEKNUM(EOMONTH(R1054,-1)+1)+1</f>
        <v>#NUM!</v>
      </c>
      <c r="AQ1054" s="45">
        <f>IF(AU1054="S",IF(Q1054="1. Aceitou o programa",R1054-B1054,0),0)</f>
        <v>0</v>
      </c>
      <c r="AR1054" s="45">
        <f>IF(AU1054="S",IF(AND(S1054&lt;&gt;"",R1054&lt;&gt;""),S1054-R1054,0),0)</f>
        <v>0</v>
      </c>
      <c r="AS1054" s="45">
        <f>IF(AU1054="S",IF(Q1054="1. Aceitou o programa",IF(OR(X1054="Não se Aplica",X1054=""),IF(OR(W1054="Não se Aplica",W1054=""),0,W1054-V1054),AVERAGE(X1054-W1054,W1054-V1054)),0),0)</f>
        <v>0</v>
      </c>
      <c r="AT1054" s="45">
        <f>IF(AU1054="S",IF(AND(Q1054="1. Aceitou o programa",AB1054="Realizada"),IFERROR(IF(AA1054="",0,AA1054-R1054),0),0),0)</f>
        <v>0</v>
      </c>
      <c r="AU1054" s="45" t="str">
        <f>_xlfn.XLOOKUP(U1054,'Lista Suspensa'!$AA$20:$AA$23,'Lista Suspensa'!$AB$20:$AB$23,"N/A")</f>
        <v>S</v>
      </c>
    </row>
    <row r="1055" spans="1:47" ht="12" customHeight="1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3098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1362</v>
      </c>
      <c r="N1055" s="89" t="s">
        <v>72</v>
      </c>
      <c r="O1055" s="93" t="s">
        <v>3099</v>
      </c>
      <c r="P1055" s="94" t="s">
        <v>57</v>
      </c>
      <c r="Q1055" s="112" t="s">
        <v>2203</v>
      </c>
      <c r="R1055" s="95"/>
      <c r="S1055" s="96">
        <v>46164</v>
      </c>
      <c r="T1055" s="96" t="s">
        <v>2204</v>
      </c>
      <c r="U1055" s="96" t="s">
        <v>80</v>
      </c>
      <c r="V1055" s="92">
        <v>46142</v>
      </c>
      <c r="W1055" s="92">
        <v>46154</v>
      </c>
      <c r="X1055" s="92">
        <v>46160</v>
      </c>
      <c r="Y1055" s="97"/>
      <c r="Z1055" s="89"/>
      <c r="AA1055" s="96">
        <v>0</v>
      </c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>MONTH(B1055)&amp;"/"&amp;YEAR(B1055)</f>
        <v>3/2026</v>
      </c>
      <c r="AN1055" s="45">
        <f>WEEKNUM(B1055)-WEEKNUM(EOMONTH(B1055,-1)+1)+1</f>
        <v>4</v>
      </c>
      <c r="AO1055" s="45" t="str">
        <f>MONTH(R1055)&amp;"/"&amp;YEAR(R1055)</f>
        <v>1/1900</v>
      </c>
      <c r="AP1055" s="45" t="e">
        <f>WEEKNUM(R1055)-WEEKNUM(EOMONTH(R1055,-1)+1)+1</f>
        <v>#NUM!</v>
      </c>
      <c r="AQ1055" s="45">
        <f>IF(AU1055="S",IF(Q1055="1. Aceitou o programa",R1055-B1055,0),0)</f>
        <v>0</v>
      </c>
      <c r="AR1055" s="45">
        <f>IF(AU1055="S",IF(AND(S1055&lt;&gt;"",R1055&lt;&gt;""),S1055-R1055,0),0)</f>
        <v>0</v>
      </c>
      <c r="AS1055" s="45">
        <f>IF(AU1055="S",IF(Q1055="1. Aceitou o programa",IF(OR(X1055="Não se Aplica",X1055=""),IF(OR(W1055="Não se Aplica",W1055=""),0,W1055-V1055),AVERAGE(X1055-W1055,W1055-V1055)),0),0)</f>
        <v>0</v>
      </c>
      <c r="AT1055" s="45">
        <f>IF(AU1055="S",IF(AND(Q1055="1. Aceitou o programa",AB1055="Realizada"),IFERROR(IF(AA1055="",0,AA1055-R1055),0),0),0)</f>
        <v>0</v>
      </c>
      <c r="AU1055" s="45" t="str">
        <f>_xlfn.XLOOKUP(U1055,'Lista Suspensa'!$AA$20:$AA$23,'Lista Suspensa'!$AB$20:$AB$23,"N/A")</f>
        <v>S</v>
      </c>
    </row>
    <row r="1056" spans="1:47" ht="12" customHeight="1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3100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1586</v>
      </c>
      <c r="N1056" s="89" t="s">
        <v>72</v>
      </c>
      <c r="O1056" s="93" t="s">
        <v>3101</v>
      </c>
      <c r="P1056" s="94" t="s">
        <v>57</v>
      </c>
      <c r="Q1056" s="112" t="s">
        <v>2203</v>
      </c>
      <c r="R1056" s="95"/>
      <c r="S1056" s="96">
        <v>46164</v>
      </c>
      <c r="T1056" s="96" t="s">
        <v>2204</v>
      </c>
      <c r="U1056" s="96" t="s">
        <v>80</v>
      </c>
      <c r="V1056" s="92">
        <v>46128</v>
      </c>
      <c r="W1056" s="92">
        <v>46142</v>
      </c>
      <c r="X1056" s="92">
        <v>46154</v>
      </c>
      <c r="Y1056" s="97"/>
      <c r="Z1056" s="89"/>
      <c r="AA1056" s="96">
        <v>0</v>
      </c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>MONTH(B1056)&amp;"/"&amp;YEAR(B1056)</f>
        <v>3/2026</v>
      </c>
      <c r="AN1056" s="45">
        <f>WEEKNUM(B1056)-WEEKNUM(EOMONTH(B1056,-1)+1)+1</f>
        <v>4</v>
      </c>
      <c r="AO1056" s="45" t="str">
        <f>MONTH(R1056)&amp;"/"&amp;YEAR(R1056)</f>
        <v>1/1900</v>
      </c>
      <c r="AP1056" s="45" t="e">
        <f>WEEKNUM(R1056)-WEEKNUM(EOMONTH(R1056,-1)+1)+1</f>
        <v>#NUM!</v>
      </c>
      <c r="AQ1056" s="45">
        <f>IF(AU1056="S",IF(Q1056="1. Aceitou o programa",R1056-B1056,0),0)</f>
        <v>0</v>
      </c>
      <c r="AR1056" s="45">
        <f>IF(AU1056="S",IF(AND(S1056&lt;&gt;"",R1056&lt;&gt;""),S1056-R1056,0),0)</f>
        <v>0</v>
      </c>
      <c r="AS1056" s="45">
        <f>IF(AU1056="S",IF(Q1056="1. Aceitou o programa",IF(OR(X1056="Não se Aplica",X1056=""),IF(OR(W1056="Não se Aplica",W1056=""),0,W1056-V1056),AVERAGE(X1056-W1056,W1056-V1056)),0),0)</f>
        <v>0</v>
      </c>
      <c r="AT1056" s="45">
        <f>IF(AU1056="S",IF(AND(Q1056="1. Aceitou o programa",AB1056="Realizada"),IFERROR(IF(AA1056="",0,AA1056-R1056),0),0),0)</f>
        <v>0</v>
      </c>
      <c r="AU1056" s="45" t="str">
        <f>_xlfn.XLOOKUP(U1056,'Lista Suspensa'!$AA$20:$AA$23,'Lista Suspensa'!$AB$20:$AB$23,"N/A")</f>
        <v>S</v>
      </c>
    </row>
    <row r="1057" spans="1:47" ht="12" customHeight="1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3102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602</v>
      </c>
      <c r="M1057" s="89" t="s">
        <v>3103</v>
      </c>
      <c r="N1057" s="89" t="s">
        <v>72</v>
      </c>
      <c r="O1057" s="93" t="s">
        <v>3104</v>
      </c>
      <c r="P1057" s="94" t="s">
        <v>57</v>
      </c>
      <c r="Q1057" s="112" t="s">
        <v>2203</v>
      </c>
      <c r="R1057" s="95"/>
      <c r="S1057" s="96">
        <v>46164</v>
      </c>
      <c r="T1057" s="96" t="s">
        <v>2204</v>
      </c>
      <c r="U1057" s="96" t="s">
        <v>80</v>
      </c>
      <c r="V1057" s="92">
        <v>46142</v>
      </c>
      <c r="W1057" s="92">
        <v>46154</v>
      </c>
      <c r="X1057" s="92">
        <v>46160</v>
      </c>
      <c r="Y1057" s="97"/>
      <c r="Z1057" s="89"/>
      <c r="AA1057" s="96">
        <v>0</v>
      </c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>MONTH(B1057)&amp;"/"&amp;YEAR(B1057)</f>
        <v>3/2026</v>
      </c>
      <c r="AN1057" s="45">
        <f>WEEKNUM(B1057)-WEEKNUM(EOMONTH(B1057,-1)+1)+1</f>
        <v>4</v>
      </c>
      <c r="AO1057" s="45" t="str">
        <f>MONTH(R1057)&amp;"/"&amp;YEAR(R1057)</f>
        <v>1/1900</v>
      </c>
      <c r="AP1057" s="45" t="e">
        <f>WEEKNUM(R1057)-WEEKNUM(EOMONTH(R1057,-1)+1)+1</f>
        <v>#NUM!</v>
      </c>
      <c r="AQ1057" s="45">
        <f>IF(AU1057="S",IF(Q1057="1. Aceitou o programa",R1057-B1057,0),0)</f>
        <v>0</v>
      </c>
      <c r="AR1057" s="45">
        <f>IF(AU1057="S",IF(AND(S1057&lt;&gt;"",R1057&lt;&gt;""),S1057-R1057,0),0)</f>
        <v>0</v>
      </c>
      <c r="AS1057" s="45">
        <f>IF(AU1057="S",IF(Q1057="1. Aceitou o programa",IF(OR(X1057="Não se Aplica",X1057=""),IF(OR(W1057="Não se Aplica",W1057=""),0,W1057-V1057),AVERAGE(X1057-W1057,W1057-V1057)),0),0)</f>
        <v>0</v>
      </c>
      <c r="AT1057" s="45">
        <f>IF(AU1057="S",IF(AND(Q1057="1. Aceitou o programa",AB1057="Realizada"),IFERROR(IF(AA1057="",0,AA1057-R1057),0),0),0)</f>
        <v>0</v>
      </c>
      <c r="AU1057" s="45" t="str">
        <f>_xlfn.XLOOKUP(U1057,'Lista Suspensa'!$AA$20:$AA$23,'Lista Suspensa'!$AB$20:$AB$23,"N/A")</f>
        <v>S</v>
      </c>
    </row>
    <row r="1058" spans="1:47" ht="12" customHeight="1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3105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1078</v>
      </c>
      <c r="N1058" s="89" t="s">
        <v>72</v>
      </c>
      <c r="O1058" s="93" t="s">
        <v>3106</v>
      </c>
      <c r="P1058" s="94" t="s">
        <v>57</v>
      </c>
      <c r="Q1058" s="112" t="s">
        <v>2203</v>
      </c>
      <c r="R1058" s="95"/>
      <c r="S1058" s="96">
        <v>46164</v>
      </c>
      <c r="T1058" s="96" t="s">
        <v>2204</v>
      </c>
      <c r="U1058" s="96" t="s">
        <v>80</v>
      </c>
      <c r="V1058" s="92">
        <v>46142</v>
      </c>
      <c r="W1058" s="92">
        <v>46154</v>
      </c>
      <c r="X1058" s="92">
        <v>46160</v>
      </c>
      <c r="Y1058" s="97"/>
      <c r="Z1058" s="89"/>
      <c r="AA1058" s="96">
        <v>0</v>
      </c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>MONTH(B1058)&amp;"/"&amp;YEAR(B1058)</f>
        <v>3/2026</v>
      </c>
      <c r="AN1058" s="45">
        <f>WEEKNUM(B1058)-WEEKNUM(EOMONTH(B1058,-1)+1)+1</f>
        <v>4</v>
      </c>
      <c r="AO1058" s="45" t="str">
        <f>MONTH(R1058)&amp;"/"&amp;YEAR(R1058)</f>
        <v>1/1900</v>
      </c>
      <c r="AP1058" s="45" t="e">
        <f>WEEKNUM(R1058)-WEEKNUM(EOMONTH(R1058,-1)+1)+1</f>
        <v>#NUM!</v>
      </c>
      <c r="AQ1058" s="45">
        <f>IF(AU1058="S",IF(Q1058="1. Aceitou o programa",R1058-B1058,0),0)</f>
        <v>0</v>
      </c>
      <c r="AR1058" s="45">
        <f>IF(AU1058="S",IF(AND(S1058&lt;&gt;"",R1058&lt;&gt;""),S1058-R1058,0),0)</f>
        <v>0</v>
      </c>
      <c r="AS1058" s="45">
        <f>IF(AU1058="S",IF(Q1058="1. Aceitou o programa",IF(OR(X1058="Não se Aplica",X1058=""),IF(OR(W1058="Não se Aplica",W1058=""),0,W1058-V1058),AVERAGE(X1058-W1058,W1058-V1058)),0),0)</f>
        <v>0</v>
      </c>
      <c r="AT1058" s="45">
        <f>IF(AU1058="S",IF(AND(Q1058="1. Aceitou o programa",AB1058="Realizada"),IFERROR(IF(AA1058="",0,AA1058-R1058),0),0),0)</f>
        <v>0</v>
      </c>
      <c r="AU1058" s="45" t="str">
        <f>_xlfn.XLOOKUP(U1058,'Lista Suspensa'!$AA$20:$AA$23,'Lista Suspensa'!$AB$20:$AB$23,"N/A")</f>
        <v>S</v>
      </c>
    </row>
    <row r="1059" spans="1:47" ht="12" customHeight="1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3107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1078</v>
      </c>
      <c r="N1059" s="89" t="s">
        <v>72</v>
      </c>
      <c r="O1059" s="93" t="s">
        <v>3108</v>
      </c>
      <c r="P1059" s="94" t="s">
        <v>57</v>
      </c>
      <c r="Q1059" s="112" t="s">
        <v>2203</v>
      </c>
      <c r="R1059" s="95"/>
      <c r="S1059" s="96">
        <v>46164</v>
      </c>
      <c r="T1059" s="96" t="s">
        <v>2204</v>
      </c>
      <c r="U1059" s="96" t="s">
        <v>80</v>
      </c>
      <c r="V1059" s="92">
        <v>46142</v>
      </c>
      <c r="W1059" s="92">
        <v>46154</v>
      </c>
      <c r="X1059" s="92">
        <v>46160</v>
      </c>
      <c r="Y1059" s="97"/>
      <c r="Z1059" s="89"/>
      <c r="AA1059" s="96">
        <v>0</v>
      </c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>MONTH(B1059)&amp;"/"&amp;YEAR(B1059)</f>
        <v>3/2026</v>
      </c>
      <c r="AN1059" s="45">
        <f>WEEKNUM(B1059)-WEEKNUM(EOMONTH(B1059,-1)+1)+1</f>
        <v>4</v>
      </c>
      <c r="AO1059" s="45" t="str">
        <f>MONTH(R1059)&amp;"/"&amp;YEAR(R1059)</f>
        <v>1/1900</v>
      </c>
      <c r="AP1059" s="45" t="e">
        <f>WEEKNUM(R1059)-WEEKNUM(EOMONTH(R1059,-1)+1)+1</f>
        <v>#NUM!</v>
      </c>
      <c r="AQ1059" s="45">
        <f>IF(AU1059="S",IF(Q1059="1. Aceitou o programa",R1059-B1059,0),0)</f>
        <v>0</v>
      </c>
      <c r="AR1059" s="45">
        <f>IF(AU1059="S",IF(AND(S1059&lt;&gt;"",R1059&lt;&gt;""),S1059-R1059,0),0)</f>
        <v>0</v>
      </c>
      <c r="AS1059" s="45">
        <f>IF(AU1059="S",IF(Q1059="1. Aceitou o programa",IF(OR(X1059="Não se Aplica",X1059=""),IF(OR(W1059="Não se Aplica",W1059=""),0,W1059-V1059),AVERAGE(X1059-W1059,W1059-V1059)),0),0)</f>
        <v>0</v>
      </c>
      <c r="AT1059" s="45">
        <f>IF(AU1059="S",IF(AND(Q1059="1. Aceitou o programa",AB1059="Realizada"),IFERROR(IF(AA1059="",0,AA1059-R1059),0),0),0)</f>
        <v>0</v>
      </c>
      <c r="AU1059" s="45" t="str">
        <f>_xlfn.XLOOKUP(U1059,'Lista Suspensa'!$AA$20:$AA$23,'Lista Suspensa'!$AB$20:$AB$23,"N/A")</f>
        <v>S</v>
      </c>
    </row>
    <row r="1060" spans="1:47" ht="12" customHeight="1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3109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1097</v>
      </c>
      <c r="N1060" s="89" t="s">
        <v>72</v>
      </c>
      <c r="O1060" s="93" t="s">
        <v>2146</v>
      </c>
      <c r="P1060" s="94" t="s">
        <v>57</v>
      </c>
      <c r="Q1060" s="112" t="s">
        <v>2203</v>
      </c>
      <c r="R1060" s="95"/>
      <c r="S1060" s="96">
        <v>46164</v>
      </c>
      <c r="T1060" s="96" t="s">
        <v>2204</v>
      </c>
      <c r="U1060" s="96" t="s">
        <v>80</v>
      </c>
      <c r="V1060" s="92">
        <v>46142</v>
      </c>
      <c r="W1060" s="92">
        <v>46154</v>
      </c>
      <c r="X1060" s="92">
        <v>46160</v>
      </c>
      <c r="Y1060" s="97"/>
      <c r="Z1060" s="89"/>
      <c r="AA1060" s="96">
        <v>0</v>
      </c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>MONTH(B1060)&amp;"/"&amp;YEAR(B1060)</f>
        <v>3/2026</v>
      </c>
      <c r="AN1060" s="45">
        <f>WEEKNUM(B1060)-WEEKNUM(EOMONTH(B1060,-1)+1)+1</f>
        <v>4</v>
      </c>
      <c r="AO1060" s="45" t="str">
        <f>MONTH(R1060)&amp;"/"&amp;YEAR(R1060)</f>
        <v>1/1900</v>
      </c>
      <c r="AP1060" s="45" t="e">
        <f>WEEKNUM(R1060)-WEEKNUM(EOMONTH(R1060,-1)+1)+1</f>
        <v>#NUM!</v>
      </c>
      <c r="AQ1060" s="45">
        <f>IF(AU1060="S",IF(Q1060="1. Aceitou o programa",R1060-B1060,0),0)</f>
        <v>0</v>
      </c>
      <c r="AR1060" s="45">
        <f>IF(AU1060="S",IF(AND(S1060&lt;&gt;"",R1060&lt;&gt;""),S1060-R1060,0),0)</f>
        <v>0</v>
      </c>
      <c r="AS1060" s="45">
        <f>IF(AU1060="S",IF(Q1060="1. Aceitou o programa",IF(OR(X1060="Não se Aplica",X1060=""),IF(OR(W1060="Não se Aplica",W1060=""),0,W1060-V1060),AVERAGE(X1060-W1060,W1060-V1060)),0),0)</f>
        <v>0</v>
      </c>
      <c r="AT1060" s="45">
        <f>IF(AU1060="S",IF(AND(Q1060="1. Aceitou o programa",AB1060="Realizada"),IFERROR(IF(AA1060="",0,AA1060-R1060),0),0),0)</f>
        <v>0</v>
      </c>
      <c r="AU1060" s="45" t="str">
        <f>_xlfn.XLOOKUP(U1060,'Lista Suspensa'!$AA$20:$AA$23,'Lista Suspensa'!$AB$20:$AB$23,"N/A")</f>
        <v>S</v>
      </c>
    </row>
    <row r="1061" spans="1:47" ht="12" customHeight="1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3110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1784</v>
      </c>
      <c r="N1061" s="89" t="s">
        <v>72</v>
      </c>
      <c r="O1061" s="93" t="s">
        <v>3111</v>
      </c>
      <c r="P1061" s="94" t="s">
        <v>57</v>
      </c>
      <c r="Q1061" s="112" t="s">
        <v>2203</v>
      </c>
      <c r="R1061" s="95"/>
      <c r="S1061" s="96">
        <v>46164</v>
      </c>
      <c r="T1061" s="96" t="s">
        <v>2204</v>
      </c>
      <c r="U1061" s="96" t="s">
        <v>80</v>
      </c>
      <c r="V1061" s="92">
        <v>46142</v>
      </c>
      <c r="W1061" s="92">
        <v>46154</v>
      </c>
      <c r="X1061" s="92">
        <v>46160</v>
      </c>
      <c r="Y1061" s="97"/>
      <c r="Z1061" s="89"/>
      <c r="AA1061" s="96">
        <v>0</v>
      </c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>MONTH(B1061)&amp;"/"&amp;YEAR(B1061)</f>
        <v>3/2026</v>
      </c>
      <c r="AN1061" s="45">
        <f>WEEKNUM(B1061)-WEEKNUM(EOMONTH(B1061,-1)+1)+1</f>
        <v>4</v>
      </c>
      <c r="AO1061" s="45" t="str">
        <f>MONTH(R1061)&amp;"/"&amp;YEAR(R1061)</f>
        <v>1/1900</v>
      </c>
      <c r="AP1061" s="45" t="e">
        <f>WEEKNUM(R1061)-WEEKNUM(EOMONTH(R1061,-1)+1)+1</f>
        <v>#NUM!</v>
      </c>
      <c r="AQ1061" s="45">
        <f>IF(AU1061="S",IF(Q1061="1. Aceitou o programa",R1061-B1061,0),0)</f>
        <v>0</v>
      </c>
      <c r="AR1061" s="45">
        <f>IF(AU1061="S",IF(AND(S1061&lt;&gt;"",R1061&lt;&gt;""),S1061-R1061,0),0)</f>
        <v>0</v>
      </c>
      <c r="AS1061" s="45">
        <f>IF(AU1061="S",IF(Q1061="1. Aceitou o programa",IF(OR(X1061="Não se Aplica",X1061=""),IF(OR(W1061="Não se Aplica",W1061=""),0,W1061-V1061),AVERAGE(X1061-W1061,W1061-V1061)),0),0)</f>
        <v>0</v>
      </c>
      <c r="AT1061" s="45">
        <f>IF(AU1061="S",IF(AND(Q1061="1. Aceitou o programa",AB1061="Realizada"),IFERROR(IF(AA1061="",0,AA1061-R1061),0),0),0)</f>
        <v>0</v>
      </c>
      <c r="AU1061" s="45" t="str">
        <f>_xlfn.XLOOKUP(U1061,'Lista Suspensa'!$AA$20:$AA$23,'Lista Suspensa'!$AB$20:$AB$23,"N/A")</f>
        <v>S</v>
      </c>
    </row>
    <row r="1062" spans="1:47" ht="12" customHeight="1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3112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3113</v>
      </c>
      <c r="N1062" s="89" t="s">
        <v>72</v>
      </c>
      <c r="O1062" s="93" t="s">
        <v>3114</v>
      </c>
      <c r="P1062" s="94" t="s">
        <v>57</v>
      </c>
      <c r="Q1062" s="112" t="s">
        <v>2203</v>
      </c>
      <c r="R1062" s="95"/>
      <c r="S1062" s="96">
        <v>46164</v>
      </c>
      <c r="T1062" s="96" t="s">
        <v>2204</v>
      </c>
      <c r="U1062" s="96" t="s">
        <v>80</v>
      </c>
      <c r="V1062" s="92">
        <v>46142</v>
      </c>
      <c r="W1062" s="92">
        <v>46154</v>
      </c>
      <c r="X1062" s="92">
        <v>46160</v>
      </c>
      <c r="Y1062" s="97"/>
      <c r="Z1062" s="89"/>
      <c r="AA1062" s="96">
        <v>0</v>
      </c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>MONTH(B1062)&amp;"/"&amp;YEAR(B1062)</f>
        <v>3/2026</v>
      </c>
      <c r="AN1062" s="45">
        <f>WEEKNUM(B1062)-WEEKNUM(EOMONTH(B1062,-1)+1)+1</f>
        <v>4</v>
      </c>
      <c r="AO1062" s="45" t="str">
        <f>MONTH(R1062)&amp;"/"&amp;YEAR(R1062)</f>
        <v>1/1900</v>
      </c>
      <c r="AP1062" s="45" t="e">
        <f>WEEKNUM(R1062)-WEEKNUM(EOMONTH(R1062,-1)+1)+1</f>
        <v>#NUM!</v>
      </c>
      <c r="AQ1062" s="45">
        <f>IF(AU1062="S",IF(Q1062="1. Aceitou o programa",R1062-B1062,0),0)</f>
        <v>0</v>
      </c>
      <c r="AR1062" s="45">
        <f>IF(AU1062="S",IF(AND(S1062&lt;&gt;"",R1062&lt;&gt;""),S1062-R1062,0),0)</f>
        <v>0</v>
      </c>
      <c r="AS1062" s="45">
        <f>IF(AU1062="S",IF(Q1062="1. Aceitou o programa",IF(OR(X1062="Não se Aplica",X1062=""),IF(OR(W1062="Não se Aplica",W1062=""),0,W1062-V1062),AVERAGE(X1062-W1062,W1062-V1062)),0),0)</f>
        <v>0</v>
      </c>
      <c r="AT1062" s="45">
        <f>IF(AU1062="S",IF(AND(Q1062="1. Aceitou o programa",AB1062="Realizada"),IFERROR(IF(AA1062="",0,AA1062-R1062),0),0),0)</f>
        <v>0</v>
      </c>
      <c r="AU1062" s="45" t="str">
        <f>_xlfn.XLOOKUP(U1062,'Lista Suspensa'!$AA$20:$AA$23,'Lista Suspensa'!$AB$20:$AB$23,"N/A")</f>
        <v>S</v>
      </c>
    </row>
    <row r="1063" spans="1:47" ht="12" customHeight="1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3115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1394</v>
      </c>
      <c r="N1063" s="89" t="s">
        <v>72</v>
      </c>
      <c r="O1063" s="93" t="s">
        <v>3116</v>
      </c>
      <c r="P1063" s="94" t="s">
        <v>57</v>
      </c>
      <c r="Q1063" s="112" t="s">
        <v>2203</v>
      </c>
      <c r="R1063" s="95"/>
      <c r="S1063" s="96">
        <v>46164</v>
      </c>
      <c r="T1063" s="96" t="s">
        <v>2204</v>
      </c>
      <c r="U1063" s="96" t="s">
        <v>80</v>
      </c>
      <c r="V1063" s="92">
        <v>46128</v>
      </c>
      <c r="W1063" s="92">
        <v>46142</v>
      </c>
      <c r="X1063" s="92">
        <v>46154</v>
      </c>
      <c r="Y1063" s="97"/>
      <c r="Z1063" s="89"/>
      <c r="AA1063" s="96">
        <v>0</v>
      </c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>MONTH(B1063)&amp;"/"&amp;YEAR(B1063)</f>
        <v>3/2026</v>
      </c>
      <c r="AN1063" s="45">
        <f>WEEKNUM(B1063)-WEEKNUM(EOMONTH(B1063,-1)+1)+1</f>
        <v>4</v>
      </c>
      <c r="AO1063" s="45" t="str">
        <f>MONTH(R1063)&amp;"/"&amp;YEAR(R1063)</f>
        <v>1/1900</v>
      </c>
      <c r="AP1063" s="45" t="e">
        <f>WEEKNUM(R1063)-WEEKNUM(EOMONTH(R1063,-1)+1)+1</f>
        <v>#NUM!</v>
      </c>
      <c r="AQ1063" s="45">
        <f>IF(AU1063="S",IF(Q1063="1. Aceitou o programa",R1063-B1063,0),0)</f>
        <v>0</v>
      </c>
      <c r="AR1063" s="45">
        <f>IF(AU1063="S",IF(AND(S1063&lt;&gt;"",R1063&lt;&gt;""),S1063-R1063,0),0)</f>
        <v>0</v>
      </c>
      <c r="AS1063" s="45">
        <f>IF(AU1063="S",IF(Q1063="1. Aceitou o programa",IF(OR(X1063="Não se Aplica",X1063=""),IF(OR(W1063="Não se Aplica",W1063=""),0,W1063-V1063),AVERAGE(X1063-W1063,W1063-V1063)),0),0)</f>
        <v>0</v>
      </c>
      <c r="AT1063" s="45">
        <f>IF(AU1063="S",IF(AND(Q1063="1. Aceitou o programa",AB1063="Realizada"),IFERROR(IF(AA1063="",0,AA1063-R1063),0),0),0)</f>
        <v>0</v>
      </c>
      <c r="AU1063" s="45" t="str">
        <f>_xlfn.XLOOKUP(U1063,'Lista Suspensa'!$AA$20:$AA$23,'Lista Suspensa'!$AB$20:$AB$23,"N/A")</f>
        <v>S</v>
      </c>
    </row>
    <row r="1064" spans="1:47" ht="12" customHeight="1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3117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1394</v>
      </c>
      <c r="N1064" s="89" t="s">
        <v>72</v>
      </c>
      <c r="O1064" s="93" t="s">
        <v>3118</v>
      </c>
      <c r="P1064" s="94" t="s">
        <v>57</v>
      </c>
      <c r="Q1064" s="112" t="s">
        <v>2203</v>
      </c>
      <c r="R1064" s="95"/>
      <c r="S1064" s="96">
        <v>46164</v>
      </c>
      <c r="T1064" s="96" t="s">
        <v>2204</v>
      </c>
      <c r="U1064" s="96" t="s">
        <v>80</v>
      </c>
      <c r="V1064" s="92">
        <v>46142</v>
      </c>
      <c r="W1064" s="92">
        <v>46154</v>
      </c>
      <c r="X1064" s="92">
        <v>46160</v>
      </c>
      <c r="Y1064" s="97"/>
      <c r="Z1064" s="89"/>
      <c r="AA1064" s="96">
        <v>0</v>
      </c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>MONTH(B1064)&amp;"/"&amp;YEAR(B1064)</f>
        <v>3/2026</v>
      </c>
      <c r="AN1064" s="45">
        <f>WEEKNUM(B1064)-WEEKNUM(EOMONTH(B1064,-1)+1)+1</f>
        <v>4</v>
      </c>
      <c r="AO1064" s="45" t="str">
        <f>MONTH(R1064)&amp;"/"&amp;YEAR(R1064)</f>
        <v>1/1900</v>
      </c>
      <c r="AP1064" s="45" t="e">
        <f>WEEKNUM(R1064)-WEEKNUM(EOMONTH(R1064,-1)+1)+1</f>
        <v>#NUM!</v>
      </c>
      <c r="AQ1064" s="45">
        <f>IF(AU1064="S",IF(Q1064="1. Aceitou o programa",R1064-B1064,0),0)</f>
        <v>0</v>
      </c>
      <c r="AR1064" s="45">
        <f>IF(AU1064="S",IF(AND(S1064&lt;&gt;"",R1064&lt;&gt;""),S1064-R1064,0),0)</f>
        <v>0</v>
      </c>
      <c r="AS1064" s="45">
        <f>IF(AU1064="S",IF(Q1064="1. Aceitou o programa",IF(OR(X1064="Não se Aplica",X1064=""),IF(OR(W1064="Não se Aplica",W1064=""),0,W1064-V1064),AVERAGE(X1064-W1064,W1064-V1064)),0),0)</f>
        <v>0</v>
      </c>
      <c r="AT1064" s="45">
        <f>IF(AU1064="S",IF(AND(Q1064="1. Aceitou o programa",AB1064="Realizada"),IFERROR(IF(AA1064="",0,AA1064-R1064),0),0),0)</f>
        <v>0</v>
      </c>
      <c r="AU1064" s="45" t="str">
        <f>_xlfn.XLOOKUP(U1064,'Lista Suspensa'!$AA$20:$AA$23,'Lista Suspensa'!$AB$20:$AB$23,"N/A")</f>
        <v>S</v>
      </c>
    </row>
    <row r="1065" spans="1:47" ht="12" customHeight="1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3119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1394</v>
      </c>
      <c r="N1065" s="89" t="s">
        <v>72</v>
      </c>
      <c r="O1065" s="93" t="s">
        <v>3120</v>
      </c>
      <c r="P1065" s="94" t="s">
        <v>57</v>
      </c>
      <c r="Q1065" s="112" t="s">
        <v>2203</v>
      </c>
      <c r="R1065" s="95"/>
      <c r="S1065" s="96">
        <v>46164</v>
      </c>
      <c r="T1065" s="96" t="s">
        <v>2204</v>
      </c>
      <c r="U1065" s="96" t="s">
        <v>80</v>
      </c>
      <c r="V1065" s="92">
        <v>46142</v>
      </c>
      <c r="W1065" s="92">
        <v>46154</v>
      </c>
      <c r="X1065" s="92">
        <v>46160</v>
      </c>
      <c r="Y1065" s="97"/>
      <c r="Z1065" s="89"/>
      <c r="AA1065" s="96">
        <v>0</v>
      </c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>MONTH(B1065)&amp;"/"&amp;YEAR(B1065)</f>
        <v>3/2026</v>
      </c>
      <c r="AN1065" s="45">
        <f>WEEKNUM(B1065)-WEEKNUM(EOMONTH(B1065,-1)+1)+1</f>
        <v>4</v>
      </c>
      <c r="AO1065" s="45" t="str">
        <f>MONTH(R1065)&amp;"/"&amp;YEAR(R1065)</f>
        <v>1/1900</v>
      </c>
      <c r="AP1065" s="45" t="e">
        <f>WEEKNUM(R1065)-WEEKNUM(EOMONTH(R1065,-1)+1)+1</f>
        <v>#NUM!</v>
      </c>
      <c r="AQ1065" s="45">
        <f>IF(AU1065="S",IF(Q1065="1. Aceitou o programa",R1065-B1065,0),0)</f>
        <v>0</v>
      </c>
      <c r="AR1065" s="45">
        <f>IF(AU1065="S",IF(AND(S1065&lt;&gt;"",R1065&lt;&gt;""),S1065-R1065,0),0)</f>
        <v>0</v>
      </c>
      <c r="AS1065" s="45">
        <f>IF(AU1065="S",IF(Q1065="1. Aceitou o programa",IF(OR(X1065="Não se Aplica",X1065=""),IF(OR(W1065="Não se Aplica",W1065=""),0,W1065-V1065),AVERAGE(X1065-W1065,W1065-V1065)),0),0)</f>
        <v>0</v>
      </c>
      <c r="AT1065" s="45">
        <f>IF(AU1065="S",IF(AND(Q1065="1. Aceitou o programa",AB1065="Realizada"),IFERROR(IF(AA1065="",0,AA1065-R1065),0),0),0)</f>
        <v>0</v>
      </c>
      <c r="AU1065" s="45" t="str">
        <f>_xlfn.XLOOKUP(U1065,'Lista Suspensa'!$AA$20:$AA$23,'Lista Suspensa'!$AB$20:$AB$23,"N/A")</f>
        <v>S</v>
      </c>
    </row>
    <row r="1066" spans="1:47" ht="12" customHeight="1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3121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3122</v>
      </c>
      <c r="N1066" s="89" t="s">
        <v>72</v>
      </c>
      <c r="O1066" s="93" t="s">
        <v>3123</v>
      </c>
      <c r="P1066" s="94" t="s">
        <v>57</v>
      </c>
      <c r="Q1066" s="112" t="s">
        <v>2203</v>
      </c>
      <c r="R1066" s="95"/>
      <c r="S1066" s="96">
        <v>46164</v>
      </c>
      <c r="T1066" s="96" t="s">
        <v>2204</v>
      </c>
      <c r="U1066" s="96" t="s">
        <v>80</v>
      </c>
      <c r="V1066" s="92">
        <v>46112</v>
      </c>
      <c r="W1066" s="92">
        <v>46142</v>
      </c>
      <c r="X1066" s="92">
        <v>46154</v>
      </c>
      <c r="Y1066" s="97"/>
      <c r="Z1066" s="89"/>
      <c r="AA1066" s="96">
        <v>0</v>
      </c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>MONTH(B1066)&amp;"/"&amp;YEAR(B1066)</f>
        <v>3/2026</v>
      </c>
      <c r="AN1066" s="45">
        <f>WEEKNUM(B1066)-WEEKNUM(EOMONTH(B1066,-1)+1)+1</f>
        <v>4</v>
      </c>
      <c r="AO1066" s="45" t="str">
        <f>MONTH(R1066)&amp;"/"&amp;YEAR(R1066)</f>
        <v>1/1900</v>
      </c>
      <c r="AP1066" s="45" t="e">
        <f>WEEKNUM(R1066)-WEEKNUM(EOMONTH(R1066,-1)+1)+1</f>
        <v>#NUM!</v>
      </c>
      <c r="AQ1066" s="45">
        <f>IF(AU1066="S",IF(Q1066="1. Aceitou o programa",R1066-B1066,0),0)</f>
        <v>0</v>
      </c>
      <c r="AR1066" s="45">
        <f>IF(AU1066="S",IF(AND(S1066&lt;&gt;"",R1066&lt;&gt;""),S1066-R1066,0),0)</f>
        <v>0</v>
      </c>
      <c r="AS1066" s="45">
        <f>IF(AU1066="S",IF(Q1066="1. Aceitou o programa",IF(OR(X1066="Não se Aplica",X1066=""),IF(OR(W1066="Não se Aplica",W1066=""),0,W1066-V1066),AVERAGE(X1066-W1066,W1066-V1066)),0),0)</f>
        <v>0</v>
      </c>
      <c r="AT1066" s="45">
        <f>IF(AU1066="S",IF(AND(Q1066="1. Aceitou o programa",AB1066="Realizada"),IFERROR(IF(AA1066="",0,AA1066-R1066),0),0),0)</f>
        <v>0</v>
      </c>
      <c r="AU1066" s="45" t="str">
        <f>_xlfn.XLOOKUP(U1066,'Lista Suspensa'!$AA$20:$AA$23,'Lista Suspensa'!$AB$20:$AB$23,"N/A")</f>
        <v>S</v>
      </c>
    </row>
    <row r="1067" spans="1:47" ht="12" customHeight="1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3124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3125</v>
      </c>
      <c r="N1067" s="89" t="s">
        <v>72</v>
      </c>
      <c r="O1067" s="93" t="s">
        <v>3126</v>
      </c>
      <c r="P1067" s="94" t="s">
        <v>57</v>
      </c>
      <c r="Q1067" s="112" t="s">
        <v>2203</v>
      </c>
      <c r="R1067" s="95"/>
      <c r="S1067" s="96">
        <v>46164</v>
      </c>
      <c r="T1067" s="96" t="s">
        <v>2204</v>
      </c>
      <c r="U1067" s="96" t="s">
        <v>80</v>
      </c>
      <c r="V1067" s="92">
        <v>46142</v>
      </c>
      <c r="W1067" s="92">
        <v>46154</v>
      </c>
      <c r="X1067" s="92">
        <v>46160</v>
      </c>
      <c r="Y1067" s="97"/>
      <c r="Z1067" s="89"/>
      <c r="AA1067" s="96">
        <v>0</v>
      </c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>MONTH(B1067)&amp;"/"&amp;YEAR(B1067)</f>
        <v>3/2026</v>
      </c>
      <c r="AN1067" s="45">
        <f>WEEKNUM(B1067)-WEEKNUM(EOMONTH(B1067,-1)+1)+1</f>
        <v>4</v>
      </c>
      <c r="AO1067" s="45" t="str">
        <f>MONTH(R1067)&amp;"/"&amp;YEAR(R1067)</f>
        <v>1/1900</v>
      </c>
      <c r="AP1067" s="45" t="e">
        <f>WEEKNUM(R1067)-WEEKNUM(EOMONTH(R1067,-1)+1)+1</f>
        <v>#NUM!</v>
      </c>
      <c r="AQ1067" s="45">
        <f>IF(AU1067="S",IF(Q1067="1. Aceitou o programa",R1067-B1067,0),0)</f>
        <v>0</v>
      </c>
      <c r="AR1067" s="45">
        <f>IF(AU1067="S",IF(AND(S1067&lt;&gt;"",R1067&lt;&gt;""),S1067-R1067,0),0)</f>
        <v>0</v>
      </c>
      <c r="AS1067" s="45">
        <f>IF(AU1067="S",IF(Q1067="1. Aceitou o programa",IF(OR(X1067="Não se Aplica",X1067=""),IF(OR(W1067="Não se Aplica",W1067=""),0,W1067-V1067),AVERAGE(X1067-W1067,W1067-V1067)),0),0)</f>
        <v>0</v>
      </c>
      <c r="AT1067" s="45">
        <f>IF(AU1067="S",IF(AND(Q1067="1. Aceitou o programa",AB1067="Realizada"),IFERROR(IF(AA1067="",0,AA1067-R1067),0),0),0)</f>
        <v>0</v>
      </c>
      <c r="AU1067" s="45" t="str">
        <f>_xlfn.XLOOKUP(U1067,'Lista Suspensa'!$AA$20:$AA$23,'Lista Suspensa'!$AB$20:$AB$23,"N/A")</f>
        <v>S</v>
      </c>
    </row>
    <row r="1068" spans="1:47" ht="12" customHeight="1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3127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1165</v>
      </c>
      <c r="N1068" s="89" t="s">
        <v>72</v>
      </c>
      <c r="O1068" s="93" t="s">
        <v>3128</v>
      </c>
      <c r="P1068" s="94" t="s">
        <v>57</v>
      </c>
      <c r="Q1068" s="112" t="s">
        <v>2203</v>
      </c>
      <c r="R1068" s="95"/>
      <c r="S1068" s="96">
        <v>46164</v>
      </c>
      <c r="T1068" s="96" t="s">
        <v>2204</v>
      </c>
      <c r="U1068" s="96" t="s">
        <v>80</v>
      </c>
      <c r="V1068" s="92">
        <v>46142</v>
      </c>
      <c r="W1068" s="92">
        <v>46154</v>
      </c>
      <c r="X1068" s="92">
        <v>46160</v>
      </c>
      <c r="Y1068" s="97"/>
      <c r="Z1068" s="89"/>
      <c r="AA1068" s="96">
        <v>0</v>
      </c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>MONTH(B1068)&amp;"/"&amp;YEAR(B1068)</f>
        <v>3/2026</v>
      </c>
      <c r="AN1068" s="45">
        <f>WEEKNUM(B1068)-WEEKNUM(EOMONTH(B1068,-1)+1)+1</f>
        <v>4</v>
      </c>
      <c r="AO1068" s="45" t="str">
        <f>MONTH(R1068)&amp;"/"&amp;YEAR(R1068)</f>
        <v>1/1900</v>
      </c>
      <c r="AP1068" s="45" t="e">
        <f>WEEKNUM(R1068)-WEEKNUM(EOMONTH(R1068,-1)+1)+1</f>
        <v>#NUM!</v>
      </c>
      <c r="AQ1068" s="45">
        <f>IF(AU1068="S",IF(Q1068="1. Aceitou o programa",R1068-B1068,0),0)</f>
        <v>0</v>
      </c>
      <c r="AR1068" s="45">
        <f>IF(AU1068="S",IF(AND(S1068&lt;&gt;"",R1068&lt;&gt;""),S1068-R1068,0),0)</f>
        <v>0</v>
      </c>
      <c r="AS1068" s="45">
        <f>IF(AU1068="S",IF(Q1068="1. Aceitou o programa",IF(OR(X1068="Não se Aplica",X1068=""),IF(OR(W1068="Não se Aplica",W1068=""),0,W1068-V1068),AVERAGE(X1068-W1068,W1068-V1068)),0),0)</f>
        <v>0</v>
      </c>
      <c r="AT1068" s="45">
        <f>IF(AU1068="S",IF(AND(Q1068="1. Aceitou o programa",AB1068="Realizada"),IFERROR(IF(AA1068="",0,AA1068-R1068),0),0),0)</f>
        <v>0</v>
      </c>
      <c r="AU1068" s="45" t="str">
        <f>_xlfn.XLOOKUP(U1068,'Lista Suspensa'!$AA$20:$AA$23,'Lista Suspensa'!$AB$20:$AB$23,"N/A")</f>
        <v>S</v>
      </c>
    </row>
    <row r="1069" spans="1:47" ht="12" customHeight="1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3129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3130</v>
      </c>
      <c r="N1069" s="89" t="s">
        <v>72</v>
      </c>
      <c r="O1069" s="93" t="s">
        <v>3131</v>
      </c>
      <c r="P1069" s="94" t="s">
        <v>57</v>
      </c>
      <c r="Q1069" s="112" t="s">
        <v>2203</v>
      </c>
      <c r="R1069" s="95"/>
      <c r="S1069" s="96">
        <v>46150</v>
      </c>
      <c r="T1069" s="96" t="s">
        <v>2204</v>
      </c>
      <c r="U1069" s="96" t="s">
        <v>80</v>
      </c>
      <c r="V1069" s="92">
        <v>46122</v>
      </c>
      <c r="W1069" s="92">
        <v>46141</v>
      </c>
      <c r="X1069" s="92">
        <v>46142</v>
      </c>
      <c r="Y1069" s="97"/>
      <c r="Z1069" s="89"/>
      <c r="AA1069" s="96">
        <v>0</v>
      </c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>MONTH(B1069)&amp;"/"&amp;YEAR(B1069)</f>
        <v>3/2026</v>
      </c>
      <c r="AN1069" s="45">
        <f>WEEKNUM(B1069)-WEEKNUM(EOMONTH(B1069,-1)+1)+1</f>
        <v>4</v>
      </c>
      <c r="AO1069" s="45" t="str">
        <f>MONTH(R1069)&amp;"/"&amp;YEAR(R1069)</f>
        <v>1/1900</v>
      </c>
      <c r="AP1069" s="45" t="e">
        <f>WEEKNUM(R1069)-WEEKNUM(EOMONTH(R1069,-1)+1)+1</f>
        <v>#NUM!</v>
      </c>
      <c r="AQ1069" s="45">
        <f>IF(AU1069="S",IF(Q1069="1. Aceitou o programa",R1069-B1069,0),0)</f>
        <v>0</v>
      </c>
      <c r="AR1069" s="45">
        <f>IF(AU1069="S",IF(AND(S1069&lt;&gt;"",R1069&lt;&gt;""),S1069-R1069,0),0)</f>
        <v>0</v>
      </c>
      <c r="AS1069" s="45">
        <f>IF(AU1069="S",IF(Q1069="1. Aceitou o programa",IF(OR(X1069="Não se Aplica",X1069=""),IF(OR(W1069="Não se Aplica",W1069=""),0,W1069-V1069),AVERAGE(X1069-W1069,W1069-V1069)),0),0)</f>
        <v>0</v>
      </c>
      <c r="AT1069" s="45">
        <f>IF(AU1069="S",IF(AND(Q1069="1. Aceitou o programa",AB1069="Realizada"),IFERROR(IF(AA1069="",0,AA1069-R1069),0),0),0)</f>
        <v>0</v>
      </c>
      <c r="AU1069" s="45" t="str">
        <f>_xlfn.XLOOKUP(U1069,'Lista Suspensa'!$AA$20:$AA$23,'Lista Suspensa'!$AB$20:$AB$23,"N/A")</f>
        <v>S</v>
      </c>
    </row>
    <row r="1070" spans="1:47" ht="12" customHeight="1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3132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3130</v>
      </c>
      <c r="N1070" s="89" t="s">
        <v>72</v>
      </c>
      <c r="O1070" s="93" t="s">
        <v>3133</v>
      </c>
      <c r="P1070" s="94" t="s">
        <v>57</v>
      </c>
      <c r="Q1070" s="112" t="s">
        <v>2203</v>
      </c>
      <c r="R1070" s="95"/>
      <c r="S1070" s="96">
        <v>46164</v>
      </c>
      <c r="T1070" s="96" t="s">
        <v>2204</v>
      </c>
      <c r="U1070" s="96" t="s">
        <v>80</v>
      </c>
      <c r="V1070" s="92">
        <v>46142</v>
      </c>
      <c r="W1070" s="92">
        <v>46154</v>
      </c>
      <c r="X1070" s="92">
        <v>46160</v>
      </c>
      <c r="Y1070" s="97"/>
      <c r="Z1070" s="89"/>
      <c r="AA1070" s="96">
        <v>0</v>
      </c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>MONTH(B1070)&amp;"/"&amp;YEAR(B1070)</f>
        <v>3/2026</v>
      </c>
      <c r="AN1070" s="45">
        <f>WEEKNUM(B1070)-WEEKNUM(EOMONTH(B1070,-1)+1)+1</f>
        <v>4</v>
      </c>
      <c r="AO1070" s="45" t="str">
        <f>MONTH(R1070)&amp;"/"&amp;YEAR(R1070)</f>
        <v>1/1900</v>
      </c>
      <c r="AP1070" s="45" t="e">
        <f>WEEKNUM(R1070)-WEEKNUM(EOMONTH(R1070,-1)+1)+1</f>
        <v>#NUM!</v>
      </c>
      <c r="AQ1070" s="45">
        <f>IF(AU1070="S",IF(Q1070="1. Aceitou o programa",R1070-B1070,0),0)</f>
        <v>0</v>
      </c>
      <c r="AR1070" s="45">
        <f>IF(AU1070="S",IF(AND(S1070&lt;&gt;"",R1070&lt;&gt;""),S1070-R1070,0),0)</f>
        <v>0</v>
      </c>
      <c r="AS1070" s="45">
        <f>IF(AU1070="S",IF(Q1070="1. Aceitou o programa",IF(OR(X1070="Não se Aplica",X1070=""),IF(OR(W1070="Não se Aplica",W1070=""),0,W1070-V1070),AVERAGE(X1070-W1070,W1070-V1070)),0),0)</f>
        <v>0</v>
      </c>
      <c r="AT1070" s="45">
        <f>IF(AU1070="S",IF(AND(Q1070="1. Aceitou o programa",AB1070="Realizada"),IFERROR(IF(AA1070="",0,AA1070-R1070),0),0),0)</f>
        <v>0</v>
      </c>
      <c r="AU1070" s="45" t="str">
        <f>_xlfn.XLOOKUP(U1070,'Lista Suspensa'!$AA$20:$AA$23,'Lista Suspensa'!$AB$20:$AB$23,"N/A")</f>
        <v>S</v>
      </c>
    </row>
    <row r="1071" spans="1:47" ht="12" customHeight="1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3134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3130</v>
      </c>
      <c r="N1071" s="89" t="s">
        <v>72</v>
      </c>
      <c r="O1071" s="93" t="s">
        <v>3135</v>
      </c>
      <c r="P1071" s="94" t="s">
        <v>57</v>
      </c>
      <c r="Q1071" s="112" t="s">
        <v>2203</v>
      </c>
      <c r="R1071" s="95"/>
      <c r="S1071" s="96">
        <v>46164</v>
      </c>
      <c r="T1071" s="96" t="s">
        <v>2204</v>
      </c>
      <c r="U1071" s="96" t="s">
        <v>80</v>
      </c>
      <c r="V1071" s="92">
        <v>46142</v>
      </c>
      <c r="W1071" s="92">
        <v>46154</v>
      </c>
      <c r="X1071" s="92">
        <v>46160</v>
      </c>
      <c r="Y1071" s="97"/>
      <c r="Z1071" s="89"/>
      <c r="AA1071" s="96">
        <v>0</v>
      </c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>MONTH(B1071)&amp;"/"&amp;YEAR(B1071)</f>
        <v>3/2026</v>
      </c>
      <c r="AN1071" s="45">
        <f>WEEKNUM(B1071)-WEEKNUM(EOMONTH(B1071,-1)+1)+1</f>
        <v>4</v>
      </c>
      <c r="AO1071" s="45" t="str">
        <f>MONTH(R1071)&amp;"/"&amp;YEAR(R1071)</f>
        <v>1/1900</v>
      </c>
      <c r="AP1071" s="45" t="e">
        <f>WEEKNUM(R1071)-WEEKNUM(EOMONTH(R1071,-1)+1)+1</f>
        <v>#NUM!</v>
      </c>
      <c r="AQ1071" s="45">
        <f>IF(AU1071="S",IF(Q1071="1. Aceitou o programa",R1071-B1071,0),0)</f>
        <v>0</v>
      </c>
      <c r="AR1071" s="45">
        <f>IF(AU1071="S",IF(AND(S1071&lt;&gt;"",R1071&lt;&gt;""),S1071-R1071,0),0)</f>
        <v>0</v>
      </c>
      <c r="AS1071" s="45">
        <f>IF(AU1071="S",IF(Q1071="1. Aceitou o programa",IF(OR(X1071="Não se Aplica",X1071=""),IF(OR(W1071="Não se Aplica",W1071=""),0,W1071-V1071),AVERAGE(X1071-W1071,W1071-V1071)),0),0)</f>
        <v>0</v>
      </c>
      <c r="AT1071" s="45">
        <f>IF(AU1071="S",IF(AND(Q1071="1. Aceitou o programa",AB1071="Realizada"),IFERROR(IF(AA1071="",0,AA1071-R1071),0),0),0)</f>
        <v>0</v>
      </c>
      <c r="AU1071" s="45" t="str">
        <f>_xlfn.XLOOKUP(U1071,'Lista Suspensa'!$AA$20:$AA$23,'Lista Suspensa'!$AB$20:$AB$23,"N/A")</f>
        <v>S</v>
      </c>
    </row>
    <row r="1072" spans="1:47" ht="12" customHeight="1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3136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3137</v>
      </c>
      <c r="N1072" s="89" t="s">
        <v>72</v>
      </c>
      <c r="O1072" s="93" t="s">
        <v>3138</v>
      </c>
      <c r="P1072" s="94" t="s">
        <v>57</v>
      </c>
      <c r="Q1072" s="112" t="s">
        <v>2203</v>
      </c>
      <c r="R1072" s="95"/>
      <c r="S1072" s="96">
        <v>46164</v>
      </c>
      <c r="T1072" s="96" t="s">
        <v>2204</v>
      </c>
      <c r="U1072" s="96" t="s">
        <v>80</v>
      </c>
      <c r="V1072" s="92">
        <v>46142</v>
      </c>
      <c r="W1072" s="92">
        <v>46154</v>
      </c>
      <c r="X1072" s="92">
        <v>46160</v>
      </c>
      <c r="Y1072" s="97"/>
      <c r="Z1072" s="89"/>
      <c r="AA1072" s="96">
        <v>0</v>
      </c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>MONTH(B1072)&amp;"/"&amp;YEAR(B1072)</f>
        <v>3/2026</v>
      </c>
      <c r="AN1072" s="45">
        <f>WEEKNUM(B1072)-WEEKNUM(EOMONTH(B1072,-1)+1)+1</f>
        <v>4</v>
      </c>
      <c r="AO1072" s="45" t="str">
        <f>MONTH(R1072)&amp;"/"&amp;YEAR(R1072)</f>
        <v>1/1900</v>
      </c>
      <c r="AP1072" s="45" t="e">
        <f>WEEKNUM(R1072)-WEEKNUM(EOMONTH(R1072,-1)+1)+1</f>
        <v>#NUM!</v>
      </c>
      <c r="AQ1072" s="45">
        <f>IF(AU1072="S",IF(Q1072="1. Aceitou o programa",R1072-B1072,0),0)</f>
        <v>0</v>
      </c>
      <c r="AR1072" s="45">
        <f>IF(AU1072="S",IF(AND(S1072&lt;&gt;"",R1072&lt;&gt;""),S1072-R1072,0),0)</f>
        <v>0</v>
      </c>
      <c r="AS1072" s="45">
        <f>IF(AU1072="S",IF(Q1072="1. Aceitou o programa",IF(OR(X1072="Não se Aplica",X1072=""),IF(OR(W1072="Não se Aplica",W1072=""),0,W1072-V1072),AVERAGE(X1072-W1072,W1072-V1072)),0),0)</f>
        <v>0</v>
      </c>
      <c r="AT1072" s="45">
        <f>IF(AU1072="S",IF(AND(Q1072="1. Aceitou o programa",AB1072="Realizada"),IFERROR(IF(AA1072="",0,AA1072-R1072),0),0),0)</f>
        <v>0</v>
      </c>
      <c r="AU1072" s="45" t="str">
        <f>_xlfn.XLOOKUP(U1072,'Lista Suspensa'!$AA$20:$AA$23,'Lista Suspensa'!$AB$20:$AB$23,"N/A")</f>
        <v>S</v>
      </c>
    </row>
    <row r="1073" spans="1:47" ht="12" customHeight="1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3139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3140</v>
      </c>
      <c r="N1073" s="89" t="s">
        <v>72</v>
      </c>
      <c r="O1073" s="93" t="s">
        <v>3141</v>
      </c>
      <c r="P1073" s="94" t="s">
        <v>57</v>
      </c>
      <c r="Q1073" s="112" t="s">
        <v>2203</v>
      </c>
      <c r="R1073" s="95"/>
      <c r="S1073" s="96">
        <v>46164</v>
      </c>
      <c r="T1073" s="96" t="s">
        <v>2204</v>
      </c>
      <c r="U1073" s="96" t="s">
        <v>80</v>
      </c>
      <c r="V1073" s="92">
        <v>46142</v>
      </c>
      <c r="W1073" s="92">
        <v>46154</v>
      </c>
      <c r="X1073" s="92">
        <v>46160</v>
      </c>
      <c r="Y1073" s="97"/>
      <c r="Z1073" s="89"/>
      <c r="AA1073" s="96">
        <v>0</v>
      </c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>MONTH(B1073)&amp;"/"&amp;YEAR(B1073)</f>
        <v>3/2026</v>
      </c>
      <c r="AN1073" s="45">
        <f>WEEKNUM(B1073)-WEEKNUM(EOMONTH(B1073,-1)+1)+1</f>
        <v>4</v>
      </c>
      <c r="AO1073" s="45" t="str">
        <f>MONTH(R1073)&amp;"/"&amp;YEAR(R1073)</f>
        <v>1/1900</v>
      </c>
      <c r="AP1073" s="45" t="e">
        <f>WEEKNUM(R1073)-WEEKNUM(EOMONTH(R1073,-1)+1)+1</f>
        <v>#NUM!</v>
      </c>
      <c r="AQ1073" s="45">
        <f>IF(AU1073="S",IF(Q1073="1. Aceitou o programa",R1073-B1073,0),0)</f>
        <v>0</v>
      </c>
      <c r="AR1073" s="45">
        <f>IF(AU1073="S",IF(AND(S1073&lt;&gt;"",R1073&lt;&gt;""),S1073-R1073,0),0)</f>
        <v>0</v>
      </c>
      <c r="AS1073" s="45">
        <f>IF(AU1073="S",IF(Q1073="1. Aceitou o programa",IF(OR(X1073="Não se Aplica",X1073=""),IF(OR(W1073="Não se Aplica",W1073=""),0,W1073-V1073),AVERAGE(X1073-W1073,W1073-V1073)),0),0)</f>
        <v>0</v>
      </c>
      <c r="AT1073" s="45">
        <f>IF(AU1073="S",IF(AND(Q1073="1. Aceitou o programa",AB1073="Realizada"),IFERROR(IF(AA1073="",0,AA1073-R1073),0),0),0)</f>
        <v>0</v>
      </c>
      <c r="AU1073" s="45" t="str">
        <f>_xlfn.XLOOKUP(U1073,'Lista Suspensa'!$AA$20:$AA$23,'Lista Suspensa'!$AB$20:$AB$23,"N/A")</f>
        <v>S</v>
      </c>
    </row>
    <row r="1074" spans="1:47" ht="12" customHeight="1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3142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1278</v>
      </c>
      <c r="N1074" s="89" t="s">
        <v>72</v>
      </c>
      <c r="O1074" s="93" t="s">
        <v>3143</v>
      </c>
      <c r="P1074" s="94" t="s">
        <v>57</v>
      </c>
      <c r="Q1074" s="112" t="s">
        <v>58</v>
      </c>
      <c r="R1074" s="95">
        <v>46189</v>
      </c>
      <c r="S1074" s="96">
        <v>46164</v>
      </c>
      <c r="T1074" s="96" t="s">
        <v>59</v>
      </c>
      <c r="U1074" s="96" t="s">
        <v>60</v>
      </c>
      <c r="V1074" s="92">
        <v>46147</v>
      </c>
      <c r="W1074" s="92">
        <v>46154</v>
      </c>
      <c r="X1074" s="92">
        <v>46160</v>
      </c>
      <c r="Y1074" s="97"/>
      <c r="Z1074" s="89" t="s">
        <v>62</v>
      </c>
      <c r="AA1074" s="96" t="s">
        <v>3144</v>
      </c>
      <c r="AB1074" s="89"/>
      <c r="AC1074" s="111"/>
      <c r="AD1074" s="89"/>
      <c r="AE1074" s="89"/>
      <c r="AF1074" s="98"/>
      <c r="AG1074" s="98"/>
      <c r="AH1074" s="98"/>
      <c r="AI1074" s="99"/>
      <c r="AJ1074" s="99" t="s">
        <v>2211</v>
      </c>
      <c r="AK1074" s="99"/>
      <c r="AL1074" s="45" t="s">
        <v>68</v>
      </c>
      <c r="AM1074" s="162" t="str">
        <f>MONTH(B1074)&amp;"/"&amp;YEAR(B1074)</f>
        <v>3/2026</v>
      </c>
      <c r="AN1074" s="45">
        <f>WEEKNUM(B1074)-WEEKNUM(EOMONTH(B1074,-1)+1)+1</f>
        <v>4</v>
      </c>
      <c r="AO1074" s="45" t="str">
        <f>MONTH(R1074)&amp;"/"&amp;YEAR(R1074)</f>
        <v>6/2026</v>
      </c>
      <c r="AP1074" s="45">
        <f>WEEKNUM(R1074)-WEEKNUM(EOMONTH(R1074,-1)+1)+1</f>
        <v>3</v>
      </c>
      <c r="AQ1074" s="45">
        <f>IF(AU1074="S",IF(Q1074="1. Aceitou o programa",R1074-B1074,0),0)</f>
        <v>85</v>
      </c>
      <c r="AR1074" s="45">
        <f>IF(AU1074="S",IF(AND(S1074&lt;&gt;"",R1074&lt;&gt;""),S1074-R1074,0),0)</f>
        <v>-25</v>
      </c>
      <c r="AS1074" s="45">
        <f>IF(AU1074="S",IF(Q1074="1. Aceitou o programa",IF(OR(X1074="Não se Aplica",X1074=""),IF(OR(W1074="Não se Aplica",W1074=""),0,W1074-V1074),AVERAGE(X1074-W1074,W1074-V1074)),0),0)</f>
        <v>6.5</v>
      </c>
      <c r="AT1074" s="45">
        <f>IF(AU1074="S",IF(AND(Q1074="1. Aceitou o programa",AB1074="Realizada"),IFERROR(IF(AA1074="",0,AA1074-R1074),0),0),0)</f>
        <v>0</v>
      </c>
      <c r="AU1074" s="45" t="str">
        <f>_xlfn.XLOOKUP(U1074,'Lista Suspensa'!$AA$20:$AA$23,'Lista Suspensa'!$AB$20:$AB$23,"N/A")</f>
        <v>S</v>
      </c>
    </row>
    <row r="1075" spans="1:47" ht="12" customHeight="1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3145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3146</v>
      </c>
      <c r="N1075" s="89" t="s">
        <v>72</v>
      </c>
      <c r="O1075" s="93" t="s">
        <v>3147</v>
      </c>
      <c r="P1075" s="94" t="s">
        <v>57</v>
      </c>
      <c r="Q1075" s="112" t="s">
        <v>2203</v>
      </c>
      <c r="R1075" s="95"/>
      <c r="S1075" s="96">
        <v>46164</v>
      </c>
      <c r="T1075" s="96" t="s">
        <v>2204</v>
      </c>
      <c r="U1075" s="96" t="s">
        <v>80</v>
      </c>
      <c r="V1075" s="92">
        <v>46147</v>
      </c>
      <c r="W1075" s="92">
        <v>46154</v>
      </c>
      <c r="X1075" s="92">
        <v>46160</v>
      </c>
      <c r="Y1075" s="97"/>
      <c r="Z1075" s="89"/>
      <c r="AA1075" s="96">
        <v>0</v>
      </c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>MONTH(B1075)&amp;"/"&amp;YEAR(B1075)</f>
        <v>3/2026</v>
      </c>
      <c r="AN1075" s="45">
        <f>WEEKNUM(B1075)-WEEKNUM(EOMONTH(B1075,-1)+1)+1</f>
        <v>4</v>
      </c>
      <c r="AO1075" s="45" t="str">
        <f>MONTH(R1075)&amp;"/"&amp;YEAR(R1075)</f>
        <v>1/1900</v>
      </c>
      <c r="AP1075" s="45" t="e">
        <f>WEEKNUM(R1075)-WEEKNUM(EOMONTH(R1075,-1)+1)+1</f>
        <v>#NUM!</v>
      </c>
      <c r="AQ1075" s="45">
        <f>IF(AU1075="S",IF(Q1075="1. Aceitou o programa",R1075-B1075,0),0)</f>
        <v>0</v>
      </c>
      <c r="AR1075" s="45">
        <f>IF(AU1075="S",IF(AND(S1075&lt;&gt;"",R1075&lt;&gt;""),S1075-R1075,0),0)</f>
        <v>0</v>
      </c>
      <c r="AS1075" s="45">
        <f>IF(AU1075="S",IF(Q1075="1. Aceitou o programa",IF(OR(X1075="Não se Aplica",X1075=""),IF(OR(W1075="Não se Aplica",W1075=""),0,W1075-V1075),AVERAGE(X1075-W1075,W1075-V1075)),0),0)</f>
        <v>0</v>
      </c>
      <c r="AT1075" s="45">
        <f>IF(AU1075="S",IF(AND(Q1075="1. Aceitou o programa",AB1075="Realizada"),IFERROR(IF(AA1075="",0,AA1075-R1075),0),0),0)</f>
        <v>0</v>
      </c>
      <c r="AU1075" s="45" t="str">
        <f>_xlfn.XLOOKUP(U1075,'Lista Suspensa'!$AA$20:$AA$23,'Lista Suspensa'!$AB$20:$AB$23,"N/A")</f>
        <v>S</v>
      </c>
    </row>
    <row r="1076" spans="1:47" ht="12" customHeight="1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3148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3149</v>
      </c>
      <c r="N1076" s="89" t="s">
        <v>72</v>
      </c>
      <c r="O1076" s="93" t="s">
        <v>3150</v>
      </c>
      <c r="P1076" s="94" t="s">
        <v>57</v>
      </c>
      <c r="Q1076" s="112" t="s">
        <v>2203</v>
      </c>
      <c r="R1076" s="95"/>
      <c r="S1076" s="96">
        <v>46164</v>
      </c>
      <c r="T1076" s="96" t="s">
        <v>2204</v>
      </c>
      <c r="U1076" s="96" t="s">
        <v>80</v>
      </c>
      <c r="V1076" s="92">
        <v>46147</v>
      </c>
      <c r="W1076" s="92">
        <v>46154</v>
      </c>
      <c r="X1076" s="92">
        <v>46160</v>
      </c>
      <c r="Y1076" s="97"/>
      <c r="Z1076" s="89"/>
      <c r="AA1076" s="96">
        <v>0</v>
      </c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>MONTH(B1076)&amp;"/"&amp;YEAR(B1076)</f>
        <v>3/2026</v>
      </c>
      <c r="AN1076" s="45">
        <f>WEEKNUM(B1076)-WEEKNUM(EOMONTH(B1076,-1)+1)+1</f>
        <v>4</v>
      </c>
      <c r="AO1076" s="45" t="str">
        <f>MONTH(R1076)&amp;"/"&amp;YEAR(R1076)</f>
        <v>1/1900</v>
      </c>
      <c r="AP1076" s="45" t="e">
        <f>WEEKNUM(R1076)-WEEKNUM(EOMONTH(R1076,-1)+1)+1</f>
        <v>#NUM!</v>
      </c>
      <c r="AQ1076" s="45">
        <f>IF(AU1076="S",IF(Q1076="1. Aceitou o programa",R1076-B1076,0),0)</f>
        <v>0</v>
      </c>
      <c r="AR1076" s="45">
        <f>IF(AU1076="S",IF(AND(S1076&lt;&gt;"",R1076&lt;&gt;""),S1076-R1076,0),0)</f>
        <v>0</v>
      </c>
      <c r="AS1076" s="45">
        <f>IF(AU1076="S",IF(Q1076="1. Aceitou o programa",IF(OR(X1076="Não se Aplica",X1076=""),IF(OR(W1076="Não se Aplica",W1076=""),0,W1076-V1076),AVERAGE(X1076-W1076,W1076-V1076)),0),0)</f>
        <v>0</v>
      </c>
      <c r="AT1076" s="45">
        <f>IF(AU1076="S",IF(AND(Q1076="1. Aceitou o programa",AB1076="Realizada"),IFERROR(IF(AA1076="",0,AA1076-R1076),0),0),0)</f>
        <v>0</v>
      </c>
      <c r="AU1076" s="45" t="str">
        <f>_xlfn.XLOOKUP(U1076,'Lista Suspensa'!$AA$20:$AA$23,'Lista Suspensa'!$AB$20:$AB$23,"N/A")</f>
        <v>S</v>
      </c>
    </row>
    <row r="1077" spans="1:47" ht="12" customHeight="1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3151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449</v>
      </c>
      <c r="N1077" s="89" t="s">
        <v>72</v>
      </c>
      <c r="O1077" s="93" t="s">
        <v>3152</v>
      </c>
      <c r="P1077" s="94" t="s">
        <v>57</v>
      </c>
      <c r="Q1077" s="112" t="s">
        <v>2203</v>
      </c>
      <c r="R1077" s="95"/>
      <c r="S1077" s="96">
        <v>46164</v>
      </c>
      <c r="T1077" s="96" t="s">
        <v>2204</v>
      </c>
      <c r="U1077" s="96" t="s">
        <v>80</v>
      </c>
      <c r="V1077" s="92">
        <v>46147</v>
      </c>
      <c r="W1077" s="92">
        <v>46154</v>
      </c>
      <c r="X1077" s="92">
        <v>46160</v>
      </c>
      <c r="Y1077" s="97"/>
      <c r="Z1077" s="89"/>
      <c r="AA1077" s="96">
        <v>0</v>
      </c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>MONTH(B1077)&amp;"/"&amp;YEAR(B1077)</f>
        <v>3/2026</v>
      </c>
      <c r="AN1077" s="45">
        <f>WEEKNUM(B1077)-WEEKNUM(EOMONTH(B1077,-1)+1)+1</f>
        <v>4</v>
      </c>
      <c r="AO1077" s="45" t="str">
        <f>MONTH(R1077)&amp;"/"&amp;YEAR(R1077)</f>
        <v>1/1900</v>
      </c>
      <c r="AP1077" s="45" t="e">
        <f>WEEKNUM(R1077)-WEEKNUM(EOMONTH(R1077,-1)+1)+1</f>
        <v>#NUM!</v>
      </c>
      <c r="AQ1077" s="45">
        <f>IF(AU1077="S",IF(Q1077="1. Aceitou o programa",R1077-B1077,0),0)</f>
        <v>0</v>
      </c>
      <c r="AR1077" s="45">
        <f>IF(AU1077="S",IF(AND(S1077&lt;&gt;"",R1077&lt;&gt;""),S1077-R1077,0),0)</f>
        <v>0</v>
      </c>
      <c r="AS1077" s="45">
        <f>IF(AU1077="S",IF(Q1077="1. Aceitou o programa",IF(OR(X1077="Não se Aplica",X1077=""),IF(OR(W1077="Não se Aplica",W1077=""),0,W1077-V1077),AVERAGE(X1077-W1077,W1077-V1077)),0),0)</f>
        <v>0</v>
      </c>
      <c r="AT1077" s="45">
        <f>IF(AU1077="S",IF(AND(Q1077="1. Aceitou o programa",AB1077="Realizada"),IFERROR(IF(AA1077="",0,AA1077-R1077),0),0),0)</f>
        <v>0</v>
      </c>
      <c r="AU1077" s="45" t="str">
        <f>_xlfn.XLOOKUP(U1077,'Lista Suspensa'!$AA$20:$AA$23,'Lista Suspensa'!$AB$20:$AB$23,"N/A")</f>
        <v>S</v>
      </c>
    </row>
    <row r="1078" spans="1:47" ht="12" customHeight="1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3153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3154</v>
      </c>
      <c r="N1078" s="89" t="s">
        <v>72</v>
      </c>
      <c r="O1078" s="93" t="s">
        <v>3155</v>
      </c>
      <c r="P1078" s="94" t="s">
        <v>57</v>
      </c>
      <c r="Q1078" s="112" t="s">
        <v>2203</v>
      </c>
      <c r="R1078" s="95"/>
      <c r="S1078" s="96">
        <v>46164</v>
      </c>
      <c r="T1078" s="96" t="s">
        <v>2204</v>
      </c>
      <c r="U1078" s="96" t="s">
        <v>80</v>
      </c>
      <c r="V1078" s="92">
        <v>46147</v>
      </c>
      <c r="W1078" s="92">
        <v>46154</v>
      </c>
      <c r="X1078" s="92">
        <v>46160</v>
      </c>
      <c r="Y1078" s="97"/>
      <c r="Z1078" s="89"/>
      <c r="AA1078" s="96">
        <v>0</v>
      </c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>MONTH(B1078)&amp;"/"&amp;YEAR(B1078)</f>
        <v>3/2026</v>
      </c>
      <c r="AN1078" s="45">
        <f>WEEKNUM(B1078)-WEEKNUM(EOMONTH(B1078,-1)+1)+1</f>
        <v>4</v>
      </c>
      <c r="AO1078" s="45" t="str">
        <f>MONTH(R1078)&amp;"/"&amp;YEAR(R1078)</f>
        <v>1/1900</v>
      </c>
      <c r="AP1078" s="45" t="e">
        <f>WEEKNUM(R1078)-WEEKNUM(EOMONTH(R1078,-1)+1)+1</f>
        <v>#NUM!</v>
      </c>
      <c r="AQ1078" s="45">
        <f>IF(AU1078="S",IF(Q1078="1. Aceitou o programa",R1078-B1078,0),0)</f>
        <v>0</v>
      </c>
      <c r="AR1078" s="45">
        <f>IF(AU1078="S",IF(AND(S1078&lt;&gt;"",R1078&lt;&gt;""),S1078-R1078,0),0)</f>
        <v>0</v>
      </c>
      <c r="AS1078" s="45">
        <f>IF(AU1078="S",IF(Q1078="1. Aceitou o programa",IF(OR(X1078="Não se Aplica",X1078=""),IF(OR(W1078="Não se Aplica",W1078=""),0,W1078-V1078),AVERAGE(X1078-W1078,W1078-V1078)),0),0)</f>
        <v>0</v>
      </c>
      <c r="AT1078" s="45">
        <f>IF(AU1078="S",IF(AND(Q1078="1. Aceitou o programa",AB1078="Realizada"),IFERROR(IF(AA1078="",0,AA1078-R1078),0),0),0)</f>
        <v>0</v>
      </c>
      <c r="AU1078" s="45" t="str">
        <f>_xlfn.XLOOKUP(U1078,'Lista Suspensa'!$AA$20:$AA$23,'Lista Suspensa'!$AB$20:$AB$23,"N/A")</f>
        <v>S</v>
      </c>
    </row>
    <row r="1079" spans="1:47" ht="12" customHeight="1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3156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3157</v>
      </c>
      <c r="N1079" s="89" t="s">
        <v>121</v>
      </c>
      <c r="O1079" s="93" t="s">
        <v>3158</v>
      </c>
      <c r="P1079" s="94" t="s">
        <v>57</v>
      </c>
      <c r="Q1079" s="112" t="s">
        <v>2203</v>
      </c>
      <c r="R1079" s="95"/>
      <c r="S1079" s="96">
        <v>46164</v>
      </c>
      <c r="T1079" s="96" t="s">
        <v>2204</v>
      </c>
      <c r="U1079" s="96" t="s">
        <v>80</v>
      </c>
      <c r="V1079" s="92">
        <v>46122</v>
      </c>
      <c r="W1079" s="92">
        <v>46154</v>
      </c>
      <c r="X1079" s="92">
        <v>46160</v>
      </c>
      <c r="Y1079" s="97"/>
      <c r="Z1079" s="89"/>
      <c r="AA1079" s="96">
        <v>0</v>
      </c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>MONTH(B1079)&amp;"/"&amp;YEAR(B1079)</f>
        <v>3/2026</v>
      </c>
      <c r="AN1079" s="45">
        <f>WEEKNUM(B1079)-WEEKNUM(EOMONTH(B1079,-1)+1)+1</f>
        <v>4</v>
      </c>
      <c r="AO1079" s="45" t="str">
        <f>MONTH(R1079)&amp;"/"&amp;YEAR(R1079)</f>
        <v>1/1900</v>
      </c>
      <c r="AP1079" s="45" t="e">
        <f>WEEKNUM(R1079)-WEEKNUM(EOMONTH(R1079,-1)+1)+1</f>
        <v>#NUM!</v>
      </c>
      <c r="AQ1079" s="45">
        <f>IF(AU1079="S",IF(Q1079="1. Aceitou o programa",R1079-B1079,0),0)</f>
        <v>0</v>
      </c>
      <c r="AR1079" s="45">
        <f>IF(AU1079="S",IF(AND(S1079&lt;&gt;"",R1079&lt;&gt;""),S1079-R1079,0),0)</f>
        <v>0</v>
      </c>
      <c r="AS1079" s="45">
        <f>IF(AU1079="S",IF(Q1079="1. Aceitou o programa",IF(OR(X1079="Não se Aplica",X1079=""),IF(OR(W1079="Não se Aplica",W1079=""),0,W1079-V1079),AVERAGE(X1079-W1079,W1079-V1079)),0),0)</f>
        <v>0</v>
      </c>
      <c r="AT1079" s="45">
        <f>IF(AU1079="S",IF(AND(Q1079="1. Aceitou o programa",AB1079="Realizada"),IFERROR(IF(AA1079="",0,AA1079-R1079),0),0),0)</f>
        <v>0</v>
      </c>
      <c r="AU1079" s="45" t="str">
        <f>_xlfn.XLOOKUP(U1079,'Lista Suspensa'!$AA$20:$AA$23,'Lista Suspensa'!$AB$20:$AB$23,"N/A")</f>
        <v>S</v>
      </c>
    </row>
    <row r="1080" spans="1:47" ht="12" customHeight="1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3159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3160</v>
      </c>
      <c r="N1080" s="89" t="s">
        <v>121</v>
      </c>
      <c r="O1080" s="93" t="s">
        <v>3161</v>
      </c>
      <c r="P1080" s="94" t="s">
        <v>57</v>
      </c>
      <c r="Q1080" s="112" t="s">
        <v>58</v>
      </c>
      <c r="R1080" s="95">
        <v>46189</v>
      </c>
      <c r="S1080" s="96">
        <v>46164</v>
      </c>
      <c r="T1080" s="96" t="s">
        <v>59</v>
      </c>
      <c r="U1080" s="96" t="s">
        <v>60</v>
      </c>
      <c r="V1080" s="92">
        <v>46128</v>
      </c>
      <c r="W1080" s="92">
        <v>46154</v>
      </c>
      <c r="X1080" s="92">
        <v>46160</v>
      </c>
      <c r="Y1080" s="97"/>
      <c r="Z1080" s="89" t="s">
        <v>62</v>
      </c>
      <c r="AA1080" s="96" t="s">
        <v>3162</v>
      </c>
      <c r="AB1080" s="89"/>
      <c r="AC1080" s="111"/>
      <c r="AD1080" s="89"/>
      <c r="AE1080" s="89"/>
      <c r="AF1080" s="98"/>
      <c r="AG1080" s="98"/>
      <c r="AH1080" s="98"/>
      <c r="AI1080" s="99"/>
      <c r="AJ1080" s="99" t="s">
        <v>2211</v>
      </c>
      <c r="AK1080" s="99"/>
      <c r="AL1080" s="45" t="s">
        <v>68</v>
      </c>
      <c r="AM1080" s="162" t="str">
        <f>MONTH(B1080)&amp;"/"&amp;YEAR(B1080)</f>
        <v>3/2026</v>
      </c>
      <c r="AN1080" s="45">
        <f>WEEKNUM(B1080)-WEEKNUM(EOMONTH(B1080,-1)+1)+1</f>
        <v>4</v>
      </c>
      <c r="AO1080" s="45" t="str">
        <f>MONTH(R1080)&amp;"/"&amp;YEAR(R1080)</f>
        <v>6/2026</v>
      </c>
      <c r="AP1080" s="45">
        <f>WEEKNUM(R1080)-WEEKNUM(EOMONTH(R1080,-1)+1)+1</f>
        <v>3</v>
      </c>
      <c r="AQ1080" s="45">
        <f>IF(AU1080="S",IF(Q1080="1. Aceitou o programa",R1080-B1080,0),0)</f>
        <v>85</v>
      </c>
      <c r="AR1080" s="45">
        <f>IF(AU1080="S",IF(AND(S1080&lt;&gt;"",R1080&lt;&gt;""),S1080-R1080,0),0)</f>
        <v>-25</v>
      </c>
      <c r="AS1080" s="45">
        <f>IF(AU1080="S",IF(Q1080="1. Aceitou o programa",IF(OR(X1080="Não se Aplica",X1080=""),IF(OR(W1080="Não se Aplica",W1080=""),0,W1080-V1080),AVERAGE(X1080-W1080,W1080-V1080)),0),0)</f>
        <v>16</v>
      </c>
      <c r="AT1080" s="45">
        <f>IF(AU1080="S",IF(AND(Q1080="1. Aceitou o programa",AB1080="Realizada"),IFERROR(IF(AA1080="",0,AA1080-R1080),0),0),0)</f>
        <v>0</v>
      </c>
      <c r="AU1080" s="45" t="str">
        <f>_xlfn.XLOOKUP(U1080,'Lista Suspensa'!$AA$20:$AA$23,'Lista Suspensa'!$AB$20:$AB$23,"N/A")</f>
        <v>S</v>
      </c>
    </row>
    <row r="1081" spans="1:47" ht="12" customHeight="1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3163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888</v>
      </c>
      <c r="N1081" s="89" t="s">
        <v>121</v>
      </c>
      <c r="O1081" s="93" t="s">
        <v>3164</v>
      </c>
      <c r="P1081" s="94" t="s">
        <v>57</v>
      </c>
      <c r="Q1081" s="112" t="s">
        <v>2203</v>
      </c>
      <c r="R1081" s="95"/>
      <c r="S1081" s="96">
        <v>46164</v>
      </c>
      <c r="T1081" s="96" t="s">
        <v>2204</v>
      </c>
      <c r="U1081" s="96" t="s">
        <v>80</v>
      </c>
      <c r="V1081" s="92">
        <v>46147</v>
      </c>
      <c r="W1081" s="92">
        <v>46154</v>
      </c>
      <c r="X1081" s="92">
        <v>46160</v>
      </c>
      <c r="Y1081" s="97"/>
      <c r="Z1081" s="89"/>
      <c r="AA1081" s="96">
        <v>0</v>
      </c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>MONTH(B1081)&amp;"/"&amp;YEAR(B1081)</f>
        <v>3/2026</v>
      </c>
      <c r="AN1081" s="45">
        <f>WEEKNUM(B1081)-WEEKNUM(EOMONTH(B1081,-1)+1)+1</f>
        <v>4</v>
      </c>
      <c r="AO1081" s="45" t="str">
        <f>MONTH(R1081)&amp;"/"&amp;YEAR(R1081)</f>
        <v>1/1900</v>
      </c>
      <c r="AP1081" s="45" t="e">
        <f>WEEKNUM(R1081)-WEEKNUM(EOMONTH(R1081,-1)+1)+1</f>
        <v>#NUM!</v>
      </c>
      <c r="AQ1081" s="45">
        <f>IF(AU1081="S",IF(Q1081="1. Aceitou o programa",R1081-B1081,0),0)</f>
        <v>0</v>
      </c>
      <c r="AR1081" s="45">
        <f>IF(AU1081="S",IF(AND(S1081&lt;&gt;"",R1081&lt;&gt;""),S1081-R1081,0),0)</f>
        <v>0</v>
      </c>
      <c r="AS1081" s="45">
        <f>IF(AU1081="S",IF(Q1081="1. Aceitou o programa",IF(OR(X1081="Não se Aplica",X1081=""),IF(OR(W1081="Não se Aplica",W1081=""),0,W1081-V1081),AVERAGE(X1081-W1081,W1081-V1081)),0),0)</f>
        <v>0</v>
      </c>
      <c r="AT1081" s="45">
        <f>IF(AU1081="S",IF(AND(Q1081="1. Aceitou o programa",AB1081="Realizada"),IFERROR(IF(AA1081="",0,AA1081-R1081),0),0),0)</f>
        <v>0</v>
      </c>
      <c r="AU1081" s="45" t="str">
        <f>_xlfn.XLOOKUP(U1081,'Lista Suspensa'!$AA$20:$AA$23,'Lista Suspensa'!$AB$20:$AB$23,"N/A")</f>
        <v>S</v>
      </c>
    </row>
    <row r="1082" spans="1:47" ht="12" customHeight="1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3165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229</v>
      </c>
      <c r="M1082" s="89" t="s">
        <v>3166</v>
      </c>
      <c r="N1082" s="89" t="s">
        <v>121</v>
      </c>
      <c r="O1082" s="93" t="s">
        <v>3167</v>
      </c>
      <c r="P1082" s="94" t="s">
        <v>57</v>
      </c>
      <c r="Q1082" s="112" t="s">
        <v>2203</v>
      </c>
      <c r="R1082" s="95"/>
      <c r="S1082" s="96">
        <v>46164</v>
      </c>
      <c r="T1082" s="96" t="s">
        <v>2204</v>
      </c>
      <c r="U1082" s="96" t="s">
        <v>80</v>
      </c>
      <c r="V1082" s="92">
        <v>46147</v>
      </c>
      <c r="W1082" s="92">
        <v>46154</v>
      </c>
      <c r="X1082" s="92">
        <v>46160</v>
      </c>
      <c r="Y1082" s="97"/>
      <c r="Z1082" s="89"/>
      <c r="AA1082" s="96">
        <v>0</v>
      </c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>MONTH(B1082)&amp;"/"&amp;YEAR(B1082)</f>
        <v>3/2026</v>
      </c>
      <c r="AN1082" s="45">
        <f>WEEKNUM(B1082)-WEEKNUM(EOMONTH(B1082,-1)+1)+1</f>
        <v>4</v>
      </c>
      <c r="AO1082" s="45" t="str">
        <f>MONTH(R1082)&amp;"/"&amp;YEAR(R1082)</f>
        <v>1/1900</v>
      </c>
      <c r="AP1082" s="45" t="e">
        <f>WEEKNUM(R1082)-WEEKNUM(EOMONTH(R1082,-1)+1)+1</f>
        <v>#NUM!</v>
      </c>
      <c r="AQ1082" s="45">
        <f>IF(AU1082="S",IF(Q1082="1. Aceitou o programa",R1082-B1082,0),0)</f>
        <v>0</v>
      </c>
      <c r="AR1082" s="45">
        <f>IF(AU1082="S",IF(AND(S1082&lt;&gt;"",R1082&lt;&gt;""),S1082-R1082,0),0)</f>
        <v>0</v>
      </c>
      <c r="AS1082" s="45">
        <f>IF(AU1082="S",IF(Q1082="1. Aceitou o programa",IF(OR(X1082="Não se Aplica",X1082=""),IF(OR(W1082="Não se Aplica",W1082=""),0,W1082-V1082),AVERAGE(X1082-W1082,W1082-V1082)),0),0)</f>
        <v>0</v>
      </c>
      <c r="AT1082" s="45">
        <f>IF(AU1082="S",IF(AND(Q1082="1. Aceitou o programa",AB1082="Realizada"),IFERROR(IF(AA1082="",0,AA1082-R1082),0),0),0)</f>
        <v>0</v>
      </c>
      <c r="AU1082" s="45" t="str">
        <f>_xlfn.XLOOKUP(U1082,'Lista Suspensa'!$AA$20:$AA$23,'Lista Suspensa'!$AB$20:$AB$23,"N/A")</f>
        <v>S</v>
      </c>
    </row>
    <row r="1083" spans="1:47" ht="12" customHeight="1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3168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1094</v>
      </c>
      <c r="N1083" s="89" t="s">
        <v>121</v>
      </c>
      <c r="O1083" s="93" t="s">
        <v>3169</v>
      </c>
      <c r="P1083" s="94" t="s">
        <v>57</v>
      </c>
      <c r="Q1083" s="112" t="s">
        <v>2203</v>
      </c>
      <c r="R1083" s="95"/>
      <c r="S1083" s="96">
        <v>46164</v>
      </c>
      <c r="T1083" s="96" t="s">
        <v>2204</v>
      </c>
      <c r="U1083" s="96" t="s">
        <v>80</v>
      </c>
      <c r="V1083" s="92">
        <v>46147</v>
      </c>
      <c r="W1083" s="92">
        <v>46154</v>
      </c>
      <c r="X1083" s="92">
        <v>46160</v>
      </c>
      <c r="Y1083" s="97"/>
      <c r="Z1083" s="89"/>
      <c r="AA1083" s="96">
        <v>0</v>
      </c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>MONTH(B1083)&amp;"/"&amp;YEAR(B1083)</f>
        <v>3/2026</v>
      </c>
      <c r="AN1083" s="45">
        <f>WEEKNUM(B1083)-WEEKNUM(EOMONTH(B1083,-1)+1)+1</f>
        <v>4</v>
      </c>
      <c r="AO1083" s="45" t="str">
        <f>MONTH(R1083)&amp;"/"&amp;YEAR(R1083)</f>
        <v>1/1900</v>
      </c>
      <c r="AP1083" s="45" t="e">
        <f>WEEKNUM(R1083)-WEEKNUM(EOMONTH(R1083,-1)+1)+1</f>
        <v>#NUM!</v>
      </c>
      <c r="AQ1083" s="45">
        <f>IF(AU1083="S",IF(Q1083="1. Aceitou o programa",R1083-B1083,0),0)</f>
        <v>0</v>
      </c>
      <c r="AR1083" s="45">
        <f>IF(AU1083="S",IF(AND(S1083&lt;&gt;"",R1083&lt;&gt;""),S1083-R1083,0),0)</f>
        <v>0</v>
      </c>
      <c r="AS1083" s="45">
        <f>IF(AU1083="S",IF(Q1083="1. Aceitou o programa",IF(OR(X1083="Não se Aplica",X1083=""),IF(OR(W1083="Não se Aplica",W1083=""),0,W1083-V1083),AVERAGE(X1083-W1083,W1083-V1083)),0),0)</f>
        <v>0</v>
      </c>
      <c r="AT1083" s="45">
        <f>IF(AU1083="S",IF(AND(Q1083="1. Aceitou o programa",AB1083="Realizada"),IFERROR(IF(AA1083="",0,AA1083-R1083),0),0),0)</f>
        <v>0</v>
      </c>
      <c r="AU1083" s="45" t="str">
        <f>_xlfn.XLOOKUP(U1083,'Lista Suspensa'!$AA$20:$AA$23,'Lista Suspensa'!$AB$20:$AB$23,"N/A")</f>
        <v>S</v>
      </c>
    </row>
    <row r="1084" spans="1:47" ht="12" customHeight="1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3170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1094</v>
      </c>
      <c r="N1084" s="89" t="s">
        <v>121</v>
      </c>
      <c r="O1084" s="93" t="s">
        <v>3171</v>
      </c>
      <c r="P1084" s="94" t="s">
        <v>57</v>
      </c>
      <c r="Q1084" s="112" t="s">
        <v>2203</v>
      </c>
      <c r="R1084" s="95"/>
      <c r="S1084" s="96">
        <v>46164</v>
      </c>
      <c r="T1084" s="96" t="s">
        <v>2204</v>
      </c>
      <c r="U1084" s="96" t="s">
        <v>80</v>
      </c>
      <c r="V1084" s="92">
        <v>46147</v>
      </c>
      <c r="W1084" s="92">
        <v>46154</v>
      </c>
      <c r="X1084" s="92">
        <v>46160</v>
      </c>
      <c r="Y1084" s="97"/>
      <c r="Z1084" s="89"/>
      <c r="AA1084" s="96">
        <v>0</v>
      </c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>MONTH(B1084)&amp;"/"&amp;YEAR(B1084)</f>
        <v>3/2026</v>
      </c>
      <c r="AN1084" s="45">
        <f>WEEKNUM(B1084)-WEEKNUM(EOMONTH(B1084,-1)+1)+1</f>
        <v>4</v>
      </c>
      <c r="AO1084" s="45" t="str">
        <f>MONTH(R1084)&amp;"/"&amp;YEAR(R1084)</f>
        <v>1/1900</v>
      </c>
      <c r="AP1084" s="45" t="e">
        <f>WEEKNUM(R1084)-WEEKNUM(EOMONTH(R1084,-1)+1)+1</f>
        <v>#NUM!</v>
      </c>
      <c r="AQ1084" s="45">
        <f>IF(AU1084="S",IF(Q1084="1. Aceitou o programa",R1084-B1084,0),0)</f>
        <v>0</v>
      </c>
      <c r="AR1084" s="45">
        <f>IF(AU1084="S",IF(AND(S1084&lt;&gt;"",R1084&lt;&gt;""),S1084-R1084,0),0)</f>
        <v>0</v>
      </c>
      <c r="AS1084" s="45">
        <f>IF(AU1084="S",IF(Q1084="1. Aceitou o programa",IF(OR(X1084="Não se Aplica",X1084=""),IF(OR(W1084="Não se Aplica",W1084=""),0,W1084-V1084),AVERAGE(X1084-W1084,W1084-V1084)),0),0)</f>
        <v>0</v>
      </c>
      <c r="AT1084" s="45">
        <f>IF(AU1084="S",IF(AND(Q1084="1. Aceitou o programa",AB1084="Realizada"),IFERROR(IF(AA1084="",0,AA1084-R1084),0),0),0)</f>
        <v>0</v>
      </c>
      <c r="AU1084" s="45" t="str">
        <f>_xlfn.XLOOKUP(U1084,'Lista Suspensa'!$AA$20:$AA$23,'Lista Suspensa'!$AB$20:$AB$23,"N/A")</f>
        <v>S</v>
      </c>
    </row>
    <row r="1085" spans="1:47" ht="12" customHeight="1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3172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3173</v>
      </c>
      <c r="N1085" s="89" t="s">
        <v>130</v>
      </c>
      <c r="O1085" s="93" t="s">
        <v>3174</v>
      </c>
      <c r="P1085" s="94" t="s">
        <v>57</v>
      </c>
      <c r="Q1085" s="112" t="s">
        <v>2203</v>
      </c>
      <c r="R1085" s="95"/>
      <c r="S1085" s="96">
        <v>46164</v>
      </c>
      <c r="T1085" s="96" t="s">
        <v>2204</v>
      </c>
      <c r="U1085" s="96" t="s">
        <v>80</v>
      </c>
      <c r="V1085" s="92">
        <v>46147</v>
      </c>
      <c r="W1085" s="92">
        <v>46154</v>
      </c>
      <c r="X1085" s="92">
        <v>46160</v>
      </c>
      <c r="Y1085" s="97"/>
      <c r="Z1085" s="89"/>
      <c r="AA1085" s="96">
        <v>0</v>
      </c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>MONTH(B1085)&amp;"/"&amp;YEAR(B1085)</f>
        <v>3/2026</v>
      </c>
      <c r="AN1085" s="45">
        <f>WEEKNUM(B1085)-WEEKNUM(EOMONTH(B1085,-1)+1)+1</f>
        <v>4</v>
      </c>
      <c r="AO1085" s="45" t="str">
        <f>MONTH(R1085)&amp;"/"&amp;YEAR(R1085)</f>
        <v>1/1900</v>
      </c>
      <c r="AP1085" s="45" t="e">
        <f>WEEKNUM(R1085)-WEEKNUM(EOMONTH(R1085,-1)+1)+1</f>
        <v>#NUM!</v>
      </c>
      <c r="AQ1085" s="45">
        <f>IF(AU1085="S",IF(Q1085="1. Aceitou o programa",R1085-B1085,0),0)</f>
        <v>0</v>
      </c>
      <c r="AR1085" s="45">
        <f>IF(AU1085="S",IF(AND(S1085&lt;&gt;"",R1085&lt;&gt;""),S1085-R1085,0),0)</f>
        <v>0</v>
      </c>
      <c r="AS1085" s="45">
        <f>IF(AU1085="S",IF(Q1085="1. Aceitou o programa",IF(OR(X1085="Não se Aplica",X1085=""),IF(OR(W1085="Não se Aplica",W1085=""),0,W1085-V1085),AVERAGE(X1085-W1085,W1085-V1085)),0),0)</f>
        <v>0</v>
      </c>
      <c r="AT1085" s="45">
        <f>IF(AU1085="S",IF(AND(Q1085="1. Aceitou o programa",AB1085="Realizada"),IFERROR(IF(AA1085="",0,AA1085-R1085),0),0),0)</f>
        <v>0</v>
      </c>
      <c r="AU1085" s="45" t="str">
        <f>_xlfn.XLOOKUP(U1085,'Lista Suspensa'!$AA$20:$AA$23,'Lista Suspensa'!$AB$20:$AB$23,"N/A")</f>
        <v>S</v>
      </c>
    </row>
    <row r="1086" spans="1:47" ht="12" customHeight="1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3175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348</v>
      </c>
      <c r="M1086" s="89" t="s">
        <v>3176</v>
      </c>
      <c r="N1086" s="89" t="s">
        <v>130</v>
      </c>
      <c r="O1086" s="93" t="s">
        <v>3177</v>
      </c>
      <c r="P1086" s="94" t="s">
        <v>57</v>
      </c>
      <c r="Q1086" s="112" t="s">
        <v>2203</v>
      </c>
      <c r="R1086" s="95"/>
      <c r="S1086" s="96">
        <v>46164</v>
      </c>
      <c r="T1086" s="96" t="s">
        <v>2204</v>
      </c>
      <c r="U1086" s="96" t="s">
        <v>80</v>
      </c>
      <c r="V1086" s="92">
        <v>46147</v>
      </c>
      <c r="W1086" s="92">
        <v>46154</v>
      </c>
      <c r="X1086" s="92">
        <v>46160</v>
      </c>
      <c r="Y1086" s="97"/>
      <c r="Z1086" s="89"/>
      <c r="AA1086" s="96">
        <v>0</v>
      </c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>MONTH(B1086)&amp;"/"&amp;YEAR(B1086)</f>
        <v>3/2026</v>
      </c>
      <c r="AN1086" s="45">
        <f>WEEKNUM(B1086)-WEEKNUM(EOMONTH(B1086,-1)+1)+1</f>
        <v>4</v>
      </c>
      <c r="AO1086" s="45" t="str">
        <f>MONTH(R1086)&amp;"/"&amp;YEAR(R1086)</f>
        <v>1/1900</v>
      </c>
      <c r="AP1086" s="45" t="e">
        <f>WEEKNUM(R1086)-WEEKNUM(EOMONTH(R1086,-1)+1)+1</f>
        <v>#NUM!</v>
      </c>
      <c r="AQ1086" s="45">
        <f>IF(AU1086="S",IF(Q1086="1. Aceitou o programa",R1086-B1086,0),0)</f>
        <v>0</v>
      </c>
      <c r="AR1086" s="45">
        <f>IF(AU1086="S",IF(AND(S1086&lt;&gt;"",R1086&lt;&gt;""),S1086-R1086,0),0)</f>
        <v>0</v>
      </c>
      <c r="AS1086" s="45">
        <f>IF(AU1086="S",IF(Q1086="1. Aceitou o programa",IF(OR(X1086="Não se Aplica",X1086=""),IF(OR(W1086="Não se Aplica",W1086=""),0,W1086-V1086),AVERAGE(X1086-W1086,W1086-V1086)),0),0)</f>
        <v>0</v>
      </c>
      <c r="AT1086" s="45">
        <f>IF(AU1086="S",IF(AND(Q1086="1. Aceitou o programa",AB1086="Realizada"),IFERROR(IF(AA1086="",0,AA1086-R1086),0),0),0)</f>
        <v>0</v>
      </c>
      <c r="AU1086" s="45" t="str">
        <f>_xlfn.XLOOKUP(U1086,'Lista Suspensa'!$AA$20:$AA$23,'Lista Suspensa'!$AB$20:$AB$23,"N/A")</f>
        <v>S</v>
      </c>
    </row>
    <row r="1087" spans="1:47" ht="12" customHeight="1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3178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2611</v>
      </c>
      <c r="N1087" s="89" t="s">
        <v>130</v>
      </c>
      <c r="O1087" s="93" t="s">
        <v>3179</v>
      </c>
      <c r="P1087" s="94" t="s">
        <v>57</v>
      </c>
      <c r="Q1087" s="112" t="s">
        <v>2203</v>
      </c>
      <c r="R1087" s="95"/>
      <c r="S1087" s="96">
        <v>46164</v>
      </c>
      <c r="T1087" s="96" t="s">
        <v>2204</v>
      </c>
      <c r="U1087" s="96" t="s">
        <v>80</v>
      </c>
      <c r="V1087" s="92">
        <v>46147</v>
      </c>
      <c r="W1087" s="92">
        <v>46154</v>
      </c>
      <c r="X1087" s="92">
        <v>46160</v>
      </c>
      <c r="Y1087" s="97"/>
      <c r="Z1087" s="89"/>
      <c r="AA1087" s="96">
        <v>0</v>
      </c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>MONTH(B1087)&amp;"/"&amp;YEAR(B1087)</f>
        <v>3/2026</v>
      </c>
      <c r="AN1087" s="45">
        <f>WEEKNUM(B1087)-WEEKNUM(EOMONTH(B1087,-1)+1)+1</f>
        <v>4</v>
      </c>
      <c r="AO1087" s="45" t="str">
        <f>MONTH(R1087)&amp;"/"&amp;YEAR(R1087)</f>
        <v>1/1900</v>
      </c>
      <c r="AP1087" s="45" t="e">
        <f>WEEKNUM(R1087)-WEEKNUM(EOMONTH(R1087,-1)+1)+1</f>
        <v>#NUM!</v>
      </c>
      <c r="AQ1087" s="45">
        <f>IF(AU1087="S",IF(Q1087="1. Aceitou o programa",R1087-B1087,0),0)</f>
        <v>0</v>
      </c>
      <c r="AR1087" s="45">
        <f>IF(AU1087="S",IF(AND(S1087&lt;&gt;"",R1087&lt;&gt;""),S1087-R1087,0),0)</f>
        <v>0</v>
      </c>
      <c r="AS1087" s="45">
        <f>IF(AU1087="S",IF(Q1087="1. Aceitou o programa",IF(OR(X1087="Não se Aplica",X1087=""),IF(OR(W1087="Não se Aplica",W1087=""),0,W1087-V1087),AVERAGE(X1087-W1087,W1087-V1087)),0),0)</f>
        <v>0</v>
      </c>
      <c r="AT1087" s="45">
        <f>IF(AU1087="S",IF(AND(Q1087="1. Aceitou o programa",AB1087="Realizada"),IFERROR(IF(AA1087="",0,AA1087-R1087),0),0),0)</f>
        <v>0</v>
      </c>
      <c r="AU1087" s="45" t="str">
        <f>_xlfn.XLOOKUP(U1087,'Lista Suspensa'!$AA$20:$AA$23,'Lista Suspensa'!$AB$20:$AB$23,"N/A")</f>
        <v>S</v>
      </c>
    </row>
    <row r="1088" spans="1:47" ht="12" customHeight="1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3180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406</v>
      </c>
      <c r="M1088" s="89" t="s">
        <v>238</v>
      </c>
      <c r="N1088" s="89" t="s">
        <v>130</v>
      </c>
      <c r="O1088" s="93" t="s">
        <v>3181</v>
      </c>
      <c r="P1088" s="94" t="s">
        <v>57</v>
      </c>
      <c r="Q1088" s="112" t="s">
        <v>2203</v>
      </c>
      <c r="R1088" s="95"/>
      <c r="S1088" s="96">
        <v>46164</v>
      </c>
      <c r="T1088" s="96" t="s">
        <v>2204</v>
      </c>
      <c r="U1088" s="96" t="s">
        <v>80</v>
      </c>
      <c r="V1088" s="92">
        <v>46147</v>
      </c>
      <c r="W1088" s="92">
        <v>46154</v>
      </c>
      <c r="X1088" s="92">
        <v>46160</v>
      </c>
      <c r="Y1088" s="97"/>
      <c r="Z1088" s="89"/>
      <c r="AA1088" s="96">
        <v>0</v>
      </c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>MONTH(B1088)&amp;"/"&amp;YEAR(B1088)</f>
        <v>3/2026</v>
      </c>
      <c r="AN1088" s="45">
        <f>WEEKNUM(B1088)-WEEKNUM(EOMONTH(B1088,-1)+1)+1</f>
        <v>4</v>
      </c>
      <c r="AO1088" s="45" t="str">
        <f>MONTH(R1088)&amp;"/"&amp;YEAR(R1088)</f>
        <v>1/1900</v>
      </c>
      <c r="AP1088" s="45" t="e">
        <f>WEEKNUM(R1088)-WEEKNUM(EOMONTH(R1088,-1)+1)+1</f>
        <v>#NUM!</v>
      </c>
      <c r="AQ1088" s="45">
        <f>IF(AU1088="S",IF(Q1088="1. Aceitou o programa",R1088-B1088,0),0)</f>
        <v>0</v>
      </c>
      <c r="AR1088" s="45">
        <f>IF(AU1088="S",IF(AND(S1088&lt;&gt;"",R1088&lt;&gt;""),S1088-R1088,0),0)</f>
        <v>0</v>
      </c>
      <c r="AS1088" s="45">
        <f>IF(AU1088="S",IF(Q1088="1. Aceitou o programa",IF(OR(X1088="Não se Aplica",X1088=""),IF(OR(W1088="Não se Aplica",W1088=""),0,W1088-V1088),AVERAGE(X1088-W1088,W1088-V1088)),0),0)</f>
        <v>0</v>
      </c>
      <c r="AT1088" s="45">
        <f>IF(AU1088="S",IF(AND(Q1088="1. Aceitou o programa",AB1088="Realizada"),IFERROR(IF(AA1088="",0,AA1088-R1088),0),0),0)</f>
        <v>0</v>
      </c>
      <c r="AU1088" s="45" t="str">
        <f>_xlfn.XLOOKUP(U1088,'Lista Suspensa'!$AA$20:$AA$23,'Lista Suspensa'!$AB$20:$AB$23,"N/A")</f>
        <v>S</v>
      </c>
    </row>
    <row r="1089" spans="1:47" ht="12" customHeight="1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3182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329</v>
      </c>
      <c r="M1089" s="89" t="s">
        <v>3183</v>
      </c>
      <c r="N1089" s="89" t="s">
        <v>130</v>
      </c>
      <c r="O1089" s="93" t="s">
        <v>3184</v>
      </c>
      <c r="P1089" s="94" t="s">
        <v>57</v>
      </c>
      <c r="Q1089" s="112" t="s">
        <v>2203</v>
      </c>
      <c r="R1089" s="95"/>
      <c r="S1089" s="96">
        <v>46164</v>
      </c>
      <c r="T1089" s="96" t="s">
        <v>2204</v>
      </c>
      <c r="U1089" s="96" t="s">
        <v>80</v>
      </c>
      <c r="V1089" s="92">
        <v>46147</v>
      </c>
      <c r="W1089" s="92">
        <v>46154</v>
      </c>
      <c r="X1089" s="92">
        <v>46160</v>
      </c>
      <c r="Y1089" s="97"/>
      <c r="Z1089" s="89"/>
      <c r="AA1089" s="96">
        <v>0</v>
      </c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>MONTH(B1089)&amp;"/"&amp;YEAR(B1089)</f>
        <v>3/2026</v>
      </c>
      <c r="AN1089" s="45">
        <f>WEEKNUM(B1089)-WEEKNUM(EOMONTH(B1089,-1)+1)+1</f>
        <v>4</v>
      </c>
      <c r="AO1089" s="45" t="str">
        <f>MONTH(R1089)&amp;"/"&amp;YEAR(R1089)</f>
        <v>1/1900</v>
      </c>
      <c r="AP1089" s="45" t="e">
        <f>WEEKNUM(R1089)-WEEKNUM(EOMONTH(R1089,-1)+1)+1</f>
        <v>#NUM!</v>
      </c>
      <c r="AQ1089" s="45">
        <f>IF(AU1089="S",IF(Q1089="1. Aceitou o programa",R1089-B1089,0),0)</f>
        <v>0</v>
      </c>
      <c r="AR1089" s="45">
        <f>IF(AU1089="S",IF(AND(S1089&lt;&gt;"",R1089&lt;&gt;""),S1089-R1089,0),0)</f>
        <v>0</v>
      </c>
      <c r="AS1089" s="45">
        <f>IF(AU1089="S",IF(Q1089="1. Aceitou o programa",IF(OR(X1089="Não se Aplica",X1089=""),IF(OR(W1089="Não se Aplica",W1089=""),0,W1089-V1089),AVERAGE(X1089-W1089,W1089-V1089)),0),0)</f>
        <v>0</v>
      </c>
      <c r="AT1089" s="45">
        <f>IF(AU1089="S",IF(AND(Q1089="1. Aceitou o programa",AB1089="Realizada"),IFERROR(IF(AA1089="",0,AA1089-R1089),0),0),0)</f>
        <v>0</v>
      </c>
      <c r="AU1089" s="45" t="str">
        <f>_xlfn.XLOOKUP(U1089,'Lista Suspensa'!$AA$20:$AA$23,'Lista Suspensa'!$AB$20:$AB$23,"N/A")</f>
        <v>S</v>
      </c>
    </row>
    <row r="1090" spans="1:47" ht="12" customHeight="1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3185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3186</v>
      </c>
      <c r="N1090" s="89" t="s">
        <v>130</v>
      </c>
      <c r="O1090" s="93" t="s">
        <v>3187</v>
      </c>
      <c r="P1090" s="94" t="s">
        <v>57</v>
      </c>
      <c r="Q1090" s="112" t="s">
        <v>2203</v>
      </c>
      <c r="R1090" s="95"/>
      <c r="S1090" s="96">
        <v>46164</v>
      </c>
      <c r="T1090" s="96" t="s">
        <v>2204</v>
      </c>
      <c r="U1090" s="96" t="s">
        <v>80</v>
      </c>
      <c r="V1090" s="92">
        <v>46147</v>
      </c>
      <c r="W1090" s="92">
        <v>46154</v>
      </c>
      <c r="X1090" s="92">
        <v>46160</v>
      </c>
      <c r="Y1090" s="97"/>
      <c r="Z1090" s="89"/>
      <c r="AA1090" s="96">
        <v>0</v>
      </c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>MONTH(B1090)&amp;"/"&amp;YEAR(B1090)</f>
        <v>3/2026</v>
      </c>
      <c r="AN1090" s="45">
        <f>WEEKNUM(B1090)-WEEKNUM(EOMONTH(B1090,-1)+1)+1</f>
        <v>4</v>
      </c>
      <c r="AO1090" s="45" t="str">
        <f>MONTH(R1090)&amp;"/"&amp;YEAR(R1090)</f>
        <v>1/1900</v>
      </c>
      <c r="AP1090" s="45" t="e">
        <f>WEEKNUM(R1090)-WEEKNUM(EOMONTH(R1090,-1)+1)+1</f>
        <v>#NUM!</v>
      </c>
      <c r="AQ1090" s="45">
        <f>IF(AU1090="S",IF(Q1090="1. Aceitou o programa",R1090-B1090,0),0)</f>
        <v>0</v>
      </c>
      <c r="AR1090" s="45">
        <f>IF(AU1090="S",IF(AND(S1090&lt;&gt;"",R1090&lt;&gt;""),S1090-R1090,0),0)</f>
        <v>0</v>
      </c>
      <c r="AS1090" s="45">
        <f>IF(AU1090="S",IF(Q1090="1. Aceitou o programa",IF(OR(X1090="Não se Aplica",X1090=""),IF(OR(W1090="Não se Aplica",W1090=""),0,W1090-V1090),AVERAGE(X1090-W1090,W1090-V1090)),0),0)</f>
        <v>0</v>
      </c>
      <c r="AT1090" s="45">
        <f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3188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410</v>
      </c>
      <c r="N1091" s="89" t="s">
        <v>130</v>
      </c>
      <c r="O1091" s="93" t="s">
        <v>3189</v>
      </c>
      <c r="P1091" s="94" t="s">
        <v>57</v>
      </c>
      <c r="Q1091" s="112" t="s">
        <v>2203</v>
      </c>
      <c r="R1091" s="95"/>
      <c r="S1091" s="96">
        <v>46164</v>
      </c>
      <c r="T1091" s="96" t="s">
        <v>2204</v>
      </c>
      <c r="U1091" s="96" t="s">
        <v>80</v>
      </c>
      <c r="V1091" s="92">
        <v>46147</v>
      </c>
      <c r="W1091" s="92">
        <v>46154</v>
      </c>
      <c r="X1091" s="92">
        <v>46160</v>
      </c>
      <c r="Y1091" s="97"/>
      <c r="Z1091" s="89"/>
      <c r="AA1091" s="96">
        <v>0</v>
      </c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>MONTH(B1091)&amp;"/"&amp;YEAR(B1091)</f>
        <v>3/2026</v>
      </c>
      <c r="AN1091" s="45">
        <f>WEEKNUM(B1091)-WEEKNUM(EOMONTH(B1091,-1)+1)+1</f>
        <v>4</v>
      </c>
      <c r="AO1091" s="45" t="str">
        <f>MONTH(R1091)&amp;"/"&amp;YEAR(R1091)</f>
        <v>1/1900</v>
      </c>
      <c r="AP1091" s="45" t="e">
        <f>WEEKNUM(R1091)-WEEKNUM(EOMONTH(R1091,-1)+1)+1</f>
        <v>#NUM!</v>
      </c>
      <c r="AQ1091" s="45">
        <f>IF(AU1091="S",IF(Q1091="1. Aceitou o programa",R1091-B1091,0),0)</f>
        <v>0</v>
      </c>
      <c r="AR1091" s="45">
        <f>IF(AU1091="S",IF(AND(S1091&lt;&gt;"",R1091&lt;&gt;""),S1091-R1091,0),0)</f>
        <v>0</v>
      </c>
      <c r="AS1091" s="45">
        <f>IF(AU1091="S",IF(Q1091="1. Aceitou o programa",IF(OR(X1091="Não se Aplica",X1091=""),IF(OR(W1091="Não se Aplica",W1091=""),0,W1091-V1091),AVERAGE(X1091-W1091,W1091-V1091)),0),0)</f>
        <v>0</v>
      </c>
      <c r="AT1091" s="45">
        <f>IF(AU1091="S",IF(AND(Q1091="1. Aceitou o programa",AB1091="Realizada"),IFERROR(IF(AA1091="",0,AA1091-R1091),0),0),0)</f>
        <v>0</v>
      </c>
      <c r="AU1091" s="45" t="str">
        <f>_xlfn.XLOOKUP(U1091,'Lista Suspensa'!$AA$20:$AA$23,'Lista Suspensa'!$AB$20:$AB$23,"N/A")</f>
        <v>S</v>
      </c>
    </row>
    <row r="1092" spans="1:47" ht="12" customHeight="1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3190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329</v>
      </c>
      <c r="M1092" s="89" t="s">
        <v>730</v>
      </c>
      <c r="N1092" s="89" t="s">
        <v>130</v>
      </c>
      <c r="O1092" s="93" t="s">
        <v>3191</v>
      </c>
      <c r="P1092" s="94" t="s">
        <v>57</v>
      </c>
      <c r="Q1092" s="112" t="s">
        <v>2203</v>
      </c>
      <c r="R1092" s="95"/>
      <c r="S1092" s="96">
        <v>46164</v>
      </c>
      <c r="T1092" s="96" t="s">
        <v>2204</v>
      </c>
      <c r="U1092" s="96" t="s">
        <v>80</v>
      </c>
      <c r="V1092" s="92">
        <v>46147</v>
      </c>
      <c r="W1092" s="92">
        <v>46154</v>
      </c>
      <c r="X1092" s="92">
        <v>46160</v>
      </c>
      <c r="Y1092" s="97"/>
      <c r="Z1092" s="89"/>
      <c r="AA1092" s="96">
        <v>0</v>
      </c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>MONTH(B1092)&amp;"/"&amp;YEAR(B1092)</f>
        <v>3/2026</v>
      </c>
      <c r="AN1092" s="45">
        <f>WEEKNUM(B1092)-WEEKNUM(EOMONTH(B1092,-1)+1)+1</f>
        <v>4</v>
      </c>
      <c r="AO1092" s="45" t="str">
        <f>MONTH(R1092)&amp;"/"&amp;YEAR(R1092)</f>
        <v>1/1900</v>
      </c>
      <c r="AP1092" s="45" t="e">
        <f>WEEKNUM(R1092)-WEEKNUM(EOMONTH(R1092,-1)+1)+1</f>
        <v>#NUM!</v>
      </c>
      <c r="AQ1092" s="45">
        <f>IF(AU1092="S",IF(Q1092="1. Aceitou o programa",R1092-B1092,0),0)</f>
        <v>0</v>
      </c>
      <c r="AR1092" s="45">
        <f>IF(AU1092="S",IF(AND(S1092&lt;&gt;"",R1092&lt;&gt;""),S1092-R1092,0),0)</f>
        <v>0</v>
      </c>
      <c r="AS1092" s="45">
        <f>IF(AU1092="S",IF(Q1092="1. Aceitou o programa",IF(OR(X1092="Não se Aplica",X1092=""),IF(OR(W1092="Não se Aplica",W1092=""),0,W1092-V1092),AVERAGE(X1092-W1092,W1092-V1092)),0),0)</f>
        <v>0</v>
      </c>
      <c r="AT1092" s="45">
        <f>IF(AU1092="S",IF(AND(Q1092="1. Aceitou o programa",AB1092="Realizada"),IFERROR(IF(AA1092="",0,AA1092-R1092),0),0),0)</f>
        <v>0</v>
      </c>
      <c r="AU1092" s="45" t="str">
        <f>_xlfn.XLOOKUP(U1092,'Lista Suspensa'!$AA$20:$AA$23,'Lista Suspensa'!$AB$20:$AB$23,"N/A")</f>
        <v>S</v>
      </c>
    </row>
    <row r="1093" spans="1:47" ht="12" customHeight="1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3192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329</v>
      </c>
      <c r="M1093" s="89" t="s">
        <v>730</v>
      </c>
      <c r="N1093" s="89" t="s">
        <v>130</v>
      </c>
      <c r="O1093" s="93" t="s">
        <v>3193</v>
      </c>
      <c r="P1093" s="94" t="s">
        <v>57</v>
      </c>
      <c r="Q1093" s="112" t="s">
        <v>2203</v>
      </c>
      <c r="R1093" s="95"/>
      <c r="S1093" s="96">
        <v>46164</v>
      </c>
      <c r="T1093" s="96" t="s">
        <v>2204</v>
      </c>
      <c r="U1093" s="96" t="s">
        <v>80</v>
      </c>
      <c r="V1093" s="92">
        <v>46147</v>
      </c>
      <c r="W1093" s="92">
        <v>46154</v>
      </c>
      <c r="X1093" s="92">
        <v>46160</v>
      </c>
      <c r="Y1093" s="97"/>
      <c r="Z1093" s="89"/>
      <c r="AA1093" s="96">
        <v>0</v>
      </c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>MONTH(B1093)&amp;"/"&amp;YEAR(B1093)</f>
        <v>3/2026</v>
      </c>
      <c r="AN1093" s="45">
        <f>WEEKNUM(B1093)-WEEKNUM(EOMONTH(B1093,-1)+1)+1</f>
        <v>4</v>
      </c>
      <c r="AO1093" s="45" t="str">
        <f>MONTH(R1093)&amp;"/"&amp;YEAR(R1093)</f>
        <v>1/1900</v>
      </c>
      <c r="AP1093" s="45" t="e">
        <f>WEEKNUM(R1093)-WEEKNUM(EOMONTH(R1093,-1)+1)+1</f>
        <v>#NUM!</v>
      </c>
      <c r="AQ1093" s="45">
        <f>IF(AU1093="S",IF(Q1093="1. Aceitou o programa",R1093-B1093,0),0)</f>
        <v>0</v>
      </c>
      <c r="AR1093" s="45">
        <f>IF(AU1093="S",IF(AND(S1093&lt;&gt;"",R1093&lt;&gt;""),S1093-R1093,0),0)</f>
        <v>0</v>
      </c>
      <c r="AS1093" s="45">
        <f>IF(AU1093="S",IF(Q1093="1. Aceitou o programa",IF(OR(X1093="Não se Aplica",X1093=""),IF(OR(W1093="Não se Aplica",W1093=""),0,W1093-V1093),AVERAGE(X1093-W1093,W1093-V1093)),0),0)</f>
        <v>0</v>
      </c>
      <c r="AT1093" s="45">
        <f>IF(AU1093="S",IF(AND(Q1093="1. Aceitou o programa",AB1093="Realizada"),IFERROR(IF(AA1093="",0,AA1093-R1093),0),0),0)</f>
        <v>0</v>
      </c>
      <c r="AU1093" s="45" t="str">
        <f>_xlfn.XLOOKUP(U1093,'Lista Suspensa'!$AA$20:$AA$23,'Lista Suspensa'!$AB$20:$AB$23,"N/A")</f>
        <v>S</v>
      </c>
    </row>
    <row r="1094" spans="1:47" ht="12" customHeight="1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3194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1323</v>
      </c>
      <c r="N1094" s="89" t="s">
        <v>130</v>
      </c>
      <c r="O1094" s="93" t="s">
        <v>3195</v>
      </c>
      <c r="P1094" s="94" t="s">
        <v>57</v>
      </c>
      <c r="Q1094" s="112" t="s">
        <v>2203</v>
      </c>
      <c r="R1094" s="95"/>
      <c r="S1094" s="96">
        <v>46164</v>
      </c>
      <c r="T1094" s="96" t="s">
        <v>2204</v>
      </c>
      <c r="U1094" s="96" t="s">
        <v>80</v>
      </c>
      <c r="V1094" s="92">
        <v>46147</v>
      </c>
      <c r="W1094" s="92">
        <v>46154</v>
      </c>
      <c r="X1094" s="92">
        <v>46160</v>
      </c>
      <c r="Y1094" s="97"/>
      <c r="Z1094" s="89"/>
      <c r="AA1094" s="96">
        <v>0</v>
      </c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>MONTH(B1094)&amp;"/"&amp;YEAR(B1094)</f>
        <v>3/2026</v>
      </c>
      <c r="AN1094" s="45">
        <f>WEEKNUM(B1094)-WEEKNUM(EOMONTH(B1094,-1)+1)+1</f>
        <v>4</v>
      </c>
      <c r="AO1094" s="45" t="str">
        <f>MONTH(R1094)&amp;"/"&amp;YEAR(R1094)</f>
        <v>1/1900</v>
      </c>
      <c r="AP1094" s="45" t="e">
        <f>WEEKNUM(R1094)-WEEKNUM(EOMONTH(R1094,-1)+1)+1</f>
        <v>#NUM!</v>
      </c>
      <c r="AQ1094" s="45">
        <f>IF(AU1094="S",IF(Q1094="1. Aceitou o programa",R1094-B1094,0),0)</f>
        <v>0</v>
      </c>
      <c r="AR1094" s="45">
        <f>IF(AU1094="S",IF(AND(S1094&lt;&gt;"",R1094&lt;&gt;""),S1094-R1094,0),0)</f>
        <v>0</v>
      </c>
      <c r="AS1094" s="45">
        <f>IF(AU1094="S",IF(Q1094="1. Aceitou o programa",IF(OR(X1094="Não se Aplica",X1094=""),IF(OR(W1094="Não se Aplica",W1094=""),0,W1094-V1094),AVERAGE(X1094-W1094,W1094-V1094)),0),0)</f>
        <v>0</v>
      </c>
      <c r="AT1094" s="45">
        <f>IF(AU1094="S",IF(AND(Q1094="1. Aceitou o programa",AB1094="Realizada"),IFERROR(IF(AA1094="",0,AA1094-R1094),0),0),0)</f>
        <v>0</v>
      </c>
      <c r="AU1094" s="45" t="str">
        <f>_xlfn.XLOOKUP(U1094,'Lista Suspensa'!$AA$20:$AA$23,'Lista Suspensa'!$AB$20:$AB$23,"N/A")</f>
        <v>S</v>
      </c>
    </row>
    <row r="1095" spans="1:47" ht="12" customHeight="1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3196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329</v>
      </c>
      <c r="M1095" s="89" t="s">
        <v>3197</v>
      </c>
      <c r="N1095" s="89" t="s">
        <v>130</v>
      </c>
      <c r="O1095" s="93" t="s">
        <v>3198</v>
      </c>
      <c r="P1095" s="94" t="s">
        <v>57</v>
      </c>
      <c r="Q1095" s="112" t="s">
        <v>2203</v>
      </c>
      <c r="R1095" s="95"/>
      <c r="S1095" s="96">
        <v>46164</v>
      </c>
      <c r="T1095" s="96" t="s">
        <v>2204</v>
      </c>
      <c r="U1095" s="96" t="s">
        <v>80</v>
      </c>
      <c r="V1095" s="92">
        <v>46147</v>
      </c>
      <c r="W1095" s="92">
        <v>46154</v>
      </c>
      <c r="X1095" s="92">
        <v>46160</v>
      </c>
      <c r="Y1095" s="97"/>
      <c r="Z1095" s="89"/>
      <c r="AA1095" s="96">
        <v>0</v>
      </c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>MONTH(B1095)&amp;"/"&amp;YEAR(B1095)</f>
        <v>3/2026</v>
      </c>
      <c r="AN1095" s="45">
        <f>WEEKNUM(B1095)-WEEKNUM(EOMONTH(B1095,-1)+1)+1</f>
        <v>4</v>
      </c>
      <c r="AO1095" s="45" t="str">
        <f>MONTH(R1095)&amp;"/"&amp;YEAR(R1095)</f>
        <v>1/1900</v>
      </c>
      <c r="AP1095" s="45" t="e">
        <f>WEEKNUM(R1095)-WEEKNUM(EOMONTH(R1095,-1)+1)+1</f>
        <v>#NUM!</v>
      </c>
      <c r="AQ1095" s="45">
        <f>IF(AU1095="S",IF(Q1095="1. Aceitou o programa",R1095-B1095,0),0)</f>
        <v>0</v>
      </c>
      <c r="AR1095" s="45">
        <f>IF(AU1095="S",IF(AND(S1095&lt;&gt;"",R1095&lt;&gt;""),S1095-R1095,0),0)</f>
        <v>0</v>
      </c>
      <c r="AS1095" s="45">
        <f>IF(AU1095="S",IF(Q1095="1. Aceitou o programa",IF(OR(X1095="Não se Aplica",X1095=""),IF(OR(W1095="Não se Aplica",W1095=""),0,W1095-V1095),AVERAGE(X1095-W1095,W1095-V1095)),0),0)</f>
        <v>0</v>
      </c>
      <c r="AT1095" s="45">
        <f>IF(AU1095="S",IF(AND(Q1095="1. Aceitou o programa",AB1095="Realizada"),IFERROR(IF(AA1095="",0,AA1095-R1095),0),0),0)</f>
        <v>0</v>
      </c>
      <c r="AU1095" s="45" t="str">
        <f>_xlfn.XLOOKUP(U1095,'Lista Suspensa'!$AA$20:$AA$23,'Lista Suspensa'!$AB$20:$AB$23,"N/A")</f>
        <v>S</v>
      </c>
    </row>
    <row r="1096" spans="1:47" ht="12" customHeight="1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3199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329</v>
      </c>
      <c r="M1096" s="89" t="s">
        <v>3200</v>
      </c>
      <c r="N1096" s="89" t="s">
        <v>130</v>
      </c>
      <c r="O1096" s="93" t="s">
        <v>3201</v>
      </c>
      <c r="P1096" s="94" t="s">
        <v>57</v>
      </c>
      <c r="Q1096" s="112" t="s">
        <v>2203</v>
      </c>
      <c r="R1096" s="95"/>
      <c r="S1096" s="96">
        <v>46164</v>
      </c>
      <c r="T1096" s="96" t="s">
        <v>2204</v>
      </c>
      <c r="U1096" s="96" t="s">
        <v>80</v>
      </c>
      <c r="V1096" s="92">
        <v>46147</v>
      </c>
      <c r="W1096" s="92">
        <v>46154</v>
      </c>
      <c r="X1096" s="92">
        <v>46160</v>
      </c>
      <c r="Y1096" s="97"/>
      <c r="Z1096" s="89"/>
      <c r="AA1096" s="96">
        <v>0</v>
      </c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>MONTH(B1096)&amp;"/"&amp;YEAR(B1096)</f>
        <v>3/2026</v>
      </c>
      <c r="AN1096" s="45">
        <f>WEEKNUM(B1096)-WEEKNUM(EOMONTH(B1096,-1)+1)+1</f>
        <v>4</v>
      </c>
      <c r="AO1096" s="45" t="str">
        <f>MONTH(R1096)&amp;"/"&amp;YEAR(R1096)</f>
        <v>1/1900</v>
      </c>
      <c r="AP1096" s="45" t="e">
        <f>WEEKNUM(R1096)-WEEKNUM(EOMONTH(R1096,-1)+1)+1</f>
        <v>#NUM!</v>
      </c>
      <c r="AQ1096" s="45">
        <f>IF(AU1096="S",IF(Q1096="1. Aceitou o programa",R1096-B1096,0),0)</f>
        <v>0</v>
      </c>
      <c r="AR1096" s="45">
        <f>IF(AU1096="S",IF(AND(S1096&lt;&gt;"",R1096&lt;&gt;""),S1096-R1096,0),0)</f>
        <v>0</v>
      </c>
      <c r="AS1096" s="45">
        <f>IF(AU1096="S",IF(Q1096="1. Aceitou o programa",IF(OR(X1096="Não se Aplica",X1096=""),IF(OR(W1096="Não se Aplica",W1096=""),0,W1096-V1096),AVERAGE(X1096-W1096,W1096-V1096)),0),0)</f>
        <v>0</v>
      </c>
      <c r="AT1096" s="45">
        <f>IF(AU1096="S",IF(AND(Q1096="1. Aceitou o programa",AB1096="Realizada"),IFERROR(IF(AA1096="",0,AA1096-R1096),0),0),0)</f>
        <v>0</v>
      </c>
      <c r="AU1096" s="45" t="str">
        <f>_xlfn.XLOOKUP(U1096,'Lista Suspensa'!$AA$20:$AA$23,'Lista Suspensa'!$AB$20:$AB$23,"N/A")</f>
        <v>S</v>
      </c>
    </row>
    <row r="1097" spans="1:47" ht="12" customHeight="1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3202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3203</v>
      </c>
      <c r="N1097" s="89" t="s">
        <v>130</v>
      </c>
      <c r="O1097" s="93" t="s">
        <v>3204</v>
      </c>
      <c r="P1097" s="94" t="s">
        <v>57</v>
      </c>
      <c r="Q1097" s="112" t="s">
        <v>2203</v>
      </c>
      <c r="R1097" s="95"/>
      <c r="S1097" s="96">
        <v>46164</v>
      </c>
      <c r="T1097" s="96" t="s">
        <v>2204</v>
      </c>
      <c r="U1097" s="96" t="s">
        <v>80</v>
      </c>
      <c r="V1097" s="92">
        <v>46147</v>
      </c>
      <c r="W1097" s="92">
        <v>46154</v>
      </c>
      <c r="X1097" s="92">
        <v>46160</v>
      </c>
      <c r="Y1097" s="97"/>
      <c r="Z1097" s="89"/>
      <c r="AA1097" s="96">
        <v>0</v>
      </c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>MONTH(B1097)&amp;"/"&amp;YEAR(B1097)</f>
        <v>3/2026</v>
      </c>
      <c r="AN1097" s="45">
        <f>WEEKNUM(B1097)-WEEKNUM(EOMONTH(B1097,-1)+1)+1</f>
        <v>4</v>
      </c>
      <c r="AO1097" s="45" t="str">
        <f>MONTH(R1097)&amp;"/"&amp;YEAR(R1097)</f>
        <v>1/1900</v>
      </c>
      <c r="AP1097" s="45" t="e">
        <f>WEEKNUM(R1097)-WEEKNUM(EOMONTH(R1097,-1)+1)+1</f>
        <v>#NUM!</v>
      </c>
      <c r="AQ1097" s="45">
        <f>IF(AU1097="S",IF(Q1097="1. Aceitou o programa",R1097-B1097,0),0)</f>
        <v>0</v>
      </c>
      <c r="AR1097" s="45">
        <f>IF(AU1097="S",IF(AND(S1097&lt;&gt;"",R1097&lt;&gt;""),S1097-R1097,0),0)</f>
        <v>0</v>
      </c>
      <c r="AS1097" s="45">
        <f>IF(AU1097="S",IF(Q1097="1. Aceitou o programa",IF(OR(X1097="Não se Aplica",X1097=""),IF(OR(W1097="Não se Aplica",W1097=""),0,W1097-V1097),AVERAGE(X1097-W1097,W1097-V1097)),0),0)</f>
        <v>0</v>
      </c>
      <c r="AT1097" s="45">
        <f>IF(AU1097="S",IF(AND(Q1097="1. Aceitou o programa",AB1097="Realizada"),IFERROR(IF(AA1097="",0,AA1097-R1097),0),0),0)</f>
        <v>0</v>
      </c>
      <c r="AU1097" s="45" t="str">
        <f>_xlfn.XLOOKUP(U1097,'Lista Suspensa'!$AA$20:$AA$23,'Lista Suspensa'!$AB$20:$AB$23,"N/A")</f>
        <v>S</v>
      </c>
    </row>
    <row r="1098" spans="1:47" ht="12" customHeight="1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3205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329</v>
      </c>
      <c r="M1098" s="89" t="s">
        <v>3206</v>
      </c>
      <c r="N1098" s="89" t="s">
        <v>130</v>
      </c>
      <c r="O1098" s="93" t="s">
        <v>3207</v>
      </c>
      <c r="P1098" s="94" t="s">
        <v>57</v>
      </c>
      <c r="Q1098" s="112" t="s">
        <v>2203</v>
      </c>
      <c r="R1098" s="95"/>
      <c r="S1098" s="96">
        <v>46164</v>
      </c>
      <c r="T1098" s="96" t="s">
        <v>2204</v>
      </c>
      <c r="U1098" s="96" t="s">
        <v>80</v>
      </c>
      <c r="V1098" s="92">
        <v>46147</v>
      </c>
      <c r="W1098" s="92">
        <v>46154</v>
      </c>
      <c r="X1098" s="92">
        <v>46160</v>
      </c>
      <c r="Y1098" s="97"/>
      <c r="Z1098" s="89"/>
      <c r="AA1098" s="96">
        <v>0</v>
      </c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>MONTH(B1098)&amp;"/"&amp;YEAR(B1098)</f>
        <v>3/2026</v>
      </c>
      <c r="AN1098" s="45">
        <f>WEEKNUM(B1098)-WEEKNUM(EOMONTH(B1098,-1)+1)+1</f>
        <v>4</v>
      </c>
      <c r="AO1098" s="45" t="str">
        <f>MONTH(R1098)&amp;"/"&amp;YEAR(R1098)</f>
        <v>1/1900</v>
      </c>
      <c r="AP1098" s="45" t="e">
        <f>WEEKNUM(R1098)-WEEKNUM(EOMONTH(R1098,-1)+1)+1</f>
        <v>#NUM!</v>
      </c>
      <c r="AQ1098" s="45">
        <f>IF(AU1098="S",IF(Q1098="1. Aceitou o programa",R1098-B1098,0),0)</f>
        <v>0</v>
      </c>
      <c r="AR1098" s="45">
        <f>IF(AU1098="S",IF(AND(S1098&lt;&gt;"",R1098&lt;&gt;""),S1098-R1098,0),0)</f>
        <v>0</v>
      </c>
      <c r="AS1098" s="45">
        <f>IF(AU1098="S",IF(Q1098="1. Aceitou o programa",IF(OR(X1098="Não se Aplica",X1098=""),IF(OR(W1098="Não se Aplica",W1098=""),0,W1098-V1098),AVERAGE(X1098-W1098,W1098-V1098)),0),0)</f>
        <v>0</v>
      </c>
      <c r="AT1098" s="45">
        <f>IF(AU1098="S",IF(AND(Q1098="1. Aceitou o programa",AB1098="Realizada"),IFERROR(IF(AA1098="",0,AA1098-R1098),0),0),0)</f>
        <v>0</v>
      </c>
      <c r="AU1098" s="45" t="str">
        <f>_xlfn.XLOOKUP(U1098,'Lista Suspensa'!$AA$20:$AA$23,'Lista Suspensa'!$AB$20:$AB$23,"N/A")</f>
        <v>S</v>
      </c>
    </row>
    <row r="1099" spans="1:47" ht="12" customHeight="1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3208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329</v>
      </c>
      <c r="M1099" s="89" t="s">
        <v>3209</v>
      </c>
      <c r="N1099" s="89" t="s">
        <v>130</v>
      </c>
      <c r="O1099" s="93" t="s">
        <v>3210</v>
      </c>
      <c r="P1099" s="94" t="s">
        <v>57</v>
      </c>
      <c r="Q1099" s="112" t="s">
        <v>2203</v>
      </c>
      <c r="R1099" s="95"/>
      <c r="S1099" s="96">
        <v>46164</v>
      </c>
      <c r="T1099" s="96" t="s">
        <v>2204</v>
      </c>
      <c r="U1099" s="96" t="s">
        <v>80</v>
      </c>
      <c r="V1099" s="92">
        <v>46147</v>
      </c>
      <c r="W1099" s="92">
        <v>46154</v>
      </c>
      <c r="X1099" s="92">
        <v>46160</v>
      </c>
      <c r="Y1099" s="97"/>
      <c r="Z1099" s="89"/>
      <c r="AA1099" s="96">
        <v>0</v>
      </c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>MONTH(B1099)&amp;"/"&amp;YEAR(B1099)</f>
        <v>3/2026</v>
      </c>
      <c r="AN1099" s="45">
        <f>WEEKNUM(B1099)-WEEKNUM(EOMONTH(B1099,-1)+1)+1</f>
        <v>4</v>
      </c>
      <c r="AO1099" s="45" t="str">
        <f>MONTH(R1099)&amp;"/"&amp;YEAR(R1099)</f>
        <v>1/1900</v>
      </c>
      <c r="AP1099" s="45" t="e">
        <f>WEEKNUM(R1099)-WEEKNUM(EOMONTH(R1099,-1)+1)+1</f>
        <v>#NUM!</v>
      </c>
      <c r="AQ1099" s="45">
        <f>IF(AU1099="S",IF(Q1099="1. Aceitou o programa",R1099-B1099,0),0)</f>
        <v>0</v>
      </c>
      <c r="AR1099" s="45">
        <f>IF(AU1099="S",IF(AND(S1099&lt;&gt;"",R1099&lt;&gt;""),S1099-R1099,0),0)</f>
        <v>0</v>
      </c>
      <c r="AS1099" s="45">
        <f>IF(AU1099="S",IF(Q1099="1. Aceitou o programa",IF(OR(X1099="Não se Aplica",X1099=""),IF(OR(W1099="Não se Aplica",W1099=""),0,W1099-V1099),AVERAGE(X1099-W1099,W1099-V1099)),0),0)</f>
        <v>0</v>
      </c>
      <c r="AT1099" s="45">
        <f>IF(AU1099="S",IF(AND(Q1099="1. Aceitou o programa",AB1099="Realizada"),IFERROR(IF(AA1099="",0,AA1099-R1099),0),0),0)</f>
        <v>0</v>
      </c>
      <c r="AU1099" s="45" t="str">
        <f>_xlfn.XLOOKUP(U1099,'Lista Suspensa'!$AA$20:$AA$23,'Lista Suspensa'!$AB$20:$AB$23,"N/A")</f>
        <v>S</v>
      </c>
    </row>
    <row r="1100" spans="1:47" ht="12" customHeight="1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3211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3212</v>
      </c>
      <c r="N1100" s="89" t="s">
        <v>130</v>
      </c>
      <c r="O1100" s="93" t="s">
        <v>3213</v>
      </c>
      <c r="P1100" s="94" t="s">
        <v>57</v>
      </c>
      <c r="Q1100" s="112" t="s">
        <v>2203</v>
      </c>
      <c r="R1100" s="95"/>
      <c r="S1100" s="96">
        <v>46164</v>
      </c>
      <c r="T1100" s="96" t="s">
        <v>2204</v>
      </c>
      <c r="U1100" s="96" t="s">
        <v>80</v>
      </c>
      <c r="V1100" s="92">
        <v>46147</v>
      </c>
      <c r="W1100" s="92">
        <v>46154</v>
      </c>
      <c r="X1100" s="92">
        <v>46160</v>
      </c>
      <c r="Y1100" s="97"/>
      <c r="Z1100" s="89"/>
      <c r="AA1100" s="96">
        <v>0</v>
      </c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>MONTH(B1100)&amp;"/"&amp;YEAR(B1100)</f>
        <v>3/2026</v>
      </c>
      <c r="AN1100" s="45">
        <f>WEEKNUM(B1100)-WEEKNUM(EOMONTH(B1100,-1)+1)+1</f>
        <v>4</v>
      </c>
      <c r="AO1100" s="45" t="str">
        <f>MONTH(R1100)&amp;"/"&amp;YEAR(R1100)</f>
        <v>1/1900</v>
      </c>
      <c r="AP1100" s="45" t="e">
        <f>WEEKNUM(R1100)-WEEKNUM(EOMONTH(R1100,-1)+1)+1</f>
        <v>#NUM!</v>
      </c>
      <c r="AQ1100" s="45">
        <f>IF(AU1100="S",IF(Q1100="1. Aceitou o programa",R1100-B1100,0),0)</f>
        <v>0</v>
      </c>
      <c r="AR1100" s="45">
        <f>IF(AU1100="S",IF(AND(S1100&lt;&gt;"",R1100&lt;&gt;""),S1100-R1100,0),0)</f>
        <v>0</v>
      </c>
      <c r="AS1100" s="45">
        <f>IF(AU1100="S",IF(Q1100="1. Aceitou o programa",IF(OR(X1100="Não se Aplica",X1100=""),IF(OR(W1100="Não se Aplica",W1100=""),0,W1100-V1100),AVERAGE(X1100-W1100,W1100-V1100)),0),0)</f>
        <v>0</v>
      </c>
      <c r="AT1100" s="45">
        <f>IF(AU1100="S",IF(AND(Q1100="1. Aceitou o programa",AB1100="Realizada"),IFERROR(IF(AA1100="",0,AA1100-R1100),0),0),0)</f>
        <v>0</v>
      </c>
      <c r="AU1100" s="45" t="str">
        <f>_xlfn.XLOOKUP(U1100,'Lista Suspensa'!$AA$20:$AA$23,'Lista Suspensa'!$AB$20:$AB$23,"N/A")</f>
        <v>S</v>
      </c>
    </row>
    <row r="1101" spans="1:47" ht="12" customHeight="1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3214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329</v>
      </c>
      <c r="M1101" s="89" t="s">
        <v>1490</v>
      </c>
      <c r="N1101" s="89" t="s">
        <v>130</v>
      </c>
      <c r="O1101" s="93" t="s">
        <v>3215</v>
      </c>
      <c r="P1101" s="94" t="s">
        <v>57</v>
      </c>
      <c r="Q1101" s="112" t="s">
        <v>2203</v>
      </c>
      <c r="R1101" s="95"/>
      <c r="S1101" s="96">
        <v>46164</v>
      </c>
      <c r="T1101" s="96" t="s">
        <v>2204</v>
      </c>
      <c r="U1101" s="96" t="s">
        <v>80</v>
      </c>
      <c r="V1101" s="92">
        <v>46147</v>
      </c>
      <c r="W1101" s="92">
        <v>46154</v>
      </c>
      <c r="X1101" s="92">
        <v>46160</v>
      </c>
      <c r="Y1101" s="97"/>
      <c r="Z1101" s="89"/>
      <c r="AA1101" s="96">
        <v>0</v>
      </c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>MONTH(B1101)&amp;"/"&amp;YEAR(B1101)</f>
        <v>3/2026</v>
      </c>
      <c r="AN1101" s="45">
        <f>WEEKNUM(B1101)-WEEKNUM(EOMONTH(B1101,-1)+1)+1</f>
        <v>4</v>
      </c>
      <c r="AO1101" s="45" t="str">
        <f>MONTH(R1101)&amp;"/"&amp;YEAR(R1101)</f>
        <v>1/1900</v>
      </c>
      <c r="AP1101" s="45" t="e">
        <f>WEEKNUM(R1101)-WEEKNUM(EOMONTH(R1101,-1)+1)+1</f>
        <v>#NUM!</v>
      </c>
      <c r="AQ1101" s="45">
        <f>IF(AU1101="S",IF(Q1101="1. Aceitou o programa",R1101-B1101,0),0)</f>
        <v>0</v>
      </c>
      <c r="AR1101" s="45">
        <f>IF(AU1101="S",IF(AND(S1101&lt;&gt;"",R1101&lt;&gt;""),S1101-R1101,0),0)</f>
        <v>0</v>
      </c>
      <c r="AS1101" s="45">
        <f>IF(AU1101="S",IF(Q1101="1. Aceitou o programa",IF(OR(X1101="Não se Aplica",X1101=""),IF(OR(W1101="Não se Aplica",W1101=""),0,W1101-V1101),AVERAGE(X1101-W1101,W1101-V1101)),0),0)</f>
        <v>0</v>
      </c>
      <c r="AT1101" s="45">
        <f>IF(AU1101="S",IF(AND(Q1101="1. Aceitou o programa",AB1101="Realizada"),IFERROR(IF(AA1101="",0,AA1101-R1101),0),0),0)</f>
        <v>0</v>
      </c>
      <c r="AU1101" s="45" t="str">
        <f>_xlfn.XLOOKUP(U1101,'Lista Suspensa'!$AA$20:$AA$23,'Lista Suspensa'!$AB$20:$AB$23,"N/A")</f>
        <v>S</v>
      </c>
    </row>
    <row r="1102" spans="1:47" ht="12" customHeight="1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3216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1694</v>
      </c>
      <c r="N1102" s="89" t="s">
        <v>130</v>
      </c>
      <c r="O1102" s="93" t="s">
        <v>3217</v>
      </c>
      <c r="P1102" s="94" t="s">
        <v>57</v>
      </c>
      <c r="Q1102" s="112" t="s">
        <v>2203</v>
      </c>
      <c r="R1102" s="95"/>
      <c r="S1102" s="96">
        <v>46164</v>
      </c>
      <c r="T1102" s="96" t="s">
        <v>2204</v>
      </c>
      <c r="U1102" s="96" t="s">
        <v>80</v>
      </c>
      <c r="V1102" s="92">
        <v>46147</v>
      </c>
      <c r="W1102" s="92">
        <v>46154</v>
      </c>
      <c r="X1102" s="92">
        <v>46160</v>
      </c>
      <c r="Y1102" s="97"/>
      <c r="Z1102" s="89"/>
      <c r="AA1102" s="96">
        <v>0</v>
      </c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>MONTH(B1102)&amp;"/"&amp;YEAR(B1102)</f>
        <v>3/2026</v>
      </c>
      <c r="AN1102" s="45">
        <f>WEEKNUM(B1102)-WEEKNUM(EOMONTH(B1102,-1)+1)+1</f>
        <v>4</v>
      </c>
      <c r="AO1102" s="45" t="str">
        <f>MONTH(R1102)&amp;"/"&amp;YEAR(R1102)</f>
        <v>1/1900</v>
      </c>
      <c r="AP1102" s="45" t="e">
        <f>WEEKNUM(R1102)-WEEKNUM(EOMONTH(R1102,-1)+1)+1</f>
        <v>#NUM!</v>
      </c>
      <c r="AQ1102" s="45">
        <f>IF(AU1102="S",IF(Q1102="1. Aceitou o programa",R1102-B1102,0),0)</f>
        <v>0</v>
      </c>
      <c r="AR1102" s="45">
        <f>IF(AU1102="S",IF(AND(S1102&lt;&gt;"",R1102&lt;&gt;""),S1102-R1102,0),0)</f>
        <v>0</v>
      </c>
      <c r="AS1102" s="45">
        <f>IF(AU1102="S",IF(Q1102="1. Aceitou o programa",IF(OR(X1102="Não se Aplica",X1102=""),IF(OR(W1102="Não se Aplica",W1102=""),0,W1102-V1102),AVERAGE(X1102-W1102,W1102-V1102)),0),0)</f>
        <v>0</v>
      </c>
      <c r="AT1102" s="45">
        <f>IF(AU1102="S",IF(AND(Q1102="1. Aceitou o programa",AB1102="Realizada"),IFERROR(IF(AA1102="",0,AA1102-R1102),0),0),0)</f>
        <v>0</v>
      </c>
      <c r="AU1102" s="45" t="str">
        <f>_xlfn.XLOOKUP(U1102,'Lista Suspensa'!$AA$20:$AA$23,'Lista Suspensa'!$AB$20:$AB$23,"N/A")</f>
        <v>S</v>
      </c>
    </row>
    <row r="1103" spans="1:47" ht="12" customHeight="1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3218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329</v>
      </c>
      <c r="M1103" s="89" t="s">
        <v>3219</v>
      </c>
      <c r="N1103" s="89" t="s">
        <v>130</v>
      </c>
      <c r="O1103" s="93" t="s">
        <v>3220</v>
      </c>
      <c r="P1103" s="94" t="s">
        <v>57</v>
      </c>
      <c r="Q1103" s="112" t="s">
        <v>2203</v>
      </c>
      <c r="R1103" s="95"/>
      <c r="S1103" s="96">
        <v>46164</v>
      </c>
      <c r="T1103" s="96" t="s">
        <v>2204</v>
      </c>
      <c r="U1103" s="96" t="s">
        <v>80</v>
      </c>
      <c r="V1103" s="92">
        <v>46147</v>
      </c>
      <c r="W1103" s="92">
        <v>46154</v>
      </c>
      <c r="X1103" s="92">
        <v>46160</v>
      </c>
      <c r="Y1103" s="97"/>
      <c r="Z1103" s="89"/>
      <c r="AA1103" s="96">
        <v>0</v>
      </c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>MONTH(B1103)&amp;"/"&amp;YEAR(B1103)</f>
        <v>3/2026</v>
      </c>
      <c r="AN1103" s="45">
        <f>WEEKNUM(B1103)-WEEKNUM(EOMONTH(B1103,-1)+1)+1</f>
        <v>4</v>
      </c>
      <c r="AO1103" s="45" t="str">
        <f>MONTH(R1103)&amp;"/"&amp;YEAR(R1103)</f>
        <v>1/1900</v>
      </c>
      <c r="AP1103" s="45" t="e">
        <f>WEEKNUM(R1103)-WEEKNUM(EOMONTH(R1103,-1)+1)+1</f>
        <v>#NUM!</v>
      </c>
      <c r="AQ1103" s="45">
        <f>IF(AU1103="S",IF(Q1103="1. Aceitou o programa",R1103-B1103,0),0)</f>
        <v>0</v>
      </c>
      <c r="AR1103" s="45">
        <f>IF(AU1103="S",IF(AND(S1103&lt;&gt;"",R1103&lt;&gt;""),S1103-R1103,0),0)</f>
        <v>0</v>
      </c>
      <c r="AS1103" s="45">
        <f>IF(AU1103="S",IF(Q1103="1. Aceitou o programa",IF(OR(X1103="Não se Aplica",X1103=""),IF(OR(W1103="Não se Aplica",W1103=""),0,W1103-V1103),AVERAGE(X1103-W1103,W1103-V1103)),0),0)</f>
        <v>0</v>
      </c>
      <c r="AT1103" s="45">
        <f>IF(AU1103="S",IF(AND(Q1103="1. Aceitou o programa",AB1103="Realizada"),IFERROR(IF(AA1103="",0,AA1103-R1103),0),0),0)</f>
        <v>0</v>
      </c>
      <c r="AU1103" s="45" t="str">
        <f>_xlfn.XLOOKUP(U1103,'Lista Suspensa'!$AA$20:$AA$23,'Lista Suspensa'!$AB$20:$AB$23,"N/A")</f>
        <v>S</v>
      </c>
    </row>
    <row r="1104" spans="1:47" ht="12" customHeight="1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3221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329</v>
      </c>
      <c r="M1104" s="89" t="s">
        <v>3219</v>
      </c>
      <c r="N1104" s="89" t="s">
        <v>130</v>
      </c>
      <c r="O1104" s="93" t="s">
        <v>3222</v>
      </c>
      <c r="P1104" s="94" t="s">
        <v>57</v>
      </c>
      <c r="Q1104" s="112" t="s">
        <v>2203</v>
      </c>
      <c r="R1104" s="95"/>
      <c r="S1104" s="96">
        <v>46164</v>
      </c>
      <c r="T1104" s="96" t="s">
        <v>2204</v>
      </c>
      <c r="U1104" s="96" t="s">
        <v>80</v>
      </c>
      <c r="V1104" s="92">
        <v>46147</v>
      </c>
      <c r="W1104" s="92">
        <v>46154</v>
      </c>
      <c r="X1104" s="92">
        <v>46160</v>
      </c>
      <c r="Y1104" s="97"/>
      <c r="Z1104" s="89"/>
      <c r="AA1104" s="96">
        <v>0</v>
      </c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>MONTH(B1104)&amp;"/"&amp;YEAR(B1104)</f>
        <v>3/2026</v>
      </c>
      <c r="AN1104" s="45">
        <f>WEEKNUM(B1104)-WEEKNUM(EOMONTH(B1104,-1)+1)+1</f>
        <v>4</v>
      </c>
      <c r="AO1104" s="45" t="str">
        <f>MONTH(R1104)&amp;"/"&amp;YEAR(R1104)</f>
        <v>1/1900</v>
      </c>
      <c r="AP1104" s="45" t="e">
        <f>WEEKNUM(R1104)-WEEKNUM(EOMONTH(R1104,-1)+1)+1</f>
        <v>#NUM!</v>
      </c>
      <c r="AQ1104" s="45">
        <f>IF(AU1104="S",IF(Q1104="1. Aceitou o programa",R1104-B1104,0),0)</f>
        <v>0</v>
      </c>
      <c r="AR1104" s="45">
        <f>IF(AU1104="S",IF(AND(S1104&lt;&gt;"",R1104&lt;&gt;""),S1104-R1104,0),0)</f>
        <v>0</v>
      </c>
      <c r="AS1104" s="45">
        <f>IF(AU1104="S",IF(Q1104="1. Aceitou o programa",IF(OR(X1104="Não se Aplica",X1104=""),IF(OR(W1104="Não se Aplica",W1104=""),0,W1104-V1104),AVERAGE(X1104-W1104,W1104-V1104)),0),0)</f>
        <v>0</v>
      </c>
      <c r="AT1104" s="45">
        <f>IF(AU1104="S",IF(AND(Q1104="1. Aceitou o programa",AB1104="Realizada"),IFERROR(IF(AA1104="",0,AA1104-R1104),0),0),0)</f>
        <v>0</v>
      </c>
      <c r="AU1104" s="45" t="str">
        <f>_xlfn.XLOOKUP(U1104,'Lista Suspensa'!$AA$20:$AA$23,'Lista Suspensa'!$AB$20:$AB$23,"N/A")</f>
        <v>S</v>
      </c>
    </row>
    <row r="1105" spans="1:47" ht="12" customHeight="1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3223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329</v>
      </c>
      <c r="M1105" s="89" t="s">
        <v>1723</v>
      </c>
      <c r="N1105" s="89" t="s">
        <v>130</v>
      </c>
      <c r="O1105" s="93" t="s">
        <v>3224</v>
      </c>
      <c r="P1105" s="94" t="s">
        <v>57</v>
      </c>
      <c r="Q1105" s="112" t="s">
        <v>2203</v>
      </c>
      <c r="R1105" s="95"/>
      <c r="S1105" s="96">
        <v>46164</v>
      </c>
      <c r="T1105" s="96" t="s">
        <v>2204</v>
      </c>
      <c r="U1105" s="96" t="s">
        <v>80</v>
      </c>
      <c r="V1105" s="92">
        <v>46122</v>
      </c>
      <c r="W1105" s="92">
        <v>46154</v>
      </c>
      <c r="X1105" s="92">
        <v>46160</v>
      </c>
      <c r="Y1105" s="97"/>
      <c r="Z1105" s="89"/>
      <c r="AA1105" s="96">
        <v>0</v>
      </c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>MONTH(B1105)&amp;"/"&amp;YEAR(B1105)</f>
        <v>3/2026</v>
      </c>
      <c r="AN1105" s="45">
        <f>WEEKNUM(B1105)-WEEKNUM(EOMONTH(B1105,-1)+1)+1</f>
        <v>4</v>
      </c>
      <c r="AO1105" s="45" t="str">
        <f>MONTH(R1105)&amp;"/"&amp;YEAR(R1105)</f>
        <v>1/1900</v>
      </c>
      <c r="AP1105" s="45" t="e">
        <f>WEEKNUM(R1105)-WEEKNUM(EOMONTH(R1105,-1)+1)+1</f>
        <v>#NUM!</v>
      </c>
      <c r="AQ1105" s="45">
        <f>IF(AU1105="S",IF(Q1105="1. Aceitou o programa",R1105-B1105,0),0)</f>
        <v>0</v>
      </c>
      <c r="AR1105" s="45">
        <f>IF(AU1105="S",IF(AND(S1105&lt;&gt;"",R1105&lt;&gt;""),S1105-R1105,0),0)</f>
        <v>0</v>
      </c>
      <c r="AS1105" s="45">
        <f>IF(AU1105="S",IF(Q1105="1. Aceitou o programa",IF(OR(X1105="Não se Aplica",X1105=""),IF(OR(W1105="Não se Aplica",W1105=""),0,W1105-V1105),AVERAGE(X1105-W1105,W1105-V1105)),0),0)</f>
        <v>0</v>
      </c>
      <c r="AT1105" s="45">
        <f>IF(AU1105="S",IF(AND(Q1105="1. Aceitou o programa",AB1105="Realizada"),IFERROR(IF(AA1105="",0,AA1105-R1105),0),0),0)</f>
        <v>0</v>
      </c>
      <c r="AU1105" s="45" t="str">
        <f>_xlfn.XLOOKUP(U1105,'Lista Suspensa'!$AA$20:$AA$23,'Lista Suspensa'!$AB$20:$AB$23,"N/A")</f>
        <v>S</v>
      </c>
    </row>
    <row r="1106" spans="1:47" ht="12" customHeight="1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3225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329</v>
      </c>
      <c r="M1106" s="89" t="s">
        <v>1510</v>
      </c>
      <c r="N1106" s="89" t="s">
        <v>130</v>
      </c>
      <c r="O1106" s="93" t="s">
        <v>3226</v>
      </c>
      <c r="P1106" s="94" t="s">
        <v>57</v>
      </c>
      <c r="Q1106" s="112" t="s">
        <v>2203</v>
      </c>
      <c r="R1106" s="95"/>
      <c r="S1106" s="96">
        <v>46164</v>
      </c>
      <c r="T1106" s="96" t="s">
        <v>2204</v>
      </c>
      <c r="U1106" s="96" t="s">
        <v>80</v>
      </c>
      <c r="V1106" s="92">
        <v>46147</v>
      </c>
      <c r="W1106" s="92">
        <v>46154</v>
      </c>
      <c r="X1106" s="92">
        <v>46160</v>
      </c>
      <c r="Y1106" s="97"/>
      <c r="Z1106" s="89"/>
      <c r="AA1106" s="96">
        <v>0</v>
      </c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>MONTH(B1106)&amp;"/"&amp;YEAR(B1106)</f>
        <v>3/2026</v>
      </c>
      <c r="AN1106" s="45">
        <f>WEEKNUM(B1106)-WEEKNUM(EOMONTH(B1106,-1)+1)+1</f>
        <v>4</v>
      </c>
      <c r="AO1106" s="45" t="str">
        <f>MONTH(R1106)&amp;"/"&amp;YEAR(R1106)</f>
        <v>1/1900</v>
      </c>
      <c r="AP1106" s="45" t="e">
        <f>WEEKNUM(R1106)-WEEKNUM(EOMONTH(R1106,-1)+1)+1</f>
        <v>#NUM!</v>
      </c>
      <c r="AQ1106" s="45">
        <f>IF(AU1106="S",IF(Q1106="1. Aceitou o programa",R1106-B1106,0),0)</f>
        <v>0</v>
      </c>
      <c r="AR1106" s="45">
        <f>IF(AU1106="S",IF(AND(S1106&lt;&gt;"",R1106&lt;&gt;""),S1106-R1106,0),0)</f>
        <v>0</v>
      </c>
      <c r="AS1106" s="45">
        <f>IF(AU1106="S",IF(Q1106="1. Aceitou o programa",IF(OR(X1106="Não se Aplica",X1106=""),IF(OR(W1106="Não se Aplica",W1106=""),0,W1106-V1106),AVERAGE(X1106-W1106,W1106-V1106)),0),0)</f>
        <v>0</v>
      </c>
      <c r="AT1106" s="45">
        <f>IF(AU1106="S",IF(AND(Q1106="1. Aceitou o programa",AB1106="Realizada"),IFERROR(IF(AA1106="",0,AA1106-R1106),0),0),0)</f>
        <v>0</v>
      </c>
      <c r="AU1106" s="45" t="str">
        <f>_xlfn.XLOOKUP(U1106,'Lista Suspensa'!$AA$20:$AA$23,'Lista Suspensa'!$AB$20:$AB$23,"N/A")</f>
        <v>S</v>
      </c>
    </row>
    <row r="1107" spans="1:47" ht="12" customHeight="1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3227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329</v>
      </c>
      <c r="M1107" s="89" t="s">
        <v>3228</v>
      </c>
      <c r="N1107" s="89" t="s">
        <v>130</v>
      </c>
      <c r="O1107" s="93" t="s">
        <v>3229</v>
      </c>
      <c r="P1107" s="94" t="s">
        <v>57</v>
      </c>
      <c r="Q1107" s="112" t="s">
        <v>2203</v>
      </c>
      <c r="R1107" s="95"/>
      <c r="S1107" s="96">
        <v>46164</v>
      </c>
      <c r="T1107" s="96" t="s">
        <v>2204</v>
      </c>
      <c r="U1107" s="96" t="s">
        <v>80</v>
      </c>
      <c r="V1107" s="92">
        <v>46147</v>
      </c>
      <c r="W1107" s="92">
        <v>46154</v>
      </c>
      <c r="X1107" s="92">
        <v>46160</v>
      </c>
      <c r="Y1107" s="97"/>
      <c r="Z1107" s="89"/>
      <c r="AA1107" s="96">
        <v>0</v>
      </c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>MONTH(B1107)&amp;"/"&amp;YEAR(B1107)</f>
        <v>3/2026</v>
      </c>
      <c r="AN1107" s="45">
        <f>WEEKNUM(B1107)-WEEKNUM(EOMONTH(B1107,-1)+1)+1</f>
        <v>4</v>
      </c>
      <c r="AO1107" s="45" t="str">
        <f>MONTH(R1107)&amp;"/"&amp;YEAR(R1107)</f>
        <v>1/1900</v>
      </c>
      <c r="AP1107" s="45" t="e">
        <f>WEEKNUM(R1107)-WEEKNUM(EOMONTH(R1107,-1)+1)+1</f>
        <v>#NUM!</v>
      </c>
      <c r="AQ1107" s="45">
        <f>IF(AU1107="S",IF(Q1107="1. Aceitou o programa",R1107-B1107,0),0)</f>
        <v>0</v>
      </c>
      <c r="AR1107" s="45">
        <f>IF(AU1107="S",IF(AND(S1107&lt;&gt;"",R1107&lt;&gt;""),S1107-R1107,0),0)</f>
        <v>0</v>
      </c>
      <c r="AS1107" s="45">
        <f>IF(AU1107="S",IF(Q1107="1. Aceitou o programa",IF(OR(X1107="Não se Aplica",X1107=""),IF(OR(W1107="Não se Aplica",W1107=""),0,W1107-V1107),AVERAGE(X1107-W1107,W1107-V1107)),0),0)</f>
        <v>0</v>
      </c>
      <c r="AT1107" s="45">
        <f>IF(AU1107="S",IF(AND(Q1107="1. Aceitou o programa",AB1107="Realizada"),IFERROR(IF(AA1107="",0,AA1107-R1107),0),0),0)</f>
        <v>0</v>
      </c>
      <c r="AU1107" s="45" t="str">
        <f>_xlfn.XLOOKUP(U1107,'Lista Suspensa'!$AA$20:$AA$23,'Lista Suspensa'!$AB$20:$AB$23,"N/A")</f>
        <v>S</v>
      </c>
    </row>
    <row r="1108" spans="1:47" ht="12" customHeight="1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3230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329</v>
      </c>
      <c r="M1108" s="89" t="s">
        <v>616</v>
      </c>
      <c r="N1108" s="89" t="s">
        <v>130</v>
      </c>
      <c r="O1108" s="93" t="s">
        <v>3231</v>
      </c>
      <c r="P1108" s="94" t="s">
        <v>57</v>
      </c>
      <c r="Q1108" s="112" t="s">
        <v>2203</v>
      </c>
      <c r="R1108" s="95"/>
      <c r="S1108" s="96">
        <v>46164</v>
      </c>
      <c r="T1108" s="96" t="s">
        <v>2204</v>
      </c>
      <c r="U1108" s="96" t="s">
        <v>80</v>
      </c>
      <c r="V1108" s="92">
        <v>46122</v>
      </c>
      <c r="W1108" s="92">
        <v>46154</v>
      </c>
      <c r="X1108" s="92">
        <v>46160</v>
      </c>
      <c r="Y1108" s="97"/>
      <c r="Z1108" s="89"/>
      <c r="AA1108" s="96">
        <v>0</v>
      </c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>MONTH(B1108)&amp;"/"&amp;YEAR(B1108)</f>
        <v>3/2026</v>
      </c>
      <c r="AN1108" s="45">
        <f>WEEKNUM(B1108)-WEEKNUM(EOMONTH(B1108,-1)+1)+1</f>
        <v>4</v>
      </c>
      <c r="AO1108" s="45" t="str">
        <f>MONTH(R1108)&amp;"/"&amp;YEAR(R1108)</f>
        <v>1/1900</v>
      </c>
      <c r="AP1108" s="45" t="e">
        <f>WEEKNUM(R1108)-WEEKNUM(EOMONTH(R1108,-1)+1)+1</f>
        <v>#NUM!</v>
      </c>
      <c r="AQ1108" s="45">
        <f>IF(AU1108="S",IF(Q1108="1. Aceitou o programa",R1108-B1108,0),0)</f>
        <v>0</v>
      </c>
      <c r="AR1108" s="45">
        <f>IF(AU1108="S",IF(AND(S1108&lt;&gt;"",R1108&lt;&gt;""),S1108-R1108,0),0)</f>
        <v>0</v>
      </c>
      <c r="AS1108" s="45">
        <f>IF(AU1108="S",IF(Q1108="1. Aceitou o programa",IF(OR(X1108="Não se Aplica",X1108=""),IF(OR(W1108="Não se Aplica",W1108=""),0,W1108-V1108),AVERAGE(X1108-W1108,W1108-V1108)),0),0)</f>
        <v>0</v>
      </c>
      <c r="AT1108" s="45">
        <f>IF(AU1108="S",IF(AND(Q1108="1. Aceitou o programa",AB1108="Realizada"),IFERROR(IF(AA1108="",0,AA1108-R1108),0),0),0)</f>
        <v>0</v>
      </c>
      <c r="AU1108" s="45" t="str">
        <f>_xlfn.XLOOKUP(U1108,'Lista Suspensa'!$AA$20:$AA$23,'Lista Suspensa'!$AB$20:$AB$23,"N/A")</f>
        <v>S</v>
      </c>
    </row>
    <row r="1109" spans="1:47" ht="12" customHeight="1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3232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329</v>
      </c>
      <c r="M1109" s="89" t="s">
        <v>3233</v>
      </c>
      <c r="N1109" s="89" t="s">
        <v>130</v>
      </c>
      <c r="O1109" s="93" t="s">
        <v>3234</v>
      </c>
      <c r="P1109" s="94" t="s">
        <v>57</v>
      </c>
      <c r="Q1109" s="112" t="s">
        <v>2203</v>
      </c>
      <c r="R1109" s="95"/>
      <c r="S1109" s="96">
        <v>46164</v>
      </c>
      <c r="T1109" s="96" t="s">
        <v>2204</v>
      </c>
      <c r="U1109" s="96" t="s">
        <v>80</v>
      </c>
      <c r="V1109" s="92">
        <v>46147</v>
      </c>
      <c r="W1109" s="92">
        <v>46154</v>
      </c>
      <c r="X1109" s="92">
        <v>46160</v>
      </c>
      <c r="Y1109" s="97"/>
      <c r="Z1109" s="89"/>
      <c r="AA1109" s="96">
        <v>0</v>
      </c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>MONTH(B1109)&amp;"/"&amp;YEAR(B1109)</f>
        <v>3/2026</v>
      </c>
      <c r="AN1109" s="45">
        <f>WEEKNUM(B1109)-WEEKNUM(EOMONTH(B1109,-1)+1)+1</f>
        <v>4</v>
      </c>
      <c r="AO1109" s="45" t="str">
        <f>MONTH(R1109)&amp;"/"&amp;YEAR(R1109)</f>
        <v>1/1900</v>
      </c>
      <c r="AP1109" s="45" t="e">
        <f>WEEKNUM(R1109)-WEEKNUM(EOMONTH(R1109,-1)+1)+1</f>
        <v>#NUM!</v>
      </c>
      <c r="AQ1109" s="45">
        <f>IF(AU1109="S",IF(Q1109="1. Aceitou o programa",R1109-B1109,0),0)</f>
        <v>0</v>
      </c>
      <c r="AR1109" s="45">
        <f>IF(AU1109="S",IF(AND(S1109&lt;&gt;"",R1109&lt;&gt;""),S1109-R1109,0),0)</f>
        <v>0</v>
      </c>
      <c r="AS1109" s="45">
        <f>IF(AU1109="S",IF(Q1109="1. Aceitou o programa",IF(OR(X1109="Não se Aplica",X1109=""),IF(OR(W1109="Não se Aplica",W1109=""),0,W1109-V1109),AVERAGE(X1109-W1109,W1109-V1109)),0),0)</f>
        <v>0</v>
      </c>
      <c r="AT1109" s="45">
        <f>IF(AU1109="S",IF(AND(Q1109="1. Aceitou o programa",AB1109="Realizada"),IFERROR(IF(AA1109="",0,AA1109-R1109),0),0),0)</f>
        <v>0</v>
      </c>
      <c r="AU1109" s="45" t="str">
        <f>_xlfn.XLOOKUP(U1109,'Lista Suspensa'!$AA$20:$AA$23,'Lista Suspensa'!$AB$20:$AB$23,"N/A")</f>
        <v>S</v>
      </c>
    </row>
    <row r="1110" spans="1:47" ht="12" customHeight="1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3235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329</v>
      </c>
      <c r="M1110" s="89" t="s">
        <v>479</v>
      </c>
      <c r="N1110" s="89" t="s">
        <v>130</v>
      </c>
      <c r="O1110" s="93" t="s">
        <v>3236</v>
      </c>
      <c r="P1110" s="94" t="s">
        <v>57</v>
      </c>
      <c r="Q1110" s="112" t="s">
        <v>2203</v>
      </c>
      <c r="R1110" s="95"/>
      <c r="S1110" s="96">
        <v>46164</v>
      </c>
      <c r="T1110" s="96" t="s">
        <v>2204</v>
      </c>
      <c r="U1110" s="96" t="s">
        <v>80</v>
      </c>
      <c r="V1110" s="92">
        <v>46147</v>
      </c>
      <c r="W1110" s="92">
        <v>46154</v>
      </c>
      <c r="X1110" s="92">
        <v>46160</v>
      </c>
      <c r="Y1110" s="97"/>
      <c r="Z1110" s="89"/>
      <c r="AA1110" s="96">
        <v>0</v>
      </c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>MONTH(B1110)&amp;"/"&amp;YEAR(B1110)</f>
        <v>3/2026</v>
      </c>
      <c r="AN1110" s="45">
        <f>WEEKNUM(B1110)-WEEKNUM(EOMONTH(B1110,-1)+1)+1</f>
        <v>4</v>
      </c>
      <c r="AO1110" s="45" t="str">
        <f>MONTH(R1110)&amp;"/"&amp;YEAR(R1110)</f>
        <v>1/1900</v>
      </c>
      <c r="AP1110" s="45" t="e">
        <f>WEEKNUM(R1110)-WEEKNUM(EOMONTH(R1110,-1)+1)+1</f>
        <v>#NUM!</v>
      </c>
      <c r="AQ1110" s="45">
        <f>IF(AU1110="S",IF(Q1110="1. Aceitou o programa",R1110-B1110,0),0)</f>
        <v>0</v>
      </c>
      <c r="AR1110" s="45">
        <f>IF(AU1110="S",IF(AND(S1110&lt;&gt;"",R1110&lt;&gt;""),S1110-R1110,0),0)</f>
        <v>0</v>
      </c>
      <c r="AS1110" s="45">
        <f>IF(AU1110="S",IF(Q1110="1. Aceitou o programa",IF(OR(X1110="Não se Aplica",X1110=""),IF(OR(W1110="Não se Aplica",W1110=""),0,W1110-V1110),AVERAGE(X1110-W1110,W1110-V1110)),0),0)</f>
        <v>0</v>
      </c>
      <c r="AT1110" s="45">
        <f>IF(AU1110="S",IF(AND(Q1110="1. Aceitou o programa",AB1110="Realizada"),IFERROR(IF(AA1110="",0,AA1110-R1110),0),0),0)</f>
        <v>0</v>
      </c>
      <c r="AU1110" s="45" t="str">
        <f>_xlfn.XLOOKUP(U1110,'Lista Suspensa'!$AA$20:$AA$23,'Lista Suspensa'!$AB$20:$AB$23,"N/A")</f>
        <v>S</v>
      </c>
    </row>
    <row r="1111" spans="1:47" ht="12" customHeight="1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3237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329</v>
      </c>
      <c r="M1111" s="89" t="s">
        <v>330</v>
      </c>
      <c r="N1111" s="89" t="s">
        <v>130</v>
      </c>
      <c r="O1111" s="93" t="s">
        <v>3238</v>
      </c>
      <c r="P1111" s="94" t="s">
        <v>57</v>
      </c>
      <c r="Q1111" s="112" t="s">
        <v>2203</v>
      </c>
      <c r="R1111" s="95"/>
      <c r="S1111" s="96">
        <v>46164</v>
      </c>
      <c r="T1111" s="96" t="s">
        <v>2204</v>
      </c>
      <c r="U1111" s="96" t="s">
        <v>80</v>
      </c>
      <c r="V1111" s="92">
        <v>46147</v>
      </c>
      <c r="W1111" s="92">
        <v>46154</v>
      </c>
      <c r="X1111" s="92">
        <v>46160</v>
      </c>
      <c r="Y1111" s="97"/>
      <c r="Z1111" s="89"/>
      <c r="AA1111" s="96">
        <v>0</v>
      </c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>MONTH(B1111)&amp;"/"&amp;YEAR(B1111)</f>
        <v>3/2026</v>
      </c>
      <c r="AN1111" s="45">
        <f>WEEKNUM(B1111)-WEEKNUM(EOMONTH(B1111,-1)+1)+1</f>
        <v>4</v>
      </c>
      <c r="AO1111" s="45" t="str">
        <f>MONTH(R1111)&amp;"/"&amp;YEAR(R1111)</f>
        <v>1/1900</v>
      </c>
      <c r="AP1111" s="45" t="e">
        <f>WEEKNUM(R1111)-WEEKNUM(EOMONTH(R1111,-1)+1)+1</f>
        <v>#NUM!</v>
      </c>
      <c r="AQ1111" s="45">
        <f>IF(AU1111="S",IF(Q1111="1. Aceitou o programa",R1111-B1111,0),0)</f>
        <v>0</v>
      </c>
      <c r="AR1111" s="45">
        <f>IF(AU1111="S",IF(AND(S1111&lt;&gt;"",R1111&lt;&gt;""),S1111-R1111,0),0)</f>
        <v>0</v>
      </c>
      <c r="AS1111" s="45">
        <f>IF(AU1111="S",IF(Q1111="1. Aceitou o programa",IF(OR(X1111="Não se Aplica",X1111=""),IF(OR(W1111="Não se Aplica",W1111=""),0,W1111-V1111),AVERAGE(X1111-W1111,W1111-V1111)),0),0)</f>
        <v>0</v>
      </c>
      <c r="AT1111" s="45">
        <f>IF(AU1111="S",IF(AND(Q1111="1. Aceitou o programa",AB1111="Realizada"),IFERROR(IF(AA1111="",0,AA1111-R1111),0),0),0)</f>
        <v>0</v>
      </c>
      <c r="AU1111" s="45" t="str">
        <f>_xlfn.XLOOKUP(U1111,'Lista Suspensa'!$AA$20:$AA$23,'Lista Suspensa'!$AB$20:$AB$23,"N/A")</f>
        <v>S</v>
      </c>
    </row>
    <row r="1112" spans="1:47" ht="12" customHeight="1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3239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329</v>
      </c>
      <c r="M1112" s="89" t="s">
        <v>3240</v>
      </c>
      <c r="N1112" s="89" t="s">
        <v>130</v>
      </c>
      <c r="O1112" s="93" t="s">
        <v>3241</v>
      </c>
      <c r="P1112" s="94" t="s">
        <v>57</v>
      </c>
      <c r="Q1112" s="112" t="s">
        <v>2203</v>
      </c>
      <c r="R1112" s="95"/>
      <c r="S1112" s="96">
        <v>46164</v>
      </c>
      <c r="T1112" s="96" t="s">
        <v>2204</v>
      </c>
      <c r="U1112" s="96" t="s">
        <v>80</v>
      </c>
      <c r="V1112" s="92">
        <v>46147</v>
      </c>
      <c r="W1112" s="92">
        <v>46154</v>
      </c>
      <c r="X1112" s="92">
        <v>46160</v>
      </c>
      <c r="Y1112" s="97"/>
      <c r="Z1112" s="89"/>
      <c r="AA1112" s="96">
        <v>0</v>
      </c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>MONTH(B1112)&amp;"/"&amp;YEAR(B1112)</f>
        <v>3/2026</v>
      </c>
      <c r="AN1112" s="45">
        <f>WEEKNUM(B1112)-WEEKNUM(EOMONTH(B1112,-1)+1)+1</f>
        <v>4</v>
      </c>
      <c r="AO1112" s="45" t="str">
        <f>MONTH(R1112)&amp;"/"&amp;YEAR(R1112)</f>
        <v>1/1900</v>
      </c>
      <c r="AP1112" s="45" t="e">
        <f>WEEKNUM(R1112)-WEEKNUM(EOMONTH(R1112,-1)+1)+1</f>
        <v>#NUM!</v>
      </c>
      <c r="AQ1112" s="45">
        <f>IF(AU1112="S",IF(Q1112="1. Aceitou o programa",R1112-B1112,0),0)</f>
        <v>0</v>
      </c>
      <c r="AR1112" s="45">
        <f>IF(AU1112="S",IF(AND(S1112&lt;&gt;"",R1112&lt;&gt;""),S1112-R1112,0),0)</f>
        <v>0</v>
      </c>
      <c r="AS1112" s="45">
        <f>IF(AU1112="S",IF(Q1112="1. Aceitou o programa",IF(OR(X1112="Não se Aplica",X1112=""),IF(OR(W1112="Não se Aplica",W1112=""),0,W1112-V1112),AVERAGE(X1112-W1112,W1112-V1112)),0),0)</f>
        <v>0</v>
      </c>
      <c r="AT1112" s="45">
        <f>IF(AU1112="S",IF(AND(Q1112="1. Aceitou o programa",AB1112="Realizada"),IFERROR(IF(AA1112="",0,AA1112-R1112),0),0),0)</f>
        <v>0</v>
      </c>
      <c r="AU1112" s="45" t="str">
        <f>_xlfn.XLOOKUP(U1112,'Lista Suspensa'!$AA$20:$AA$23,'Lista Suspensa'!$AB$20:$AB$23,"N/A")</f>
        <v>S</v>
      </c>
    </row>
    <row r="1113" spans="1:47" ht="12" customHeight="1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3242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329</v>
      </c>
      <c r="M1113" s="89" t="s">
        <v>3243</v>
      </c>
      <c r="N1113" s="89" t="s">
        <v>130</v>
      </c>
      <c r="O1113" s="93" t="s">
        <v>3244</v>
      </c>
      <c r="P1113" s="94" t="s">
        <v>57</v>
      </c>
      <c r="Q1113" s="112" t="s">
        <v>2203</v>
      </c>
      <c r="R1113" s="95"/>
      <c r="S1113" s="96">
        <v>46164</v>
      </c>
      <c r="T1113" s="96" t="s">
        <v>2204</v>
      </c>
      <c r="U1113" s="96" t="s">
        <v>80</v>
      </c>
      <c r="V1113" s="92">
        <v>46147</v>
      </c>
      <c r="W1113" s="92">
        <v>46154</v>
      </c>
      <c r="X1113" s="92">
        <v>46160</v>
      </c>
      <c r="Y1113" s="97"/>
      <c r="Z1113" s="89"/>
      <c r="AA1113" s="96">
        <v>0</v>
      </c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>MONTH(B1113)&amp;"/"&amp;YEAR(B1113)</f>
        <v>3/2026</v>
      </c>
      <c r="AN1113" s="45">
        <f>WEEKNUM(B1113)-WEEKNUM(EOMONTH(B1113,-1)+1)+1</f>
        <v>4</v>
      </c>
      <c r="AO1113" s="45" t="str">
        <f>MONTH(R1113)&amp;"/"&amp;YEAR(R1113)</f>
        <v>1/1900</v>
      </c>
      <c r="AP1113" s="45" t="e">
        <f>WEEKNUM(R1113)-WEEKNUM(EOMONTH(R1113,-1)+1)+1</f>
        <v>#NUM!</v>
      </c>
      <c r="AQ1113" s="45">
        <f>IF(AU1113="S",IF(Q1113="1. Aceitou o programa",R1113-B1113,0),0)</f>
        <v>0</v>
      </c>
      <c r="AR1113" s="45">
        <f>IF(AU1113="S",IF(AND(S1113&lt;&gt;"",R1113&lt;&gt;""),S1113-R1113,0),0)</f>
        <v>0</v>
      </c>
      <c r="AS1113" s="45">
        <f>IF(AU1113="S",IF(Q1113="1. Aceitou o programa",IF(OR(X1113="Não se Aplica",X1113=""),IF(OR(W1113="Não se Aplica",W1113=""),0,W1113-V1113),AVERAGE(X1113-W1113,W1113-V1113)),0),0)</f>
        <v>0</v>
      </c>
      <c r="AT1113" s="45">
        <f>IF(AU1113="S",IF(AND(Q1113="1. Aceitou o programa",AB1113="Realizada"),IFERROR(IF(AA1113="",0,AA1113-R1113),0),0),0)</f>
        <v>0</v>
      </c>
      <c r="AU1113" s="45" t="str">
        <f>_xlfn.XLOOKUP(U1113,'Lista Suspensa'!$AA$20:$AA$23,'Lista Suspensa'!$AB$20:$AB$23,"N/A")</f>
        <v>S</v>
      </c>
    </row>
    <row r="1114" spans="1:47" ht="12" customHeight="1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3245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329</v>
      </c>
      <c r="M1114" s="89" t="s">
        <v>1763</v>
      </c>
      <c r="N1114" s="89" t="s">
        <v>130</v>
      </c>
      <c r="O1114" s="93" t="s">
        <v>3246</v>
      </c>
      <c r="P1114" s="94" t="s">
        <v>57</v>
      </c>
      <c r="Q1114" s="112" t="s">
        <v>2203</v>
      </c>
      <c r="R1114" s="95"/>
      <c r="S1114" s="96">
        <v>46164</v>
      </c>
      <c r="T1114" s="96" t="s">
        <v>2204</v>
      </c>
      <c r="U1114" s="96" t="s">
        <v>80</v>
      </c>
      <c r="V1114" s="92">
        <v>46147</v>
      </c>
      <c r="W1114" s="92">
        <v>46154</v>
      </c>
      <c r="X1114" s="92">
        <v>46160</v>
      </c>
      <c r="Y1114" s="97"/>
      <c r="Z1114" s="89"/>
      <c r="AA1114" s="96">
        <v>0</v>
      </c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>MONTH(B1114)&amp;"/"&amp;YEAR(B1114)</f>
        <v>3/2026</v>
      </c>
      <c r="AN1114" s="45">
        <f>WEEKNUM(B1114)-WEEKNUM(EOMONTH(B1114,-1)+1)+1</f>
        <v>4</v>
      </c>
      <c r="AO1114" s="45" t="str">
        <f>MONTH(R1114)&amp;"/"&amp;YEAR(R1114)</f>
        <v>1/1900</v>
      </c>
      <c r="AP1114" s="45" t="e">
        <f>WEEKNUM(R1114)-WEEKNUM(EOMONTH(R1114,-1)+1)+1</f>
        <v>#NUM!</v>
      </c>
      <c r="AQ1114" s="45">
        <f>IF(AU1114="S",IF(Q1114="1. Aceitou o programa",R1114-B1114,0),0)</f>
        <v>0</v>
      </c>
      <c r="AR1114" s="45">
        <f>IF(AU1114="S",IF(AND(S1114&lt;&gt;"",R1114&lt;&gt;""),S1114-R1114,0),0)</f>
        <v>0</v>
      </c>
      <c r="AS1114" s="45">
        <f>IF(AU1114="S",IF(Q1114="1. Aceitou o programa",IF(OR(X1114="Não se Aplica",X1114=""),IF(OR(W1114="Não se Aplica",W1114=""),0,W1114-V1114),AVERAGE(X1114-W1114,W1114-V1114)),0),0)</f>
        <v>0</v>
      </c>
      <c r="AT1114" s="45">
        <f>IF(AU1114="S",IF(AND(Q1114="1. Aceitou o programa",AB1114="Realizada"),IFERROR(IF(AA1114="",0,AA1114-R1114),0),0),0)</f>
        <v>0</v>
      </c>
      <c r="AU1114" s="45" t="str">
        <f>_xlfn.XLOOKUP(U1114,'Lista Suspensa'!$AA$20:$AA$23,'Lista Suspensa'!$AB$20:$AB$23,"N/A")</f>
        <v>S</v>
      </c>
    </row>
    <row r="1115" spans="1:47" ht="12" customHeight="1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3247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77</v>
      </c>
      <c r="N1115" s="89" t="s">
        <v>130</v>
      </c>
      <c r="O1115" s="93" t="s">
        <v>3248</v>
      </c>
      <c r="P1115" s="94" t="s">
        <v>57</v>
      </c>
      <c r="Q1115" s="112" t="s">
        <v>2203</v>
      </c>
      <c r="R1115" s="95"/>
      <c r="S1115" s="96">
        <v>46164</v>
      </c>
      <c r="T1115" s="96" t="s">
        <v>2204</v>
      </c>
      <c r="U1115" s="96" t="s">
        <v>80</v>
      </c>
      <c r="V1115" s="92">
        <v>46128</v>
      </c>
      <c r="W1115" s="92">
        <v>46154</v>
      </c>
      <c r="X1115" s="92">
        <v>46160</v>
      </c>
      <c r="Y1115" s="97"/>
      <c r="Z1115" s="89"/>
      <c r="AA1115" s="96">
        <v>0</v>
      </c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>MONTH(B1115)&amp;"/"&amp;YEAR(B1115)</f>
        <v>3/2026</v>
      </c>
      <c r="AN1115" s="45">
        <f>WEEKNUM(B1115)-WEEKNUM(EOMONTH(B1115,-1)+1)+1</f>
        <v>4</v>
      </c>
      <c r="AO1115" s="45" t="str">
        <f>MONTH(R1115)&amp;"/"&amp;YEAR(R1115)</f>
        <v>1/1900</v>
      </c>
      <c r="AP1115" s="45" t="e">
        <f>WEEKNUM(R1115)-WEEKNUM(EOMONTH(R1115,-1)+1)+1</f>
        <v>#NUM!</v>
      </c>
      <c r="AQ1115" s="45">
        <f>IF(AU1115="S",IF(Q1115="1. Aceitou o programa",R1115-B1115,0),0)</f>
        <v>0</v>
      </c>
      <c r="AR1115" s="45">
        <f>IF(AU1115="S",IF(AND(S1115&lt;&gt;"",R1115&lt;&gt;""),S1115-R1115,0),0)</f>
        <v>0</v>
      </c>
      <c r="AS1115" s="45">
        <f>IF(AU1115="S",IF(Q1115="1. Aceitou o programa",IF(OR(X1115="Não se Aplica",X1115=""),IF(OR(W1115="Não se Aplica",W1115=""),0,W1115-V1115),AVERAGE(X1115-W1115,W1115-V1115)),0),0)</f>
        <v>0</v>
      </c>
      <c r="AT1115" s="45">
        <f>IF(AU1115="S",IF(AND(Q1115="1. Aceitou o programa",AB1115="Realizada"),IFERROR(IF(AA1115="",0,AA1115-R1115),0),0),0)</f>
        <v>0</v>
      </c>
      <c r="AU1115" s="45" t="str">
        <f>_xlfn.XLOOKUP(U1115,'Lista Suspensa'!$AA$20:$AA$23,'Lista Suspensa'!$AB$20:$AB$23,"N/A")</f>
        <v>S</v>
      </c>
    </row>
    <row r="1116" spans="1:47" ht="12" customHeight="1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3249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2153</v>
      </c>
      <c r="M1116" s="89" t="s">
        <v>77</v>
      </c>
      <c r="N1116" s="89" t="s">
        <v>130</v>
      </c>
      <c r="O1116" s="93" t="s">
        <v>3250</v>
      </c>
      <c r="P1116" s="94" t="s">
        <v>57</v>
      </c>
      <c r="Q1116" s="112" t="s">
        <v>2203</v>
      </c>
      <c r="R1116" s="95"/>
      <c r="S1116" s="96">
        <v>46164</v>
      </c>
      <c r="T1116" s="96" t="s">
        <v>2204</v>
      </c>
      <c r="U1116" s="96" t="s">
        <v>80</v>
      </c>
      <c r="V1116" s="92">
        <v>46122</v>
      </c>
      <c r="W1116" s="92">
        <v>46154</v>
      </c>
      <c r="X1116" s="92">
        <v>46160</v>
      </c>
      <c r="Y1116" s="97"/>
      <c r="Z1116" s="89"/>
      <c r="AA1116" s="96">
        <v>0</v>
      </c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>MONTH(B1116)&amp;"/"&amp;YEAR(B1116)</f>
        <v>3/2026</v>
      </c>
      <c r="AN1116" s="45">
        <f>WEEKNUM(B1116)-WEEKNUM(EOMONTH(B1116,-1)+1)+1</f>
        <v>4</v>
      </c>
      <c r="AO1116" s="45" t="str">
        <f>MONTH(R1116)&amp;"/"&amp;YEAR(R1116)</f>
        <v>1/1900</v>
      </c>
      <c r="AP1116" s="45" t="e">
        <f>WEEKNUM(R1116)-WEEKNUM(EOMONTH(R1116,-1)+1)+1</f>
        <v>#NUM!</v>
      </c>
      <c r="AQ1116" s="45">
        <f>IF(AU1116="S",IF(Q1116="1. Aceitou o programa",R1116-B1116,0),0)</f>
        <v>0</v>
      </c>
      <c r="AR1116" s="45">
        <f>IF(AU1116="S",IF(AND(S1116&lt;&gt;"",R1116&lt;&gt;""),S1116-R1116,0),0)</f>
        <v>0</v>
      </c>
      <c r="AS1116" s="45">
        <f>IF(AU1116="S",IF(Q1116="1. Aceitou o programa",IF(OR(X1116="Não se Aplica",X1116=""),IF(OR(W1116="Não se Aplica",W1116=""),0,W1116-V1116),AVERAGE(X1116-W1116,W1116-V1116)),0),0)</f>
        <v>0</v>
      </c>
      <c r="AT1116" s="45">
        <f>IF(AU1116="S",IF(AND(Q1116="1. Aceitou o programa",AB1116="Realizada"),IFERROR(IF(AA1116="",0,AA1116-R1116),0),0),0)</f>
        <v>0</v>
      </c>
      <c r="AU1116" s="45" t="str">
        <f>_xlfn.XLOOKUP(U1116,'Lista Suspensa'!$AA$20:$AA$23,'Lista Suspensa'!$AB$20:$AB$23,"N/A")</f>
        <v>S</v>
      </c>
    </row>
    <row r="1117" spans="1:47" ht="12" customHeight="1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3251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2742</v>
      </c>
      <c r="N1117" s="89" t="s">
        <v>130</v>
      </c>
      <c r="O1117" s="93" t="s">
        <v>3252</v>
      </c>
      <c r="P1117" s="94" t="s">
        <v>57</v>
      </c>
      <c r="Q1117" s="112" t="s">
        <v>58</v>
      </c>
      <c r="R1117" s="95">
        <v>46189</v>
      </c>
      <c r="S1117" s="96">
        <v>46164</v>
      </c>
      <c r="T1117" s="96" t="s">
        <v>59</v>
      </c>
      <c r="U1117" s="96" t="s">
        <v>60</v>
      </c>
      <c r="V1117" s="92">
        <v>46122</v>
      </c>
      <c r="W1117" s="92">
        <v>46154</v>
      </c>
      <c r="X1117" s="92">
        <v>46160</v>
      </c>
      <c r="Y1117" s="97"/>
      <c r="Z1117" s="89" t="s">
        <v>62</v>
      </c>
      <c r="AA1117" s="96" t="s">
        <v>3253</v>
      </c>
      <c r="AB1117" s="89"/>
      <c r="AC1117" s="111"/>
      <c r="AD1117" s="89"/>
      <c r="AE1117" s="89"/>
      <c r="AF1117" s="98"/>
      <c r="AG1117" s="98"/>
      <c r="AH1117" s="98"/>
      <c r="AI1117" s="99"/>
      <c r="AJ1117" s="99" t="s">
        <v>2211</v>
      </c>
      <c r="AK1117" s="99"/>
      <c r="AL1117" s="45" t="s">
        <v>68</v>
      </c>
      <c r="AM1117" s="162" t="str">
        <f>MONTH(B1117)&amp;"/"&amp;YEAR(B1117)</f>
        <v>3/2026</v>
      </c>
      <c r="AN1117" s="45">
        <f>WEEKNUM(B1117)-WEEKNUM(EOMONTH(B1117,-1)+1)+1</f>
        <v>4</v>
      </c>
      <c r="AO1117" s="45" t="str">
        <f>MONTH(R1117)&amp;"/"&amp;YEAR(R1117)</f>
        <v>6/2026</v>
      </c>
      <c r="AP1117" s="45">
        <f>WEEKNUM(R1117)-WEEKNUM(EOMONTH(R1117,-1)+1)+1</f>
        <v>3</v>
      </c>
      <c r="AQ1117" s="45">
        <f>IF(AU1117="S",IF(Q1117="1. Aceitou o programa",R1117-B1117,0),0)</f>
        <v>85</v>
      </c>
      <c r="AR1117" s="45">
        <f>IF(AU1117="S",IF(AND(S1117&lt;&gt;"",R1117&lt;&gt;""),S1117-R1117,0),0)</f>
        <v>-25</v>
      </c>
      <c r="AS1117" s="45">
        <f>IF(AU1117="S",IF(Q1117="1. Aceitou o programa",IF(OR(X1117="Não se Aplica",X1117=""),IF(OR(W1117="Não se Aplica",W1117=""),0,W1117-V1117),AVERAGE(X1117-W1117,W1117-V1117)),0),0)</f>
        <v>19</v>
      </c>
      <c r="AT1117" s="45">
        <f>IF(AU1117="S",IF(AND(Q1117="1. Aceitou o programa",AB1117="Realizada"),IFERROR(IF(AA1117="",0,AA1117-R1117),0),0),0)</f>
        <v>0</v>
      </c>
      <c r="AU1117" s="45" t="str">
        <f>_xlfn.XLOOKUP(U1117,'Lista Suspensa'!$AA$20:$AA$23,'Lista Suspensa'!$AB$20:$AB$23,"N/A")</f>
        <v>S</v>
      </c>
    </row>
    <row r="1118" spans="1:47" ht="12" customHeight="1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3254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329</v>
      </c>
      <c r="M1118" s="89" t="s">
        <v>2217</v>
      </c>
      <c r="N1118" s="89" t="s">
        <v>130</v>
      </c>
      <c r="O1118" s="93" t="s">
        <v>3255</v>
      </c>
      <c r="P1118" s="94" t="s">
        <v>57</v>
      </c>
      <c r="Q1118" s="112" t="s">
        <v>2203</v>
      </c>
      <c r="R1118" s="95"/>
      <c r="S1118" s="96">
        <v>46164</v>
      </c>
      <c r="T1118" s="96" t="s">
        <v>2204</v>
      </c>
      <c r="U1118" s="96" t="s">
        <v>80</v>
      </c>
      <c r="V1118" s="92">
        <v>46147</v>
      </c>
      <c r="W1118" s="92">
        <v>46154</v>
      </c>
      <c r="X1118" s="92">
        <v>46160</v>
      </c>
      <c r="Y1118" s="97"/>
      <c r="Z1118" s="89"/>
      <c r="AA1118" s="96">
        <v>0</v>
      </c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>MONTH(B1118)&amp;"/"&amp;YEAR(B1118)</f>
        <v>3/2026</v>
      </c>
      <c r="AN1118" s="45">
        <f>WEEKNUM(B1118)-WEEKNUM(EOMONTH(B1118,-1)+1)+1</f>
        <v>4</v>
      </c>
      <c r="AO1118" s="45" t="str">
        <f>MONTH(R1118)&amp;"/"&amp;YEAR(R1118)</f>
        <v>1/1900</v>
      </c>
      <c r="AP1118" s="45" t="e">
        <f>WEEKNUM(R1118)-WEEKNUM(EOMONTH(R1118,-1)+1)+1</f>
        <v>#NUM!</v>
      </c>
      <c r="AQ1118" s="45">
        <f>IF(AU1118="S",IF(Q1118="1. Aceitou o programa",R1118-B1118,0),0)</f>
        <v>0</v>
      </c>
      <c r="AR1118" s="45">
        <f>IF(AU1118="S",IF(AND(S1118&lt;&gt;"",R1118&lt;&gt;""),S1118-R1118,0),0)</f>
        <v>0</v>
      </c>
      <c r="AS1118" s="45">
        <f>IF(AU1118="S",IF(Q1118="1. Aceitou o programa",IF(OR(X1118="Não se Aplica",X1118=""),IF(OR(W1118="Não se Aplica",W1118=""),0,W1118-V1118),AVERAGE(X1118-W1118,W1118-V1118)),0),0)</f>
        <v>0</v>
      </c>
      <c r="AT1118" s="45">
        <f>IF(AU1118="S",IF(AND(Q1118="1. Aceitou o programa",AB1118="Realizada"),IFERROR(IF(AA1118="",0,AA1118-R1118),0),0),0)</f>
        <v>0</v>
      </c>
      <c r="AU1118" s="45" t="str">
        <f>_xlfn.XLOOKUP(U1118,'Lista Suspensa'!$AA$20:$AA$23,'Lista Suspensa'!$AB$20:$AB$23,"N/A")</f>
        <v>S</v>
      </c>
    </row>
    <row r="1119" spans="1:47" ht="12" customHeight="1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3256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329</v>
      </c>
      <c r="M1119" s="89" t="s">
        <v>3257</v>
      </c>
      <c r="N1119" s="89" t="s">
        <v>130</v>
      </c>
      <c r="O1119" s="93" t="s">
        <v>3258</v>
      </c>
      <c r="P1119" s="94" t="s">
        <v>57</v>
      </c>
      <c r="Q1119" s="112" t="s">
        <v>2203</v>
      </c>
      <c r="R1119" s="95"/>
      <c r="S1119" s="96">
        <v>46164</v>
      </c>
      <c r="T1119" s="96" t="s">
        <v>2204</v>
      </c>
      <c r="U1119" s="96" t="s">
        <v>80</v>
      </c>
      <c r="V1119" s="92">
        <v>46147</v>
      </c>
      <c r="W1119" s="92">
        <v>46154</v>
      </c>
      <c r="X1119" s="92">
        <v>46160</v>
      </c>
      <c r="Y1119" s="97"/>
      <c r="Z1119" s="89"/>
      <c r="AA1119" s="96">
        <v>0</v>
      </c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>MONTH(B1119)&amp;"/"&amp;YEAR(B1119)</f>
        <v>3/2026</v>
      </c>
      <c r="AN1119" s="45">
        <f>WEEKNUM(B1119)-WEEKNUM(EOMONTH(B1119,-1)+1)+1</f>
        <v>4</v>
      </c>
      <c r="AO1119" s="45" t="str">
        <f>MONTH(R1119)&amp;"/"&amp;YEAR(R1119)</f>
        <v>1/1900</v>
      </c>
      <c r="AP1119" s="45" t="e">
        <f>WEEKNUM(R1119)-WEEKNUM(EOMONTH(R1119,-1)+1)+1</f>
        <v>#NUM!</v>
      </c>
      <c r="AQ1119" s="45">
        <f>IF(AU1119="S",IF(Q1119="1. Aceitou o programa",R1119-B1119,0),0)</f>
        <v>0</v>
      </c>
      <c r="AR1119" s="45">
        <f>IF(AU1119="S",IF(AND(S1119&lt;&gt;"",R1119&lt;&gt;""),S1119-R1119,0),0)</f>
        <v>0</v>
      </c>
      <c r="AS1119" s="45">
        <f>IF(AU1119="S",IF(Q1119="1. Aceitou o programa",IF(OR(X1119="Não se Aplica",X1119=""),IF(OR(W1119="Não se Aplica",W1119=""),0,W1119-V1119),AVERAGE(X1119-W1119,W1119-V1119)),0),0)</f>
        <v>0</v>
      </c>
      <c r="AT1119" s="45">
        <f>IF(AU1119="S",IF(AND(Q1119="1. Aceitou o programa",AB1119="Realizada"),IFERROR(IF(AA1119="",0,AA1119-R1119),0),0),0)</f>
        <v>0</v>
      </c>
      <c r="AU1119" s="45" t="str">
        <f>_xlfn.XLOOKUP(U1119,'Lista Suspensa'!$AA$20:$AA$23,'Lista Suspensa'!$AB$20:$AB$23,"N/A")</f>
        <v>S</v>
      </c>
    </row>
    <row r="1120" spans="1:47" ht="12" customHeight="1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3259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329</v>
      </c>
      <c r="M1120" s="89" t="s">
        <v>3257</v>
      </c>
      <c r="N1120" s="89" t="s">
        <v>130</v>
      </c>
      <c r="O1120" s="93" t="s">
        <v>3260</v>
      </c>
      <c r="P1120" s="94" t="s">
        <v>57</v>
      </c>
      <c r="Q1120" s="112" t="s">
        <v>2203</v>
      </c>
      <c r="R1120" s="95"/>
      <c r="S1120" s="96">
        <v>46164</v>
      </c>
      <c r="T1120" s="96" t="s">
        <v>2204</v>
      </c>
      <c r="U1120" s="96" t="s">
        <v>80</v>
      </c>
      <c r="V1120" s="92">
        <v>46122</v>
      </c>
      <c r="W1120" s="92">
        <v>46154</v>
      </c>
      <c r="X1120" s="92">
        <v>46160</v>
      </c>
      <c r="Y1120" s="97"/>
      <c r="Z1120" s="89"/>
      <c r="AA1120" s="96">
        <v>0</v>
      </c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>MONTH(B1120)&amp;"/"&amp;YEAR(B1120)</f>
        <v>3/2026</v>
      </c>
      <c r="AN1120" s="45">
        <f>WEEKNUM(B1120)-WEEKNUM(EOMONTH(B1120,-1)+1)+1</f>
        <v>4</v>
      </c>
      <c r="AO1120" s="45" t="str">
        <f>MONTH(R1120)&amp;"/"&amp;YEAR(R1120)</f>
        <v>1/1900</v>
      </c>
      <c r="AP1120" s="45" t="e">
        <f>WEEKNUM(R1120)-WEEKNUM(EOMONTH(R1120,-1)+1)+1</f>
        <v>#NUM!</v>
      </c>
      <c r="AQ1120" s="45">
        <f>IF(AU1120="S",IF(Q1120="1. Aceitou o programa",R1120-B1120,0),0)</f>
        <v>0</v>
      </c>
      <c r="AR1120" s="45">
        <f>IF(AU1120="S",IF(AND(S1120&lt;&gt;"",R1120&lt;&gt;""),S1120-R1120,0),0)</f>
        <v>0</v>
      </c>
      <c r="AS1120" s="45">
        <f>IF(AU1120="S",IF(Q1120="1. Aceitou o programa",IF(OR(X1120="Não se Aplica",X1120=""),IF(OR(W1120="Não se Aplica",W1120=""),0,W1120-V1120),AVERAGE(X1120-W1120,W1120-V1120)),0),0)</f>
        <v>0</v>
      </c>
      <c r="AT1120" s="45">
        <f>IF(AU1120="S",IF(AND(Q1120="1. Aceitou o programa",AB1120="Realizada"),IFERROR(IF(AA1120="",0,AA1120-R1120),0),0),0)</f>
        <v>0</v>
      </c>
      <c r="AU1120" s="45" t="str">
        <f>_xlfn.XLOOKUP(U1120,'Lista Suspensa'!$AA$20:$AA$23,'Lista Suspensa'!$AB$20:$AB$23,"N/A")</f>
        <v>S</v>
      </c>
    </row>
    <row r="1121" spans="1:47" ht="12" customHeight="1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3261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329</v>
      </c>
      <c r="M1121" s="89" t="s">
        <v>530</v>
      </c>
      <c r="N1121" s="89" t="s">
        <v>130</v>
      </c>
      <c r="O1121" s="93" t="s">
        <v>3262</v>
      </c>
      <c r="P1121" s="94" t="s">
        <v>57</v>
      </c>
      <c r="Q1121" s="112" t="s">
        <v>2203</v>
      </c>
      <c r="R1121" s="95"/>
      <c r="S1121" s="96">
        <v>46164</v>
      </c>
      <c r="T1121" s="96" t="s">
        <v>2204</v>
      </c>
      <c r="U1121" s="96" t="s">
        <v>80</v>
      </c>
      <c r="V1121" s="92">
        <v>46147</v>
      </c>
      <c r="W1121" s="92">
        <v>46154</v>
      </c>
      <c r="X1121" s="92">
        <v>46160</v>
      </c>
      <c r="Y1121" s="97"/>
      <c r="Z1121" s="89"/>
      <c r="AA1121" s="96">
        <v>0</v>
      </c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>MONTH(B1121)&amp;"/"&amp;YEAR(B1121)</f>
        <v>3/2026</v>
      </c>
      <c r="AN1121" s="45">
        <f>WEEKNUM(B1121)-WEEKNUM(EOMONTH(B1121,-1)+1)+1</f>
        <v>4</v>
      </c>
      <c r="AO1121" s="45" t="str">
        <f>MONTH(R1121)&amp;"/"&amp;YEAR(R1121)</f>
        <v>1/1900</v>
      </c>
      <c r="AP1121" s="45" t="e">
        <f>WEEKNUM(R1121)-WEEKNUM(EOMONTH(R1121,-1)+1)+1</f>
        <v>#NUM!</v>
      </c>
      <c r="AQ1121" s="45">
        <f>IF(AU1121="S",IF(Q1121="1. Aceitou o programa",R1121-B1121,0),0)</f>
        <v>0</v>
      </c>
      <c r="AR1121" s="45">
        <f>IF(AU1121="S",IF(AND(S1121&lt;&gt;"",R1121&lt;&gt;""),S1121-R1121,0),0)</f>
        <v>0</v>
      </c>
      <c r="AS1121" s="45">
        <f>IF(AU1121="S",IF(Q1121="1. Aceitou o programa",IF(OR(X1121="Não se Aplica",X1121=""),IF(OR(W1121="Não se Aplica",W1121=""),0,W1121-V1121),AVERAGE(X1121-W1121,W1121-V1121)),0),0)</f>
        <v>0</v>
      </c>
      <c r="AT1121" s="45">
        <f>IF(AU1121="S",IF(AND(Q1121="1. Aceitou o programa",AB1121="Realizada"),IFERROR(IF(AA1121="",0,AA1121-R1121),0),0),0)</f>
        <v>0</v>
      </c>
      <c r="AU1121" s="45" t="str">
        <f>_xlfn.XLOOKUP(U1121,'Lista Suspensa'!$AA$20:$AA$23,'Lista Suspensa'!$AB$20:$AB$23,"N/A")</f>
        <v>S</v>
      </c>
    </row>
    <row r="1122" spans="1:47" ht="12" customHeight="1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3263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329</v>
      </c>
      <c r="M1122" s="89" t="s">
        <v>3264</v>
      </c>
      <c r="N1122" s="89" t="s">
        <v>130</v>
      </c>
      <c r="O1122" s="93" t="s">
        <v>3265</v>
      </c>
      <c r="P1122" s="94" t="s">
        <v>57</v>
      </c>
      <c r="Q1122" s="112" t="s">
        <v>2203</v>
      </c>
      <c r="R1122" s="95"/>
      <c r="S1122" s="96">
        <v>46164</v>
      </c>
      <c r="T1122" s="96" t="s">
        <v>2204</v>
      </c>
      <c r="U1122" s="96" t="s">
        <v>80</v>
      </c>
      <c r="V1122" s="92">
        <v>46147</v>
      </c>
      <c r="W1122" s="92">
        <v>46154</v>
      </c>
      <c r="X1122" s="92">
        <v>46160</v>
      </c>
      <c r="Y1122" s="97"/>
      <c r="Z1122" s="89"/>
      <c r="AA1122" s="96">
        <v>0</v>
      </c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>MONTH(B1122)&amp;"/"&amp;YEAR(B1122)</f>
        <v>3/2026</v>
      </c>
      <c r="AN1122" s="45">
        <f>WEEKNUM(B1122)-WEEKNUM(EOMONTH(B1122,-1)+1)+1</f>
        <v>4</v>
      </c>
      <c r="AO1122" s="45" t="str">
        <f>MONTH(R1122)&amp;"/"&amp;YEAR(R1122)</f>
        <v>1/1900</v>
      </c>
      <c r="AP1122" s="45" t="e">
        <f>WEEKNUM(R1122)-WEEKNUM(EOMONTH(R1122,-1)+1)+1</f>
        <v>#NUM!</v>
      </c>
      <c r="AQ1122" s="45">
        <f>IF(AU1122="S",IF(Q1122="1. Aceitou o programa",R1122-B1122,0),0)</f>
        <v>0</v>
      </c>
      <c r="AR1122" s="45">
        <f>IF(AU1122="S",IF(AND(S1122&lt;&gt;"",R1122&lt;&gt;""),S1122-R1122,0),0)</f>
        <v>0</v>
      </c>
      <c r="AS1122" s="45">
        <f>IF(AU1122="S",IF(Q1122="1. Aceitou o programa",IF(OR(X1122="Não se Aplica",X1122=""),IF(OR(W1122="Não se Aplica",W1122=""),0,W1122-V1122),AVERAGE(X1122-W1122,W1122-V1122)),0),0)</f>
        <v>0</v>
      </c>
      <c r="AT1122" s="45">
        <f>IF(AU1122="S",IF(AND(Q1122="1. Aceitou o programa",AB1122="Realizada"),IFERROR(IF(AA1122="",0,AA1122-R1122),0),0),0)</f>
        <v>0</v>
      </c>
      <c r="AU1122" s="45" t="str">
        <f>_xlfn.XLOOKUP(U1122,'Lista Suspensa'!$AA$20:$AA$23,'Lista Suspensa'!$AB$20:$AB$23,"N/A")</f>
        <v>S</v>
      </c>
    </row>
    <row r="1123" spans="1:47" ht="12" customHeight="1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3266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1013</v>
      </c>
      <c r="N1123" s="89" t="s">
        <v>130</v>
      </c>
      <c r="O1123" s="93" t="s">
        <v>3267</v>
      </c>
      <c r="P1123" s="94" t="s">
        <v>57</v>
      </c>
      <c r="Q1123" s="112" t="s">
        <v>2203</v>
      </c>
      <c r="R1123" s="95"/>
      <c r="S1123" s="96">
        <v>46164</v>
      </c>
      <c r="T1123" s="96" t="s">
        <v>2204</v>
      </c>
      <c r="U1123" s="96" t="s">
        <v>80</v>
      </c>
      <c r="V1123" s="92">
        <v>46122</v>
      </c>
      <c r="W1123" s="92">
        <v>46154</v>
      </c>
      <c r="X1123" s="92">
        <v>46160</v>
      </c>
      <c r="Y1123" s="97"/>
      <c r="Z1123" s="89"/>
      <c r="AA1123" s="96">
        <v>0</v>
      </c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>MONTH(B1123)&amp;"/"&amp;YEAR(B1123)</f>
        <v>3/2026</v>
      </c>
      <c r="AN1123" s="45">
        <f>WEEKNUM(B1123)-WEEKNUM(EOMONTH(B1123,-1)+1)+1</f>
        <v>4</v>
      </c>
      <c r="AO1123" s="45" t="str">
        <f>MONTH(R1123)&amp;"/"&amp;YEAR(R1123)</f>
        <v>1/1900</v>
      </c>
      <c r="AP1123" s="45" t="e">
        <f>WEEKNUM(R1123)-WEEKNUM(EOMONTH(R1123,-1)+1)+1</f>
        <v>#NUM!</v>
      </c>
      <c r="AQ1123" s="45">
        <f>IF(AU1123="S",IF(Q1123="1. Aceitou o programa",R1123-B1123,0),0)</f>
        <v>0</v>
      </c>
      <c r="AR1123" s="45">
        <f>IF(AU1123="S",IF(AND(S1123&lt;&gt;"",R1123&lt;&gt;""),S1123-R1123,0),0)</f>
        <v>0</v>
      </c>
      <c r="AS1123" s="45">
        <f>IF(AU1123="S",IF(Q1123="1. Aceitou o programa",IF(OR(X1123="Não se Aplica",X1123=""),IF(OR(W1123="Não se Aplica",W1123=""),0,W1123-V1123),AVERAGE(X1123-W1123,W1123-V1123)),0),0)</f>
        <v>0</v>
      </c>
      <c r="AT1123" s="45">
        <f>IF(AU1123="S",IF(AND(Q1123="1. Aceitou o programa",AB1123="Realizada"),IFERROR(IF(AA1123="",0,AA1123-R1123),0),0),0)</f>
        <v>0</v>
      </c>
      <c r="AU1123" s="45" t="str">
        <f>_xlfn.XLOOKUP(U1123,'Lista Suspensa'!$AA$20:$AA$23,'Lista Suspensa'!$AB$20:$AB$23,"N/A")</f>
        <v>S</v>
      </c>
    </row>
    <row r="1124" spans="1:47" ht="12" customHeight="1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3268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897</v>
      </c>
      <c r="N1124" s="89" t="s">
        <v>130</v>
      </c>
      <c r="O1124" s="93" t="s">
        <v>3269</v>
      </c>
      <c r="P1124" s="94" t="s">
        <v>57</v>
      </c>
      <c r="Q1124" s="112" t="s">
        <v>2203</v>
      </c>
      <c r="R1124" s="95"/>
      <c r="S1124" s="96">
        <v>46164</v>
      </c>
      <c r="T1124" s="96" t="s">
        <v>2204</v>
      </c>
      <c r="U1124" s="96" t="s">
        <v>80</v>
      </c>
      <c r="V1124" s="92">
        <v>46112</v>
      </c>
      <c r="W1124" s="92">
        <v>46154</v>
      </c>
      <c r="X1124" s="92">
        <v>46160</v>
      </c>
      <c r="Y1124" s="97"/>
      <c r="Z1124" s="89"/>
      <c r="AA1124" s="96">
        <v>0</v>
      </c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>MONTH(B1124)&amp;"/"&amp;YEAR(B1124)</f>
        <v>3/2026</v>
      </c>
      <c r="AN1124" s="45">
        <f>WEEKNUM(B1124)-WEEKNUM(EOMONTH(B1124,-1)+1)+1</f>
        <v>4</v>
      </c>
      <c r="AO1124" s="45" t="str">
        <f>MONTH(R1124)&amp;"/"&amp;YEAR(R1124)</f>
        <v>1/1900</v>
      </c>
      <c r="AP1124" s="45" t="e">
        <f>WEEKNUM(R1124)-WEEKNUM(EOMONTH(R1124,-1)+1)+1</f>
        <v>#NUM!</v>
      </c>
      <c r="AQ1124" s="45">
        <f>IF(AU1124="S",IF(Q1124="1. Aceitou o programa",R1124-B1124,0),0)</f>
        <v>0</v>
      </c>
      <c r="AR1124" s="45">
        <f>IF(AU1124="S",IF(AND(S1124&lt;&gt;"",R1124&lt;&gt;""),S1124-R1124,0),0)</f>
        <v>0</v>
      </c>
      <c r="AS1124" s="45">
        <f>IF(AU1124="S",IF(Q1124="1. Aceitou o programa",IF(OR(X1124="Não se Aplica",X1124=""),IF(OR(W1124="Não se Aplica",W1124=""),0,W1124-V1124),AVERAGE(X1124-W1124,W1124-V1124)),0),0)</f>
        <v>0</v>
      </c>
      <c r="AT1124" s="45">
        <f>IF(AU1124="S",IF(AND(Q1124="1. Aceitou o programa",AB1124="Realizada"),IFERROR(IF(AA1124="",0,AA1124-R1124),0),0),0)</f>
        <v>0</v>
      </c>
      <c r="AU1124" s="45" t="str">
        <f>_xlfn.XLOOKUP(U1124,'Lista Suspensa'!$AA$20:$AA$23,'Lista Suspensa'!$AB$20:$AB$23,"N/A")</f>
        <v>S</v>
      </c>
    </row>
    <row r="1125" spans="1:47" ht="12" customHeight="1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3270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329</v>
      </c>
      <c r="M1125" s="89" t="s">
        <v>3271</v>
      </c>
      <c r="N1125" s="89" t="s">
        <v>130</v>
      </c>
      <c r="O1125" s="93" t="s">
        <v>3272</v>
      </c>
      <c r="P1125" s="94" t="s">
        <v>57</v>
      </c>
      <c r="Q1125" s="112" t="s">
        <v>2203</v>
      </c>
      <c r="R1125" s="95"/>
      <c r="S1125" s="96">
        <v>46164</v>
      </c>
      <c r="T1125" s="96" t="s">
        <v>2204</v>
      </c>
      <c r="U1125" s="96" t="s">
        <v>80</v>
      </c>
      <c r="V1125" s="92">
        <v>46147</v>
      </c>
      <c r="W1125" s="92">
        <v>46154</v>
      </c>
      <c r="X1125" s="92">
        <v>46160</v>
      </c>
      <c r="Y1125" s="97"/>
      <c r="Z1125" s="89"/>
      <c r="AA1125" s="96">
        <v>0</v>
      </c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>MONTH(B1125)&amp;"/"&amp;YEAR(B1125)</f>
        <v>3/2026</v>
      </c>
      <c r="AN1125" s="45">
        <f>WEEKNUM(B1125)-WEEKNUM(EOMONTH(B1125,-1)+1)+1</f>
        <v>4</v>
      </c>
      <c r="AO1125" s="45" t="str">
        <f>MONTH(R1125)&amp;"/"&amp;YEAR(R1125)</f>
        <v>1/1900</v>
      </c>
      <c r="AP1125" s="45" t="e">
        <f>WEEKNUM(R1125)-WEEKNUM(EOMONTH(R1125,-1)+1)+1</f>
        <v>#NUM!</v>
      </c>
      <c r="AQ1125" s="45">
        <f>IF(AU1125="S",IF(Q1125="1. Aceitou o programa",R1125-B1125,0),0)</f>
        <v>0</v>
      </c>
      <c r="AR1125" s="45">
        <f>IF(AU1125="S",IF(AND(S1125&lt;&gt;"",R1125&lt;&gt;""),S1125-R1125,0),0)</f>
        <v>0</v>
      </c>
      <c r="AS1125" s="45">
        <f>IF(AU1125="S",IF(Q1125="1. Aceitou o programa",IF(OR(X1125="Não se Aplica",X1125=""),IF(OR(W1125="Não se Aplica",W1125=""),0,W1125-V1125),AVERAGE(X1125-W1125,W1125-V1125)),0),0)</f>
        <v>0</v>
      </c>
      <c r="AT1125" s="45">
        <f>IF(AU1125="S",IF(AND(Q1125="1. Aceitou o programa",AB1125="Realizada"),IFERROR(IF(AA1125="",0,AA1125-R1125),0),0),0)</f>
        <v>0</v>
      </c>
      <c r="AU1125" s="45" t="str">
        <f>_xlfn.XLOOKUP(U1125,'Lista Suspensa'!$AA$20:$AA$23,'Lista Suspensa'!$AB$20:$AB$23,"N/A")</f>
        <v>S</v>
      </c>
    </row>
    <row r="1126" spans="1:47" ht="12" customHeight="1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3273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1799</v>
      </c>
      <c r="N1126" s="89" t="s">
        <v>130</v>
      </c>
      <c r="O1126" s="93" t="s">
        <v>3274</v>
      </c>
      <c r="P1126" s="94" t="s">
        <v>57</v>
      </c>
      <c r="Q1126" s="112" t="s">
        <v>2203</v>
      </c>
      <c r="R1126" s="95"/>
      <c r="S1126" s="96">
        <v>46164</v>
      </c>
      <c r="T1126" s="96" t="s">
        <v>2204</v>
      </c>
      <c r="U1126" s="96" t="s">
        <v>80</v>
      </c>
      <c r="V1126" s="92">
        <v>46147</v>
      </c>
      <c r="W1126" s="92">
        <v>46154</v>
      </c>
      <c r="X1126" s="92">
        <v>46160</v>
      </c>
      <c r="Y1126" s="97"/>
      <c r="Z1126" s="89"/>
      <c r="AA1126" s="96">
        <v>0</v>
      </c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>MONTH(B1126)&amp;"/"&amp;YEAR(B1126)</f>
        <v>3/2026</v>
      </c>
      <c r="AN1126" s="45">
        <f>WEEKNUM(B1126)-WEEKNUM(EOMONTH(B1126,-1)+1)+1</f>
        <v>4</v>
      </c>
      <c r="AO1126" s="45" t="str">
        <f>MONTH(R1126)&amp;"/"&amp;YEAR(R1126)</f>
        <v>1/1900</v>
      </c>
      <c r="AP1126" s="45" t="e">
        <f>WEEKNUM(R1126)-WEEKNUM(EOMONTH(R1126,-1)+1)+1</f>
        <v>#NUM!</v>
      </c>
      <c r="AQ1126" s="45">
        <f>IF(AU1126="S",IF(Q1126="1. Aceitou o programa",R1126-B1126,0),0)</f>
        <v>0</v>
      </c>
      <c r="AR1126" s="45">
        <f>IF(AU1126="S",IF(AND(S1126&lt;&gt;"",R1126&lt;&gt;""),S1126-R1126,0),0)</f>
        <v>0</v>
      </c>
      <c r="AS1126" s="45">
        <f>IF(AU1126="S",IF(Q1126="1. Aceitou o programa",IF(OR(X1126="Não se Aplica",X1126=""),IF(OR(W1126="Não se Aplica",W1126=""),0,W1126-V1126),AVERAGE(X1126-W1126,W1126-V1126)),0),0)</f>
        <v>0</v>
      </c>
      <c r="AT1126" s="45">
        <f>IF(AU1126="S",IF(AND(Q1126="1. Aceitou o programa",AB1126="Realizada"),IFERROR(IF(AA1126="",0,AA1126-R1126),0),0),0)</f>
        <v>0</v>
      </c>
      <c r="AU1126" s="45" t="str">
        <f>_xlfn.XLOOKUP(U1126,'Lista Suspensa'!$AA$20:$AA$23,'Lista Suspensa'!$AB$20:$AB$23,"N/A")</f>
        <v>S</v>
      </c>
    </row>
    <row r="1127" spans="1:47" ht="12" customHeight="1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3275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329</v>
      </c>
      <c r="M1127" s="89" t="s">
        <v>2187</v>
      </c>
      <c r="N1127" s="89" t="s">
        <v>130</v>
      </c>
      <c r="O1127" s="93" t="s">
        <v>3276</v>
      </c>
      <c r="P1127" s="94" t="s">
        <v>57</v>
      </c>
      <c r="Q1127" s="112" t="s">
        <v>2203</v>
      </c>
      <c r="R1127" s="95"/>
      <c r="S1127" s="96">
        <v>46164</v>
      </c>
      <c r="T1127" s="96" t="s">
        <v>2204</v>
      </c>
      <c r="U1127" s="96" t="s">
        <v>80</v>
      </c>
      <c r="V1127" s="92">
        <v>46147</v>
      </c>
      <c r="W1127" s="92">
        <v>46154</v>
      </c>
      <c r="X1127" s="92">
        <v>46160</v>
      </c>
      <c r="Y1127" s="97"/>
      <c r="Z1127" s="89"/>
      <c r="AA1127" s="96">
        <v>0</v>
      </c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>MONTH(B1127)&amp;"/"&amp;YEAR(B1127)</f>
        <v>3/2026</v>
      </c>
      <c r="AN1127" s="45">
        <f>WEEKNUM(B1127)-WEEKNUM(EOMONTH(B1127,-1)+1)+1</f>
        <v>4</v>
      </c>
      <c r="AO1127" s="45" t="str">
        <f>MONTH(R1127)&amp;"/"&amp;YEAR(R1127)</f>
        <v>1/1900</v>
      </c>
      <c r="AP1127" s="45" t="e">
        <f>WEEKNUM(R1127)-WEEKNUM(EOMONTH(R1127,-1)+1)+1</f>
        <v>#NUM!</v>
      </c>
      <c r="AQ1127" s="45">
        <f>IF(AU1127="S",IF(Q1127="1. Aceitou o programa",R1127-B1127,0),0)</f>
        <v>0</v>
      </c>
      <c r="AR1127" s="45">
        <f>IF(AU1127="S",IF(AND(S1127&lt;&gt;"",R1127&lt;&gt;""),S1127-R1127,0),0)</f>
        <v>0</v>
      </c>
      <c r="AS1127" s="45">
        <f>IF(AU1127="S",IF(Q1127="1. Aceitou o programa",IF(OR(X1127="Não se Aplica",X1127=""),IF(OR(W1127="Não se Aplica",W1127=""),0,W1127-V1127),AVERAGE(X1127-W1127,W1127-V1127)),0),0)</f>
        <v>0</v>
      </c>
      <c r="AT1127" s="45">
        <f>IF(AU1127="S",IF(AND(Q1127="1. Aceitou o programa",AB1127="Realizada"),IFERROR(IF(AA1127="",0,AA1127-R1127),0),0),0)</f>
        <v>0</v>
      </c>
      <c r="AU1127" s="45" t="str">
        <f>_xlfn.XLOOKUP(U1127,'Lista Suspensa'!$AA$20:$AA$23,'Lista Suspensa'!$AB$20:$AB$23,"N/A")</f>
        <v>S</v>
      </c>
    </row>
    <row r="1128" spans="1:47" ht="12" customHeight="1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3277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3278</v>
      </c>
      <c r="P1128" s="94" t="s">
        <v>57</v>
      </c>
      <c r="Q1128" s="112" t="s">
        <v>58</v>
      </c>
      <c r="R1128" s="95">
        <v>46178</v>
      </c>
      <c r="S1128" s="96"/>
      <c r="T1128" s="96" t="s">
        <v>59</v>
      </c>
      <c r="U1128" s="96" t="s">
        <v>60</v>
      </c>
      <c r="V1128" s="92">
        <v>46122</v>
      </c>
      <c r="W1128" s="92">
        <v>46154</v>
      </c>
      <c r="X1128" s="92">
        <v>46160</v>
      </c>
      <c r="Y1128" s="97"/>
      <c r="Z1128" s="89"/>
      <c r="AA1128" s="96">
        <v>0</v>
      </c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197</v>
      </c>
      <c r="AK1128" s="99" t="s">
        <v>197</v>
      </c>
      <c r="AL1128" s="45" t="s">
        <v>68</v>
      </c>
      <c r="AM1128" s="162" t="str">
        <f>MONTH(B1128)&amp;"/"&amp;YEAR(B1128)</f>
        <v>3/2026</v>
      </c>
      <c r="AN1128" s="45">
        <f>WEEKNUM(B1128)-WEEKNUM(EOMONTH(B1128,-1)+1)+1</f>
        <v>4</v>
      </c>
      <c r="AO1128" s="45" t="str">
        <f>MONTH(R1128)&amp;"/"&amp;YEAR(R1128)</f>
        <v>6/2026</v>
      </c>
      <c r="AP1128" s="45">
        <f>WEEKNUM(R1128)-WEEKNUM(EOMONTH(R1128,-1)+1)+1</f>
        <v>1</v>
      </c>
      <c r="AQ1128" s="45">
        <f>IF(AU1128="S",IF(Q1128="1. Aceitou o programa",R1128-B1128,0),0)</f>
        <v>74</v>
      </c>
      <c r="AR1128" s="45">
        <f>IF(AU1128="S",IF(AND(S1128&lt;&gt;"",R1128&lt;&gt;""),S1128-R1128,0),0)</f>
        <v>0</v>
      </c>
      <c r="AS1128" s="45">
        <f>IF(AU1128="S",IF(Q1128="1. Aceitou o programa",IF(OR(X1128="Não se Aplica",X1128=""),IF(OR(W1128="Não se Aplica",W1128=""),0,W1128-V1128),AVERAGE(X1128-W1128,W1128-V1128)),0),0)</f>
        <v>19</v>
      </c>
      <c r="AT1128" s="45">
        <f>IF(AU1128="S",IF(AND(Q1128="1. Aceitou o programa",AB1128="Realizada"),IFERROR(IF(AA1128="",0,AA1128-R1128),0),0),0)</f>
        <v>0</v>
      </c>
      <c r="AU1128" s="45" t="str">
        <f>_xlfn.XLOOKUP(U1128,'Lista Suspensa'!$AA$20:$AA$23,'Lista Suspensa'!$AB$20:$AB$23,"N/A")</f>
        <v>S</v>
      </c>
    </row>
    <row r="1129" spans="1:47" ht="12" customHeight="1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3279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1094</v>
      </c>
      <c r="N1129" s="89" t="s">
        <v>130</v>
      </c>
      <c r="O1129" s="93" t="s">
        <v>3280</v>
      </c>
      <c r="P1129" s="94" t="s">
        <v>57</v>
      </c>
      <c r="Q1129" s="112" t="s">
        <v>2203</v>
      </c>
      <c r="R1129" s="95"/>
      <c r="S1129" s="96">
        <v>46164</v>
      </c>
      <c r="T1129" s="96" t="s">
        <v>2204</v>
      </c>
      <c r="U1129" s="96" t="s">
        <v>80</v>
      </c>
      <c r="V1129" s="92">
        <v>46112</v>
      </c>
      <c r="W1129" s="92">
        <v>46154</v>
      </c>
      <c r="X1129" s="92">
        <v>46160</v>
      </c>
      <c r="Y1129" s="97"/>
      <c r="Z1129" s="89"/>
      <c r="AA1129" s="96">
        <v>0</v>
      </c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>MONTH(B1129)&amp;"/"&amp;YEAR(B1129)</f>
        <v>3/2026</v>
      </c>
      <c r="AN1129" s="45">
        <f>WEEKNUM(B1129)-WEEKNUM(EOMONTH(B1129,-1)+1)+1</f>
        <v>4</v>
      </c>
      <c r="AO1129" s="45" t="str">
        <f>MONTH(R1129)&amp;"/"&amp;YEAR(R1129)</f>
        <v>1/1900</v>
      </c>
      <c r="AP1129" s="45" t="e">
        <f>WEEKNUM(R1129)-WEEKNUM(EOMONTH(R1129,-1)+1)+1</f>
        <v>#NUM!</v>
      </c>
      <c r="AQ1129" s="45">
        <f>IF(AU1129="S",IF(Q1129="1. Aceitou o programa",R1129-B1129,0),0)</f>
        <v>0</v>
      </c>
      <c r="AR1129" s="45">
        <f>IF(AU1129="S",IF(AND(S1129&lt;&gt;"",R1129&lt;&gt;""),S1129-R1129,0),0)</f>
        <v>0</v>
      </c>
      <c r="AS1129" s="45">
        <f>IF(AU1129="S",IF(Q1129="1. Aceitou o programa",IF(OR(X1129="Não se Aplica",X1129=""),IF(OR(W1129="Não se Aplica",W1129=""),0,W1129-V1129),AVERAGE(X1129-W1129,W1129-V1129)),0),0)</f>
        <v>0</v>
      </c>
      <c r="AT1129" s="45">
        <f>IF(AU1129="S",IF(AND(Q1129="1. Aceitou o programa",AB1129="Realizada"),IFERROR(IF(AA1129="",0,AA1129-R1129),0),0),0)</f>
        <v>0</v>
      </c>
      <c r="AU1129" s="45" t="str">
        <f>_xlfn.XLOOKUP(U1129,'Lista Suspensa'!$AA$20:$AA$23,'Lista Suspensa'!$AB$20:$AB$23,"N/A")</f>
        <v>S</v>
      </c>
    </row>
    <row r="1130" spans="1:47" ht="12" customHeight="1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3281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2326</v>
      </c>
      <c r="N1130" s="89" t="s">
        <v>130</v>
      </c>
      <c r="O1130" s="93" t="s">
        <v>3282</v>
      </c>
      <c r="P1130" s="94" t="s">
        <v>57</v>
      </c>
      <c r="Q1130" s="112" t="s">
        <v>2203</v>
      </c>
      <c r="R1130" s="95"/>
      <c r="S1130" s="96">
        <v>46164</v>
      </c>
      <c r="T1130" s="96" t="s">
        <v>2204</v>
      </c>
      <c r="U1130" s="96" t="s">
        <v>80</v>
      </c>
      <c r="V1130" s="92">
        <v>46147</v>
      </c>
      <c r="W1130" s="92">
        <v>46154</v>
      </c>
      <c r="X1130" s="92">
        <v>46160</v>
      </c>
      <c r="Y1130" s="97"/>
      <c r="Z1130" s="89"/>
      <c r="AA1130" s="96">
        <v>0</v>
      </c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>MONTH(B1130)&amp;"/"&amp;YEAR(B1130)</f>
        <v>3/2026</v>
      </c>
      <c r="AN1130" s="45">
        <f>WEEKNUM(B1130)-WEEKNUM(EOMONTH(B1130,-1)+1)+1</f>
        <v>4</v>
      </c>
      <c r="AO1130" s="45" t="str">
        <f>MONTH(R1130)&amp;"/"&amp;YEAR(R1130)</f>
        <v>1/1900</v>
      </c>
      <c r="AP1130" s="45" t="e">
        <f>WEEKNUM(R1130)-WEEKNUM(EOMONTH(R1130,-1)+1)+1</f>
        <v>#NUM!</v>
      </c>
      <c r="AQ1130" s="45">
        <f>IF(AU1130="S",IF(Q1130="1. Aceitou o programa",R1130-B1130,0),0)</f>
        <v>0</v>
      </c>
      <c r="AR1130" s="45">
        <f>IF(AU1130="S",IF(AND(S1130&lt;&gt;"",R1130&lt;&gt;""),S1130-R1130,0),0)</f>
        <v>0</v>
      </c>
      <c r="AS1130" s="45">
        <f>IF(AU1130="S",IF(Q1130="1. Aceitou o programa",IF(OR(X1130="Não se Aplica",X1130=""),IF(OR(W1130="Não se Aplica",W1130=""),0,W1130-V1130),AVERAGE(X1130-W1130,W1130-V1130)),0),0)</f>
        <v>0</v>
      </c>
      <c r="AT1130" s="45">
        <f>IF(AU1130="S",IF(AND(Q1130="1. Aceitou o programa",AB1130="Realizada"),IFERROR(IF(AA1130="",0,AA1130-R1130),0),0),0)</f>
        <v>0</v>
      </c>
      <c r="AU1130" s="45" t="str">
        <f>_xlfn.XLOOKUP(U1130,'Lista Suspensa'!$AA$20:$AA$23,'Lista Suspensa'!$AB$20:$AB$23,"N/A")</f>
        <v>S</v>
      </c>
    </row>
    <row r="1131" spans="1:47" ht="12" customHeight="1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3283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1784</v>
      </c>
      <c r="N1131" s="89" t="s">
        <v>130</v>
      </c>
      <c r="O1131" s="93" t="s">
        <v>3284</v>
      </c>
      <c r="P1131" s="94" t="s">
        <v>57</v>
      </c>
      <c r="Q1131" s="112" t="s">
        <v>2203</v>
      </c>
      <c r="R1131" s="95"/>
      <c r="S1131" s="96">
        <v>46164</v>
      </c>
      <c r="T1131" s="96" t="s">
        <v>2204</v>
      </c>
      <c r="U1131" s="96" t="s">
        <v>80</v>
      </c>
      <c r="V1131" s="92">
        <v>46128</v>
      </c>
      <c r="W1131" s="92">
        <v>46154</v>
      </c>
      <c r="X1131" s="92">
        <v>46160</v>
      </c>
      <c r="Y1131" s="97"/>
      <c r="Z1131" s="89"/>
      <c r="AA1131" s="96">
        <v>0</v>
      </c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>MONTH(B1131)&amp;"/"&amp;YEAR(B1131)</f>
        <v>3/2026</v>
      </c>
      <c r="AN1131" s="45">
        <f>WEEKNUM(B1131)-WEEKNUM(EOMONTH(B1131,-1)+1)+1</f>
        <v>4</v>
      </c>
      <c r="AO1131" s="45" t="str">
        <f>MONTH(R1131)&amp;"/"&amp;YEAR(R1131)</f>
        <v>1/1900</v>
      </c>
      <c r="AP1131" s="45" t="e">
        <f>WEEKNUM(R1131)-WEEKNUM(EOMONTH(R1131,-1)+1)+1</f>
        <v>#NUM!</v>
      </c>
      <c r="AQ1131" s="45">
        <f>IF(AU1131="S",IF(Q1131="1. Aceitou o programa",R1131-B1131,0),0)</f>
        <v>0</v>
      </c>
      <c r="AR1131" s="45">
        <f>IF(AU1131="S",IF(AND(S1131&lt;&gt;"",R1131&lt;&gt;""),S1131-R1131,0),0)</f>
        <v>0</v>
      </c>
      <c r="AS1131" s="45">
        <f>IF(AU1131="S",IF(Q1131="1. Aceitou o programa",IF(OR(X1131="Não se Aplica",X1131=""),IF(OR(W1131="Não se Aplica",W1131=""),0,W1131-V1131),AVERAGE(X1131-W1131,W1131-V1131)),0),0)</f>
        <v>0</v>
      </c>
      <c r="AT1131" s="45">
        <f>IF(AU1131="S",IF(AND(Q1131="1. Aceitou o programa",AB1131="Realizada"),IFERROR(IF(AA1131="",0,AA1131-R1131),0),0),0)</f>
        <v>0</v>
      </c>
      <c r="AU1131" s="45" t="str">
        <f>_xlfn.XLOOKUP(U1131,'Lista Suspensa'!$AA$20:$AA$23,'Lista Suspensa'!$AB$20:$AB$23,"N/A")</f>
        <v>S</v>
      </c>
    </row>
    <row r="1132" spans="1:47" ht="12" customHeight="1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3285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1784</v>
      </c>
      <c r="N1132" s="89" t="s">
        <v>130</v>
      </c>
      <c r="O1132" s="93" t="s">
        <v>3286</v>
      </c>
      <c r="P1132" s="94" t="s">
        <v>57</v>
      </c>
      <c r="Q1132" s="112" t="s">
        <v>2203</v>
      </c>
      <c r="R1132" s="95"/>
      <c r="S1132" s="96">
        <v>46164</v>
      </c>
      <c r="T1132" s="96" t="s">
        <v>2204</v>
      </c>
      <c r="U1132" s="96" t="s">
        <v>80</v>
      </c>
      <c r="V1132" s="92">
        <v>46112</v>
      </c>
      <c r="W1132" s="92">
        <v>46154</v>
      </c>
      <c r="X1132" s="92">
        <v>46160</v>
      </c>
      <c r="Y1132" s="97"/>
      <c r="Z1132" s="89"/>
      <c r="AA1132" s="96">
        <v>0</v>
      </c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>MONTH(B1132)&amp;"/"&amp;YEAR(B1132)</f>
        <v>3/2026</v>
      </c>
      <c r="AN1132" s="45">
        <f>WEEKNUM(B1132)-WEEKNUM(EOMONTH(B1132,-1)+1)+1</f>
        <v>4</v>
      </c>
      <c r="AO1132" s="45" t="str">
        <f>MONTH(R1132)&amp;"/"&amp;YEAR(R1132)</f>
        <v>1/1900</v>
      </c>
      <c r="AP1132" s="45" t="e">
        <f>WEEKNUM(R1132)-WEEKNUM(EOMONTH(R1132,-1)+1)+1</f>
        <v>#NUM!</v>
      </c>
      <c r="AQ1132" s="45">
        <f>IF(AU1132="S",IF(Q1132="1. Aceitou o programa",R1132-B1132,0),0)</f>
        <v>0</v>
      </c>
      <c r="AR1132" s="45">
        <f>IF(AU1132="S",IF(AND(S1132&lt;&gt;"",R1132&lt;&gt;""),S1132-R1132,0),0)</f>
        <v>0</v>
      </c>
      <c r="AS1132" s="45">
        <f>IF(AU1132="S",IF(Q1132="1. Aceitou o programa",IF(OR(X1132="Não se Aplica",X1132=""),IF(OR(W1132="Não se Aplica",W1132=""),0,W1132-V1132),AVERAGE(X1132-W1132,W1132-V1132)),0),0)</f>
        <v>0</v>
      </c>
      <c r="AT1132" s="45">
        <f>IF(AU1132="S",IF(AND(Q1132="1. Aceitou o programa",AB1132="Realizada"),IFERROR(IF(AA1132="",0,AA1132-R1132),0),0),0)</f>
        <v>0</v>
      </c>
      <c r="AU1132" s="45" t="str">
        <f>_xlfn.XLOOKUP(U1132,'Lista Suspensa'!$AA$20:$AA$23,'Lista Suspensa'!$AB$20:$AB$23,"N/A")</f>
        <v>S</v>
      </c>
    </row>
    <row r="1133" spans="1:47" ht="12" customHeight="1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3287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329</v>
      </c>
      <c r="M1133" s="89" t="s">
        <v>1387</v>
      </c>
      <c r="N1133" s="89" t="s">
        <v>130</v>
      </c>
      <c r="O1133" s="93" t="s">
        <v>3288</v>
      </c>
      <c r="P1133" s="94" t="s">
        <v>57</v>
      </c>
      <c r="Q1133" s="112" t="s">
        <v>2203</v>
      </c>
      <c r="R1133" s="95"/>
      <c r="S1133" s="96">
        <v>46164</v>
      </c>
      <c r="T1133" s="96" t="s">
        <v>2204</v>
      </c>
      <c r="U1133" s="96" t="s">
        <v>80</v>
      </c>
      <c r="V1133" s="92">
        <v>46122</v>
      </c>
      <c r="W1133" s="92">
        <v>46154</v>
      </c>
      <c r="X1133" s="92">
        <v>46160</v>
      </c>
      <c r="Y1133" s="97"/>
      <c r="Z1133" s="89"/>
      <c r="AA1133" s="96">
        <v>0</v>
      </c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>MONTH(B1133)&amp;"/"&amp;YEAR(B1133)</f>
        <v>3/2026</v>
      </c>
      <c r="AN1133" s="45">
        <f>WEEKNUM(B1133)-WEEKNUM(EOMONTH(B1133,-1)+1)+1</f>
        <v>4</v>
      </c>
      <c r="AO1133" s="45" t="str">
        <f>MONTH(R1133)&amp;"/"&amp;YEAR(R1133)</f>
        <v>1/1900</v>
      </c>
      <c r="AP1133" s="45" t="e">
        <f>WEEKNUM(R1133)-WEEKNUM(EOMONTH(R1133,-1)+1)+1</f>
        <v>#NUM!</v>
      </c>
      <c r="AQ1133" s="45">
        <f>IF(AU1133="S",IF(Q1133="1. Aceitou o programa",R1133-B1133,0),0)</f>
        <v>0</v>
      </c>
      <c r="AR1133" s="45">
        <f>IF(AU1133="S",IF(AND(S1133&lt;&gt;"",R1133&lt;&gt;""),S1133-R1133,0),0)</f>
        <v>0</v>
      </c>
      <c r="AS1133" s="45">
        <f>IF(AU1133="S",IF(Q1133="1. Aceitou o programa",IF(OR(X1133="Não se Aplica",X1133=""),IF(OR(W1133="Não se Aplica",W1133=""),0,W1133-V1133),AVERAGE(X1133-W1133,W1133-V1133)),0),0)</f>
        <v>0</v>
      </c>
      <c r="AT1133" s="45">
        <f>IF(AU1133="S",IF(AND(Q1133="1. Aceitou o programa",AB1133="Realizada"),IFERROR(IF(AA1133="",0,AA1133-R1133),0),0),0)</f>
        <v>0</v>
      </c>
      <c r="AU1133" s="45" t="str">
        <f>_xlfn.XLOOKUP(U1133,'Lista Suspensa'!$AA$20:$AA$23,'Lista Suspensa'!$AB$20:$AB$23,"N/A")</f>
        <v>S</v>
      </c>
    </row>
    <row r="1134" spans="1:47" ht="12" customHeight="1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3289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2552</v>
      </c>
      <c r="N1134" s="89" t="s">
        <v>130</v>
      </c>
      <c r="O1134" s="93" t="s">
        <v>3290</v>
      </c>
      <c r="P1134" s="94" t="s">
        <v>57</v>
      </c>
      <c r="Q1134" s="112" t="s">
        <v>2203</v>
      </c>
      <c r="R1134" s="95"/>
      <c r="S1134" s="96">
        <v>46164</v>
      </c>
      <c r="T1134" s="96" t="s">
        <v>2204</v>
      </c>
      <c r="U1134" s="96" t="s">
        <v>80</v>
      </c>
      <c r="V1134" s="92">
        <v>46147</v>
      </c>
      <c r="W1134" s="92">
        <v>46154</v>
      </c>
      <c r="X1134" s="92">
        <v>46160</v>
      </c>
      <c r="Y1134" s="97"/>
      <c r="Z1134" s="89"/>
      <c r="AA1134" s="96">
        <v>0</v>
      </c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>MONTH(B1134)&amp;"/"&amp;YEAR(B1134)</f>
        <v>3/2026</v>
      </c>
      <c r="AN1134" s="45">
        <f>WEEKNUM(B1134)-WEEKNUM(EOMONTH(B1134,-1)+1)+1</f>
        <v>4</v>
      </c>
      <c r="AO1134" s="45" t="str">
        <f>MONTH(R1134)&amp;"/"&amp;YEAR(R1134)</f>
        <v>1/1900</v>
      </c>
      <c r="AP1134" s="45" t="e">
        <f>WEEKNUM(R1134)-WEEKNUM(EOMONTH(R1134,-1)+1)+1</f>
        <v>#NUM!</v>
      </c>
      <c r="AQ1134" s="45">
        <f>IF(AU1134="S",IF(Q1134="1. Aceitou o programa",R1134-B1134,0),0)</f>
        <v>0</v>
      </c>
      <c r="AR1134" s="45">
        <f>IF(AU1134="S",IF(AND(S1134&lt;&gt;"",R1134&lt;&gt;""),S1134-R1134,0),0)</f>
        <v>0</v>
      </c>
      <c r="AS1134" s="45">
        <f>IF(AU1134="S",IF(Q1134="1. Aceitou o programa",IF(OR(X1134="Não se Aplica",X1134=""),IF(OR(W1134="Não se Aplica",W1134=""),0,W1134-V1134),AVERAGE(X1134-W1134,W1134-V1134)),0),0)</f>
        <v>0</v>
      </c>
      <c r="AT1134" s="45">
        <f>IF(AU1134="S",IF(AND(Q1134="1. Aceitou o programa",AB1134="Realizada"),IFERROR(IF(AA1134="",0,AA1134-R1134),0),0),0)</f>
        <v>0</v>
      </c>
      <c r="AU1134" s="45" t="str">
        <f>_xlfn.XLOOKUP(U1134,'Lista Suspensa'!$AA$20:$AA$23,'Lista Suspensa'!$AB$20:$AB$23,"N/A")</f>
        <v>S</v>
      </c>
    </row>
    <row r="1135" spans="1:47" ht="12" customHeight="1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3291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329</v>
      </c>
      <c r="M1135" s="89" t="s">
        <v>3292</v>
      </c>
      <c r="N1135" s="89" t="s">
        <v>130</v>
      </c>
      <c r="O1135" s="93" t="s">
        <v>3293</v>
      </c>
      <c r="P1135" s="94" t="s">
        <v>57</v>
      </c>
      <c r="Q1135" s="112" t="s">
        <v>2203</v>
      </c>
      <c r="R1135" s="95"/>
      <c r="S1135" s="96">
        <v>46164</v>
      </c>
      <c r="T1135" s="96" t="s">
        <v>2204</v>
      </c>
      <c r="U1135" s="96" t="s">
        <v>80</v>
      </c>
      <c r="V1135" s="92">
        <v>46147</v>
      </c>
      <c r="W1135" s="92">
        <v>46154</v>
      </c>
      <c r="X1135" s="92">
        <v>46160</v>
      </c>
      <c r="Y1135" s="97"/>
      <c r="Z1135" s="89"/>
      <c r="AA1135" s="96">
        <v>0</v>
      </c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>MONTH(B1135)&amp;"/"&amp;YEAR(B1135)</f>
        <v>3/2026</v>
      </c>
      <c r="AN1135" s="45">
        <f>WEEKNUM(B1135)-WEEKNUM(EOMONTH(B1135,-1)+1)+1</f>
        <v>4</v>
      </c>
      <c r="AO1135" s="45" t="str">
        <f>MONTH(R1135)&amp;"/"&amp;YEAR(R1135)</f>
        <v>1/1900</v>
      </c>
      <c r="AP1135" s="45" t="e">
        <f>WEEKNUM(R1135)-WEEKNUM(EOMONTH(R1135,-1)+1)+1</f>
        <v>#NUM!</v>
      </c>
      <c r="AQ1135" s="45">
        <f>IF(AU1135="S",IF(Q1135="1. Aceitou o programa",R1135-B1135,0),0)</f>
        <v>0</v>
      </c>
      <c r="AR1135" s="45">
        <f>IF(AU1135="S",IF(AND(S1135&lt;&gt;"",R1135&lt;&gt;""),S1135-R1135,0),0)</f>
        <v>0</v>
      </c>
      <c r="AS1135" s="45">
        <f>IF(AU1135="S",IF(Q1135="1. Aceitou o programa",IF(OR(X1135="Não se Aplica",X1135=""),IF(OR(W1135="Não se Aplica",W1135=""),0,W1135-V1135),AVERAGE(X1135-W1135,W1135-V1135)),0),0)</f>
        <v>0</v>
      </c>
      <c r="AT1135" s="45">
        <f>IF(AU1135="S",IF(AND(Q1135="1. Aceitou o programa",AB1135="Realizada"),IFERROR(IF(AA1135="",0,AA1135-R1135),0),0),0)</f>
        <v>0</v>
      </c>
      <c r="AU1135" s="45" t="str">
        <f>_xlfn.XLOOKUP(U1135,'Lista Suspensa'!$AA$20:$AA$23,'Lista Suspensa'!$AB$20:$AB$23,"N/A")</f>
        <v>S</v>
      </c>
    </row>
    <row r="1136" spans="1:47" ht="12" customHeight="1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3294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329</v>
      </c>
      <c r="M1136" s="89" t="s">
        <v>3295</v>
      </c>
      <c r="N1136" s="89" t="s">
        <v>130</v>
      </c>
      <c r="O1136" s="93" t="s">
        <v>3296</v>
      </c>
      <c r="P1136" s="94" t="s">
        <v>57</v>
      </c>
      <c r="Q1136" s="112" t="s">
        <v>2203</v>
      </c>
      <c r="R1136" s="95"/>
      <c r="S1136" s="96">
        <v>46164</v>
      </c>
      <c r="T1136" s="96" t="s">
        <v>2204</v>
      </c>
      <c r="U1136" s="96" t="s">
        <v>80</v>
      </c>
      <c r="V1136" s="92">
        <v>46147</v>
      </c>
      <c r="W1136" s="92">
        <v>46154</v>
      </c>
      <c r="X1136" s="92">
        <v>46160</v>
      </c>
      <c r="Y1136" s="97"/>
      <c r="Z1136" s="89"/>
      <c r="AA1136" s="96">
        <v>0</v>
      </c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>MONTH(B1136)&amp;"/"&amp;YEAR(B1136)</f>
        <v>3/2026</v>
      </c>
      <c r="AN1136" s="45">
        <f>WEEKNUM(B1136)-WEEKNUM(EOMONTH(B1136,-1)+1)+1</f>
        <v>4</v>
      </c>
      <c r="AO1136" s="45" t="str">
        <f>MONTH(R1136)&amp;"/"&amp;YEAR(R1136)</f>
        <v>1/1900</v>
      </c>
      <c r="AP1136" s="45" t="e">
        <f>WEEKNUM(R1136)-WEEKNUM(EOMONTH(R1136,-1)+1)+1</f>
        <v>#NUM!</v>
      </c>
      <c r="AQ1136" s="45">
        <f>IF(AU1136="S",IF(Q1136="1. Aceitou o programa",R1136-B1136,0),0)</f>
        <v>0</v>
      </c>
      <c r="AR1136" s="45">
        <f>IF(AU1136="S",IF(AND(S1136&lt;&gt;"",R1136&lt;&gt;""),S1136-R1136,0),0)</f>
        <v>0</v>
      </c>
      <c r="AS1136" s="45">
        <f>IF(AU1136="S",IF(Q1136="1. Aceitou o programa",IF(OR(X1136="Não se Aplica",X1136=""),IF(OR(W1136="Não se Aplica",W1136=""),0,W1136-V1136),AVERAGE(X1136-W1136,W1136-V1136)),0),0)</f>
        <v>0</v>
      </c>
      <c r="AT1136" s="45">
        <f>IF(AU1136="S",IF(AND(Q1136="1. Aceitou o programa",AB1136="Realizada"),IFERROR(IF(AA1136="",0,AA1136-R1136),0),0),0)</f>
        <v>0</v>
      </c>
      <c r="AU1136" s="45" t="str">
        <f>_xlfn.XLOOKUP(U1136,'Lista Suspensa'!$AA$20:$AA$23,'Lista Suspensa'!$AB$20:$AB$23,"N/A")</f>
        <v>S</v>
      </c>
    </row>
    <row r="1137" spans="1:47" ht="12" customHeight="1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3297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329</v>
      </c>
      <c r="M1137" s="89" t="s">
        <v>3298</v>
      </c>
      <c r="N1137" s="89" t="s">
        <v>130</v>
      </c>
      <c r="O1137" s="93" t="s">
        <v>3299</v>
      </c>
      <c r="P1137" s="94" t="s">
        <v>57</v>
      </c>
      <c r="Q1137" s="112" t="s">
        <v>2203</v>
      </c>
      <c r="R1137" s="95"/>
      <c r="S1137" s="96">
        <v>46164</v>
      </c>
      <c r="T1137" s="96" t="s">
        <v>2204</v>
      </c>
      <c r="U1137" s="96" t="s">
        <v>80</v>
      </c>
      <c r="V1137" s="92">
        <v>46147</v>
      </c>
      <c r="W1137" s="92">
        <v>46154</v>
      </c>
      <c r="X1137" s="92">
        <v>46160</v>
      </c>
      <c r="Y1137" s="97"/>
      <c r="Z1137" s="89"/>
      <c r="AA1137" s="96">
        <v>0</v>
      </c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>MONTH(B1137)&amp;"/"&amp;YEAR(B1137)</f>
        <v>3/2026</v>
      </c>
      <c r="AN1137" s="45">
        <f>WEEKNUM(B1137)-WEEKNUM(EOMONTH(B1137,-1)+1)+1</f>
        <v>4</v>
      </c>
      <c r="AO1137" s="45" t="str">
        <f>MONTH(R1137)&amp;"/"&amp;YEAR(R1137)</f>
        <v>1/1900</v>
      </c>
      <c r="AP1137" s="45" t="e">
        <f>WEEKNUM(R1137)-WEEKNUM(EOMONTH(R1137,-1)+1)+1</f>
        <v>#NUM!</v>
      </c>
      <c r="AQ1137" s="45">
        <f>IF(AU1137="S",IF(Q1137="1. Aceitou o programa",R1137-B1137,0),0)</f>
        <v>0</v>
      </c>
      <c r="AR1137" s="45">
        <f>IF(AU1137="S",IF(AND(S1137&lt;&gt;"",R1137&lt;&gt;""),S1137-R1137,0),0)</f>
        <v>0</v>
      </c>
      <c r="AS1137" s="45">
        <f>IF(AU1137="S",IF(Q1137="1. Aceitou o programa",IF(OR(X1137="Não se Aplica",X1137=""),IF(OR(W1137="Não se Aplica",W1137=""),0,W1137-V1137),AVERAGE(X1137-W1137,W1137-V1137)),0),0)</f>
        <v>0</v>
      </c>
      <c r="AT1137" s="45">
        <f>IF(AU1137="S",IF(AND(Q1137="1. Aceitou o programa",AB1137="Realizada"),IFERROR(IF(AA1137="",0,AA1137-R1137),0),0),0)</f>
        <v>0</v>
      </c>
      <c r="AU1137" s="45" t="str">
        <f>_xlfn.XLOOKUP(U1137,'Lista Suspensa'!$AA$20:$AA$23,'Lista Suspensa'!$AB$20:$AB$23,"N/A")</f>
        <v>S</v>
      </c>
    </row>
    <row r="1138" spans="1:47" ht="12" customHeight="1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3300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329</v>
      </c>
      <c r="M1138" s="89" t="s">
        <v>3301</v>
      </c>
      <c r="N1138" s="89" t="s">
        <v>130</v>
      </c>
      <c r="O1138" s="93" t="s">
        <v>3302</v>
      </c>
      <c r="P1138" s="94" t="s">
        <v>57</v>
      </c>
      <c r="Q1138" s="112" t="s">
        <v>2203</v>
      </c>
      <c r="R1138" s="95"/>
      <c r="S1138" s="96">
        <v>46164</v>
      </c>
      <c r="T1138" s="96" t="s">
        <v>2204</v>
      </c>
      <c r="U1138" s="96" t="s">
        <v>80</v>
      </c>
      <c r="V1138" s="92">
        <v>46128</v>
      </c>
      <c r="W1138" s="92">
        <v>46154</v>
      </c>
      <c r="X1138" s="92">
        <v>46160</v>
      </c>
      <c r="Y1138" s="97"/>
      <c r="Z1138" s="89"/>
      <c r="AA1138" s="96">
        <v>0</v>
      </c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>MONTH(B1138)&amp;"/"&amp;YEAR(B1138)</f>
        <v>3/2026</v>
      </c>
      <c r="AN1138" s="45">
        <f>WEEKNUM(B1138)-WEEKNUM(EOMONTH(B1138,-1)+1)+1</f>
        <v>4</v>
      </c>
      <c r="AO1138" s="45" t="str">
        <f>MONTH(R1138)&amp;"/"&amp;YEAR(R1138)</f>
        <v>1/1900</v>
      </c>
      <c r="AP1138" s="45" t="e">
        <f>WEEKNUM(R1138)-WEEKNUM(EOMONTH(R1138,-1)+1)+1</f>
        <v>#NUM!</v>
      </c>
      <c r="AQ1138" s="45">
        <f>IF(AU1138="S",IF(Q1138="1. Aceitou o programa",R1138-B1138,0),0)</f>
        <v>0</v>
      </c>
      <c r="AR1138" s="45">
        <f>IF(AU1138="S",IF(AND(S1138&lt;&gt;"",R1138&lt;&gt;""),S1138-R1138,0),0)</f>
        <v>0</v>
      </c>
      <c r="AS1138" s="45">
        <f>IF(AU1138="S",IF(Q1138="1. Aceitou o programa",IF(OR(X1138="Não se Aplica",X1138=""),IF(OR(W1138="Não se Aplica",W1138=""),0,W1138-V1138),AVERAGE(X1138-W1138,W1138-V1138)),0),0)</f>
        <v>0</v>
      </c>
      <c r="AT1138" s="45">
        <f>IF(AU1138="S",IF(AND(Q1138="1. Aceitou o programa",AB1138="Realizada"),IFERROR(IF(AA1138="",0,AA1138-R1138),0),0),0)</f>
        <v>0</v>
      </c>
      <c r="AU1138" s="45" t="str">
        <f>_xlfn.XLOOKUP(U1138,'Lista Suspensa'!$AA$20:$AA$23,'Lista Suspensa'!$AB$20:$AB$23,"N/A")</f>
        <v>S</v>
      </c>
    </row>
    <row r="1139" spans="1:47" ht="12" customHeight="1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3303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3304</v>
      </c>
      <c r="P1139" s="94" t="s">
        <v>57</v>
      </c>
      <c r="Q1139" s="112" t="s">
        <v>2203</v>
      </c>
      <c r="R1139" s="95"/>
      <c r="S1139" s="96">
        <v>46164</v>
      </c>
      <c r="T1139" s="96" t="s">
        <v>2204</v>
      </c>
      <c r="U1139" s="96" t="s">
        <v>80</v>
      </c>
      <c r="V1139" s="92">
        <v>46147</v>
      </c>
      <c r="W1139" s="92">
        <v>46154</v>
      </c>
      <c r="X1139" s="92">
        <v>46160</v>
      </c>
      <c r="Y1139" s="97"/>
      <c r="Z1139" s="89"/>
      <c r="AA1139" s="96">
        <v>0</v>
      </c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>MONTH(B1139)&amp;"/"&amp;YEAR(B1139)</f>
        <v>3/2026</v>
      </c>
      <c r="AN1139" s="45">
        <f>WEEKNUM(B1139)-WEEKNUM(EOMONTH(B1139,-1)+1)+1</f>
        <v>4</v>
      </c>
      <c r="AO1139" s="45" t="str">
        <f>MONTH(R1139)&amp;"/"&amp;YEAR(R1139)</f>
        <v>1/1900</v>
      </c>
      <c r="AP1139" s="45" t="e">
        <f>WEEKNUM(R1139)-WEEKNUM(EOMONTH(R1139,-1)+1)+1</f>
        <v>#NUM!</v>
      </c>
      <c r="AQ1139" s="45">
        <f>IF(AU1139="S",IF(Q1139="1. Aceitou o programa",R1139-B1139,0),0)</f>
        <v>0</v>
      </c>
      <c r="AR1139" s="45">
        <f>IF(AU1139="S",IF(AND(S1139&lt;&gt;"",R1139&lt;&gt;""),S1139-R1139,0),0)</f>
        <v>0</v>
      </c>
      <c r="AS1139" s="45">
        <f>IF(AU1139="S",IF(Q1139="1. Aceitou o programa",IF(OR(X1139="Não se Aplica",X1139=""),IF(OR(W1139="Não se Aplica",W1139=""),0,W1139-V1139),AVERAGE(X1139-W1139,W1139-V1139)),0),0)</f>
        <v>0</v>
      </c>
      <c r="AT1139" s="45">
        <f>IF(AU1139="S",IF(AND(Q1139="1. Aceitou o programa",AB1139="Realizada"),IFERROR(IF(AA1139="",0,AA1139-R1139),0),0),0)</f>
        <v>0</v>
      </c>
      <c r="AU1139" s="45" t="str">
        <f>_xlfn.XLOOKUP(U1139,'Lista Suspensa'!$AA$20:$AA$23,'Lista Suspensa'!$AB$20:$AB$23,"N/A")</f>
        <v>S</v>
      </c>
    </row>
    <row r="1140" spans="1:47" ht="12" customHeight="1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3305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329</v>
      </c>
      <c r="M1140" s="89" t="s">
        <v>3306</v>
      </c>
      <c r="N1140" s="89" t="s">
        <v>130</v>
      </c>
      <c r="O1140" s="93" t="s">
        <v>3307</v>
      </c>
      <c r="P1140" s="94" t="s">
        <v>57</v>
      </c>
      <c r="Q1140" s="112" t="s">
        <v>2203</v>
      </c>
      <c r="R1140" s="95"/>
      <c r="S1140" s="96">
        <v>46164</v>
      </c>
      <c r="T1140" s="96" t="s">
        <v>2204</v>
      </c>
      <c r="U1140" s="96" t="s">
        <v>80</v>
      </c>
      <c r="V1140" s="92">
        <v>46147</v>
      </c>
      <c r="W1140" s="92">
        <v>46154</v>
      </c>
      <c r="X1140" s="92">
        <v>46160</v>
      </c>
      <c r="Y1140" s="97"/>
      <c r="Z1140" s="89"/>
      <c r="AA1140" s="96">
        <v>0</v>
      </c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>MONTH(B1140)&amp;"/"&amp;YEAR(B1140)</f>
        <v>3/2026</v>
      </c>
      <c r="AN1140" s="45">
        <f>WEEKNUM(B1140)-WEEKNUM(EOMONTH(B1140,-1)+1)+1</f>
        <v>4</v>
      </c>
      <c r="AO1140" s="45" t="str">
        <f>MONTH(R1140)&amp;"/"&amp;YEAR(R1140)</f>
        <v>1/1900</v>
      </c>
      <c r="AP1140" s="45" t="e">
        <f>WEEKNUM(R1140)-WEEKNUM(EOMONTH(R1140,-1)+1)+1</f>
        <v>#NUM!</v>
      </c>
      <c r="AQ1140" s="45">
        <f>IF(AU1140="S",IF(Q1140="1. Aceitou o programa",R1140-B1140,0),0)</f>
        <v>0</v>
      </c>
      <c r="AR1140" s="45">
        <f>IF(AU1140="S",IF(AND(S1140&lt;&gt;"",R1140&lt;&gt;""),S1140-R1140,0),0)</f>
        <v>0</v>
      </c>
      <c r="AS1140" s="45">
        <f>IF(AU1140="S",IF(Q1140="1. Aceitou o programa",IF(OR(X1140="Não se Aplica",X1140=""),IF(OR(W1140="Não se Aplica",W1140=""),0,W1140-V1140),AVERAGE(X1140-W1140,W1140-V1140)),0),0)</f>
        <v>0</v>
      </c>
      <c r="AT1140" s="45">
        <f>IF(AU1140="S",IF(AND(Q1140="1. Aceitou o programa",AB1140="Realizada"),IFERROR(IF(AA1140="",0,AA1140-R1140),0),0),0)</f>
        <v>0</v>
      </c>
      <c r="AU1140" s="45" t="str">
        <f>_xlfn.XLOOKUP(U1140,'Lista Suspensa'!$AA$20:$AA$23,'Lista Suspensa'!$AB$20:$AB$23,"N/A")</f>
        <v>S</v>
      </c>
    </row>
    <row r="1141" spans="1:47" ht="12" customHeight="1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3308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275</v>
      </c>
      <c r="O1141" s="93" t="s">
        <v>3309</v>
      </c>
      <c r="P1141" s="94" t="s">
        <v>57</v>
      </c>
      <c r="Q1141" s="112" t="s">
        <v>2203</v>
      </c>
      <c r="R1141" s="95"/>
      <c r="S1141" s="96">
        <v>46164</v>
      </c>
      <c r="T1141" s="96" t="s">
        <v>2204</v>
      </c>
      <c r="U1141" s="96" t="s">
        <v>80</v>
      </c>
      <c r="V1141" s="92">
        <v>46147</v>
      </c>
      <c r="W1141" s="92">
        <v>46154</v>
      </c>
      <c r="X1141" s="92">
        <v>46160</v>
      </c>
      <c r="Y1141" s="97"/>
      <c r="Z1141" s="89"/>
      <c r="AA1141" s="96">
        <v>0</v>
      </c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>MONTH(B1141)&amp;"/"&amp;YEAR(B1141)</f>
        <v>3/2026</v>
      </c>
      <c r="AN1141" s="45">
        <f>WEEKNUM(B1141)-WEEKNUM(EOMONTH(B1141,-1)+1)+1</f>
        <v>4</v>
      </c>
      <c r="AO1141" s="45" t="str">
        <f>MONTH(R1141)&amp;"/"&amp;YEAR(R1141)</f>
        <v>1/1900</v>
      </c>
      <c r="AP1141" s="45" t="e">
        <f>WEEKNUM(R1141)-WEEKNUM(EOMONTH(R1141,-1)+1)+1</f>
        <v>#NUM!</v>
      </c>
      <c r="AQ1141" s="45">
        <f>IF(AU1141="S",IF(Q1141="1. Aceitou o programa",R1141-B1141,0),0)</f>
        <v>0</v>
      </c>
      <c r="AR1141" s="45">
        <f>IF(AU1141="S",IF(AND(S1141&lt;&gt;"",R1141&lt;&gt;""),S1141-R1141,0),0)</f>
        <v>0</v>
      </c>
      <c r="AS1141" s="45">
        <f>IF(AU1141="S",IF(Q1141="1. Aceitou o programa",IF(OR(X1141="Não se Aplica",X1141=""),IF(OR(W1141="Não se Aplica",W1141=""),0,W1141-V1141),AVERAGE(X1141-W1141,W1141-V1141)),0),0)</f>
        <v>0</v>
      </c>
      <c r="AT1141" s="45">
        <f>IF(AU1141="S",IF(AND(Q1141="1. Aceitou o programa",AB1141="Realizada"),IFERROR(IF(AA1141="",0,AA1141-R1141),0),0),0)</f>
        <v>0</v>
      </c>
      <c r="AU1141" s="45" t="str">
        <f>_xlfn.XLOOKUP(U1141,'Lista Suspensa'!$AA$20:$AA$23,'Lista Suspensa'!$AB$20:$AB$23,"N/A")</f>
        <v>S</v>
      </c>
    </row>
    <row r="1142" spans="1:47" ht="12" customHeight="1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3310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3311</v>
      </c>
      <c r="N1142" s="89" t="s">
        <v>275</v>
      </c>
      <c r="O1142" s="93" t="s">
        <v>3312</v>
      </c>
      <c r="P1142" s="94" t="s">
        <v>57</v>
      </c>
      <c r="Q1142" s="112" t="s">
        <v>2203</v>
      </c>
      <c r="R1142" s="95"/>
      <c r="S1142" s="96">
        <v>46164</v>
      </c>
      <c r="T1142" s="96" t="s">
        <v>2204</v>
      </c>
      <c r="U1142" s="96" t="s">
        <v>80</v>
      </c>
      <c r="V1142" s="92">
        <v>46122</v>
      </c>
      <c r="W1142" s="92">
        <v>46154</v>
      </c>
      <c r="X1142" s="92">
        <v>46160</v>
      </c>
      <c r="Y1142" s="97"/>
      <c r="Z1142" s="89"/>
      <c r="AA1142" s="96">
        <v>0</v>
      </c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>MONTH(B1142)&amp;"/"&amp;YEAR(B1142)</f>
        <v>3/2026</v>
      </c>
      <c r="AN1142" s="45">
        <f>WEEKNUM(B1142)-WEEKNUM(EOMONTH(B1142,-1)+1)+1</f>
        <v>4</v>
      </c>
      <c r="AO1142" s="45" t="str">
        <f>MONTH(R1142)&amp;"/"&amp;YEAR(R1142)</f>
        <v>1/1900</v>
      </c>
      <c r="AP1142" s="45" t="e">
        <f>WEEKNUM(R1142)-WEEKNUM(EOMONTH(R1142,-1)+1)+1</f>
        <v>#NUM!</v>
      </c>
      <c r="AQ1142" s="45">
        <f>IF(AU1142="S",IF(Q1142="1. Aceitou o programa",R1142-B1142,0),0)</f>
        <v>0</v>
      </c>
      <c r="AR1142" s="45">
        <f>IF(AU1142="S",IF(AND(S1142&lt;&gt;"",R1142&lt;&gt;""),S1142-R1142,0),0)</f>
        <v>0</v>
      </c>
      <c r="AS1142" s="45">
        <f>IF(AU1142="S",IF(Q1142="1. Aceitou o programa",IF(OR(X1142="Não se Aplica",X1142=""),IF(OR(W1142="Não se Aplica",W1142=""),0,W1142-V1142),AVERAGE(X1142-W1142,W1142-V1142)),0),0)</f>
        <v>0</v>
      </c>
      <c r="AT1142" s="45">
        <f>IF(AU1142="S",IF(AND(Q1142="1. Aceitou o programa",AB1142="Realizada"),IFERROR(IF(AA1142="",0,AA1142-R1142),0),0),0)</f>
        <v>0</v>
      </c>
      <c r="AU1142" s="45" t="str">
        <f>_xlfn.XLOOKUP(U1142,'Lista Suspensa'!$AA$20:$AA$23,'Lista Suspensa'!$AB$20:$AB$23,"N/A")</f>
        <v>S</v>
      </c>
    </row>
    <row r="1143" spans="1:47" ht="12" customHeight="1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3313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3314</v>
      </c>
      <c r="N1143" s="89" t="s">
        <v>275</v>
      </c>
      <c r="O1143" s="93" t="s">
        <v>3315</v>
      </c>
      <c r="P1143" s="94" t="s">
        <v>57</v>
      </c>
      <c r="Q1143" s="112" t="s">
        <v>2203</v>
      </c>
      <c r="R1143" s="95"/>
      <c r="S1143" s="96">
        <v>46164</v>
      </c>
      <c r="T1143" s="96" t="s">
        <v>2204</v>
      </c>
      <c r="U1143" s="96" t="s">
        <v>80</v>
      </c>
      <c r="V1143" s="92">
        <v>46128</v>
      </c>
      <c r="W1143" s="92">
        <v>46154</v>
      </c>
      <c r="X1143" s="92">
        <v>46160</v>
      </c>
      <c r="Y1143" s="97"/>
      <c r="Z1143" s="89"/>
      <c r="AA1143" s="96">
        <v>0</v>
      </c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>MONTH(B1143)&amp;"/"&amp;YEAR(B1143)</f>
        <v>3/2026</v>
      </c>
      <c r="AN1143" s="45">
        <f>WEEKNUM(B1143)-WEEKNUM(EOMONTH(B1143,-1)+1)+1</f>
        <v>4</v>
      </c>
      <c r="AO1143" s="45" t="str">
        <f>MONTH(R1143)&amp;"/"&amp;YEAR(R1143)</f>
        <v>1/1900</v>
      </c>
      <c r="AP1143" s="45" t="e">
        <f>WEEKNUM(R1143)-WEEKNUM(EOMONTH(R1143,-1)+1)+1</f>
        <v>#NUM!</v>
      </c>
      <c r="AQ1143" s="45">
        <f>IF(AU1143="S",IF(Q1143="1. Aceitou o programa",R1143-B1143,0),0)</f>
        <v>0</v>
      </c>
      <c r="AR1143" s="45">
        <f>IF(AU1143="S",IF(AND(S1143&lt;&gt;"",R1143&lt;&gt;""),S1143-R1143,0),0)</f>
        <v>0</v>
      </c>
      <c r="AS1143" s="45">
        <f>IF(AU1143="S",IF(Q1143="1. Aceitou o programa",IF(OR(X1143="Não se Aplica",X1143=""),IF(OR(W1143="Não se Aplica",W1143=""),0,W1143-V1143),AVERAGE(X1143-W1143,W1143-V1143)),0),0)</f>
        <v>0</v>
      </c>
      <c r="AT1143" s="45">
        <f>IF(AU1143="S",IF(AND(Q1143="1. Aceitou o programa",AB1143="Realizada"),IFERROR(IF(AA1143="",0,AA1143-R1143),0),0),0)</f>
        <v>0</v>
      </c>
      <c r="AU1143" s="45" t="str">
        <f>_xlfn.XLOOKUP(U1143,'Lista Suspensa'!$AA$20:$AA$23,'Lista Suspensa'!$AB$20:$AB$23,"N/A")</f>
        <v>S</v>
      </c>
    </row>
    <row r="1144" spans="1:47" ht="12" customHeight="1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3316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3317</v>
      </c>
      <c r="N1144" s="89" t="s">
        <v>326</v>
      </c>
      <c r="O1144" s="93" t="s">
        <v>3318</v>
      </c>
      <c r="P1144" s="94" t="s">
        <v>57</v>
      </c>
      <c r="Q1144" s="112" t="s">
        <v>2102</v>
      </c>
      <c r="R1144" s="95">
        <v>46147</v>
      </c>
      <c r="S1144" s="96">
        <v>46157</v>
      </c>
      <c r="T1144" s="96" t="s">
        <v>59</v>
      </c>
      <c r="U1144" s="96" t="s">
        <v>80</v>
      </c>
      <c r="V1144" s="92">
        <v>46147</v>
      </c>
      <c r="W1144" s="92" t="s">
        <v>61</v>
      </c>
      <c r="X1144" s="92" t="s">
        <v>61</v>
      </c>
      <c r="Y1144" s="97" t="s">
        <v>3319</v>
      </c>
      <c r="Z1144" s="89" t="s">
        <v>62</v>
      </c>
      <c r="AA1144" s="96" t="s">
        <v>3320</v>
      </c>
      <c r="AB1144" s="89" t="s">
        <v>74</v>
      </c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>MONTH(B1144)&amp;"/"&amp;YEAR(B1144)</f>
        <v>3/2026</v>
      </c>
      <c r="AN1144" s="45">
        <f>WEEKNUM(B1144)-WEEKNUM(EOMONTH(B1144,-1)+1)+1</f>
        <v>4</v>
      </c>
      <c r="AO1144" s="45" t="str">
        <f>MONTH(R1144)&amp;"/"&amp;YEAR(R1144)</f>
        <v>5/2026</v>
      </c>
      <c r="AP1144" s="45">
        <f>WEEKNUM(R1144)-WEEKNUM(EOMONTH(R1144,-1)+1)+1</f>
        <v>2</v>
      </c>
      <c r="AQ1144" s="45">
        <f>IF(AU1144="S",IF(Q1144="1. Aceitou o programa",R1144-B1144,0),0)</f>
        <v>0</v>
      </c>
      <c r="AR1144" s="45">
        <f>IF(AU1144="S",IF(AND(S1144&lt;&gt;"",R1144&lt;&gt;""),S1144-R1144,0),0)</f>
        <v>10</v>
      </c>
      <c r="AS1144" s="45">
        <f>IF(AU1144="S",IF(Q1144="1. Aceitou o programa",IF(OR(X1144="Não se Aplica",X1144=""),IF(OR(W1144="Não se Aplica",W1144=""),0,W1144-V1144),AVERAGE(X1144-W1144,W1144-V1144)),0),0)</f>
        <v>0</v>
      </c>
      <c r="AT1144" s="45">
        <f>IF(AU1144="S",IF(AND(Q1144="1. Aceitou o programa",AB1144="Realizada"),IFERROR(IF(AA1144="",0,AA1144-R1144),0),0),0)</f>
        <v>0</v>
      </c>
      <c r="AU1144" s="45" t="str">
        <f>_xlfn.XLOOKUP(U1144,'Lista Suspensa'!$AA$20:$AA$23,'Lista Suspensa'!$AB$20:$AB$23,"N/A")</f>
        <v>S</v>
      </c>
    </row>
    <row r="1145" spans="1:47" ht="12" customHeight="1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3321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857</v>
      </c>
      <c r="N1145" s="89" t="s">
        <v>148</v>
      </c>
      <c r="O1145" s="93" t="s">
        <v>3322</v>
      </c>
      <c r="P1145" s="94" t="s">
        <v>57</v>
      </c>
      <c r="Q1145" s="112" t="s">
        <v>58</v>
      </c>
      <c r="R1145" s="95">
        <v>46189</v>
      </c>
      <c r="S1145" s="96">
        <v>46164</v>
      </c>
      <c r="T1145" s="96" t="s">
        <v>59</v>
      </c>
      <c r="U1145" s="96" t="s">
        <v>60</v>
      </c>
      <c r="V1145" s="92">
        <v>46147</v>
      </c>
      <c r="W1145" s="92">
        <v>46154</v>
      </c>
      <c r="X1145" s="92">
        <v>46160</v>
      </c>
      <c r="Y1145" s="97"/>
      <c r="Z1145" s="89" t="s">
        <v>62</v>
      </c>
      <c r="AA1145" s="96" t="s">
        <v>3323</v>
      </c>
      <c r="AB1145" s="89"/>
      <c r="AC1145" s="111"/>
      <c r="AD1145" s="89"/>
      <c r="AE1145" s="89"/>
      <c r="AF1145" s="98"/>
      <c r="AG1145" s="98"/>
      <c r="AH1145" s="98"/>
      <c r="AI1145" s="99"/>
      <c r="AJ1145" s="99" t="s">
        <v>2211</v>
      </c>
      <c r="AK1145" s="99"/>
      <c r="AL1145" s="45" t="s">
        <v>68</v>
      </c>
      <c r="AM1145" s="162" t="str">
        <f>MONTH(B1145)&amp;"/"&amp;YEAR(B1145)</f>
        <v>3/2026</v>
      </c>
      <c r="AN1145" s="45">
        <f>WEEKNUM(B1145)-WEEKNUM(EOMONTH(B1145,-1)+1)+1</f>
        <v>4</v>
      </c>
      <c r="AO1145" s="45" t="str">
        <f>MONTH(R1145)&amp;"/"&amp;YEAR(R1145)</f>
        <v>6/2026</v>
      </c>
      <c r="AP1145" s="45">
        <f>WEEKNUM(R1145)-WEEKNUM(EOMONTH(R1145,-1)+1)+1</f>
        <v>3</v>
      </c>
      <c r="AQ1145" s="45">
        <f>IF(AU1145="S",IF(Q1145="1. Aceitou o programa",R1145-B1145,0),0)</f>
        <v>85</v>
      </c>
      <c r="AR1145" s="45">
        <f>IF(AU1145="S",IF(AND(S1145&lt;&gt;"",R1145&lt;&gt;""),S1145-R1145,0),0)</f>
        <v>-25</v>
      </c>
      <c r="AS1145" s="45">
        <f>IF(AU1145="S",IF(Q1145="1. Aceitou o programa",IF(OR(X1145="Não se Aplica",X1145=""),IF(OR(W1145="Não se Aplica",W1145=""),0,W1145-V1145),AVERAGE(X1145-W1145,W1145-V1145)),0),0)</f>
        <v>6.5</v>
      </c>
      <c r="AT1145" s="45">
        <f>IF(AU1145="S",IF(AND(Q1145="1. Aceitou o programa",AB1145="Realizada"),IFERROR(IF(AA1145="",0,AA1145-R1145),0),0),0)</f>
        <v>0</v>
      </c>
      <c r="AU1145" s="45" t="str">
        <f>_xlfn.XLOOKUP(U1145,'Lista Suspensa'!$AA$20:$AA$23,'Lista Suspensa'!$AB$20:$AB$23,"N/A")</f>
        <v>S</v>
      </c>
    </row>
    <row r="1146" spans="1:47" ht="12" customHeight="1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3324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602</v>
      </c>
      <c r="M1146" s="89" t="s">
        <v>3325</v>
      </c>
      <c r="N1146" s="89" t="s">
        <v>148</v>
      </c>
      <c r="O1146" s="93" t="s">
        <v>3326</v>
      </c>
      <c r="P1146" s="94" t="s">
        <v>57</v>
      </c>
      <c r="Q1146" s="112" t="s">
        <v>2203</v>
      </c>
      <c r="R1146" s="95"/>
      <c r="S1146" s="96">
        <v>46164</v>
      </c>
      <c r="T1146" s="96" t="s">
        <v>2204</v>
      </c>
      <c r="U1146" s="96" t="s">
        <v>80</v>
      </c>
      <c r="V1146" s="92">
        <v>46147</v>
      </c>
      <c r="W1146" s="92">
        <v>46154</v>
      </c>
      <c r="X1146" s="92">
        <v>46160</v>
      </c>
      <c r="Y1146" s="97"/>
      <c r="Z1146" s="89"/>
      <c r="AA1146" s="96">
        <v>0</v>
      </c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>MONTH(B1146)&amp;"/"&amp;YEAR(B1146)</f>
        <v>3/2026</v>
      </c>
      <c r="AN1146" s="45">
        <f>WEEKNUM(B1146)-WEEKNUM(EOMONTH(B1146,-1)+1)+1</f>
        <v>4</v>
      </c>
      <c r="AO1146" s="45" t="str">
        <f>MONTH(R1146)&amp;"/"&amp;YEAR(R1146)</f>
        <v>1/1900</v>
      </c>
      <c r="AP1146" s="45" t="e">
        <f>WEEKNUM(R1146)-WEEKNUM(EOMONTH(R1146,-1)+1)+1</f>
        <v>#NUM!</v>
      </c>
      <c r="AQ1146" s="45">
        <f>IF(AU1146="S",IF(Q1146="1. Aceitou o programa",R1146-B1146,0),0)</f>
        <v>0</v>
      </c>
      <c r="AR1146" s="45">
        <f>IF(AU1146="S",IF(AND(S1146&lt;&gt;"",R1146&lt;&gt;""),S1146-R1146,0),0)</f>
        <v>0</v>
      </c>
      <c r="AS1146" s="45">
        <f>IF(AU1146="S",IF(Q1146="1. Aceitou o programa",IF(OR(X1146="Não se Aplica",X1146=""),IF(OR(W1146="Não se Aplica",W1146=""),0,W1146-V1146),AVERAGE(X1146-W1146,W1146-V1146)),0),0)</f>
        <v>0</v>
      </c>
      <c r="AT1146" s="45">
        <f>IF(AU1146="S",IF(AND(Q1146="1. Aceitou o programa",AB1146="Realizada"),IFERROR(IF(AA1146="",0,AA1146-R1146),0),0),0)</f>
        <v>0</v>
      </c>
      <c r="AU1146" s="45" t="str">
        <f>_xlfn.XLOOKUP(U1146,'Lista Suspensa'!$AA$20:$AA$23,'Lista Suspensa'!$AB$20:$AB$23,"N/A")</f>
        <v>S</v>
      </c>
    </row>
    <row r="1147" spans="1:47" ht="12" customHeight="1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3327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329</v>
      </c>
      <c r="M1147" s="89" t="s">
        <v>3328</v>
      </c>
      <c r="N1147" s="89" t="s">
        <v>148</v>
      </c>
      <c r="O1147" s="93" t="s">
        <v>3329</v>
      </c>
      <c r="P1147" s="94" t="s">
        <v>57</v>
      </c>
      <c r="Q1147" s="112" t="s">
        <v>2203</v>
      </c>
      <c r="R1147" s="95"/>
      <c r="S1147" s="96">
        <v>46164</v>
      </c>
      <c r="T1147" s="96" t="s">
        <v>2204</v>
      </c>
      <c r="U1147" s="96" t="s">
        <v>80</v>
      </c>
      <c r="V1147" s="92">
        <v>46147</v>
      </c>
      <c r="W1147" s="92">
        <v>46154</v>
      </c>
      <c r="X1147" s="92">
        <v>46160</v>
      </c>
      <c r="Y1147" s="97"/>
      <c r="Z1147" s="89"/>
      <c r="AA1147" s="96">
        <v>0</v>
      </c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>MONTH(B1147)&amp;"/"&amp;YEAR(B1147)</f>
        <v>3/2026</v>
      </c>
      <c r="AN1147" s="45">
        <f>WEEKNUM(B1147)-WEEKNUM(EOMONTH(B1147,-1)+1)+1</f>
        <v>4</v>
      </c>
      <c r="AO1147" s="45" t="str">
        <f>MONTH(R1147)&amp;"/"&amp;YEAR(R1147)</f>
        <v>1/1900</v>
      </c>
      <c r="AP1147" s="45" t="e">
        <f>WEEKNUM(R1147)-WEEKNUM(EOMONTH(R1147,-1)+1)+1</f>
        <v>#NUM!</v>
      </c>
      <c r="AQ1147" s="45">
        <f>IF(AU1147="S",IF(Q1147="1. Aceitou o programa",R1147-B1147,0),0)</f>
        <v>0</v>
      </c>
      <c r="AR1147" s="45">
        <f>IF(AU1147="S",IF(AND(S1147&lt;&gt;"",R1147&lt;&gt;""),S1147-R1147,0),0)</f>
        <v>0</v>
      </c>
      <c r="AS1147" s="45">
        <f>IF(AU1147="S",IF(Q1147="1. Aceitou o programa",IF(OR(X1147="Não se Aplica",X1147=""),IF(OR(W1147="Não se Aplica",W1147=""),0,W1147-V1147),AVERAGE(X1147-W1147,W1147-V1147)),0),0)</f>
        <v>0</v>
      </c>
      <c r="AT1147" s="45">
        <f>IF(AU1147="S",IF(AND(Q1147="1. Aceitou o programa",AB1147="Realizada"),IFERROR(IF(AA1147="",0,AA1147-R1147),0),0),0)</f>
        <v>0</v>
      </c>
      <c r="AU1147" s="45" t="str">
        <f>_xlfn.XLOOKUP(U1147,'Lista Suspensa'!$AA$20:$AA$23,'Lista Suspensa'!$AB$20:$AB$23,"N/A")</f>
        <v>S</v>
      </c>
    </row>
    <row r="1148" spans="1:47" ht="12" customHeight="1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3330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2611</v>
      </c>
      <c r="N1148" s="89" t="s">
        <v>148</v>
      </c>
      <c r="O1148" s="93" t="s">
        <v>3331</v>
      </c>
      <c r="P1148" s="94" t="s">
        <v>57</v>
      </c>
      <c r="Q1148" s="112" t="s">
        <v>2203</v>
      </c>
      <c r="R1148" s="95"/>
      <c r="S1148" s="96">
        <v>46164</v>
      </c>
      <c r="T1148" s="96" t="s">
        <v>2204</v>
      </c>
      <c r="U1148" s="96" t="s">
        <v>80</v>
      </c>
      <c r="V1148" s="92">
        <v>46147</v>
      </c>
      <c r="W1148" s="92">
        <v>46154</v>
      </c>
      <c r="X1148" s="92">
        <v>46160</v>
      </c>
      <c r="Y1148" s="97"/>
      <c r="Z1148" s="89"/>
      <c r="AA1148" s="96">
        <v>0</v>
      </c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>MONTH(B1148)&amp;"/"&amp;YEAR(B1148)</f>
        <v>3/2026</v>
      </c>
      <c r="AN1148" s="45">
        <f>WEEKNUM(B1148)-WEEKNUM(EOMONTH(B1148,-1)+1)+1</f>
        <v>4</v>
      </c>
      <c r="AO1148" s="45" t="str">
        <f>MONTH(R1148)&amp;"/"&amp;YEAR(R1148)</f>
        <v>1/1900</v>
      </c>
      <c r="AP1148" s="45" t="e">
        <f>WEEKNUM(R1148)-WEEKNUM(EOMONTH(R1148,-1)+1)+1</f>
        <v>#NUM!</v>
      </c>
      <c r="AQ1148" s="45">
        <f>IF(AU1148="S",IF(Q1148="1. Aceitou o programa",R1148-B1148,0),0)</f>
        <v>0</v>
      </c>
      <c r="AR1148" s="45">
        <f>IF(AU1148="S",IF(AND(S1148&lt;&gt;"",R1148&lt;&gt;""),S1148-R1148,0),0)</f>
        <v>0</v>
      </c>
      <c r="AS1148" s="45">
        <f>IF(AU1148="S",IF(Q1148="1. Aceitou o programa",IF(OR(X1148="Não se Aplica",X1148=""),IF(OR(W1148="Não se Aplica",W1148=""),0,W1148-V1148),AVERAGE(X1148-W1148,W1148-V1148)),0),0)</f>
        <v>0</v>
      </c>
      <c r="AT1148" s="45">
        <f>IF(AU1148="S",IF(AND(Q1148="1. Aceitou o programa",AB1148="Realizada"),IFERROR(IF(AA1148="",0,AA1148-R1148),0),0),0)</f>
        <v>0</v>
      </c>
      <c r="AU1148" s="45" t="str">
        <f>_xlfn.XLOOKUP(U1148,'Lista Suspensa'!$AA$20:$AA$23,'Lista Suspensa'!$AB$20:$AB$23,"N/A")</f>
        <v>S</v>
      </c>
    </row>
    <row r="1149" spans="1:47" ht="12" customHeight="1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3332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3333</v>
      </c>
      <c r="P1149" s="94" t="s">
        <v>57</v>
      </c>
      <c r="Q1149" s="112" t="s">
        <v>2203</v>
      </c>
      <c r="R1149" s="95"/>
      <c r="S1149" s="96">
        <v>46164</v>
      </c>
      <c r="T1149" s="96" t="s">
        <v>2204</v>
      </c>
      <c r="U1149" s="96" t="s">
        <v>80</v>
      </c>
      <c r="V1149" s="92">
        <v>46147</v>
      </c>
      <c r="W1149" s="92">
        <v>46154</v>
      </c>
      <c r="X1149" s="92">
        <v>46160</v>
      </c>
      <c r="Y1149" s="97"/>
      <c r="Z1149" s="89" t="s">
        <v>62</v>
      </c>
      <c r="AA1149" s="96" t="s">
        <v>1305</v>
      </c>
      <c r="AB1149" s="89" t="s">
        <v>74</v>
      </c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>MONTH(B1149)&amp;"/"&amp;YEAR(B1149)</f>
        <v>3/2026</v>
      </c>
      <c r="AN1149" s="45">
        <f>WEEKNUM(B1149)-WEEKNUM(EOMONTH(B1149,-1)+1)+1</f>
        <v>4</v>
      </c>
      <c r="AO1149" s="45" t="str">
        <f>MONTH(R1149)&amp;"/"&amp;YEAR(R1149)</f>
        <v>1/1900</v>
      </c>
      <c r="AP1149" s="45" t="e">
        <f>WEEKNUM(R1149)-WEEKNUM(EOMONTH(R1149,-1)+1)+1</f>
        <v>#NUM!</v>
      </c>
      <c r="AQ1149" s="45">
        <f>IF(AU1149="S",IF(Q1149="1. Aceitou o programa",R1149-B1149,0),0)</f>
        <v>0</v>
      </c>
      <c r="AR1149" s="45">
        <f>IF(AU1149="S",IF(AND(S1149&lt;&gt;"",R1149&lt;&gt;""),S1149-R1149,0),0)</f>
        <v>0</v>
      </c>
      <c r="AS1149" s="45">
        <f>IF(AU1149="S",IF(Q1149="1. Aceitou o programa",IF(OR(X1149="Não se Aplica",X1149=""),IF(OR(W1149="Não se Aplica",W1149=""),0,W1149-V1149),AVERAGE(X1149-W1149,W1149-V1149)),0),0)</f>
        <v>0</v>
      </c>
      <c r="AT1149" s="45">
        <f>IF(AU1149="S",IF(AND(Q1149="1. Aceitou o programa",AB1149="Realizada"),IFERROR(IF(AA1149="",0,AA1149-R1149),0),0),0)</f>
        <v>0</v>
      </c>
      <c r="AU1149" s="45" t="str">
        <f>_xlfn.XLOOKUP(U1149,'Lista Suspensa'!$AA$20:$AA$23,'Lista Suspensa'!$AB$20:$AB$23,"N/A")</f>
        <v>S</v>
      </c>
    </row>
    <row r="1150" spans="1:47" ht="12" customHeight="1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3334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1859</v>
      </c>
      <c r="N1150" s="89" t="s">
        <v>148</v>
      </c>
      <c r="O1150" s="93" t="s">
        <v>3335</v>
      </c>
      <c r="P1150" s="94" t="s">
        <v>57</v>
      </c>
      <c r="Q1150" s="112" t="s">
        <v>2203</v>
      </c>
      <c r="R1150" s="95"/>
      <c r="S1150" s="96">
        <v>46164</v>
      </c>
      <c r="T1150" s="96" t="s">
        <v>2204</v>
      </c>
      <c r="U1150" s="96" t="s">
        <v>80</v>
      </c>
      <c r="V1150" s="92">
        <v>46142</v>
      </c>
      <c r="W1150" s="92">
        <v>46154</v>
      </c>
      <c r="X1150" s="92">
        <v>46160</v>
      </c>
      <c r="Y1150" s="97"/>
      <c r="Z1150" s="89"/>
      <c r="AA1150" s="96">
        <v>0</v>
      </c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>MONTH(B1150)&amp;"/"&amp;YEAR(B1150)</f>
        <v>3/2026</v>
      </c>
      <c r="AN1150" s="45">
        <f>WEEKNUM(B1150)-WEEKNUM(EOMONTH(B1150,-1)+1)+1</f>
        <v>4</v>
      </c>
      <c r="AO1150" s="45" t="str">
        <f>MONTH(R1150)&amp;"/"&amp;YEAR(R1150)</f>
        <v>1/1900</v>
      </c>
      <c r="AP1150" s="45" t="e">
        <f>WEEKNUM(R1150)-WEEKNUM(EOMONTH(R1150,-1)+1)+1</f>
        <v>#NUM!</v>
      </c>
      <c r="AQ1150" s="45">
        <f>IF(AU1150="S",IF(Q1150="1. Aceitou o programa",R1150-B1150,0),0)</f>
        <v>0</v>
      </c>
      <c r="AR1150" s="45">
        <f>IF(AU1150="S",IF(AND(S1150&lt;&gt;"",R1150&lt;&gt;""),S1150-R1150,0),0)</f>
        <v>0</v>
      </c>
      <c r="AS1150" s="45">
        <f>IF(AU1150="S",IF(Q1150="1. Aceitou o programa",IF(OR(X1150="Não se Aplica",X1150=""),IF(OR(W1150="Não se Aplica",W1150=""),0,W1150-V1150),AVERAGE(X1150-W1150,W1150-V1150)),0),0)</f>
        <v>0</v>
      </c>
      <c r="AT1150" s="45">
        <f>IF(AU1150="S",IF(AND(Q1150="1. Aceitou o programa",AB1150="Realizada"),IFERROR(IF(AA1150="",0,AA1150-R1150),0),0),0)</f>
        <v>0</v>
      </c>
      <c r="AU1150" s="45" t="str">
        <f>_xlfn.XLOOKUP(U1150,'Lista Suspensa'!$AA$20:$AA$23,'Lista Suspensa'!$AB$20:$AB$23,"N/A")</f>
        <v>S</v>
      </c>
    </row>
    <row r="1151" spans="1:47" ht="12" customHeight="1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3336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382</v>
      </c>
      <c r="N1151" s="89" t="s">
        <v>148</v>
      </c>
      <c r="O1151" s="93" t="s">
        <v>3337</v>
      </c>
      <c r="P1151" s="94" t="s">
        <v>57</v>
      </c>
      <c r="Q1151" s="112" t="s">
        <v>2203</v>
      </c>
      <c r="R1151" s="95"/>
      <c r="S1151" s="96">
        <v>46164</v>
      </c>
      <c r="T1151" s="96" t="s">
        <v>2204</v>
      </c>
      <c r="U1151" s="96" t="s">
        <v>80</v>
      </c>
      <c r="V1151" s="92">
        <v>46142</v>
      </c>
      <c r="W1151" s="92">
        <v>46154</v>
      </c>
      <c r="X1151" s="92">
        <v>46160</v>
      </c>
      <c r="Y1151" s="97"/>
      <c r="Z1151" s="89"/>
      <c r="AA1151" s="96">
        <v>0</v>
      </c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>MONTH(B1151)&amp;"/"&amp;YEAR(B1151)</f>
        <v>3/2026</v>
      </c>
      <c r="AN1151" s="45">
        <f>WEEKNUM(B1151)-WEEKNUM(EOMONTH(B1151,-1)+1)+1</f>
        <v>4</v>
      </c>
      <c r="AO1151" s="45" t="str">
        <f>MONTH(R1151)&amp;"/"&amp;YEAR(R1151)</f>
        <v>1/1900</v>
      </c>
      <c r="AP1151" s="45" t="e">
        <f>WEEKNUM(R1151)-WEEKNUM(EOMONTH(R1151,-1)+1)+1</f>
        <v>#NUM!</v>
      </c>
      <c r="AQ1151" s="45">
        <f>IF(AU1151="S",IF(Q1151="1. Aceitou o programa",R1151-B1151,0),0)</f>
        <v>0</v>
      </c>
      <c r="AR1151" s="45">
        <f>IF(AU1151="S",IF(AND(S1151&lt;&gt;"",R1151&lt;&gt;""),S1151-R1151,0),0)</f>
        <v>0</v>
      </c>
      <c r="AS1151" s="45">
        <f>IF(AU1151="S",IF(Q1151="1. Aceitou o programa",IF(OR(X1151="Não se Aplica",X1151=""),IF(OR(W1151="Não se Aplica",W1151=""),0,W1151-V1151),AVERAGE(X1151-W1151,W1151-V1151)),0),0)</f>
        <v>0</v>
      </c>
      <c r="AT1151" s="45">
        <f>IF(AU1151="S",IF(AND(Q1151="1. Aceitou o programa",AB1151="Realizada"),IFERROR(IF(AA1151="",0,AA1151-R1151),0),0),0)</f>
        <v>0</v>
      </c>
      <c r="AU1151" s="45" t="str">
        <f>_xlfn.XLOOKUP(U1151,'Lista Suspensa'!$AA$20:$AA$23,'Lista Suspensa'!$AB$20:$AB$23,"N/A")</f>
        <v>S</v>
      </c>
    </row>
    <row r="1152" spans="1:47" ht="12" customHeight="1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3338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3339</v>
      </c>
      <c r="N1152" s="89" t="s">
        <v>148</v>
      </c>
      <c r="O1152" s="93" t="s">
        <v>3340</v>
      </c>
      <c r="P1152" s="94" t="s">
        <v>57</v>
      </c>
      <c r="Q1152" s="112" t="s">
        <v>2203</v>
      </c>
      <c r="R1152" s="95"/>
      <c r="S1152" s="96">
        <v>46164</v>
      </c>
      <c r="T1152" s="96" t="s">
        <v>2204</v>
      </c>
      <c r="U1152" s="96" t="s">
        <v>80</v>
      </c>
      <c r="V1152" s="92">
        <v>46142</v>
      </c>
      <c r="W1152" s="92">
        <v>46154</v>
      </c>
      <c r="X1152" s="92">
        <v>46160</v>
      </c>
      <c r="Y1152" s="97"/>
      <c r="Z1152" s="89"/>
      <c r="AA1152" s="96">
        <v>0</v>
      </c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>MONTH(B1152)&amp;"/"&amp;YEAR(B1152)</f>
        <v>3/2026</v>
      </c>
      <c r="AN1152" s="45">
        <f>WEEKNUM(B1152)-WEEKNUM(EOMONTH(B1152,-1)+1)+1</f>
        <v>4</v>
      </c>
      <c r="AO1152" s="45" t="str">
        <f>MONTH(R1152)&amp;"/"&amp;YEAR(R1152)</f>
        <v>1/1900</v>
      </c>
      <c r="AP1152" s="45" t="e">
        <f>WEEKNUM(R1152)-WEEKNUM(EOMONTH(R1152,-1)+1)+1</f>
        <v>#NUM!</v>
      </c>
      <c r="AQ1152" s="45">
        <f>IF(AU1152="S",IF(Q1152="1. Aceitou o programa",R1152-B1152,0),0)</f>
        <v>0</v>
      </c>
      <c r="AR1152" s="45">
        <f>IF(AU1152="S",IF(AND(S1152&lt;&gt;"",R1152&lt;&gt;""),S1152-R1152,0),0)</f>
        <v>0</v>
      </c>
      <c r="AS1152" s="45">
        <f>IF(AU1152="S",IF(Q1152="1. Aceitou o programa",IF(OR(X1152="Não se Aplica",X1152=""),IF(OR(W1152="Não se Aplica",W1152=""),0,W1152-V1152),AVERAGE(X1152-W1152,W1152-V1152)),0),0)</f>
        <v>0</v>
      </c>
      <c r="AT1152" s="45">
        <f>IF(AU1152="S",IF(AND(Q1152="1. Aceitou o programa",AB1152="Realizada"),IFERROR(IF(AA1152="",0,AA1152-R1152),0),0),0)</f>
        <v>0</v>
      </c>
      <c r="AU1152" s="45" t="str">
        <f>_xlfn.XLOOKUP(U1152,'Lista Suspensa'!$AA$20:$AA$23,'Lista Suspensa'!$AB$20:$AB$23,"N/A")</f>
        <v>S</v>
      </c>
    </row>
    <row r="1153" spans="1:47" ht="12" customHeight="1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3341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229</v>
      </c>
      <c r="M1153" s="89" t="s">
        <v>238</v>
      </c>
      <c r="N1153" s="89" t="s">
        <v>148</v>
      </c>
      <c r="O1153" s="93" t="s">
        <v>3342</v>
      </c>
      <c r="P1153" s="94" t="s">
        <v>57</v>
      </c>
      <c r="Q1153" s="112" t="s">
        <v>2203</v>
      </c>
      <c r="R1153" s="95"/>
      <c r="S1153" s="96">
        <v>46164</v>
      </c>
      <c r="T1153" s="96" t="s">
        <v>2204</v>
      </c>
      <c r="U1153" s="96" t="s">
        <v>80</v>
      </c>
      <c r="V1153" s="92">
        <v>46142</v>
      </c>
      <c r="W1153" s="92">
        <v>46154</v>
      </c>
      <c r="X1153" s="92">
        <v>46160</v>
      </c>
      <c r="Y1153" s="97"/>
      <c r="Z1153" s="89"/>
      <c r="AA1153" s="96">
        <v>0</v>
      </c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>MONTH(B1153)&amp;"/"&amp;YEAR(B1153)</f>
        <v>3/2026</v>
      </c>
      <c r="AN1153" s="45">
        <f>WEEKNUM(B1153)-WEEKNUM(EOMONTH(B1153,-1)+1)+1</f>
        <v>4</v>
      </c>
      <c r="AO1153" s="45" t="str">
        <f>MONTH(R1153)&amp;"/"&amp;YEAR(R1153)</f>
        <v>1/1900</v>
      </c>
      <c r="AP1153" s="45" t="e">
        <f>WEEKNUM(R1153)-WEEKNUM(EOMONTH(R1153,-1)+1)+1</f>
        <v>#NUM!</v>
      </c>
      <c r="AQ1153" s="45">
        <f>IF(AU1153="S",IF(Q1153="1. Aceitou o programa",R1153-B1153,0),0)</f>
        <v>0</v>
      </c>
      <c r="AR1153" s="45">
        <f>IF(AU1153="S",IF(AND(S1153&lt;&gt;"",R1153&lt;&gt;""),S1153-R1153,0),0)</f>
        <v>0</v>
      </c>
      <c r="AS1153" s="45">
        <f>IF(AU1153="S",IF(Q1153="1. Aceitou o programa",IF(OR(X1153="Não se Aplica",X1153=""),IF(OR(W1153="Não se Aplica",W1153=""),0,W1153-V1153),AVERAGE(X1153-W1153,W1153-V1153)),0),0)</f>
        <v>0</v>
      </c>
      <c r="AT1153" s="45">
        <f>IF(AU1153="S",IF(AND(Q1153="1. Aceitou o programa",AB1153="Realizada"),IFERROR(IF(AA1153="",0,AA1153-R1153),0),0),0)</f>
        <v>0</v>
      </c>
      <c r="AU1153" s="45" t="str">
        <f>_xlfn.XLOOKUP(U1153,'Lista Suspensa'!$AA$20:$AA$23,'Lista Suspensa'!$AB$20:$AB$23,"N/A")</f>
        <v>S</v>
      </c>
    </row>
    <row r="1154" spans="1:47" ht="12" customHeight="1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3343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914</v>
      </c>
      <c r="N1154" s="89" t="s">
        <v>148</v>
      </c>
      <c r="O1154" s="93" t="s">
        <v>3344</v>
      </c>
      <c r="P1154" s="94" t="s">
        <v>57</v>
      </c>
      <c r="Q1154" s="112" t="s">
        <v>2203</v>
      </c>
      <c r="R1154" s="95"/>
      <c r="S1154" s="96">
        <v>46164</v>
      </c>
      <c r="T1154" s="96" t="s">
        <v>2204</v>
      </c>
      <c r="U1154" s="96" t="s">
        <v>80</v>
      </c>
      <c r="V1154" s="92">
        <v>46142</v>
      </c>
      <c r="W1154" s="92">
        <v>46154</v>
      </c>
      <c r="X1154" s="92">
        <v>46160</v>
      </c>
      <c r="Y1154" s="97"/>
      <c r="Z1154" s="89"/>
      <c r="AA1154" s="96">
        <v>0</v>
      </c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>MONTH(B1154)&amp;"/"&amp;YEAR(B1154)</f>
        <v>3/2026</v>
      </c>
      <c r="AN1154" s="45">
        <f>WEEKNUM(B1154)-WEEKNUM(EOMONTH(B1154,-1)+1)+1</f>
        <v>4</v>
      </c>
      <c r="AO1154" s="45" t="str">
        <f>MONTH(R1154)&amp;"/"&amp;YEAR(R1154)</f>
        <v>1/1900</v>
      </c>
      <c r="AP1154" s="45" t="e">
        <f>WEEKNUM(R1154)-WEEKNUM(EOMONTH(R1154,-1)+1)+1</f>
        <v>#NUM!</v>
      </c>
      <c r="AQ1154" s="45">
        <f>IF(AU1154="S",IF(Q1154="1. Aceitou o programa",R1154-B1154,0),0)</f>
        <v>0</v>
      </c>
      <c r="AR1154" s="45">
        <f>IF(AU1154="S",IF(AND(S1154&lt;&gt;"",R1154&lt;&gt;""),S1154-R1154,0),0)</f>
        <v>0</v>
      </c>
      <c r="AS1154" s="45">
        <f>IF(AU1154="S",IF(Q1154="1. Aceitou o programa",IF(OR(X1154="Não se Aplica",X1154=""),IF(OR(W1154="Não se Aplica",W1154=""),0,W1154-V1154),AVERAGE(X1154-W1154,W1154-V1154)),0),0)</f>
        <v>0</v>
      </c>
      <c r="AT1154" s="45">
        <f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3345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3346</v>
      </c>
      <c r="N1155" s="89" t="s">
        <v>148</v>
      </c>
      <c r="O1155" s="93" t="s">
        <v>3347</v>
      </c>
      <c r="P1155" s="94" t="s">
        <v>57</v>
      </c>
      <c r="Q1155" s="112" t="s">
        <v>2203</v>
      </c>
      <c r="R1155" s="95"/>
      <c r="S1155" s="96">
        <v>46164</v>
      </c>
      <c r="T1155" s="96" t="s">
        <v>2204</v>
      </c>
      <c r="U1155" s="96" t="s">
        <v>80</v>
      </c>
      <c r="V1155" s="92">
        <v>46142</v>
      </c>
      <c r="W1155" s="92">
        <v>46154</v>
      </c>
      <c r="X1155" s="92">
        <v>46160</v>
      </c>
      <c r="Y1155" s="97"/>
      <c r="Z1155" s="89"/>
      <c r="AA1155" s="96">
        <v>0</v>
      </c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>MONTH(B1155)&amp;"/"&amp;YEAR(B1155)</f>
        <v>3/2026</v>
      </c>
      <c r="AN1155" s="45">
        <f>WEEKNUM(B1155)-WEEKNUM(EOMONTH(B1155,-1)+1)+1</f>
        <v>4</v>
      </c>
      <c r="AO1155" s="45" t="str">
        <f>MONTH(R1155)&amp;"/"&amp;YEAR(R1155)</f>
        <v>1/1900</v>
      </c>
      <c r="AP1155" s="45" t="e">
        <f>WEEKNUM(R1155)-WEEKNUM(EOMONTH(R1155,-1)+1)+1</f>
        <v>#NUM!</v>
      </c>
      <c r="AQ1155" s="45">
        <f>IF(AU1155="S",IF(Q1155="1. Aceitou o programa",R1155-B1155,0),0)</f>
        <v>0</v>
      </c>
      <c r="AR1155" s="45">
        <f>IF(AU1155="S",IF(AND(S1155&lt;&gt;"",R1155&lt;&gt;""),S1155-R1155,0),0)</f>
        <v>0</v>
      </c>
      <c r="AS1155" s="45">
        <f>IF(AU1155="S",IF(Q1155="1. Aceitou o programa",IF(OR(X1155="Não se Aplica",X1155=""),IF(OR(W1155="Não se Aplica",W1155=""),0,W1155-V1155),AVERAGE(X1155-W1155,W1155-V1155)),0),0)</f>
        <v>0</v>
      </c>
      <c r="AT1155" s="45">
        <f>IF(AU1155="S",IF(AND(Q1155="1. Aceitou o programa",AB1155="Realizada"),IFERROR(IF(AA1155="",0,AA1155-R1155),0),0),0)</f>
        <v>0</v>
      </c>
      <c r="AU1155" s="45" t="str">
        <f>_xlfn.XLOOKUP(U1155,'Lista Suspensa'!$AA$20:$AA$23,'Lista Suspensa'!$AB$20:$AB$23,"N/A")</f>
        <v>S</v>
      </c>
    </row>
    <row r="1156" spans="1:47" ht="12" customHeight="1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3348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348</v>
      </c>
      <c r="M1156" s="89" t="s">
        <v>3349</v>
      </c>
      <c r="N1156" s="89" t="s">
        <v>148</v>
      </c>
      <c r="O1156" s="93" t="s">
        <v>3350</v>
      </c>
      <c r="P1156" s="94" t="s">
        <v>57</v>
      </c>
      <c r="Q1156" s="112" t="s">
        <v>2203</v>
      </c>
      <c r="R1156" s="95"/>
      <c r="S1156" s="96">
        <v>46164</v>
      </c>
      <c r="T1156" s="96" t="s">
        <v>2204</v>
      </c>
      <c r="U1156" s="96" t="s">
        <v>80</v>
      </c>
      <c r="V1156" s="92">
        <v>46142</v>
      </c>
      <c r="W1156" s="92">
        <v>46154</v>
      </c>
      <c r="X1156" s="92">
        <v>46160</v>
      </c>
      <c r="Y1156" s="97"/>
      <c r="Z1156" s="89"/>
      <c r="AA1156" s="96">
        <v>0</v>
      </c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>MONTH(B1156)&amp;"/"&amp;YEAR(B1156)</f>
        <v>3/2026</v>
      </c>
      <c r="AN1156" s="45">
        <f>WEEKNUM(B1156)-WEEKNUM(EOMONTH(B1156,-1)+1)+1</f>
        <v>4</v>
      </c>
      <c r="AO1156" s="45" t="str">
        <f>MONTH(R1156)&amp;"/"&amp;YEAR(R1156)</f>
        <v>1/1900</v>
      </c>
      <c r="AP1156" s="45" t="e">
        <f>WEEKNUM(R1156)-WEEKNUM(EOMONTH(R1156,-1)+1)+1</f>
        <v>#NUM!</v>
      </c>
      <c r="AQ1156" s="45">
        <f>IF(AU1156="S",IF(Q1156="1. Aceitou o programa",R1156-B1156,0),0)</f>
        <v>0</v>
      </c>
      <c r="AR1156" s="45">
        <f>IF(AU1156="S",IF(AND(S1156&lt;&gt;"",R1156&lt;&gt;""),S1156-R1156,0),0)</f>
        <v>0</v>
      </c>
      <c r="AS1156" s="45">
        <f>IF(AU1156="S",IF(Q1156="1. Aceitou o programa",IF(OR(X1156="Não se Aplica",X1156=""),IF(OR(W1156="Não se Aplica",W1156=""),0,W1156-V1156),AVERAGE(X1156-W1156,W1156-V1156)),0),0)</f>
        <v>0</v>
      </c>
      <c r="AT1156" s="45">
        <f>IF(AU1156="S",IF(AND(Q1156="1. Aceitou o programa",AB1156="Realizada"),IFERROR(IF(AA1156="",0,AA1156-R1156),0),0),0)</f>
        <v>0</v>
      </c>
      <c r="AU1156" s="45" t="str">
        <f>_xlfn.XLOOKUP(U1156,'Lista Suspensa'!$AA$20:$AA$23,'Lista Suspensa'!$AB$20:$AB$23,"N/A")</f>
        <v>S</v>
      </c>
    </row>
    <row r="1157" spans="1:47" ht="12" customHeight="1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3351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329</v>
      </c>
      <c r="M1157" s="89" t="s">
        <v>3183</v>
      </c>
      <c r="N1157" s="89" t="s">
        <v>148</v>
      </c>
      <c r="O1157" s="93" t="s">
        <v>3352</v>
      </c>
      <c r="P1157" s="94" t="s">
        <v>57</v>
      </c>
      <c r="Q1157" s="112" t="s">
        <v>2203</v>
      </c>
      <c r="R1157" s="95"/>
      <c r="S1157" s="96">
        <v>46164</v>
      </c>
      <c r="T1157" s="96" t="s">
        <v>2204</v>
      </c>
      <c r="U1157" s="96" t="s">
        <v>80</v>
      </c>
      <c r="V1157" s="92">
        <v>46142</v>
      </c>
      <c r="W1157" s="92">
        <v>46154</v>
      </c>
      <c r="X1157" s="92">
        <v>46160</v>
      </c>
      <c r="Y1157" s="97"/>
      <c r="Z1157" s="89"/>
      <c r="AA1157" s="96">
        <v>0</v>
      </c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>MONTH(B1157)&amp;"/"&amp;YEAR(B1157)</f>
        <v>3/2026</v>
      </c>
      <c r="AN1157" s="45">
        <f>WEEKNUM(B1157)-WEEKNUM(EOMONTH(B1157,-1)+1)+1</f>
        <v>4</v>
      </c>
      <c r="AO1157" s="45" t="str">
        <f>MONTH(R1157)&amp;"/"&amp;YEAR(R1157)</f>
        <v>1/1900</v>
      </c>
      <c r="AP1157" s="45" t="e">
        <f>WEEKNUM(R1157)-WEEKNUM(EOMONTH(R1157,-1)+1)+1</f>
        <v>#NUM!</v>
      </c>
      <c r="AQ1157" s="45">
        <f>IF(AU1157="S",IF(Q1157="1. Aceitou o programa",R1157-B1157,0),0)</f>
        <v>0</v>
      </c>
      <c r="AR1157" s="45">
        <f>IF(AU1157="S",IF(AND(S1157&lt;&gt;"",R1157&lt;&gt;""),S1157-R1157,0),0)</f>
        <v>0</v>
      </c>
      <c r="AS1157" s="45">
        <f>IF(AU1157="S",IF(Q1157="1. Aceitou o programa",IF(OR(X1157="Não se Aplica",X1157=""),IF(OR(W1157="Não se Aplica",W1157=""),0,W1157-V1157),AVERAGE(X1157-W1157,W1157-V1157)),0),0)</f>
        <v>0</v>
      </c>
      <c r="AT1157" s="45">
        <f>IF(AU1157="S",IF(AND(Q1157="1. Aceitou o programa",AB1157="Realizada"),IFERROR(IF(AA1157="",0,AA1157-R1157),0),0),0)</f>
        <v>0</v>
      </c>
      <c r="AU1157" s="45" t="str">
        <f>_xlfn.XLOOKUP(U1157,'Lista Suspensa'!$AA$20:$AA$23,'Lista Suspensa'!$AB$20:$AB$23,"N/A")</f>
        <v>S</v>
      </c>
    </row>
    <row r="1158" spans="1:47" ht="12" customHeight="1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3353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1192</v>
      </c>
      <c r="N1158" s="89" t="s">
        <v>148</v>
      </c>
      <c r="O1158" s="93" t="s">
        <v>3354</v>
      </c>
      <c r="P1158" s="94" t="s">
        <v>57</v>
      </c>
      <c r="Q1158" s="112" t="s">
        <v>2203</v>
      </c>
      <c r="R1158" s="95"/>
      <c r="S1158" s="96">
        <v>46164</v>
      </c>
      <c r="T1158" s="96" t="s">
        <v>2204</v>
      </c>
      <c r="U1158" s="96" t="s">
        <v>80</v>
      </c>
      <c r="V1158" s="92">
        <v>46142</v>
      </c>
      <c r="W1158" s="92">
        <v>46154</v>
      </c>
      <c r="X1158" s="92">
        <v>46160</v>
      </c>
      <c r="Y1158" s="97"/>
      <c r="Z1158" s="89"/>
      <c r="AA1158" s="96">
        <v>0</v>
      </c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>MONTH(B1158)&amp;"/"&amp;YEAR(B1158)</f>
        <v>3/2026</v>
      </c>
      <c r="AN1158" s="45">
        <f>WEEKNUM(B1158)-WEEKNUM(EOMONTH(B1158,-1)+1)+1</f>
        <v>4</v>
      </c>
      <c r="AO1158" s="45" t="str">
        <f>MONTH(R1158)&amp;"/"&amp;YEAR(R1158)</f>
        <v>1/1900</v>
      </c>
      <c r="AP1158" s="45" t="e">
        <f>WEEKNUM(R1158)-WEEKNUM(EOMONTH(R1158,-1)+1)+1</f>
        <v>#NUM!</v>
      </c>
      <c r="AQ1158" s="45">
        <f>IF(AU1158="S",IF(Q1158="1. Aceitou o programa",R1158-B1158,0),0)</f>
        <v>0</v>
      </c>
      <c r="AR1158" s="45">
        <f>IF(AU1158="S",IF(AND(S1158&lt;&gt;"",R1158&lt;&gt;""),S1158-R1158,0),0)</f>
        <v>0</v>
      </c>
      <c r="AS1158" s="45">
        <f>IF(AU1158="S",IF(Q1158="1. Aceitou o programa",IF(OR(X1158="Não se Aplica",X1158=""),IF(OR(W1158="Não se Aplica",W1158=""),0,W1158-V1158),AVERAGE(X1158-W1158,W1158-V1158)),0),0)</f>
        <v>0</v>
      </c>
      <c r="AT1158" s="45">
        <f>IF(AU1158="S",IF(AND(Q1158="1. Aceitou o programa",AB1158="Realizada"),IFERROR(IF(AA1158="",0,AA1158-R1158),0),0),0)</f>
        <v>0</v>
      </c>
      <c r="AU1158" s="45" t="str">
        <f>_xlfn.XLOOKUP(U1158,'Lista Suspensa'!$AA$20:$AA$23,'Lista Suspensa'!$AB$20:$AB$23,"N/A")</f>
        <v>S</v>
      </c>
    </row>
    <row r="1159" spans="1:47" ht="12" customHeight="1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3355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778</v>
      </c>
      <c r="M1159" s="89" t="s">
        <v>3356</v>
      </c>
      <c r="N1159" s="89" t="s">
        <v>148</v>
      </c>
      <c r="O1159" s="93" t="s">
        <v>3357</v>
      </c>
      <c r="P1159" s="94" t="s">
        <v>57</v>
      </c>
      <c r="Q1159" s="112" t="s">
        <v>2203</v>
      </c>
      <c r="R1159" s="95"/>
      <c r="S1159" s="96">
        <v>46164</v>
      </c>
      <c r="T1159" s="96" t="s">
        <v>2204</v>
      </c>
      <c r="U1159" s="96" t="s">
        <v>80</v>
      </c>
      <c r="V1159" s="92">
        <v>46142</v>
      </c>
      <c r="W1159" s="92">
        <v>46154</v>
      </c>
      <c r="X1159" s="92">
        <v>46160</v>
      </c>
      <c r="Y1159" s="97"/>
      <c r="Z1159" s="89"/>
      <c r="AA1159" s="96">
        <v>0</v>
      </c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>MONTH(B1159)&amp;"/"&amp;YEAR(B1159)</f>
        <v>3/2026</v>
      </c>
      <c r="AN1159" s="45">
        <f>WEEKNUM(B1159)-WEEKNUM(EOMONTH(B1159,-1)+1)+1</f>
        <v>4</v>
      </c>
      <c r="AO1159" s="45" t="str">
        <f>MONTH(R1159)&amp;"/"&amp;YEAR(R1159)</f>
        <v>1/1900</v>
      </c>
      <c r="AP1159" s="45" t="e">
        <f>WEEKNUM(R1159)-WEEKNUM(EOMONTH(R1159,-1)+1)+1</f>
        <v>#NUM!</v>
      </c>
      <c r="AQ1159" s="45">
        <f>IF(AU1159="S",IF(Q1159="1. Aceitou o programa",R1159-B1159,0),0)</f>
        <v>0</v>
      </c>
      <c r="AR1159" s="45">
        <f>IF(AU1159="S",IF(AND(S1159&lt;&gt;"",R1159&lt;&gt;""),S1159-R1159,0),0)</f>
        <v>0</v>
      </c>
      <c r="AS1159" s="45">
        <f>IF(AU1159="S",IF(Q1159="1. Aceitou o programa",IF(OR(X1159="Não se Aplica",X1159=""),IF(OR(W1159="Não se Aplica",W1159=""),0,W1159-V1159),AVERAGE(X1159-W1159,W1159-V1159)),0),0)</f>
        <v>0</v>
      </c>
      <c r="AT1159" s="45">
        <f>IF(AU1159="S",IF(AND(Q1159="1. Aceitou o programa",AB1159="Realizada"),IFERROR(IF(AA1159="",0,AA1159-R1159),0),0),0)</f>
        <v>0</v>
      </c>
      <c r="AU1159" s="45" t="str">
        <f>_xlfn.XLOOKUP(U1159,'Lista Suspensa'!$AA$20:$AA$23,'Lista Suspensa'!$AB$20:$AB$23,"N/A")</f>
        <v>S</v>
      </c>
    </row>
    <row r="1160" spans="1:47" ht="12" customHeight="1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3358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329</v>
      </c>
      <c r="M1160" s="89" t="s">
        <v>1470</v>
      </c>
      <c r="N1160" s="89" t="s">
        <v>148</v>
      </c>
      <c r="O1160" s="93" t="s">
        <v>3359</v>
      </c>
      <c r="P1160" s="94" t="s">
        <v>57</v>
      </c>
      <c r="Q1160" s="112" t="s">
        <v>2203</v>
      </c>
      <c r="R1160" s="95"/>
      <c r="S1160" s="96">
        <v>46164</v>
      </c>
      <c r="T1160" s="96" t="s">
        <v>2204</v>
      </c>
      <c r="U1160" s="96" t="s">
        <v>80</v>
      </c>
      <c r="V1160" s="92">
        <v>46142</v>
      </c>
      <c r="W1160" s="92">
        <v>46154</v>
      </c>
      <c r="X1160" s="92">
        <v>46160</v>
      </c>
      <c r="Y1160" s="97"/>
      <c r="Z1160" s="89"/>
      <c r="AA1160" s="96">
        <v>0</v>
      </c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>MONTH(B1160)&amp;"/"&amp;YEAR(B1160)</f>
        <v>3/2026</v>
      </c>
      <c r="AN1160" s="45">
        <f>WEEKNUM(B1160)-WEEKNUM(EOMONTH(B1160,-1)+1)+1</f>
        <v>4</v>
      </c>
      <c r="AO1160" s="45" t="str">
        <f>MONTH(R1160)&amp;"/"&amp;YEAR(R1160)</f>
        <v>1/1900</v>
      </c>
      <c r="AP1160" s="45" t="e">
        <f>WEEKNUM(R1160)-WEEKNUM(EOMONTH(R1160,-1)+1)+1</f>
        <v>#NUM!</v>
      </c>
      <c r="AQ1160" s="45">
        <f>IF(AU1160="S",IF(Q1160="1. Aceitou o programa",R1160-B1160,0),0)</f>
        <v>0</v>
      </c>
      <c r="AR1160" s="45">
        <f>IF(AU1160="S",IF(AND(S1160&lt;&gt;"",R1160&lt;&gt;""),S1160-R1160,0),0)</f>
        <v>0</v>
      </c>
      <c r="AS1160" s="45">
        <f>IF(AU1160="S",IF(Q1160="1. Aceitou o programa",IF(OR(X1160="Não se Aplica",X1160=""),IF(OR(W1160="Não se Aplica",W1160=""),0,W1160-V1160),AVERAGE(X1160-W1160,W1160-V1160)),0),0)</f>
        <v>0</v>
      </c>
      <c r="AT1160" s="45">
        <f>IF(AU1160="S",IF(AND(Q1160="1. Aceitou o programa",AB1160="Realizada"),IFERROR(IF(AA1160="",0,AA1160-R1160),0),0),0)</f>
        <v>0</v>
      </c>
      <c r="AU1160" s="45" t="str">
        <f>_xlfn.XLOOKUP(U1160,'Lista Suspensa'!$AA$20:$AA$23,'Lista Suspensa'!$AB$20:$AB$23,"N/A")</f>
        <v>S</v>
      </c>
    </row>
    <row r="1161" spans="1:47" ht="12" customHeight="1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3360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3361</v>
      </c>
      <c r="N1161" s="89" t="s">
        <v>148</v>
      </c>
      <c r="O1161" s="93" t="s">
        <v>3362</v>
      </c>
      <c r="P1161" s="94" t="s">
        <v>57</v>
      </c>
      <c r="Q1161" s="112" t="s">
        <v>2203</v>
      </c>
      <c r="R1161" s="95"/>
      <c r="S1161" s="96">
        <v>46164</v>
      </c>
      <c r="T1161" s="96" t="s">
        <v>2204</v>
      </c>
      <c r="U1161" s="96" t="s">
        <v>80</v>
      </c>
      <c r="V1161" s="92">
        <v>46128</v>
      </c>
      <c r="W1161" s="92">
        <v>46142</v>
      </c>
      <c r="X1161" s="92">
        <v>46154</v>
      </c>
      <c r="Y1161" s="97"/>
      <c r="Z1161" s="89"/>
      <c r="AA1161" s="96">
        <v>0</v>
      </c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>MONTH(B1161)&amp;"/"&amp;YEAR(B1161)</f>
        <v>3/2026</v>
      </c>
      <c r="AN1161" s="45">
        <f>WEEKNUM(B1161)-WEEKNUM(EOMONTH(B1161,-1)+1)+1</f>
        <v>4</v>
      </c>
      <c r="AO1161" s="45" t="str">
        <f>MONTH(R1161)&amp;"/"&amp;YEAR(R1161)</f>
        <v>1/1900</v>
      </c>
      <c r="AP1161" s="45" t="e">
        <f>WEEKNUM(R1161)-WEEKNUM(EOMONTH(R1161,-1)+1)+1</f>
        <v>#NUM!</v>
      </c>
      <c r="AQ1161" s="45">
        <f>IF(AU1161="S",IF(Q1161="1. Aceitou o programa",R1161-B1161,0),0)</f>
        <v>0</v>
      </c>
      <c r="AR1161" s="45">
        <f>IF(AU1161="S",IF(AND(S1161&lt;&gt;"",R1161&lt;&gt;""),S1161-R1161,0),0)</f>
        <v>0</v>
      </c>
      <c r="AS1161" s="45">
        <f>IF(AU1161="S",IF(Q1161="1. Aceitou o programa",IF(OR(X1161="Não se Aplica",X1161=""),IF(OR(W1161="Não se Aplica",W1161=""),0,W1161-V1161),AVERAGE(X1161-W1161,W1161-V1161)),0),0)</f>
        <v>0</v>
      </c>
      <c r="AT1161" s="45">
        <f>IF(AU1161="S",IF(AND(Q1161="1. Aceitou o programa",AB1161="Realizada"),IFERROR(IF(AA1161="",0,AA1161-R1161),0),0),0)</f>
        <v>0</v>
      </c>
      <c r="AU1161" s="45" t="str">
        <f>_xlfn.XLOOKUP(U1161,'Lista Suspensa'!$AA$20:$AA$23,'Lista Suspensa'!$AB$20:$AB$23,"N/A")</f>
        <v>S</v>
      </c>
    </row>
    <row r="1162" spans="1:47" ht="12" customHeight="1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3363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595</v>
      </c>
      <c r="N1162" s="89" t="s">
        <v>148</v>
      </c>
      <c r="O1162" s="93" t="s">
        <v>3364</v>
      </c>
      <c r="P1162" s="94" t="s">
        <v>57</v>
      </c>
      <c r="Q1162" s="112" t="s">
        <v>2203</v>
      </c>
      <c r="R1162" s="95"/>
      <c r="S1162" s="96">
        <v>46164</v>
      </c>
      <c r="T1162" s="96" t="s">
        <v>2204</v>
      </c>
      <c r="U1162" s="96" t="s">
        <v>80</v>
      </c>
      <c r="V1162" s="92">
        <v>46142</v>
      </c>
      <c r="W1162" s="92">
        <v>46154</v>
      </c>
      <c r="X1162" s="92">
        <v>46160</v>
      </c>
      <c r="Y1162" s="97"/>
      <c r="Z1162" s="89"/>
      <c r="AA1162" s="96">
        <v>0</v>
      </c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>MONTH(B1162)&amp;"/"&amp;YEAR(B1162)</f>
        <v>3/2026</v>
      </c>
      <c r="AN1162" s="45">
        <f>WEEKNUM(B1162)-WEEKNUM(EOMONTH(B1162,-1)+1)+1</f>
        <v>4</v>
      </c>
      <c r="AO1162" s="45" t="str">
        <f>MONTH(R1162)&amp;"/"&amp;YEAR(R1162)</f>
        <v>1/1900</v>
      </c>
      <c r="AP1162" s="45" t="e">
        <f>WEEKNUM(R1162)-WEEKNUM(EOMONTH(R1162,-1)+1)+1</f>
        <v>#NUM!</v>
      </c>
      <c r="AQ1162" s="45">
        <f>IF(AU1162="S",IF(Q1162="1. Aceitou o programa",R1162-B1162,0),0)</f>
        <v>0</v>
      </c>
      <c r="AR1162" s="45">
        <f>IF(AU1162="S",IF(AND(S1162&lt;&gt;"",R1162&lt;&gt;""),S1162-R1162,0),0)</f>
        <v>0</v>
      </c>
      <c r="AS1162" s="45">
        <f>IF(AU1162="S",IF(Q1162="1. Aceitou o programa",IF(OR(X1162="Não se Aplica",X1162=""),IF(OR(W1162="Não se Aplica",W1162=""),0,W1162-V1162),AVERAGE(X1162-W1162,W1162-V1162)),0),0)</f>
        <v>0</v>
      </c>
      <c r="AT1162" s="45">
        <f>IF(AU1162="S",IF(AND(Q1162="1. Aceitou o programa",AB1162="Realizada"),IFERROR(IF(AA1162="",0,AA1162-R1162),0),0),0)</f>
        <v>0</v>
      </c>
      <c r="AU1162" s="45" t="str">
        <f>_xlfn.XLOOKUP(U1162,'Lista Suspensa'!$AA$20:$AA$23,'Lista Suspensa'!$AB$20:$AB$23,"N/A")</f>
        <v>S</v>
      </c>
    </row>
    <row r="1163" spans="1:47" ht="12" customHeight="1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3365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1451</v>
      </c>
      <c r="N1163" s="89" t="s">
        <v>148</v>
      </c>
      <c r="O1163" s="93" t="s">
        <v>3366</v>
      </c>
      <c r="P1163" s="94" t="s">
        <v>57</v>
      </c>
      <c r="Q1163" s="112" t="s">
        <v>2203</v>
      </c>
      <c r="R1163" s="95"/>
      <c r="S1163" s="96">
        <v>46164</v>
      </c>
      <c r="T1163" s="96" t="s">
        <v>2204</v>
      </c>
      <c r="U1163" s="96" t="s">
        <v>80</v>
      </c>
      <c r="V1163" s="92">
        <v>46122</v>
      </c>
      <c r="W1163" s="92">
        <v>46142</v>
      </c>
      <c r="X1163" s="92">
        <v>46154</v>
      </c>
      <c r="Y1163" s="97"/>
      <c r="Z1163" s="89"/>
      <c r="AA1163" s="96">
        <v>0</v>
      </c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>MONTH(B1163)&amp;"/"&amp;YEAR(B1163)</f>
        <v>3/2026</v>
      </c>
      <c r="AN1163" s="45">
        <f>WEEKNUM(B1163)-WEEKNUM(EOMONTH(B1163,-1)+1)+1</f>
        <v>4</v>
      </c>
      <c r="AO1163" s="45" t="str">
        <f>MONTH(R1163)&amp;"/"&amp;YEAR(R1163)</f>
        <v>1/1900</v>
      </c>
      <c r="AP1163" s="45" t="e">
        <f>WEEKNUM(R1163)-WEEKNUM(EOMONTH(R1163,-1)+1)+1</f>
        <v>#NUM!</v>
      </c>
      <c r="AQ1163" s="45">
        <f>IF(AU1163="S",IF(Q1163="1. Aceitou o programa",R1163-B1163,0),0)</f>
        <v>0</v>
      </c>
      <c r="AR1163" s="45">
        <f>IF(AU1163="S",IF(AND(S1163&lt;&gt;"",R1163&lt;&gt;""),S1163-R1163,0),0)</f>
        <v>0</v>
      </c>
      <c r="AS1163" s="45">
        <f>IF(AU1163="S",IF(Q1163="1. Aceitou o programa",IF(OR(X1163="Não se Aplica",X1163=""),IF(OR(W1163="Não se Aplica",W1163=""),0,W1163-V1163),AVERAGE(X1163-W1163,W1163-V1163)),0),0)</f>
        <v>0</v>
      </c>
      <c r="AT1163" s="45">
        <f>IF(AU1163="S",IF(AND(Q1163="1. Aceitou o programa",AB1163="Realizada"),IFERROR(IF(AA1163="",0,AA1163-R1163),0),0),0)</f>
        <v>0</v>
      </c>
      <c r="AU1163" s="45" t="str">
        <f>_xlfn.XLOOKUP(U1163,'Lista Suspensa'!$AA$20:$AA$23,'Lista Suspensa'!$AB$20:$AB$23,"N/A")</f>
        <v>S</v>
      </c>
    </row>
    <row r="1164" spans="1:47" ht="12" customHeight="1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3367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467</v>
      </c>
      <c r="N1164" s="89" t="s">
        <v>148</v>
      </c>
      <c r="O1164" s="93" t="s">
        <v>3368</v>
      </c>
      <c r="P1164" s="94" t="s">
        <v>57</v>
      </c>
      <c r="Q1164" s="112" t="s">
        <v>2203</v>
      </c>
      <c r="R1164" s="95"/>
      <c r="S1164" s="96">
        <v>46164</v>
      </c>
      <c r="T1164" s="96" t="s">
        <v>2204</v>
      </c>
      <c r="U1164" s="96" t="s">
        <v>80</v>
      </c>
      <c r="V1164" s="92">
        <v>46142</v>
      </c>
      <c r="W1164" s="92">
        <v>46154</v>
      </c>
      <c r="X1164" s="92">
        <v>46160</v>
      </c>
      <c r="Y1164" s="97"/>
      <c r="Z1164" s="89"/>
      <c r="AA1164" s="96">
        <v>0</v>
      </c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>MONTH(B1164)&amp;"/"&amp;YEAR(B1164)</f>
        <v>3/2026</v>
      </c>
      <c r="AN1164" s="45">
        <f>WEEKNUM(B1164)-WEEKNUM(EOMONTH(B1164,-1)+1)+1</f>
        <v>4</v>
      </c>
      <c r="AO1164" s="45" t="str">
        <f>MONTH(R1164)&amp;"/"&amp;YEAR(R1164)</f>
        <v>1/1900</v>
      </c>
      <c r="AP1164" s="45" t="e">
        <f>WEEKNUM(R1164)-WEEKNUM(EOMONTH(R1164,-1)+1)+1</f>
        <v>#NUM!</v>
      </c>
      <c r="AQ1164" s="45">
        <f>IF(AU1164="S",IF(Q1164="1. Aceitou o programa",R1164-B1164,0),0)</f>
        <v>0</v>
      </c>
      <c r="AR1164" s="45">
        <f>IF(AU1164="S",IF(AND(S1164&lt;&gt;"",R1164&lt;&gt;""),S1164-R1164,0),0)</f>
        <v>0</v>
      </c>
      <c r="AS1164" s="45">
        <f>IF(AU1164="S",IF(Q1164="1. Aceitou o programa",IF(OR(X1164="Não se Aplica",X1164=""),IF(OR(W1164="Não se Aplica",W1164=""),0,W1164-V1164),AVERAGE(X1164-W1164,W1164-V1164)),0),0)</f>
        <v>0</v>
      </c>
      <c r="AT1164" s="45">
        <f>IF(AU1164="S",IF(AND(Q1164="1. Aceitou o programa",AB1164="Realizada"),IFERROR(IF(AA1164="",0,AA1164-R1164),0),0),0)</f>
        <v>0</v>
      </c>
      <c r="AU1164" s="45" t="str">
        <f>_xlfn.XLOOKUP(U1164,'Lista Suspensa'!$AA$20:$AA$23,'Lista Suspensa'!$AB$20:$AB$23,"N/A")</f>
        <v>S</v>
      </c>
    </row>
    <row r="1165" spans="1:47" ht="12" customHeight="1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3369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3370</v>
      </c>
      <c r="N1165" s="89" t="s">
        <v>148</v>
      </c>
      <c r="O1165" s="93" t="s">
        <v>3371</v>
      </c>
      <c r="P1165" s="94" t="s">
        <v>57</v>
      </c>
      <c r="Q1165" s="112" t="s">
        <v>2203</v>
      </c>
      <c r="R1165" s="95"/>
      <c r="S1165" s="96">
        <v>46164</v>
      </c>
      <c r="T1165" s="96" t="s">
        <v>2204</v>
      </c>
      <c r="U1165" s="96" t="s">
        <v>80</v>
      </c>
      <c r="V1165" s="92">
        <v>46142</v>
      </c>
      <c r="W1165" s="92">
        <v>46154</v>
      </c>
      <c r="X1165" s="92">
        <v>46160</v>
      </c>
      <c r="Y1165" s="97"/>
      <c r="Z1165" s="89"/>
      <c r="AA1165" s="96">
        <v>0</v>
      </c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>MONTH(B1165)&amp;"/"&amp;YEAR(B1165)</f>
        <v>3/2026</v>
      </c>
      <c r="AN1165" s="45">
        <f>WEEKNUM(B1165)-WEEKNUM(EOMONTH(B1165,-1)+1)+1</f>
        <v>4</v>
      </c>
      <c r="AO1165" s="45" t="str">
        <f>MONTH(R1165)&amp;"/"&amp;YEAR(R1165)</f>
        <v>1/1900</v>
      </c>
      <c r="AP1165" s="45" t="e">
        <f>WEEKNUM(R1165)-WEEKNUM(EOMONTH(R1165,-1)+1)+1</f>
        <v>#NUM!</v>
      </c>
      <c r="AQ1165" s="45">
        <f>IF(AU1165="S",IF(Q1165="1. Aceitou o programa",R1165-B1165,0),0)</f>
        <v>0</v>
      </c>
      <c r="AR1165" s="45">
        <f>IF(AU1165="S",IF(AND(S1165&lt;&gt;"",R1165&lt;&gt;""),S1165-R1165,0),0)</f>
        <v>0</v>
      </c>
      <c r="AS1165" s="45">
        <f>IF(AU1165="S",IF(Q1165="1. Aceitou o programa",IF(OR(X1165="Não se Aplica",X1165=""),IF(OR(W1165="Não se Aplica",W1165=""),0,W1165-V1165),AVERAGE(X1165-W1165,W1165-V1165)),0),0)</f>
        <v>0</v>
      </c>
      <c r="AT1165" s="45">
        <f>IF(AU1165="S",IF(AND(Q1165="1. Aceitou o programa",AB1165="Realizada"),IFERROR(IF(AA1165="",0,AA1165-R1165),0),0),0)</f>
        <v>0</v>
      </c>
      <c r="AU1165" s="45" t="str">
        <f>_xlfn.XLOOKUP(U1165,'Lista Suspensa'!$AA$20:$AA$23,'Lista Suspensa'!$AB$20:$AB$23,"N/A")</f>
        <v>S</v>
      </c>
    </row>
    <row r="1166" spans="1:47" ht="12" customHeight="1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3372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1274</v>
      </c>
      <c r="N1166" s="89" t="s">
        <v>148</v>
      </c>
      <c r="O1166" s="93" t="s">
        <v>3373</v>
      </c>
      <c r="P1166" s="94" t="s">
        <v>57</v>
      </c>
      <c r="Q1166" s="112" t="s">
        <v>2203</v>
      </c>
      <c r="R1166" s="95"/>
      <c r="S1166" s="96">
        <v>46164</v>
      </c>
      <c r="T1166" s="96" t="s">
        <v>2204</v>
      </c>
      <c r="U1166" s="96" t="s">
        <v>80</v>
      </c>
      <c r="V1166" s="92">
        <v>46142</v>
      </c>
      <c r="W1166" s="92">
        <v>46154</v>
      </c>
      <c r="X1166" s="92">
        <v>46160</v>
      </c>
      <c r="Y1166" s="97"/>
      <c r="Z1166" s="89"/>
      <c r="AA1166" s="96">
        <v>0</v>
      </c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>MONTH(B1166)&amp;"/"&amp;YEAR(B1166)</f>
        <v>3/2026</v>
      </c>
      <c r="AN1166" s="45">
        <f>WEEKNUM(B1166)-WEEKNUM(EOMONTH(B1166,-1)+1)+1</f>
        <v>4</v>
      </c>
      <c r="AO1166" s="45" t="str">
        <f>MONTH(R1166)&amp;"/"&amp;YEAR(R1166)</f>
        <v>1/1900</v>
      </c>
      <c r="AP1166" s="45" t="e">
        <f>WEEKNUM(R1166)-WEEKNUM(EOMONTH(R1166,-1)+1)+1</f>
        <v>#NUM!</v>
      </c>
      <c r="AQ1166" s="45">
        <f>IF(AU1166="S",IF(Q1166="1. Aceitou o programa",R1166-B1166,0),0)</f>
        <v>0</v>
      </c>
      <c r="AR1166" s="45">
        <f>IF(AU1166="S",IF(AND(S1166&lt;&gt;"",R1166&lt;&gt;""),S1166-R1166,0),0)</f>
        <v>0</v>
      </c>
      <c r="AS1166" s="45">
        <f>IF(AU1166="S",IF(Q1166="1. Aceitou o programa",IF(OR(X1166="Não se Aplica",X1166=""),IF(OR(W1166="Não se Aplica",W1166=""),0,W1166-V1166),AVERAGE(X1166-W1166,W1166-V1166)),0),0)</f>
        <v>0</v>
      </c>
      <c r="AT1166" s="45">
        <f>IF(AU1166="S",IF(AND(Q1166="1. Aceitou o programa",AB1166="Realizada"),IFERROR(IF(AA1166="",0,AA1166-R1166),0),0),0)</f>
        <v>0</v>
      </c>
      <c r="AU1166" s="45" t="str">
        <f>_xlfn.XLOOKUP(U1166,'Lista Suspensa'!$AA$20:$AA$23,'Lista Suspensa'!$AB$20:$AB$23,"N/A")</f>
        <v>S</v>
      </c>
    </row>
    <row r="1167" spans="1:47" ht="12" customHeight="1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3374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1274</v>
      </c>
      <c r="N1167" s="89" t="s">
        <v>148</v>
      </c>
      <c r="O1167" s="93" t="s">
        <v>3375</v>
      </c>
      <c r="P1167" s="94" t="s">
        <v>57</v>
      </c>
      <c r="Q1167" s="112" t="s">
        <v>2203</v>
      </c>
      <c r="R1167" s="95"/>
      <c r="S1167" s="96">
        <v>46164</v>
      </c>
      <c r="T1167" s="96" t="s">
        <v>2204</v>
      </c>
      <c r="U1167" s="96" t="s">
        <v>80</v>
      </c>
      <c r="V1167" s="92">
        <v>46142</v>
      </c>
      <c r="W1167" s="92">
        <v>46154</v>
      </c>
      <c r="X1167" s="92">
        <v>46160</v>
      </c>
      <c r="Y1167" s="97"/>
      <c r="Z1167" s="89"/>
      <c r="AA1167" s="96">
        <v>0</v>
      </c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>MONTH(B1167)&amp;"/"&amp;YEAR(B1167)</f>
        <v>3/2026</v>
      </c>
      <c r="AN1167" s="45">
        <f>WEEKNUM(B1167)-WEEKNUM(EOMONTH(B1167,-1)+1)+1</f>
        <v>4</v>
      </c>
      <c r="AO1167" s="45" t="str">
        <f>MONTH(R1167)&amp;"/"&amp;YEAR(R1167)</f>
        <v>1/1900</v>
      </c>
      <c r="AP1167" s="45" t="e">
        <f>WEEKNUM(R1167)-WEEKNUM(EOMONTH(R1167,-1)+1)+1</f>
        <v>#NUM!</v>
      </c>
      <c r="AQ1167" s="45">
        <f>IF(AU1167="S",IF(Q1167="1. Aceitou o programa",R1167-B1167,0),0)</f>
        <v>0</v>
      </c>
      <c r="AR1167" s="45">
        <f>IF(AU1167="S",IF(AND(S1167&lt;&gt;"",R1167&lt;&gt;""),S1167-R1167,0),0)</f>
        <v>0</v>
      </c>
      <c r="AS1167" s="45">
        <f>IF(AU1167="S",IF(Q1167="1. Aceitou o programa",IF(OR(X1167="Não se Aplica",X1167=""),IF(OR(W1167="Não se Aplica",W1167=""),0,W1167-V1167),AVERAGE(X1167-W1167,W1167-V1167)),0),0)</f>
        <v>0</v>
      </c>
      <c r="AT1167" s="45">
        <f>IF(AU1167="S",IF(AND(Q1167="1. Aceitou o programa",AB1167="Realizada"),IFERROR(IF(AA1167="",0,AA1167-R1167),0),0),0)</f>
        <v>0</v>
      </c>
      <c r="AU1167" s="45" t="str">
        <f>_xlfn.XLOOKUP(U1167,'Lista Suspensa'!$AA$20:$AA$23,'Lista Suspensa'!$AB$20:$AB$23,"N/A")</f>
        <v>S</v>
      </c>
    </row>
    <row r="1168" spans="1:47" ht="12" customHeight="1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3376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955</v>
      </c>
      <c r="N1168" s="89" t="s">
        <v>148</v>
      </c>
      <c r="O1168" s="93" t="s">
        <v>3377</v>
      </c>
      <c r="P1168" s="94" t="s">
        <v>57</v>
      </c>
      <c r="Q1168" s="112" t="s">
        <v>2203</v>
      </c>
      <c r="R1168" s="95"/>
      <c r="S1168" s="96">
        <v>46164</v>
      </c>
      <c r="T1168" s="96" t="s">
        <v>2204</v>
      </c>
      <c r="U1168" s="96" t="s">
        <v>80</v>
      </c>
      <c r="V1168" s="92">
        <v>46142</v>
      </c>
      <c r="W1168" s="92">
        <v>46154</v>
      </c>
      <c r="X1168" s="92">
        <v>46160</v>
      </c>
      <c r="Y1168" s="97"/>
      <c r="Z1168" s="89"/>
      <c r="AA1168" s="96">
        <v>0</v>
      </c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>MONTH(B1168)&amp;"/"&amp;YEAR(B1168)</f>
        <v>3/2026</v>
      </c>
      <c r="AN1168" s="45">
        <f>WEEKNUM(B1168)-WEEKNUM(EOMONTH(B1168,-1)+1)+1</f>
        <v>4</v>
      </c>
      <c r="AO1168" s="45" t="str">
        <f>MONTH(R1168)&amp;"/"&amp;YEAR(R1168)</f>
        <v>1/1900</v>
      </c>
      <c r="AP1168" s="45" t="e">
        <f>WEEKNUM(R1168)-WEEKNUM(EOMONTH(R1168,-1)+1)+1</f>
        <v>#NUM!</v>
      </c>
      <c r="AQ1168" s="45">
        <f>IF(AU1168="S",IF(Q1168="1. Aceitou o programa",R1168-B1168,0),0)</f>
        <v>0</v>
      </c>
      <c r="AR1168" s="45">
        <f>IF(AU1168="S",IF(AND(S1168&lt;&gt;"",R1168&lt;&gt;""),S1168-R1168,0),0)</f>
        <v>0</v>
      </c>
      <c r="AS1168" s="45">
        <f>IF(AU1168="S",IF(Q1168="1. Aceitou o programa",IF(OR(X1168="Não se Aplica",X1168=""),IF(OR(W1168="Não se Aplica",W1168=""),0,W1168-V1168),AVERAGE(X1168-W1168,W1168-V1168)),0),0)</f>
        <v>0</v>
      </c>
      <c r="AT1168" s="45">
        <f>IF(AU1168="S",IF(AND(Q1168="1. Aceitou o programa",AB1168="Realizada"),IFERROR(IF(AA1168="",0,AA1168-R1168),0),0),0)</f>
        <v>0</v>
      </c>
      <c r="AU1168" s="45" t="str">
        <f>_xlfn.XLOOKUP(U1168,'Lista Suspensa'!$AA$20:$AA$23,'Lista Suspensa'!$AB$20:$AB$23,"N/A")</f>
        <v>S</v>
      </c>
    </row>
    <row r="1169" spans="1:47" ht="12" customHeight="1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3378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308</v>
      </c>
      <c r="N1169" s="89" t="s">
        <v>148</v>
      </c>
      <c r="O1169" s="93" t="s">
        <v>3379</v>
      </c>
      <c r="P1169" s="94" t="s">
        <v>57</v>
      </c>
      <c r="Q1169" s="112" t="s">
        <v>2203</v>
      </c>
      <c r="R1169" s="95"/>
      <c r="S1169" s="96">
        <v>46164</v>
      </c>
      <c r="T1169" s="96" t="s">
        <v>2204</v>
      </c>
      <c r="U1169" s="96" t="s">
        <v>80</v>
      </c>
      <c r="V1169" s="92">
        <v>46112</v>
      </c>
      <c r="W1169" s="92">
        <v>46142</v>
      </c>
      <c r="X1169" s="92">
        <v>46154</v>
      </c>
      <c r="Y1169" s="97"/>
      <c r="Z1169" s="89"/>
      <c r="AA1169" s="96">
        <v>0</v>
      </c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>MONTH(B1169)&amp;"/"&amp;YEAR(B1169)</f>
        <v>3/2026</v>
      </c>
      <c r="AN1169" s="45">
        <f>WEEKNUM(B1169)-WEEKNUM(EOMONTH(B1169,-1)+1)+1</f>
        <v>4</v>
      </c>
      <c r="AO1169" s="45" t="str">
        <f>MONTH(R1169)&amp;"/"&amp;YEAR(R1169)</f>
        <v>1/1900</v>
      </c>
      <c r="AP1169" s="45" t="e">
        <f>WEEKNUM(R1169)-WEEKNUM(EOMONTH(R1169,-1)+1)+1</f>
        <v>#NUM!</v>
      </c>
      <c r="AQ1169" s="45">
        <f>IF(AU1169="S",IF(Q1169="1. Aceitou o programa",R1169-B1169,0),0)</f>
        <v>0</v>
      </c>
      <c r="AR1169" s="45">
        <f>IF(AU1169="S",IF(AND(S1169&lt;&gt;"",R1169&lt;&gt;""),S1169-R1169,0),0)</f>
        <v>0</v>
      </c>
      <c r="AS1169" s="45">
        <f>IF(AU1169="S",IF(Q1169="1. Aceitou o programa",IF(OR(X1169="Não se Aplica",X1169=""),IF(OR(W1169="Não se Aplica",W1169=""),0,W1169-V1169),AVERAGE(X1169-W1169,W1169-V1169)),0),0)</f>
        <v>0</v>
      </c>
      <c r="AT1169" s="45">
        <f>IF(AU1169="S",IF(AND(Q1169="1. Aceitou o programa",AB1169="Realizada"),IFERROR(IF(AA1169="",0,AA1169-R1169),0),0),0)</f>
        <v>0</v>
      </c>
      <c r="AU1169" s="45" t="str">
        <f>_xlfn.XLOOKUP(U1169,'Lista Suspensa'!$AA$20:$AA$23,'Lista Suspensa'!$AB$20:$AB$23,"N/A")</f>
        <v>S</v>
      </c>
    </row>
    <row r="1170" spans="1:47" ht="12" customHeight="1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3380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308</v>
      </c>
      <c r="N1170" s="89" t="s">
        <v>148</v>
      </c>
      <c r="O1170" s="93" t="s">
        <v>3379</v>
      </c>
      <c r="P1170" s="94" t="s">
        <v>57</v>
      </c>
      <c r="Q1170" s="112" t="s">
        <v>2203</v>
      </c>
      <c r="R1170" s="95"/>
      <c r="S1170" s="96">
        <v>46164</v>
      </c>
      <c r="T1170" s="96" t="s">
        <v>2204</v>
      </c>
      <c r="U1170" s="96" t="s">
        <v>80</v>
      </c>
      <c r="V1170" s="92">
        <v>46142</v>
      </c>
      <c r="W1170" s="92">
        <v>46154</v>
      </c>
      <c r="X1170" s="92">
        <v>46160</v>
      </c>
      <c r="Y1170" s="97"/>
      <c r="Z1170" s="89"/>
      <c r="AA1170" s="96">
        <v>0</v>
      </c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>MONTH(B1170)&amp;"/"&amp;YEAR(B1170)</f>
        <v>3/2026</v>
      </c>
      <c r="AN1170" s="45">
        <f>WEEKNUM(B1170)-WEEKNUM(EOMONTH(B1170,-1)+1)+1</f>
        <v>4</v>
      </c>
      <c r="AO1170" s="45" t="str">
        <f>MONTH(R1170)&amp;"/"&amp;YEAR(R1170)</f>
        <v>1/1900</v>
      </c>
      <c r="AP1170" s="45" t="e">
        <f>WEEKNUM(R1170)-WEEKNUM(EOMONTH(R1170,-1)+1)+1</f>
        <v>#NUM!</v>
      </c>
      <c r="AQ1170" s="45">
        <f>IF(AU1170="S",IF(Q1170="1. Aceitou o programa",R1170-B1170,0),0)</f>
        <v>0</v>
      </c>
      <c r="AR1170" s="45">
        <f>IF(AU1170="S",IF(AND(S1170&lt;&gt;"",R1170&lt;&gt;""),S1170-R1170,0),0)</f>
        <v>0</v>
      </c>
      <c r="AS1170" s="45">
        <f>IF(AU1170="S",IF(Q1170="1. Aceitou o programa",IF(OR(X1170="Não se Aplica",X1170=""),IF(OR(W1170="Não se Aplica",W1170=""),0,W1170-V1170),AVERAGE(X1170-W1170,W1170-V1170)),0),0)</f>
        <v>0</v>
      </c>
      <c r="AT1170" s="45">
        <f>IF(AU1170="S",IF(AND(Q1170="1. Aceitou o programa",AB1170="Realizada"),IFERROR(IF(AA1170="",0,AA1170-R1170),0),0),0)</f>
        <v>0</v>
      </c>
      <c r="AU1170" s="45" t="str">
        <f>_xlfn.XLOOKUP(U1170,'Lista Suspensa'!$AA$20:$AA$23,'Lista Suspensa'!$AB$20:$AB$23,"N/A")</f>
        <v>S</v>
      </c>
    </row>
    <row r="1171" spans="1:47" ht="12" customHeight="1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3381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3382</v>
      </c>
      <c r="N1171" s="89" t="s">
        <v>148</v>
      </c>
      <c r="O1171" s="93" t="s">
        <v>3383</v>
      </c>
      <c r="P1171" s="94" t="s">
        <v>57</v>
      </c>
      <c r="Q1171" s="112" t="s">
        <v>2203</v>
      </c>
      <c r="R1171" s="95"/>
      <c r="S1171" s="96">
        <v>46164</v>
      </c>
      <c r="T1171" s="96" t="s">
        <v>2204</v>
      </c>
      <c r="U1171" s="96" t="s">
        <v>80</v>
      </c>
      <c r="V1171" s="92">
        <v>46142</v>
      </c>
      <c r="W1171" s="92">
        <v>46154</v>
      </c>
      <c r="X1171" s="92">
        <v>46160</v>
      </c>
      <c r="Y1171" s="97"/>
      <c r="Z1171" s="89"/>
      <c r="AA1171" s="96">
        <v>0</v>
      </c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>MONTH(B1171)&amp;"/"&amp;YEAR(B1171)</f>
        <v>3/2026</v>
      </c>
      <c r="AN1171" s="45">
        <f>WEEKNUM(B1171)-WEEKNUM(EOMONTH(B1171,-1)+1)+1</f>
        <v>4</v>
      </c>
      <c r="AO1171" s="45" t="str">
        <f>MONTH(R1171)&amp;"/"&amp;YEAR(R1171)</f>
        <v>1/1900</v>
      </c>
      <c r="AP1171" s="45" t="e">
        <f>WEEKNUM(R1171)-WEEKNUM(EOMONTH(R1171,-1)+1)+1</f>
        <v>#NUM!</v>
      </c>
      <c r="AQ1171" s="45">
        <f>IF(AU1171="S",IF(Q1171="1. Aceitou o programa",R1171-B1171,0),0)</f>
        <v>0</v>
      </c>
      <c r="AR1171" s="45">
        <f>IF(AU1171="S",IF(AND(S1171&lt;&gt;"",R1171&lt;&gt;""),S1171-R1171,0),0)</f>
        <v>0</v>
      </c>
      <c r="AS1171" s="45">
        <f>IF(AU1171="S",IF(Q1171="1. Aceitou o programa",IF(OR(X1171="Não se Aplica",X1171=""),IF(OR(W1171="Não se Aplica",W1171=""),0,W1171-V1171),AVERAGE(X1171-W1171,W1171-V1171)),0),0)</f>
        <v>0</v>
      </c>
      <c r="AT1171" s="45">
        <f>IF(AU1171="S",IF(AND(Q1171="1. Aceitou o programa",AB1171="Realizada"),IFERROR(IF(AA1171="",0,AA1171-R1171),0),0),0)</f>
        <v>0</v>
      </c>
      <c r="AU1171" s="45" t="str">
        <f>_xlfn.XLOOKUP(U1171,'Lista Suspensa'!$AA$20:$AA$23,'Lista Suspensa'!$AB$20:$AB$23,"N/A")</f>
        <v>S</v>
      </c>
    </row>
    <row r="1172" spans="1:47" ht="12" customHeight="1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3384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3385</v>
      </c>
      <c r="P1172" s="94" t="s">
        <v>57</v>
      </c>
      <c r="Q1172" s="112" t="s">
        <v>2203</v>
      </c>
      <c r="R1172" s="95"/>
      <c r="S1172" s="96">
        <v>46164</v>
      </c>
      <c r="T1172" s="96" t="s">
        <v>2204</v>
      </c>
      <c r="U1172" s="96" t="s">
        <v>80</v>
      </c>
      <c r="V1172" s="92">
        <v>46112</v>
      </c>
      <c r="W1172" s="92">
        <v>46142</v>
      </c>
      <c r="X1172" s="92">
        <v>46154</v>
      </c>
      <c r="Y1172" s="97"/>
      <c r="Z1172" s="89"/>
      <c r="AA1172" s="96">
        <v>0</v>
      </c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>MONTH(B1172)&amp;"/"&amp;YEAR(B1172)</f>
        <v>3/2026</v>
      </c>
      <c r="AN1172" s="45">
        <f>WEEKNUM(B1172)-WEEKNUM(EOMONTH(B1172,-1)+1)+1</f>
        <v>4</v>
      </c>
      <c r="AO1172" s="45" t="str">
        <f>MONTH(R1172)&amp;"/"&amp;YEAR(R1172)</f>
        <v>1/1900</v>
      </c>
      <c r="AP1172" s="45" t="e">
        <f>WEEKNUM(R1172)-WEEKNUM(EOMONTH(R1172,-1)+1)+1</f>
        <v>#NUM!</v>
      </c>
      <c r="AQ1172" s="45">
        <f>IF(AU1172="S",IF(Q1172="1. Aceitou o programa",R1172-B1172,0),0)</f>
        <v>0</v>
      </c>
      <c r="AR1172" s="45">
        <f>IF(AU1172="S",IF(AND(S1172&lt;&gt;"",R1172&lt;&gt;""),S1172-R1172,0),0)</f>
        <v>0</v>
      </c>
      <c r="AS1172" s="45">
        <f>IF(AU1172="S",IF(Q1172="1. Aceitou o programa",IF(OR(X1172="Não se Aplica",X1172=""),IF(OR(W1172="Não se Aplica",W1172=""),0,W1172-V1172),AVERAGE(X1172-W1172,W1172-V1172)),0),0)</f>
        <v>0</v>
      </c>
      <c r="AT1172" s="45">
        <f>IF(AU1172="S",IF(AND(Q1172="1. Aceitou o programa",AB1172="Realizada"),IFERROR(IF(AA1172="",0,AA1172-R1172),0),0),0)</f>
        <v>0</v>
      </c>
      <c r="AU1172" s="45" t="str">
        <f>_xlfn.XLOOKUP(U1172,'Lista Suspensa'!$AA$20:$AA$23,'Lista Suspensa'!$AB$20:$AB$23,"N/A")</f>
        <v>S</v>
      </c>
    </row>
    <row r="1173" spans="1:47" ht="12" customHeight="1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3386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3387</v>
      </c>
      <c r="N1173" s="89" t="s">
        <v>148</v>
      </c>
      <c r="O1173" s="93" t="s">
        <v>3388</v>
      </c>
      <c r="P1173" s="94" t="s">
        <v>57</v>
      </c>
      <c r="Q1173" s="112" t="s">
        <v>2203</v>
      </c>
      <c r="R1173" s="95"/>
      <c r="S1173" s="96">
        <v>46164</v>
      </c>
      <c r="T1173" s="96" t="s">
        <v>2204</v>
      </c>
      <c r="U1173" s="96" t="s">
        <v>80</v>
      </c>
      <c r="V1173" s="92">
        <v>46142</v>
      </c>
      <c r="W1173" s="92">
        <v>46154</v>
      </c>
      <c r="X1173" s="92">
        <v>46160</v>
      </c>
      <c r="Y1173" s="97"/>
      <c r="Z1173" s="89"/>
      <c r="AA1173" s="96">
        <v>0</v>
      </c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>MONTH(B1173)&amp;"/"&amp;YEAR(B1173)</f>
        <v>3/2026</v>
      </c>
      <c r="AN1173" s="45">
        <f>WEEKNUM(B1173)-WEEKNUM(EOMONTH(B1173,-1)+1)+1</f>
        <v>4</v>
      </c>
      <c r="AO1173" s="45" t="str">
        <f>MONTH(R1173)&amp;"/"&amp;YEAR(R1173)</f>
        <v>1/1900</v>
      </c>
      <c r="AP1173" s="45" t="e">
        <f>WEEKNUM(R1173)-WEEKNUM(EOMONTH(R1173,-1)+1)+1</f>
        <v>#NUM!</v>
      </c>
      <c r="AQ1173" s="45">
        <f>IF(AU1173="S",IF(Q1173="1. Aceitou o programa",R1173-B1173,0),0)</f>
        <v>0</v>
      </c>
      <c r="AR1173" s="45">
        <f>IF(AU1173="S",IF(AND(S1173&lt;&gt;"",R1173&lt;&gt;""),S1173-R1173,0),0)</f>
        <v>0</v>
      </c>
      <c r="AS1173" s="45">
        <f>IF(AU1173="S",IF(Q1173="1. Aceitou o programa",IF(OR(X1173="Não se Aplica",X1173=""),IF(OR(W1173="Não se Aplica",W1173=""),0,W1173-V1173),AVERAGE(X1173-W1173,W1173-V1173)),0),0)</f>
        <v>0</v>
      </c>
      <c r="AT1173" s="45">
        <f>IF(AU1173="S",IF(AND(Q1173="1. Aceitou o programa",AB1173="Realizada"),IFERROR(IF(AA1173="",0,AA1173-R1173),0),0),0)</f>
        <v>0</v>
      </c>
      <c r="AU1173" s="45" t="str">
        <f>_xlfn.XLOOKUP(U1173,'Lista Suspensa'!$AA$20:$AA$23,'Lista Suspensa'!$AB$20:$AB$23,"N/A")</f>
        <v>S</v>
      </c>
    </row>
    <row r="1174" spans="1:47" ht="12" customHeight="1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3389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329</v>
      </c>
      <c r="M1174" s="89" t="s">
        <v>427</v>
      </c>
      <c r="N1174" s="89" t="s">
        <v>148</v>
      </c>
      <c r="O1174" s="93" t="s">
        <v>3390</v>
      </c>
      <c r="P1174" s="94" t="s">
        <v>57</v>
      </c>
      <c r="Q1174" s="112" t="s">
        <v>2203</v>
      </c>
      <c r="R1174" s="95"/>
      <c r="S1174" s="96">
        <v>46164</v>
      </c>
      <c r="T1174" s="96" t="s">
        <v>2204</v>
      </c>
      <c r="U1174" s="96" t="s">
        <v>80</v>
      </c>
      <c r="V1174" s="92">
        <v>46141</v>
      </c>
      <c r="W1174" s="92">
        <v>46154</v>
      </c>
      <c r="X1174" s="92">
        <v>46160</v>
      </c>
      <c r="Y1174" s="97"/>
      <c r="Z1174" s="89"/>
      <c r="AA1174" s="96">
        <v>0</v>
      </c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>MONTH(B1174)&amp;"/"&amp;YEAR(B1174)</f>
        <v>3/2026</v>
      </c>
      <c r="AN1174" s="45">
        <f>WEEKNUM(B1174)-WEEKNUM(EOMONTH(B1174,-1)+1)+1</f>
        <v>4</v>
      </c>
      <c r="AO1174" s="45" t="str">
        <f>MONTH(R1174)&amp;"/"&amp;YEAR(R1174)</f>
        <v>1/1900</v>
      </c>
      <c r="AP1174" s="45" t="e">
        <f>WEEKNUM(R1174)-WEEKNUM(EOMONTH(R1174,-1)+1)+1</f>
        <v>#NUM!</v>
      </c>
      <c r="AQ1174" s="45">
        <f>IF(AU1174="S",IF(Q1174="1. Aceitou o programa",R1174-B1174,0),0)</f>
        <v>0</v>
      </c>
      <c r="AR1174" s="45">
        <f>IF(AU1174="S",IF(AND(S1174&lt;&gt;"",R1174&lt;&gt;""),S1174-R1174,0),0)</f>
        <v>0</v>
      </c>
      <c r="AS1174" s="45">
        <f>IF(AU1174="S",IF(Q1174="1. Aceitou o programa",IF(OR(X1174="Não se Aplica",X1174=""),IF(OR(W1174="Não se Aplica",W1174=""),0,W1174-V1174),AVERAGE(X1174-W1174,W1174-V1174)),0),0)</f>
        <v>0</v>
      </c>
      <c r="AT1174" s="45">
        <f>IF(AU1174="S",IF(AND(Q1174="1. Aceitou o programa",AB1174="Realizada"),IFERROR(IF(AA1174="",0,AA1174-R1174),0),0),0)</f>
        <v>0</v>
      </c>
      <c r="AU1174" s="45" t="str">
        <f>_xlfn.XLOOKUP(U1174,'Lista Suspensa'!$AA$20:$AA$23,'Lista Suspensa'!$AB$20:$AB$23,"N/A")</f>
        <v>S</v>
      </c>
    </row>
    <row r="1175" spans="1:47" ht="12" customHeight="1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3391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3392</v>
      </c>
      <c r="N1175" s="89" t="s">
        <v>148</v>
      </c>
      <c r="O1175" s="93" t="s">
        <v>3393</v>
      </c>
      <c r="P1175" s="94" t="s">
        <v>57</v>
      </c>
      <c r="Q1175" s="112" t="s">
        <v>2203</v>
      </c>
      <c r="R1175" s="95"/>
      <c r="S1175" s="96">
        <v>46164</v>
      </c>
      <c r="T1175" s="96" t="s">
        <v>2204</v>
      </c>
      <c r="U1175" s="96" t="s">
        <v>80</v>
      </c>
      <c r="V1175" s="92">
        <v>46141</v>
      </c>
      <c r="W1175" s="92">
        <v>46154</v>
      </c>
      <c r="X1175" s="92">
        <v>46160</v>
      </c>
      <c r="Y1175" s="97"/>
      <c r="Z1175" s="89"/>
      <c r="AA1175" s="96">
        <v>0</v>
      </c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>MONTH(B1175)&amp;"/"&amp;YEAR(B1175)</f>
        <v>3/2026</v>
      </c>
      <c r="AN1175" s="45">
        <f>WEEKNUM(B1175)-WEEKNUM(EOMONTH(B1175,-1)+1)+1</f>
        <v>4</v>
      </c>
      <c r="AO1175" s="45" t="str">
        <f>MONTH(R1175)&amp;"/"&amp;YEAR(R1175)</f>
        <v>1/1900</v>
      </c>
      <c r="AP1175" s="45" t="e">
        <f>WEEKNUM(R1175)-WEEKNUM(EOMONTH(R1175,-1)+1)+1</f>
        <v>#NUM!</v>
      </c>
      <c r="AQ1175" s="45">
        <f>IF(AU1175="S",IF(Q1175="1. Aceitou o programa",R1175-B1175,0),0)</f>
        <v>0</v>
      </c>
      <c r="AR1175" s="45">
        <f>IF(AU1175="S",IF(AND(S1175&lt;&gt;"",R1175&lt;&gt;""),S1175-R1175,0),0)</f>
        <v>0</v>
      </c>
      <c r="AS1175" s="45">
        <f>IF(AU1175="S",IF(Q1175="1. Aceitou o programa",IF(OR(X1175="Não se Aplica",X1175=""),IF(OR(W1175="Não se Aplica",W1175=""),0,W1175-V1175),AVERAGE(X1175-W1175,W1175-V1175)),0),0)</f>
        <v>0</v>
      </c>
      <c r="AT1175" s="45">
        <f>IF(AU1175="S",IF(AND(Q1175="1. Aceitou o programa",AB1175="Realizada"),IFERROR(IF(AA1175="",0,AA1175-R1175),0),0),0)</f>
        <v>0</v>
      </c>
      <c r="AU1175" s="45" t="str">
        <f>_xlfn.XLOOKUP(U1175,'Lista Suspensa'!$AA$20:$AA$23,'Lista Suspensa'!$AB$20:$AB$23,"N/A")</f>
        <v>S</v>
      </c>
    </row>
    <row r="1176" spans="1:47" ht="12" customHeight="1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3394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329</v>
      </c>
      <c r="M1176" s="89" t="s">
        <v>3395</v>
      </c>
      <c r="N1176" s="89" t="s">
        <v>148</v>
      </c>
      <c r="O1176" s="93" t="s">
        <v>3396</v>
      </c>
      <c r="P1176" s="94" t="s">
        <v>57</v>
      </c>
      <c r="Q1176" s="112" t="s">
        <v>2203</v>
      </c>
      <c r="R1176" s="95"/>
      <c r="S1176" s="96">
        <v>46164</v>
      </c>
      <c r="T1176" s="96" t="s">
        <v>2204</v>
      </c>
      <c r="U1176" s="96" t="s">
        <v>80</v>
      </c>
      <c r="V1176" s="92">
        <v>46141</v>
      </c>
      <c r="W1176" s="92">
        <v>46154</v>
      </c>
      <c r="X1176" s="92">
        <v>46160</v>
      </c>
      <c r="Y1176" s="97"/>
      <c r="Z1176" s="89"/>
      <c r="AA1176" s="96">
        <v>0</v>
      </c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>MONTH(B1176)&amp;"/"&amp;YEAR(B1176)</f>
        <v>3/2026</v>
      </c>
      <c r="AN1176" s="45">
        <f>WEEKNUM(B1176)-WEEKNUM(EOMONTH(B1176,-1)+1)+1</f>
        <v>4</v>
      </c>
      <c r="AO1176" s="45" t="str">
        <f>MONTH(R1176)&amp;"/"&amp;YEAR(R1176)</f>
        <v>1/1900</v>
      </c>
      <c r="AP1176" s="45" t="e">
        <f>WEEKNUM(R1176)-WEEKNUM(EOMONTH(R1176,-1)+1)+1</f>
        <v>#NUM!</v>
      </c>
      <c r="AQ1176" s="45">
        <f>IF(AU1176="S",IF(Q1176="1. Aceitou o programa",R1176-B1176,0),0)</f>
        <v>0</v>
      </c>
      <c r="AR1176" s="45">
        <f>IF(AU1176="S",IF(AND(S1176&lt;&gt;"",R1176&lt;&gt;""),S1176-R1176,0),0)</f>
        <v>0</v>
      </c>
      <c r="AS1176" s="45">
        <f>IF(AU1176="S",IF(Q1176="1. Aceitou o programa",IF(OR(X1176="Não se Aplica",X1176=""),IF(OR(W1176="Não se Aplica",W1176=""),0,W1176-V1176),AVERAGE(X1176-W1176,W1176-V1176)),0),0)</f>
        <v>0</v>
      </c>
      <c r="AT1176" s="45">
        <f>IF(AU1176="S",IF(AND(Q1176="1. Aceitou o programa",AB1176="Realizada"),IFERROR(IF(AA1176="",0,AA1176-R1176),0),0),0)</f>
        <v>0</v>
      </c>
      <c r="AU1176" s="45" t="str">
        <f>_xlfn.XLOOKUP(U1176,'Lista Suspensa'!$AA$20:$AA$23,'Lista Suspensa'!$AB$20:$AB$23,"N/A")</f>
        <v>S</v>
      </c>
    </row>
    <row r="1177" spans="1:47" ht="12" customHeight="1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3397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329</v>
      </c>
      <c r="M1177" s="89" t="s">
        <v>3398</v>
      </c>
      <c r="N1177" s="89" t="s">
        <v>148</v>
      </c>
      <c r="O1177" s="93" t="s">
        <v>3399</v>
      </c>
      <c r="P1177" s="94" t="s">
        <v>57</v>
      </c>
      <c r="Q1177" s="112" t="s">
        <v>2203</v>
      </c>
      <c r="R1177" s="95"/>
      <c r="S1177" s="96">
        <v>46164</v>
      </c>
      <c r="T1177" s="96" t="s">
        <v>2204</v>
      </c>
      <c r="U1177" s="96" t="s">
        <v>80</v>
      </c>
      <c r="V1177" s="92">
        <v>46141</v>
      </c>
      <c r="W1177" s="92">
        <v>46154</v>
      </c>
      <c r="X1177" s="92">
        <v>46160</v>
      </c>
      <c r="Y1177" s="97"/>
      <c r="Z1177" s="89"/>
      <c r="AA1177" s="96">
        <v>0</v>
      </c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>MONTH(B1177)&amp;"/"&amp;YEAR(B1177)</f>
        <v>3/2026</v>
      </c>
      <c r="AN1177" s="45">
        <f>WEEKNUM(B1177)-WEEKNUM(EOMONTH(B1177,-1)+1)+1</f>
        <v>4</v>
      </c>
      <c r="AO1177" s="45" t="str">
        <f>MONTH(R1177)&amp;"/"&amp;YEAR(R1177)</f>
        <v>1/1900</v>
      </c>
      <c r="AP1177" s="45" t="e">
        <f>WEEKNUM(R1177)-WEEKNUM(EOMONTH(R1177,-1)+1)+1</f>
        <v>#NUM!</v>
      </c>
      <c r="AQ1177" s="45">
        <f>IF(AU1177="S",IF(Q1177="1. Aceitou o programa",R1177-B1177,0),0)</f>
        <v>0</v>
      </c>
      <c r="AR1177" s="45">
        <f>IF(AU1177="S",IF(AND(S1177&lt;&gt;"",R1177&lt;&gt;""),S1177-R1177,0),0)</f>
        <v>0</v>
      </c>
      <c r="AS1177" s="45">
        <f>IF(AU1177="S",IF(Q1177="1. Aceitou o programa",IF(OR(X1177="Não se Aplica",X1177=""),IF(OR(W1177="Não se Aplica",W1177=""),0,W1177-V1177),AVERAGE(X1177-W1177,W1177-V1177)),0),0)</f>
        <v>0</v>
      </c>
      <c r="AT1177" s="45">
        <f>IF(AU1177="S",IF(AND(Q1177="1. Aceitou o programa",AB1177="Realizada"),IFERROR(IF(AA1177="",0,AA1177-R1177),0),0),0)</f>
        <v>0</v>
      </c>
      <c r="AU1177" s="45" t="str">
        <f>_xlfn.XLOOKUP(U1177,'Lista Suspensa'!$AA$20:$AA$23,'Lista Suspensa'!$AB$20:$AB$23,"N/A")</f>
        <v>S</v>
      </c>
    </row>
    <row r="1178" spans="1:47" ht="12" customHeight="1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3400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3401</v>
      </c>
      <c r="N1178" s="89" t="s">
        <v>148</v>
      </c>
      <c r="O1178" s="93" t="s">
        <v>3402</v>
      </c>
      <c r="P1178" s="94" t="s">
        <v>57</v>
      </c>
      <c r="Q1178" s="112" t="s">
        <v>2203</v>
      </c>
      <c r="R1178" s="95"/>
      <c r="S1178" s="96">
        <v>46150</v>
      </c>
      <c r="T1178" s="96" t="s">
        <v>2204</v>
      </c>
      <c r="U1178" s="96" t="s">
        <v>80</v>
      </c>
      <c r="V1178" s="92">
        <v>46128</v>
      </c>
      <c r="W1178" s="92">
        <v>46141</v>
      </c>
      <c r="X1178" s="92">
        <v>46142</v>
      </c>
      <c r="Y1178" s="97"/>
      <c r="Z1178" s="89"/>
      <c r="AA1178" s="96">
        <v>0</v>
      </c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>MONTH(B1178)&amp;"/"&amp;YEAR(B1178)</f>
        <v>3/2026</v>
      </c>
      <c r="AN1178" s="45">
        <f>WEEKNUM(B1178)-WEEKNUM(EOMONTH(B1178,-1)+1)+1</f>
        <v>4</v>
      </c>
      <c r="AO1178" s="45" t="str">
        <f>MONTH(R1178)&amp;"/"&amp;YEAR(R1178)</f>
        <v>1/1900</v>
      </c>
      <c r="AP1178" s="45" t="e">
        <f>WEEKNUM(R1178)-WEEKNUM(EOMONTH(R1178,-1)+1)+1</f>
        <v>#NUM!</v>
      </c>
      <c r="AQ1178" s="45">
        <f>IF(AU1178="S",IF(Q1178="1. Aceitou o programa",R1178-B1178,0),0)</f>
        <v>0</v>
      </c>
      <c r="AR1178" s="45">
        <f>IF(AU1178="S",IF(AND(S1178&lt;&gt;"",R1178&lt;&gt;""),S1178-R1178,0),0)</f>
        <v>0</v>
      </c>
      <c r="AS1178" s="45">
        <f>IF(AU1178="S",IF(Q1178="1. Aceitou o programa",IF(OR(X1178="Não se Aplica",X1178=""),IF(OR(W1178="Não se Aplica",W1178=""),0,W1178-V1178),AVERAGE(X1178-W1178,W1178-V1178)),0),0)</f>
        <v>0</v>
      </c>
      <c r="AT1178" s="45">
        <f>IF(AU1178="S",IF(AND(Q1178="1. Aceitou o programa",AB1178="Realizada"),IFERROR(IF(AA1178="",0,AA1178-R1178),0),0),0)</f>
        <v>0</v>
      </c>
      <c r="AU1178" s="45" t="str">
        <f>_xlfn.XLOOKUP(U1178,'Lista Suspensa'!$AA$20:$AA$23,'Lista Suspensa'!$AB$20:$AB$23,"N/A")</f>
        <v>S</v>
      </c>
    </row>
    <row r="1179" spans="1:47" ht="12" customHeight="1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3403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3404</v>
      </c>
      <c r="N1179" s="89" t="s">
        <v>148</v>
      </c>
      <c r="O1179" s="93" t="s">
        <v>3405</v>
      </c>
      <c r="P1179" s="94" t="s">
        <v>57</v>
      </c>
      <c r="Q1179" s="112" t="s">
        <v>2203</v>
      </c>
      <c r="R1179" s="95"/>
      <c r="S1179" s="96">
        <v>46164</v>
      </c>
      <c r="T1179" s="96" t="s">
        <v>2204</v>
      </c>
      <c r="U1179" s="96" t="s">
        <v>80</v>
      </c>
      <c r="V1179" s="92">
        <v>46141</v>
      </c>
      <c r="W1179" s="92">
        <v>46154</v>
      </c>
      <c r="X1179" s="92">
        <v>46160</v>
      </c>
      <c r="Y1179" s="97"/>
      <c r="Z1179" s="89"/>
      <c r="AA1179" s="96">
        <v>0</v>
      </c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>MONTH(B1179)&amp;"/"&amp;YEAR(B1179)</f>
        <v>3/2026</v>
      </c>
      <c r="AN1179" s="45">
        <f>WEEKNUM(B1179)-WEEKNUM(EOMONTH(B1179,-1)+1)+1</f>
        <v>4</v>
      </c>
      <c r="AO1179" s="45" t="str">
        <f>MONTH(R1179)&amp;"/"&amp;YEAR(R1179)</f>
        <v>1/1900</v>
      </c>
      <c r="AP1179" s="45" t="e">
        <f>WEEKNUM(R1179)-WEEKNUM(EOMONTH(R1179,-1)+1)+1</f>
        <v>#NUM!</v>
      </c>
      <c r="AQ1179" s="45">
        <f>IF(AU1179="S",IF(Q1179="1. Aceitou o programa",R1179-B1179,0),0)</f>
        <v>0</v>
      </c>
      <c r="AR1179" s="45">
        <f>IF(AU1179="S",IF(AND(S1179&lt;&gt;"",R1179&lt;&gt;""),S1179-R1179,0),0)</f>
        <v>0</v>
      </c>
      <c r="AS1179" s="45">
        <f>IF(AU1179="S",IF(Q1179="1. Aceitou o programa",IF(OR(X1179="Não se Aplica",X1179=""),IF(OR(W1179="Não se Aplica",W1179=""),0,W1179-V1179),AVERAGE(X1179-W1179,W1179-V1179)),0),0)</f>
        <v>0</v>
      </c>
      <c r="AT1179" s="45">
        <f>IF(AU1179="S",IF(AND(Q1179="1. Aceitou o programa",AB1179="Realizada"),IFERROR(IF(AA1179="",0,AA1179-R1179),0),0),0)</f>
        <v>0</v>
      </c>
      <c r="AU1179" s="45" t="str">
        <f>_xlfn.XLOOKUP(U1179,'Lista Suspensa'!$AA$20:$AA$23,'Lista Suspensa'!$AB$20:$AB$23,"N/A")</f>
        <v>S</v>
      </c>
    </row>
    <row r="1180" spans="1:47" ht="12" customHeight="1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3406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3407</v>
      </c>
      <c r="N1180" s="89" t="s">
        <v>148</v>
      </c>
      <c r="O1180" s="93" t="s">
        <v>3408</v>
      </c>
      <c r="P1180" s="94" t="s">
        <v>57</v>
      </c>
      <c r="Q1180" s="112" t="s">
        <v>2203</v>
      </c>
      <c r="R1180" s="95"/>
      <c r="S1180" s="96">
        <v>46150</v>
      </c>
      <c r="T1180" s="96" t="s">
        <v>2204</v>
      </c>
      <c r="U1180" s="96" t="s">
        <v>80</v>
      </c>
      <c r="V1180" s="92">
        <v>46128</v>
      </c>
      <c r="W1180" s="92">
        <v>46141</v>
      </c>
      <c r="X1180" s="92">
        <v>46142</v>
      </c>
      <c r="Y1180" s="97"/>
      <c r="Z1180" s="89"/>
      <c r="AA1180" s="96">
        <v>0</v>
      </c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>MONTH(B1180)&amp;"/"&amp;YEAR(B1180)</f>
        <v>3/2026</v>
      </c>
      <c r="AN1180" s="45">
        <f>WEEKNUM(B1180)-WEEKNUM(EOMONTH(B1180,-1)+1)+1</f>
        <v>4</v>
      </c>
      <c r="AO1180" s="45" t="str">
        <f>MONTH(R1180)&amp;"/"&amp;YEAR(R1180)</f>
        <v>1/1900</v>
      </c>
      <c r="AP1180" s="45" t="e">
        <f>WEEKNUM(R1180)-WEEKNUM(EOMONTH(R1180,-1)+1)+1</f>
        <v>#NUM!</v>
      </c>
      <c r="AQ1180" s="45">
        <f>IF(AU1180="S",IF(Q1180="1. Aceitou o programa",R1180-B1180,0),0)</f>
        <v>0</v>
      </c>
      <c r="AR1180" s="45">
        <f>IF(AU1180="S",IF(AND(S1180&lt;&gt;"",R1180&lt;&gt;""),S1180-R1180,0),0)</f>
        <v>0</v>
      </c>
      <c r="AS1180" s="45">
        <f>IF(AU1180="S",IF(Q1180="1. Aceitou o programa",IF(OR(X1180="Não se Aplica",X1180=""),IF(OR(W1180="Não se Aplica",W1180=""),0,W1180-V1180),AVERAGE(X1180-W1180,W1180-V1180)),0),0)</f>
        <v>0</v>
      </c>
      <c r="AT1180" s="45">
        <f>IF(AU1180="S",IF(AND(Q1180="1. Aceitou o programa",AB1180="Realizada"),IFERROR(IF(AA1180="",0,AA1180-R1180),0),0),0)</f>
        <v>0</v>
      </c>
      <c r="AU1180" s="45" t="str">
        <f>_xlfn.XLOOKUP(U1180,'Lista Suspensa'!$AA$20:$AA$23,'Lista Suspensa'!$AB$20:$AB$23,"N/A")</f>
        <v>S</v>
      </c>
    </row>
    <row r="1181" spans="1:47" ht="12" customHeight="1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3409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1297</v>
      </c>
      <c r="N1181" s="89" t="s">
        <v>148</v>
      </c>
      <c r="O1181" s="93" t="s">
        <v>3410</v>
      </c>
      <c r="P1181" s="94" t="s">
        <v>57</v>
      </c>
      <c r="Q1181" s="112" t="s">
        <v>2203</v>
      </c>
      <c r="R1181" s="95"/>
      <c r="S1181" s="96">
        <v>46150</v>
      </c>
      <c r="T1181" s="96" t="s">
        <v>2204</v>
      </c>
      <c r="U1181" s="96" t="s">
        <v>80</v>
      </c>
      <c r="V1181" s="92">
        <v>46112</v>
      </c>
      <c r="W1181" s="92">
        <v>46141</v>
      </c>
      <c r="X1181" s="92">
        <v>46142</v>
      </c>
      <c r="Y1181" s="97"/>
      <c r="Z1181" s="89"/>
      <c r="AA1181" s="96">
        <v>0</v>
      </c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>MONTH(B1181)&amp;"/"&amp;YEAR(B1181)</f>
        <v>3/2026</v>
      </c>
      <c r="AN1181" s="45">
        <f>WEEKNUM(B1181)-WEEKNUM(EOMONTH(B1181,-1)+1)+1</f>
        <v>4</v>
      </c>
      <c r="AO1181" s="45" t="str">
        <f>MONTH(R1181)&amp;"/"&amp;YEAR(R1181)</f>
        <v>1/1900</v>
      </c>
      <c r="AP1181" s="45" t="e">
        <f>WEEKNUM(R1181)-WEEKNUM(EOMONTH(R1181,-1)+1)+1</f>
        <v>#NUM!</v>
      </c>
      <c r="AQ1181" s="45">
        <f>IF(AU1181="S",IF(Q1181="1. Aceitou o programa",R1181-B1181,0),0)</f>
        <v>0</v>
      </c>
      <c r="AR1181" s="45">
        <f>IF(AU1181="S",IF(AND(S1181&lt;&gt;"",R1181&lt;&gt;""),S1181-R1181,0),0)</f>
        <v>0</v>
      </c>
      <c r="AS1181" s="45">
        <f>IF(AU1181="S",IF(Q1181="1. Aceitou o programa",IF(OR(X1181="Não se Aplica",X1181=""),IF(OR(W1181="Não se Aplica",W1181=""),0,W1181-V1181),AVERAGE(X1181-W1181,W1181-V1181)),0),0)</f>
        <v>0</v>
      </c>
      <c r="AT1181" s="45">
        <f>IF(AU1181="S",IF(AND(Q1181="1. Aceitou o programa",AB1181="Realizada"),IFERROR(IF(AA1181="",0,AA1181-R1181),0),0),0)</f>
        <v>0</v>
      </c>
      <c r="AU1181" s="45" t="str">
        <f>_xlfn.XLOOKUP(U1181,'Lista Suspensa'!$AA$20:$AA$23,'Lista Suspensa'!$AB$20:$AB$23,"N/A")</f>
        <v>S</v>
      </c>
    </row>
    <row r="1182" spans="1:47" ht="12" customHeight="1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3411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3412</v>
      </c>
      <c r="N1182" s="89" t="s">
        <v>148</v>
      </c>
      <c r="O1182" s="93" t="s">
        <v>3413</v>
      </c>
      <c r="P1182" s="94" t="s">
        <v>57</v>
      </c>
      <c r="Q1182" s="112" t="s">
        <v>2203</v>
      </c>
      <c r="R1182" s="95"/>
      <c r="S1182" s="96">
        <v>46164</v>
      </c>
      <c r="T1182" s="96" t="s">
        <v>2204</v>
      </c>
      <c r="U1182" s="96" t="s">
        <v>80</v>
      </c>
      <c r="V1182" s="92">
        <v>46142</v>
      </c>
      <c r="W1182" s="92">
        <v>46154</v>
      </c>
      <c r="X1182" s="92">
        <v>46160</v>
      </c>
      <c r="Y1182" s="97"/>
      <c r="Z1182" s="89"/>
      <c r="AA1182" s="96">
        <v>0</v>
      </c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>MONTH(B1182)&amp;"/"&amp;YEAR(B1182)</f>
        <v>3/2026</v>
      </c>
      <c r="AN1182" s="45">
        <f>WEEKNUM(B1182)-WEEKNUM(EOMONTH(B1182,-1)+1)+1</f>
        <v>4</v>
      </c>
      <c r="AO1182" s="45" t="str">
        <f>MONTH(R1182)&amp;"/"&amp;YEAR(R1182)</f>
        <v>1/1900</v>
      </c>
      <c r="AP1182" s="45" t="e">
        <f>WEEKNUM(R1182)-WEEKNUM(EOMONTH(R1182,-1)+1)+1</f>
        <v>#NUM!</v>
      </c>
      <c r="AQ1182" s="45">
        <f>IF(AU1182="S",IF(Q1182="1. Aceitou o programa",R1182-B1182,0),0)</f>
        <v>0</v>
      </c>
      <c r="AR1182" s="45">
        <f>IF(AU1182="S",IF(AND(S1182&lt;&gt;"",R1182&lt;&gt;""),S1182-R1182,0),0)</f>
        <v>0</v>
      </c>
      <c r="AS1182" s="45">
        <f>IF(AU1182="S",IF(Q1182="1. Aceitou o programa",IF(OR(X1182="Não se Aplica",X1182=""),IF(OR(W1182="Não se Aplica",W1182=""),0,W1182-V1182),AVERAGE(X1182-W1182,W1182-V1182)),0),0)</f>
        <v>0</v>
      </c>
      <c r="AT1182" s="45">
        <f>IF(AU1182="S",IF(AND(Q1182="1. Aceitou o programa",AB1182="Realizada"),IFERROR(IF(AA1182="",0,AA1182-R1182),0),0),0)</f>
        <v>0</v>
      </c>
      <c r="AU1182" s="45" t="str">
        <f>_xlfn.XLOOKUP(U1182,'Lista Suspensa'!$AA$20:$AA$23,'Lista Suspensa'!$AB$20:$AB$23,"N/A")</f>
        <v>S</v>
      </c>
    </row>
    <row r="1183" spans="1:47" ht="12" customHeight="1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3414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329</v>
      </c>
      <c r="M1183" s="89" t="s">
        <v>1723</v>
      </c>
      <c r="N1183" s="89" t="s">
        <v>148</v>
      </c>
      <c r="O1183" s="93" t="s">
        <v>3415</v>
      </c>
      <c r="P1183" s="94" t="s">
        <v>57</v>
      </c>
      <c r="Q1183" s="112" t="s">
        <v>2203</v>
      </c>
      <c r="R1183" s="95"/>
      <c r="S1183" s="96">
        <v>46164</v>
      </c>
      <c r="T1183" s="96" t="s">
        <v>2204</v>
      </c>
      <c r="U1183" s="96" t="s">
        <v>80</v>
      </c>
      <c r="V1183" s="92">
        <v>46141</v>
      </c>
      <c r="W1183" s="92">
        <v>46154</v>
      </c>
      <c r="X1183" s="92">
        <v>46160</v>
      </c>
      <c r="Y1183" s="97"/>
      <c r="Z1183" s="89"/>
      <c r="AA1183" s="96">
        <v>0</v>
      </c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>MONTH(B1183)&amp;"/"&amp;YEAR(B1183)</f>
        <v>3/2026</v>
      </c>
      <c r="AN1183" s="45">
        <f>WEEKNUM(B1183)-WEEKNUM(EOMONTH(B1183,-1)+1)+1</f>
        <v>4</v>
      </c>
      <c r="AO1183" s="45" t="str">
        <f>MONTH(R1183)&amp;"/"&amp;YEAR(R1183)</f>
        <v>1/1900</v>
      </c>
      <c r="AP1183" s="45" t="e">
        <f>WEEKNUM(R1183)-WEEKNUM(EOMONTH(R1183,-1)+1)+1</f>
        <v>#NUM!</v>
      </c>
      <c r="AQ1183" s="45">
        <f>IF(AU1183="S",IF(Q1183="1. Aceitou o programa",R1183-B1183,0),0)</f>
        <v>0</v>
      </c>
      <c r="AR1183" s="45">
        <f>IF(AU1183="S",IF(AND(S1183&lt;&gt;"",R1183&lt;&gt;""),S1183-R1183,0),0)</f>
        <v>0</v>
      </c>
      <c r="AS1183" s="45">
        <f>IF(AU1183="S",IF(Q1183="1. Aceitou o programa",IF(OR(X1183="Não se Aplica",X1183=""),IF(OR(W1183="Não se Aplica",W1183=""),0,W1183-V1183),AVERAGE(X1183-W1183,W1183-V1183)),0),0)</f>
        <v>0</v>
      </c>
      <c r="AT1183" s="45">
        <f>IF(AU1183="S",IF(AND(Q1183="1. Aceitou o programa",AB1183="Realizada"),IFERROR(IF(AA1183="",0,AA1183-R1183),0),0),0)</f>
        <v>0</v>
      </c>
      <c r="AU1183" s="45" t="str">
        <f>_xlfn.XLOOKUP(U1183,'Lista Suspensa'!$AA$20:$AA$23,'Lista Suspensa'!$AB$20:$AB$23,"N/A")</f>
        <v>S</v>
      </c>
    </row>
    <row r="1184" spans="1:47" ht="12" customHeight="1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3416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329</v>
      </c>
      <c r="M1184" s="89" t="s">
        <v>1723</v>
      </c>
      <c r="N1184" s="89" t="s">
        <v>148</v>
      </c>
      <c r="O1184" s="93" t="s">
        <v>3417</v>
      </c>
      <c r="P1184" s="94" t="s">
        <v>57</v>
      </c>
      <c r="Q1184" s="112" t="s">
        <v>2203</v>
      </c>
      <c r="R1184" s="95"/>
      <c r="S1184" s="96">
        <v>46164</v>
      </c>
      <c r="T1184" s="96" t="s">
        <v>2204</v>
      </c>
      <c r="U1184" s="96" t="s">
        <v>80</v>
      </c>
      <c r="V1184" s="92">
        <v>46141</v>
      </c>
      <c r="W1184" s="92">
        <v>46154</v>
      </c>
      <c r="X1184" s="92">
        <v>46160</v>
      </c>
      <c r="Y1184" s="97"/>
      <c r="Z1184" s="89"/>
      <c r="AA1184" s="96">
        <v>0</v>
      </c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>MONTH(B1184)&amp;"/"&amp;YEAR(B1184)</f>
        <v>3/2026</v>
      </c>
      <c r="AN1184" s="45">
        <f>WEEKNUM(B1184)-WEEKNUM(EOMONTH(B1184,-1)+1)+1</f>
        <v>4</v>
      </c>
      <c r="AO1184" s="45" t="str">
        <f>MONTH(R1184)&amp;"/"&amp;YEAR(R1184)</f>
        <v>1/1900</v>
      </c>
      <c r="AP1184" s="45" t="e">
        <f>WEEKNUM(R1184)-WEEKNUM(EOMONTH(R1184,-1)+1)+1</f>
        <v>#NUM!</v>
      </c>
      <c r="AQ1184" s="45">
        <f>IF(AU1184="S",IF(Q1184="1. Aceitou o programa",R1184-B1184,0),0)</f>
        <v>0</v>
      </c>
      <c r="AR1184" s="45">
        <f>IF(AU1184="S",IF(AND(S1184&lt;&gt;"",R1184&lt;&gt;""),S1184-R1184,0),0)</f>
        <v>0</v>
      </c>
      <c r="AS1184" s="45">
        <f>IF(AU1184="S",IF(Q1184="1. Aceitou o programa",IF(OR(X1184="Não se Aplica",X1184=""),IF(OR(W1184="Não se Aplica",W1184=""),0,W1184-V1184),AVERAGE(X1184-W1184,W1184-V1184)),0),0)</f>
        <v>0</v>
      </c>
      <c r="AT1184" s="45">
        <f>IF(AU1184="S",IF(AND(Q1184="1. Aceitou o programa",AB1184="Realizada"),IFERROR(IF(AA1184="",0,AA1184-R1184),0),0),0)</f>
        <v>0</v>
      </c>
      <c r="AU1184" s="45" t="str">
        <f>_xlfn.XLOOKUP(U1184,'Lista Suspensa'!$AA$20:$AA$23,'Lista Suspensa'!$AB$20:$AB$23,"N/A")</f>
        <v>S</v>
      </c>
    </row>
    <row r="1185" spans="1:47" ht="12" customHeight="1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3418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1432</v>
      </c>
      <c r="N1185" s="89" t="s">
        <v>148</v>
      </c>
      <c r="O1185" s="93" t="s">
        <v>3419</v>
      </c>
      <c r="P1185" s="94" t="s">
        <v>57</v>
      </c>
      <c r="Q1185" s="112" t="s">
        <v>2203</v>
      </c>
      <c r="R1185" s="95"/>
      <c r="S1185" s="96">
        <v>46164</v>
      </c>
      <c r="T1185" s="96" t="s">
        <v>2204</v>
      </c>
      <c r="U1185" s="96" t="s">
        <v>80</v>
      </c>
      <c r="V1185" s="92">
        <v>46141</v>
      </c>
      <c r="W1185" s="92">
        <v>46154</v>
      </c>
      <c r="X1185" s="92">
        <v>46160</v>
      </c>
      <c r="Y1185" s="97"/>
      <c r="Z1185" s="89"/>
      <c r="AA1185" s="96">
        <v>0</v>
      </c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>MONTH(B1185)&amp;"/"&amp;YEAR(B1185)</f>
        <v>3/2026</v>
      </c>
      <c r="AN1185" s="45">
        <f>WEEKNUM(B1185)-WEEKNUM(EOMONTH(B1185,-1)+1)+1</f>
        <v>4</v>
      </c>
      <c r="AO1185" s="45" t="str">
        <f>MONTH(R1185)&amp;"/"&amp;YEAR(R1185)</f>
        <v>1/1900</v>
      </c>
      <c r="AP1185" s="45" t="e">
        <f>WEEKNUM(R1185)-WEEKNUM(EOMONTH(R1185,-1)+1)+1</f>
        <v>#NUM!</v>
      </c>
      <c r="AQ1185" s="45">
        <f>IF(AU1185="S",IF(Q1185="1. Aceitou o programa",R1185-B1185,0),0)</f>
        <v>0</v>
      </c>
      <c r="AR1185" s="45">
        <f>IF(AU1185="S",IF(AND(S1185&lt;&gt;"",R1185&lt;&gt;""),S1185-R1185,0),0)</f>
        <v>0</v>
      </c>
      <c r="AS1185" s="45">
        <f>IF(AU1185="S",IF(Q1185="1. Aceitou o programa",IF(OR(X1185="Não se Aplica",X1185=""),IF(OR(W1185="Não se Aplica",W1185=""),0,W1185-V1185),AVERAGE(X1185-W1185,W1185-V1185)),0),0)</f>
        <v>0</v>
      </c>
      <c r="AT1185" s="45">
        <f>IF(AU1185="S",IF(AND(Q1185="1. Aceitou o programa",AB1185="Realizada"),IFERROR(IF(AA1185="",0,AA1185-R1185),0),0),0)</f>
        <v>0</v>
      </c>
      <c r="AU1185" s="45" t="str">
        <f>_xlfn.XLOOKUP(U1185,'Lista Suspensa'!$AA$20:$AA$23,'Lista Suspensa'!$AB$20:$AB$23,"N/A")</f>
        <v>S</v>
      </c>
    </row>
    <row r="1186" spans="1:47" ht="12" customHeight="1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3420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1965</v>
      </c>
      <c r="M1186" s="89" t="s">
        <v>3421</v>
      </c>
      <c r="N1186" s="89" t="s">
        <v>148</v>
      </c>
      <c r="O1186" s="93" t="s">
        <v>3422</v>
      </c>
      <c r="P1186" s="94" t="s">
        <v>57</v>
      </c>
      <c r="Q1186" s="112" t="s">
        <v>2203</v>
      </c>
      <c r="R1186" s="95"/>
      <c r="S1186" s="96">
        <v>46164</v>
      </c>
      <c r="T1186" s="96" t="s">
        <v>2204</v>
      </c>
      <c r="U1186" s="96" t="s">
        <v>80</v>
      </c>
      <c r="V1186" s="92">
        <v>46141</v>
      </c>
      <c r="W1186" s="92">
        <v>46154</v>
      </c>
      <c r="X1186" s="92">
        <v>46160</v>
      </c>
      <c r="Y1186" s="97"/>
      <c r="Z1186" s="89"/>
      <c r="AA1186" s="96">
        <v>0</v>
      </c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>MONTH(B1186)&amp;"/"&amp;YEAR(B1186)</f>
        <v>3/2026</v>
      </c>
      <c r="AN1186" s="45">
        <f>WEEKNUM(B1186)-WEEKNUM(EOMONTH(B1186,-1)+1)+1</f>
        <v>4</v>
      </c>
      <c r="AO1186" s="45" t="str">
        <f>MONTH(R1186)&amp;"/"&amp;YEAR(R1186)</f>
        <v>1/1900</v>
      </c>
      <c r="AP1186" s="45" t="e">
        <f>WEEKNUM(R1186)-WEEKNUM(EOMONTH(R1186,-1)+1)+1</f>
        <v>#NUM!</v>
      </c>
      <c r="AQ1186" s="45">
        <f>IF(AU1186="S",IF(Q1186="1. Aceitou o programa",R1186-B1186,0),0)</f>
        <v>0</v>
      </c>
      <c r="AR1186" s="45">
        <f>IF(AU1186="S",IF(AND(S1186&lt;&gt;"",R1186&lt;&gt;""),S1186-R1186,0),0)</f>
        <v>0</v>
      </c>
      <c r="AS1186" s="45">
        <f>IF(AU1186="S",IF(Q1186="1. Aceitou o programa",IF(OR(X1186="Não se Aplica",X1186=""),IF(OR(W1186="Não se Aplica",W1186=""),0,W1186-V1186),AVERAGE(X1186-W1186,W1186-V1186)),0),0)</f>
        <v>0</v>
      </c>
      <c r="AT1186" s="45">
        <f>IF(AU1186="S",IF(AND(Q1186="1. Aceitou o programa",AB1186="Realizada"),IFERROR(IF(AA1186="",0,AA1186-R1186),0),0),0)</f>
        <v>0</v>
      </c>
      <c r="AU1186" s="45" t="str">
        <f>_xlfn.XLOOKUP(U1186,'Lista Suspensa'!$AA$20:$AA$23,'Lista Suspensa'!$AB$20:$AB$23,"N/A")</f>
        <v>S</v>
      </c>
    </row>
    <row r="1187" spans="1:47" ht="12" customHeight="1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3423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3424</v>
      </c>
      <c r="N1187" s="89" t="s">
        <v>148</v>
      </c>
      <c r="O1187" s="93" t="s">
        <v>3425</v>
      </c>
      <c r="P1187" s="94" t="s">
        <v>57</v>
      </c>
      <c r="Q1187" s="112" t="s">
        <v>2203</v>
      </c>
      <c r="R1187" s="95"/>
      <c r="S1187" s="96">
        <v>46164</v>
      </c>
      <c r="T1187" s="96" t="s">
        <v>2204</v>
      </c>
      <c r="U1187" s="96" t="s">
        <v>80</v>
      </c>
      <c r="V1187" s="92">
        <v>46141</v>
      </c>
      <c r="W1187" s="92">
        <v>46154</v>
      </c>
      <c r="X1187" s="92">
        <v>46160</v>
      </c>
      <c r="Y1187" s="97"/>
      <c r="Z1187" s="89"/>
      <c r="AA1187" s="96">
        <v>0</v>
      </c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>MONTH(B1187)&amp;"/"&amp;YEAR(B1187)</f>
        <v>3/2026</v>
      </c>
      <c r="AN1187" s="45">
        <f>WEEKNUM(B1187)-WEEKNUM(EOMONTH(B1187,-1)+1)+1</f>
        <v>4</v>
      </c>
      <c r="AO1187" s="45" t="str">
        <f>MONTH(R1187)&amp;"/"&amp;YEAR(R1187)</f>
        <v>1/1900</v>
      </c>
      <c r="AP1187" s="45" t="e">
        <f>WEEKNUM(R1187)-WEEKNUM(EOMONTH(R1187,-1)+1)+1</f>
        <v>#NUM!</v>
      </c>
      <c r="AQ1187" s="45">
        <f>IF(AU1187="S",IF(Q1187="1. Aceitou o programa",R1187-B1187,0),0)</f>
        <v>0</v>
      </c>
      <c r="AR1187" s="45">
        <f>IF(AU1187="S",IF(AND(S1187&lt;&gt;"",R1187&lt;&gt;""),S1187-R1187,0),0)</f>
        <v>0</v>
      </c>
      <c r="AS1187" s="45">
        <f>IF(AU1187="S",IF(Q1187="1. Aceitou o programa",IF(OR(X1187="Não se Aplica",X1187=""),IF(OR(W1187="Não se Aplica",W1187=""),0,W1187-V1187),AVERAGE(X1187-W1187,W1187-V1187)),0),0)</f>
        <v>0</v>
      </c>
      <c r="AT1187" s="45">
        <f>IF(AU1187="S",IF(AND(Q1187="1. Aceitou o programa",AB1187="Realizada"),IFERROR(IF(AA1187="",0,AA1187-R1187),0),0),0)</f>
        <v>0</v>
      </c>
      <c r="AU1187" s="45" t="str">
        <f>_xlfn.XLOOKUP(U1187,'Lista Suspensa'!$AA$20:$AA$23,'Lista Suspensa'!$AB$20:$AB$23,"N/A")</f>
        <v>S</v>
      </c>
    </row>
    <row r="1188" spans="1:47" ht="12" customHeight="1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3426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3427</v>
      </c>
      <c r="N1188" s="89" t="s">
        <v>148</v>
      </c>
      <c r="O1188" s="93" t="s">
        <v>3428</v>
      </c>
      <c r="P1188" s="94" t="s">
        <v>57</v>
      </c>
      <c r="Q1188" s="112" t="s">
        <v>2203</v>
      </c>
      <c r="R1188" s="95"/>
      <c r="S1188" s="96">
        <v>46164</v>
      </c>
      <c r="T1188" s="96" t="s">
        <v>2204</v>
      </c>
      <c r="U1188" s="96" t="s">
        <v>80</v>
      </c>
      <c r="V1188" s="92">
        <v>46141</v>
      </c>
      <c r="W1188" s="92">
        <v>46154</v>
      </c>
      <c r="X1188" s="92">
        <v>46160</v>
      </c>
      <c r="Y1188" s="97"/>
      <c r="Z1188" s="89"/>
      <c r="AA1188" s="96">
        <v>0</v>
      </c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>MONTH(B1188)&amp;"/"&amp;YEAR(B1188)</f>
        <v>3/2026</v>
      </c>
      <c r="AN1188" s="45">
        <f>WEEKNUM(B1188)-WEEKNUM(EOMONTH(B1188,-1)+1)+1</f>
        <v>4</v>
      </c>
      <c r="AO1188" s="45" t="str">
        <f>MONTH(R1188)&amp;"/"&amp;YEAR(R1188)</f>
        <v>1/1900</v>
      </c>
      <c r="AP1188" s="45" t="e">
        <f>WEEKNUM(R1188)-WEEKNUM(EOMONTH(R1188,-1)+1)+1</f>
        <v>#NUM!</v>
      </c>
      <c r="AQ1188" s="45">
        <f>IF(AU1188="S",IF(Q1188="1. Aceitou o programa",R1188-B1188,0),0)</f>
        <v>0</v>
      </c>
      <c r="AR1188" s="45">
        <f>IF(AU1188="S",IF(AND(S1188&lt;&gt;"",R1188&lt;&gt;""),S1188-R1188,0),0)</f>
        <v>0</v>
      </c>
      <c r="AS1188" s="45">
        <f>IF(AU1188="S",IF(Q1188="1. Aceitou o programa",IF(OR(X1188="Não se Aplica",X1188=""),IF(OR(W1188="Não se Aplica",W1188=""),0,W1188-V1188),AVERAGE(X1188-W1188,W1188-V1188)),0),0)</f>
        <v>0</v>
      </c>
      <c r="AT1188" s="45">
        <f>IF(AU1188="S",IF(AND(Q1188="1. Aceitou o programa",AB1188="Realizada"),IFERROR(IF(AA1188="",0,AA1188-R1188),0),0),0)</f>
        <v>0</v>
      </c>
      <c r="AU1188" s="45" t="str">
        <f>_xlfn.XLOOKUP(U1188,'Lista Suspensa'!$AA$20:$AA$23,'Lista Suspensa'!$AB$20:$AB$23,"N/A")</f>
        <v>S</v>
      </c>
    </row>
    <row r="1189" spans="1:47" ht="12" customHeight="1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3429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3430</v>
      </c>
      <c r="N1189" s="89" t="s">
        <v>148</v>
      </c>
      <c r="O1189" s="93" t="s">
        <v>3431</v>
      </c>
      <c r="P1189" s="94" t="s">
        <v>57</v>
      </c>
      <c r="Q1189" s="112" t="s">
        <v>2203</v>
      </c>
      <c r="R1189" s="95"/>
      <c r="S1189" s="96">
        <v>46164</v>
      </c>
      <c r="T1189" s="96" t="s">
        <v>2204</v>
      </c>
      <c r="U1189" s="96" t="s">
        <v>80</v>
      </c>
      <c r="V1189" s="92">
        <v>46141</v>
      </c>
      <c r="W1189" s="92">
        <v>46154</v>
      </c>
      <c r="X1189" s="92">
        <v>46160</v>
      </c>
      <c r="Y1189" s="97"/>
      <c r="Z1189" s="89"/>
      <c r="AA1189" s="96">
        <v>0</v>
      </c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>MONTH(B1189)&amp;"/"&amp;YEAR(B1189)</f>
        <v>3/2026</v>
      </c>
      <c r="AN1189" s="45">
        <f>WEEKNUM(B1189)-WEEKNUM(EOMONTH(B1189,-1)+1)+1</f>
        <v>4</v>
      </c>
      <c r="AO1189" s="45" t="str">
        <f>MONTH(R1189)&amp;"/"&amp;YEAR(R1189)</f>
        <v>1/1900</v>
      </c>
      <c r="AP1189" s="45" t="e">
        <f>WEEKNUM(R1189)-WEEKNUM(EOMONTH(R1189,-1)+1)+1</f>
        <v>#NUM!</v>
      </c>
      <c r="AQ1189" s="45">
        <f>IF(AU1189="S",IF(Q1189="1. Aceitou o programa",R1189-B1189,0),0)</f>
        <v>0</v>
      </c>
      <c r="AR1189" s="45">
        <f>IF(AU1189="S",IF(AND(S1189&lt;&gt;"",R1189&lt;&gt;""),S1189-R1189,0),0)</f>
        <v>0</v>
      </c>
      <c r="AS1189" s="45">
        <f>IF(AU1189="S",IF(Q1189="1. Aceitou o programa",IF(OR(X1189="Não se Aplica",X1189=""),IF(OR(W1189="Não se Aplica",W1189=""),0,W1189-V1189),AVERAGE(X1189-W1189,W1189-V1189)),0),0)</f>
        <v>0</v>
      </c>
      <c r="AT1189" s="45">
        <f>IF(AU1189="S",IF(AND(Q1189="1. Aceitou o programa",AB1189="Realizada"),IFERROR(IF(AA1189="",0,AA1189-R1189),0),0),0)</f>
        <v>0</v>
      </c>
      <c r="AU1189" s="45" t="str">
        <f>_xlfn.XLOOKUP(U1189,'Lista Suspensa'!$AA$20:$AA$23,'Lista Suspensa'!$AB$20:$AB$23,"N/A")</f>
        <v>S</v>
      </c>
    </row>
    <row r="1190" spans="1:47" ht="12" customHeight="1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3432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3433</v>
      </c>
      <c r="N1190" s="89" t="s">
        <v>148</v>
      </c>
      <c r="O1190" s="93" t="s">
        <v>3434</v>
      </c>
      <c r="P1190" s="94" t="s">
        <v>57</v>
      </c>
      <c r="Q1190" s="112" t="s">
        <v>2203</v>
      </c>
      <c r="R1190" s="95"/>
      <c r="S1190" s="96">
        <v>46164</v>
      </c>
      <c r="T1190" s="96" t="s">
        <v>2204</v>
      </c>
      <c r="U1190" s="96" t="s">
        <v>80</v>
      </c>
      <c r="V1190" s="92">
        <v>46141</v>
      </c>
      <c r="W1190" s="92">
        <v>46154</v>
      </c>
      <c r="X1190" s="92">
        <v>46160</v>
      </c>
      <c r="Y1190" s="97"/>
      <c r="Z1190" s="89"/>
      <c r="AA1190" s="96">
        <v>0</v>
      </c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>MONTH(B1190)&amp;"/"&amp;YEAR(B1190)</f>
        <v>3/2026</v>
      </c>
      <c r="AN1190" s="45">
        <f>WEEKNUM(B1190)-WEEKNUM(EOMONTH(B1190,-1)+1)+1</f>
        <v>4</v>
      </c>
      <c r="AO1190" s="45" t="str">
        <f>MONTH(R1190)&amp;"/"&amp;YEAR(R1190)</f>
        <v>1/1900</v>
      </c>
      <c r="AP1190" s="45" t="e">
        <f>WEEKNUM(R1190)-WEEKNUM(EOMONTH(R1190,-1)+1)+1</f>
        <v>#NUM!</v>
      </c>
      <c r="AQ1190" s="45">
        <f>IF(AU1190="S",IF(Q1190="1. Aceitou o programa",R1190-B1190,0),0)</f>
        <v>0</v>
      </c>
      <c r="AR1190" s="45">
        <f>IF(AU1190="S",IF(AND(S1190&lt;&gt;"",R1190&lt;&gt;""),S1190-R1190,0),0)</f>
        <v>0</v>
      </c>
      <c r="AS1190" s="45">
        <f>IF(AU1190="S",IF(Q1190="1. Aceitou o programa",IF(OR(X1190="Não se Aplica",X1190=""),IF(OR(W1190="Não se Aplica",W1190=""),0,W1190-V1190),AVERAGE(X1190-W1190,W1190-V1190)),0),0)</f>
        <v>0</v>
      </c>
      <c r="AT1190" s="45">
        <f>IF(AU1190="S",IF(AND(Q1190="1. Aceitou o programa",AB1190="Realizada"),IFERROR(IF(AA1190="",0,AA1190-R1190),0),0),0)</f>
        <v>0</v>
      </c>
      <c r="AU1190" s="45" t="str">
        <f>_xlfn.XLOOKUP(U1190,'Lista Suspensa'!$AA$20:$AA$23,'Lista Suspensa'!$AB$20:$AB$23,"N/A")</f>
        <v>S</v>
      </c>
    </row>
    <row r="1191" spans="1:47" ht="12" customHeight="1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3435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3024</v>
      </c>
      <c r="N1191" s="89" t="s">
        <v>148</v>
      </c>
      <c r="O1191" s="93" t="s">
        <v>3436</v>
      </c>
      <c r="P1191" s="94" t="s">
        <v>57</v>
      </c>
      <c r="Q1191" s="112" t="s">
        <v>58</v>
      </c>
      <c r="R1191" s="95">
        <v>46189</v>
      </c>
      <c r="S1191" s="96">
        <v>46150</v>
      </c>
      <c r="T1191" s="96" t="s">
        <v>59</v>
      </c>
      <c r="U1191" s="96" t="s">
        <v>60</v>
      </c>
      <c r="V1191" s="92">
        <v>46128</v>
      </c>
      <c r="W1191" s="92">
        <v>46141</v>
      </c>
      <c r="X1191" s="92">
        <v>46142</v>
      </c>
      <c r="Y1191" s="97"/>
      <c r="Z1191" s="89" t="s">
        <v>62</v>
      </c>
      <c r="AA1191" s="96" t="s">
        <v>3437</v>
      </c>
      <c r="AB1191" s="89"/>
      <c r="AC1191" s="111"/>
      <c r="AD1191" s="89"/>
      <c r="AE1191" s="89"/>
      <c r="AF1191" s="98"/>
      <c r="AG1191" s="98"/>
      <c r="AH1191" s="98"/>
      <c r="AI1191" s="99"/>
      <c r="AJ1191" s="99" t="s">
        <v>2211</v>
      </c>
      <c r="AK1191" s="99"/>
      <c r="AL1191" s="45" t="s">
        <v>68</v>
      </c>
      <c r="AM1191" s="162" t="str">
        <f>MONTH(B1191)&amp;"/"&amp;YEAR(B1191)</f>
        <v>3/2026</v>
      </c>
      <c r="AN1191" s="45">
        <f>WEEKNUM(B1191)-WEEKNUM(EOMONTH(B1191,-1)+1)+1</f>
        <v>4</v>
      </c>
      <c r="AO1191" s="45" t="str">
        <f>MONTH(R1191)&amp;"/"&amp;YEAR(R1191)</f>
        <v>6/2026</v>
      </c>
      <c r="AP1191" s="45">
        <f>WEEKNUM(R1191)-WEEKNUM(EOMONTH(R1191,-1)+1)+1</f>
        <v>3</v>
      </c>
      <c r="AQ1191" s="45">
        <f>IF(AU1191="S",IF(Q1191="1. Aceitou o programa",R1191-B1191,0),0)</f>
        <v>85</v>
      </c>
      <c r="AR1191" s="45">
        <f>IF(AU1191="S",IF(AND(S1191&lt;&gt;"",R1191&lt;&gt;""),S1191-R1191,0),0)</f>
        <v>-39</v>
      </c>
      <c r="AS1191" s="45">
        <f>IF(AU1191="S",IF(Q1191="1. Aceitou o programa",IF(OR(X1191="Não se Aplica",X1191=""),IF(OR(W1191="Não se Aplica",W1191=""),0,W1191-V1191),AVERAGE(X1191-W1191,W1191-V1191)),0),0)</f>
        <v>7</v>
      </c>
      <c r="AT1191" s="45">
        <f>IF(AU1191="S",IF(AND(Q1191="1. Aceitou o programa",AB1191="Realizada"),IFERROR(IF(AA1191="",0,AA1191-R1191),0),0),0)</f>
        <v>0</v>
      </c>
      <c r="AU1191" s="45" t="str">
        <f>_xlfn.XLOOKUP(U1191,'Lista Suspensa'!$AA$20:$AA$23,'Lista Suspensa'!$AB$20:$AB$23,"N/A")</f>
        <v>S</v>
      </c>
    </row>
    <row r="1192" spans="1:47" ht="12" customHeight="1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3438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1043</v>
      </c>
      <c r="N1192" s="89" t="s">
        <v>148</v>
      </c>
      <c r="O1192" s="93" t="s">
        <v>3439</v>
      </c>
      <c r="P1192" s="94" t="s">
        <v>57</v>
      </c>
      <c r="Q1192" s="112" t="s">
        <v>2203</v>
      </c>
      <c r="R1192" s="95"/>
      <c r="S1192" s="96">
        <v>46164</v>
      </c>
      <c r="T1192" s="96" t="s">
        <v>2204</v>
      </c>
      <c r="U1192" s="96" t="s">
        <v>80</v>
      </c>
      <c r="V1192" s="92">
        <v>46141</v>
      </c>
      <c r="W1192" s="92">
        <v>46154</v>
      </c>
      <c r="X1192" s="92">
        <v>46160</v>
      </c>
      <c r="Y1192" s="97"/>
      <c r="Z1192" s="89"/>
      <c r="AA1192" s="96">
        <v>0</v>
      </c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>MONTH(B1192)&amp;"/"&amp;YEAR(B1192)</f>
        <v>3/2026</v>
      </c>
      <c r="AN1192" s="45">
        <f>WEEKNUM(B1192)-WEEKNUM(EOMONTH(B1192,-1)+1)+1</f>
        <v>4</v>
      </c>
      <c r="AO1192" s="45" t="str">
        <f>MONTH(R1192)&amp;"/"&amp;YEAR(R1192)</f>
        <v>1/1900</v>
      </c>
      <c r="AP1192" s="45" t="e">
        <f>WEEKNUM(R1192)-WEEKNUM(EOMONTH(R1192,-1)+1)+1</f>
        <v>#NUM!</v>
      </c>
      <c r="AQ1192" s="45">
        <f>IF(AU1192="S",IF(Q1192="1. Aceitou o programa",R1192-B1192,0),0)</f>
        <v>0</v>
      </c>
      <c r="AR1192" s="45">
        <f>IF(AU1192="S",IF(AND(S1192&lt;&gt;"",R1192&lt;&gt;""),S1192-R1192,0),0)</f>
        <v>0</v>
      </c>
      <c r="AS1192" s="45">
        <f>IF(AU1192="S",IF(Q1192="1. Aceitou o programa",IF(OR(X1192="Não se Aplica",X1192=""),IF(OR(W1192="Não se Aplica",W1192=""),0,W1192-V1192),AVERAGE(X1192-W1192,W1192-V1192)),0),0)</f>
        <v>0</v>
      </c>
      <c r="AT1192" s="45">
        <f>IF(AU1192="S",IF(AND(Q1192="1. Aceitou o programa",AB1192="Realizada"),IFERROR(IF(AA1192="",0,AA1192-R1192),0),0),0)</f>
        <v>0</v>
      </c>
      <c r="AU1192" s="45" t="str">
        <f>_xlfn.XLOOKUP(U1192,'Lista Suspensa'!$AA$20:$AA$23,'Lista Suspensa'!$AB$20:$AB$23,"N/A")</f>
        <v>S</v>
      </c>
    </row>
    <row r="1193" spans="1:47" ht="12" customHeight="1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3440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1043</v>
      </c>
      <c r="N1193" s="89" t="s">
        <v>148</v>
      </c>
      <c r="O1193" s="93" t="s">
        <v>3441</v>
      </c>
      <c r="P1193" s="94" t="s">
        <v>57</v>
      </c>
      <c r="Q1193" s="112" t="s">
        <v>2203</v>
      </c>
      <c r="R1193" s="95"/>
      <c r="S1193" s="96">
        <v>46164</v>
      </c>
      <c r="T1193" s="96" t="s">
        <v>2204</v>
      </c>
      <c r="U1193" s="96" t="s">
        <v>80</v>
      </c>
      <c r="V1193" s="92">
        <v>46141</v>
      </c>
      <c r="W1193" s="92">
        <v>46154</v>
      </c>
      <c r="X1193" s="92">
        <v>46160</v>
      </c>
      <c r="Y1193" s="97"/>
      <c r="Z1193" s="89"/>
      <c r="AA1193" s="96">
        <v>0</v>
      </c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>MONTH(B1193)&amp;"/"&amp;YEAR(B1193)</f>
        <v>3/2026</v>
      </c>
      <c r="AN1193" s="45">
        <f>WEEKNUM(B1193)-WEEKNUM(EOMONTH(B1193,-1)+1)+1</f>
        <v>4</v>
      </c>
      <c r="AO1193" s="45" t="str">
        <f>MONTH(R1193)&amp;"/"&amp;YEAR(R1193)</f>
        <v>1/1900</v>
      </c>
      <c r="AP1193" s="45" t="e">
        <f>WEEKNUM(R1193)-WEEKNUM(EOMONTH(R1193,-1)+1)+1</f>
        <v>#NUM!</v>
      </c>
      <c r="AQ1193" s="45">
        <f>IF(AU1193="S",IF(Q1193="1. Aceitou o programa",R1193-B1193,0),0)</f>
        <v>0</v>
      </c>
      <c r="AR1193" s="45">
        <f>IF(AU1193="S",IF(AND(S1193&lt;&gt;"",R1193&lt;&gt;""),S1193-R1193,0),0)</f>
        <v>0</v>
      </c>
      <c r="AS1193" s="45">
        <f>IF(AU1193="S",IF(Q1193="1. Aceitou o programa",IF(OR(X1193="Não se Aplica",X1193=""),IF(OR(W1193="Não se Aplica",W1193=""),0,W1193-V1193),AVERAGE(X1193-W1193,W1193-V1193)),0),0)</f>
        <v>0</v>
      </c>
      <c r="AT1193" s="45">
        <f>IF(AU1193="S",IF(AND(Q1193="1. Aceitou o programa",AB1193="Realizada"),IFERROR(IF(AA1193="",0,AA1193-R1193),0),0),0)</f>
        <v>0</v>
      </c>
      <c r="AU1193" s="45" t="str">
        <f>_xlfn.XLOOKUP(U1193,'Lista Suspensa'!$AA$20:$AA$23,'Lista Suspensa'!$AB$20:$AB$23,"N/A")</f>
        <v>S</v>
      </c>
    </row>
    <row r="1194" spans="1:47" ht="12" customHeight="1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3442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523</v>
      </c>
      <c r="M1194" s="89" t="s">
        <v>3443</v>
      </c>
      <c r="N1194" s="89" t="s">
        <v>148</v>
      </c>
      <c r="O1194" s="93" t="s">
        <v>3444</v>
      </c>
      <c r="P1194" s="94" t="s">
        <v>57</v>
      </c>
      <c r="Q1194" s="112" t="s">
        <v>2203</v>
      </c>
      <c r="R1194" s="95"/>
      <c r="S1194" s="96">
        <v>46164</v>
      </c>
      <c r="T1194" s="96" t="s">
        <v>2204</v>
      </c>
      <c r="U1194" s="96" t="s">
        <v>80</v>
      </c>
      <c r="V1194" s="92">
        <v>46141</v>
      </c>
      <c r="W1194" s="92">
        <v>46154</v>
      </c>
      <c r="X1194" s="92">
        <v>46160</v>
      </c>
      <c r="Y1194" s="97"/>
      <c r="Z1194" s="89"/>
      <c r="AA1194" s="96">
        <v>0</v>
      </c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>MONTH(B1194)&amp;"/"&amp;YEAR(B1194)</f>
        <v>3/2026</v>
      </c>
      <c r="AN1194" s="45">
        <f>WEEKNUM(B1194)-WEEKNUM(EOMONTH(B1194,-1)+1)+1</f>
        <v>4</v>
      </c>
      <c r="AO1194" s="45" t="str">
        <f>MONTH(R1194)&amp;"/"&amp;YEAR(R1194)</f>
        <v>1/1900</v>
      </c>
      <c r="AP1194" s="45" t="e">
        <f>WEEKNUM(R1194)-WEEKNUM(EOMONTH(R1194,-1)+1)+1</f>
        <v>#NUM!</v>
      </c>
      <c r="AQ1194" s="45">
        <f>IF(AU1194="S",IF(Q1194="1. Aceitou o programa",R1194-B1194,0),0)</f>
        <v>0</v>
      </c>
      <c r="AR1194" s="45">
        <f>IF(AU1194="S",IF(AND(S1194&lt;&gt;"",R1194&lt;&gt;""),S1194-R1194,0),0)</f>
        <v>0</v>
      </c>
      <c r="AS1194" s="45">
        <f>IF(AU1194="S",IF(Q1194="1. Aceitou o programa",IF(OR(X1194="Não se Aplica",X1194=""),IF(OR(W1194="Não se Aplica",W1194=""),0,W1194-V1194),AVERAGE(X1194-W1194,W1194-V1194)),0),0)</f>
        <v>0</v>
      </c>
      <c r="AT1194" s="45">
        <f>IF(AU1194="S",IF(AND(Q1194="1. Aceitou o programa",AB1194="Realizada"),IFERROR(IF(AA1194="",0,AA1194-R1194),0),0),0)</f>
        <v>0</v>
      </c>
      <c r="AU1194" s="45" t="str">
        <f>_xlfn.XLOOKUP(U1194,'Lista Suspensa'!$AA$20:$AA$23,'Lista Suspensa'!$AB$20:$AB$23,"N/A")</f>
        <v>S</v>
      </c>
    </row>
    <row r="1195" spans="1:47" ht="12" customHeight="1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3445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523</v>
      </c>
      <c r="M1195" s="89" t="s">
        <v>3443</v>
      </c>
      <c r="N1195" s="89" t="s">
        <v>148</v>
      </c>
      <c r="O1195" s="93" t="s">
        <v>3446</v>
      </c>
      <c r="P1195" s="94" t="s">
        <v>57</v>
      </c>
      <c r="Q1195" s="112" t="s">
        <v>2203</v>
      </c>
      <c r="R1195" s="95"/>
      <c r="S1195" s="96">
        <v>46164</v>
      </c>
      <c r="T1195" s="96" t="s">
        <v>2204</v>
      </c>
      <c r="U1195" s="96" t="s">
        <v>80</v>
      </c>
      <c r="V1195" s="92">
        <v>46141</v>
      </c>
      <c r="W1195" s="92">
        <v>46154</v>
      </c>
      <c r="X1195" s="92">
        <v>46160</v>
      </c>
      <c r="Y1195" s="97"/>
      <c r="Z1195" s="89"/>
      <c r="AA1195" s="96">
        <v>0</v>
      </c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>MONTH(B1195)&amp;"/"&amp;YEAR(B1195)</f>
        <v>3/2026</v>
      </c>
      <c r="AN1195" s="45">
        <f>WEEKNUM(B1195)-WEEKNUM(EOMONTH(B1195,-1)+1)+1</f>
        <v>4</v>
      </c>
      <c r="AO1195" s="45" t="str">
        <f>MONTH(R1195)&amp;"/"&amp;YEAR(R1195)</f>
        <v>1/1900</v>
      </c>
      <c r="AP1195" s="45" t="e">
        <f>WEEKNUM(R1195)-WEEKNUM(EOMONTH(R1195,-1)+1)+1</f>
        <v>#NUM!</v>
      </c>
      <c r="AQ1195" s="45">
        <f>IF(AU1195="S",IF(Q1195="1. Aceitou o programa",R1195-B1195,0),0)</f>
        <v>0</v>
      </c>
      <c r="AR1195" s="45">
        <f>IF(AU1195="S",IF(AND(S1195&lt;&gt;"",R1195&lt;&gt;""),S1195-R1195,0),0)</f>
        <v>0</v>
      </c>
      <c r="AS1195" s="45">
        <f>IF(AU1195="S",IF(Q1195="1. Aceitou o programa",IF(OR(X1195="Não se Aplica",X1195=""),IF(OR(W1195="Não se Aplica",W1195=""),0,W1195-V1195),AVERAGE(X1195-W1195,W1195-V1195)),0),0)</f>
        <v>0</v>
      </c>
      <c r="AT1195" s="45">
        <f>IF(AU1195="S",IF(AND(Q1195="1. Aceitou o programa",AB1195="Realizada"),IFERROR(IF(AA1195="",0,AA1195-R1195),0),0),0)</f>
        <v>0</v>
      </c>
      <c r="AU1195" s="45" t="str">
        <f>_xlfn.XLOOKUP(U1195,'Lista Suspensa'!$AA$20:$AA$23,'Lista Suspensa'!$AB$20:$AB$23,"N/A")</f>
        <v>S</v>
      </c>
    </row>
    <row r="1196" spans="1:47" ht="12" customHeight="1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3447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3448</v>
      </c>
      <c r="N1196" s="89" t="s">
        <v>148</v>
      </c>
      <c r="O1196" s="93" t="s">
        <v>3449</v>
      </c>
      <c r="P1196" s="94" t="s">
        <v>57</v>
      </c>
      <c r="Q1196" s="112" t="s">
        <v>2203</v>
      </c>
      <c r="R1196" s="95"/>
      <c r="S1196" s="96">
        <v>46150</v>
      </c>
      <c r="T1196" s="96" t="s">
        <v>2204</v>
      </c>
      <c r="U1196" s="96" t="s">
        <v>80</v>
      </c>
      <c r="V1196" s="92">
        <v>46128</v>
      </c>
      <c r="W1196" s="92">
        <v>46141</v>
      </c>
      <c r="X1196" s="92">
        <v>46142</v>
      </c>
      <c r="Y1196" s="97"/>
      <c r="Z1196" s="89"/>
      <c r="AA1196" s="96">
        <v>0</v>
      </c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>MONTH(B1196)&amp;"/"&amp;YEAR(B1196)</f>
        <v>3/2026</v>
      </c>
      <c r="AN1196" s="45">
        <f>WEEKNUM(B1196)-WEEKNUM(EOMONTH(B1196,-1)+1)+1</f>
        <v>4</v>
      </c>
      <c r="AO1196" s="45" t="str">
        <f>MONTH(R1196)&amp;"/"&amp;YEAR(R1196)</f>
        <v>1/1900</v>
      </c>
      <c r="AP1196" s="45" t="e">
        <f>WEEKNUM(R1196)-WEEKNUM(EOMONTH(R1196,-1)+1)+1</f>
        <v>#NUM!</v>
      </c>
      <c r="AQ1196" s="45">
        <f>IF(AU1196="S",IF(Q1196="1. Aceitou o programa",R1196-B1196,0),0)</f>
        <v>0</v>
      </c>
      <c r="AR1196" s="45">
        <f>IF(AU1196="S",IF(AND(S1196&lt;&gt;"",R1196&lt;&gt;""),S1196-R1196,0),0)</f>
        <v>0</v>
      </c>
      <c r="AS1196" s="45">
        <f>IF(AU1196="S",IF(Q1196="1. Aceitou o programa",IF(OR(X1196="Não se Aplica",X1196=""),IF(OR(W1196="Não se Aplica",W1196=""),0,W1196-V1196),AVERAGE(X1196-W1196,W1196-V1196)),0),0)</f>
        <v>0</v>
      </c>
      <c r="AT1196" s="45">
        <f>IF(AU1196="S",IF(AND(Q1196="1. Aceitou o programa",AB1196="Realizada"),IFERROR(IF(AA1196="",0,AA1196-R1196),0),0),0)</f>
        <v>0</v>
      </c>
      <c r="AU1196" s="45" t="str">
        <f>_xlfn.XLOOKUP(U1196,'Lista Suspensa'!$AA$20:$AA$23,'Lista Suspensa'!$AB$20:$AB$23,"N/A")</f>
        <v>S</v>
      </c>
    </row>
    <row r="1197" spans="1:47" ht="12" customHeight="1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3450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1047</v>
      </c>
      <c r="N1197" s="89" t="s">
        <v>148</v>
      </c>
      <c r="O1197" s="93" t="s">
        <v>3451</v>
      </c>
      <c r="P1197" s="94" t="s">
        <v>57</v>
      </c>
      <c r="Q1197" s="112" t="s">
        <v>2203</v>
      </c>
      <c r="R1197" s="95"/>
      <c r="S1197" s="96">
        <v>46150</v>
      </c>
      <c r="T1197" s="96" t="s">
        <v>2204</v>
      </c>
      <c r="U1197" s="96" t="s">
        <v>80</v>
      </c>
      <c r="V1197" s="92">
        <v>46128</v>
      </c>
      <c r="W1197" s="92">
        <v>46141</v>
      </c>
      <c r="X1197" s="92">
        <v>46142</v>
      </c>
      <c r="Y1197" s="97"/>
      <c r="Z1197" s="89"/>
      <c r="AA1197" s="96">
        <v>0</v>
      </c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>MONTH(B1197)&amp;"/"&amp;YEAR(B1197)</f>
        <v>3/2026</v>
      </c>
      <c r="AN1197" s="45">
        <f>WEEKNUM(B1197)-WEEKNUM(EOMONTH(B1197,-1)+1)+1</f>
        <v>4</v>
      </c>
      <c r="AO1197" s="45" t="str">
        <f>MONTH(R1197)&amp;"/"&amp;YEAR(R1197)</f>
        <v>1/1900</v>
      </c>
      <c r="AP1197" s="45" t="e">
        <f>WEEKNUM(R1197)-WEEKNUM(EOMONTH(R1197,-1)+1)+1</f>
        <v>#NUM!</v>
      </c>
      <c r="AQ1197" s="45">
        <f>IF(AU1197="S",IF(Q1197="1. Aceitou o programa",R1197-B1197,0),0)</f>
        <v>0</v>
      </c>
      <c r="AR1197" s="45">
        <f>IF(AU1197="S",IF(AND(S1197&lt;&gt;"",R1197&lt;&gt;""),S1197-R1197,0),0)</f>
        <v>0</v>
      </c>
      <c r="AS1197" s="45">
        <f>IF(AU1197="S",IF(Q1197="1. Aceitou o programa",IF(OR(X1197="Não se Aplica",X1197=""),IF(OR(W1197="Não se Aplica",W1197=""),0,W1197-V1197),AVERAGE(X1197-W1197,W1197-V1197)),0),0)</f>
        <v>0</v>
      </c>
      <c r="AT1197" s="45">
        <f>IF(AU1197="S",IF(AND(Q1197="1. Aceitou o programa",AB1197="Realizada"),IFERROR(IF(AA1197="",0,AA1197-R1197),0),0),0)</f>
        <v>0</v>
      </c>
      <c r="AU1197" s="45" t="str">
        <f>_xlfn.XLOOKUP(U1197,'Lista Suspensa'!$AA$20:$AA$23,'Lista Suspensa'!$AB$20:$AB$23,"N/A")</f>
        <v>S</v>
      </c>
    </row>
    <row r="1198" spans="1:47" ht="12" customHeight="1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3452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329</v>
      </c>
      <c r="M1198" s="89" t="s">
        <v>1150</v>
      </c>
      <c r="N1198" s="89" t="s">
        <v>148</v>
      </c>
      <c r="O1198" s="93" t="s">
        <v>3453</v>
      </c>
      <c r="P1198" s="94" t="s">
        <v>57</v>
      </c>
      <c r="Q1198" s="112" t="s">
        <v>2203</v>
      </c>
      <c r="R1198" s="95"/>
      <c r="S1198" s="96">
        <v>46150</v>
      </c>
      <c r="T1198" s="96" t="s">
        <v>2204</v>
      </c>
      <c r="U1198" s="96" t="s">
        <v>80</v>
      </c>
      <c r="V1198" s="92">
        <v>46112</v>
      </c>
      <c r="W1198" s="92">
        <v>46141</v>
      </c>
      <c r="X1198" s="92">
        <v>46142</v>
      </c>
      <c r="Y1198" s="97"/>
      <c r="Z1198" s="89"/>
      <c r="AA1198" s="96">
        <v>0</v>
      </c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>MONTH(B1198)&amp;"/"&amp;YEAR(B1198)</f>
        <v>3/2026</v>
      </c>
      <c r="AN1198" s="45">
        <f>WEEKNUM(B1198)-WEEKNUM(EOMONTH(B1198,-1)+1)+1</f>
        <v>4</v>
      </c>
      <c r="AO1198" s="45" t="str">
        <f>MONTH(R1198)&amp;"/"&amp;YEAR(R1198)</f>
        <v>1/1900</v>
      </c>
      <c r="AP1198" s="45" t="e">
        <f>WEEKNUM(R1198)-WEEKNUM(EOMONTH(R1198,-1)+1)+1</f>
        <v>#NUM!</v>
      </c>
      <c r="AQ1198" s="45">
        <f>IF(AU1198="S",IF(Q1198="1. Aceitou o programa",R1198-B1198,0),0)</f>
        <v>0</v>
      </c>
      <c r="AR1198" s="45">
        <f>IF(AU1198="S",IF(AND(S1198&lt;&gt;"",R1198&lt;&gt;""),S1198-R1198,0),0)</f>
        <v>0</v>
      </c>
      <c r="AS1198" s="45">
        <f>IF(AU1198="S",IF(Q1198="1. Aceitou o programa",IF(OR(X1198="Não se Aplica",X1198=""),IF(OR(W1198="Não se Aplica",W1198=""),0,W1198-V1198),AVERAGE(X1198-W1198,W1198-V1198)),0),0)</f>
        <v>0</v>
      </c>
      <c r="AT1198" s="45">
        <f>IF(AU1198="S",IF(AND(Q1198="1. Aceitou o programa",AB1198="Realizada"),IFERROR(IF(AA1198="",0,AA1198-R1198),0),0),0)</f>
        <v>0</v>
      </c>
      <c r="AU1198" s="45" t="str">
        <f>_xlfn.XLOOKUP(U1198,'Lista Suspensa'!$AA$20:$AA$23,'Lista Suspensa'!$AB$20:$AB$23,"N/A")</f>
        <v>S</v>
      </c>
    </row>
    <row r="1199" spans="1:47" ht="12" customHeight="1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3454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3455</v>
      </c>
      <c r="N1199" s="89" t="s">
        <v>148</v>
      </c>
      <c r="O1199" s="93" t="s">
        <v>3456</v>
      </c>
      <c r="P1199" s="94" t="s">
        <v>57</v>
      </c>
      <c r="Q1199" s="112" t="s">
        <v>2203</v>
      </c>
      <c r="R1199" s="95"/>
      <c r="S1199" s="96">
        <v>46150</v>
      </c>
      <c r="T1199" s="96" t="s">
        <v>2204</v>
      </c>
      <c r="U1199" s="96" t="s">
        <v>80</v>
      </c>
      <c r="V1199" s="92">
        <v>46112</v>
      </c>
      <c r="W1199" s="92">
        <v>46141</v>
      </c>
      <c r="X1199" s="92">
        <v>46142</v>
      </c>
      <c r="Y1199" s="97"/>
      <c r="Z1199" s="89"/>
      <c r="AA1199" s="96">
        <v>0</v>
      </c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>MONTH(B1199)&amp;"/"&amp;YEAR(B1199)</f>
        <v>3/2026</v>
      </c>
      <c r="AN1199" s="45">
        <f>WEEKNUM(B1199)-WEEKNUM(EOMONTH(B1199,-1)+1)+1</f>
        <v>4</v>
      </c>
      <c r="AO1199" s="45" t="str">
        <f>MONTH(R1199)&amp;"/"&amp;YEAR(R1199)</f>
        <v>1/1900</v>
      </c>
      <c r="AP1199" s="45" t="e">
        <f>WEEKNUM(R1199)-WEEKNUM(EOMONTH(R1199,-1)+1)+1</f>
        <v>#NUM!</v>
      </c>
      <c r="AQ1199" s="45">
        <f>IF(AU1199="S",IF(Q1199="1. Aceitou o programa",R1199-B1199,0),0)</f>
        <v>0</v>
      </c>
      <c r="AR1199" s="45">
        <f>IF(AU1199="S",IF(AND(S1199&lt;&gt;"",R1199&lt;&gt;""),S1199-R1199,0),0)</f>
        <v>0</v>
      </c>
      <c r="AS1199" s="45">
        <f>IF(AU1199="S",IF(Q1199="1. Aceitou o programa",IF(OR(X1199="Não se Aplica",X1199=""),IF(OR(W1199="Não se Aplica",W1199=""),0,W1199-V1199),AVERAGE(X1199-W1199,W1199-V1199)),0),0)</f>
        <v>0</v>
      </c>
      <c r="AT1199" s="45">
        <f>IF(AU1199="S",IF(AND(Q1199="1. Aceitou o programa",AB1199="Realizada"),IFERROR(IF(AA1199="",0,AA1199-R1199),0),0),0)</f>
        <v>0</v>
      </c>
      <c r="AU1199" s="45" t="str">
        <f>_xlfn.XLOOKUP(U1199,'Lista Suspensa'!$AA$20:$AA$23,'Lista Suspensa'!$AB$20:$AB$23,"N/A")</f>
        <v>S</v>
      </c>
    </row>
    <row r="1200" spans="1:47" ht="12" customHeight="1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3457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3458</v>
      </c>
      <c r="N1200" s="89" t="s">
        <v>148</v>
      </c>
      <c r="O1200" s="93" t="s">
        <v>3459</v>
      </c>
      <c r="P1200" s="94" t="s">
        <v>57</v>
      </c>
      <c r="Q1200" s="112" t="s">
        <v>2203</v>
      </c>
      <c r="R1200" s="95"/>
      <c r="S1200" s="96">
        <v>46164</v>
      </c>
      <c r="T1200" s="96" t="s">
        <v>2204</v>
      </c>
      <c r="U1200" s="96" t="s">
        <v>80</v>
      </c>
      <c r="V1200" s="92">
        <v>46141</v>
      </c>
      <c r="W1200" s="92">
        <v>46154</v>
      </c>
      <c r="X1200" s="92">
        <v>46160</v>
      </c>
      <c r="Y1200" s="97"/>
      <c r="Z1200" s="89"/>
      <c r="AA1200" s="96">
        <v>0</v>
      </c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>MONTH(B1200)&amp;"/"&amp;YEAR(B1200)</f>
        <v>3/2026</v>
      </c>
      <c r="AN1200" s="45">
        <f>WEEKNUM(B1200)-WEEKNUM(EOMONTH(B1200,-1)+1)+1</f>
        <v>4</v>
      </c>
      <c r="AO1200" s="45" t="str">
        <f>MONTH(R1200)&amp;"/"&amp;YEAR(R1200)</f>
        <v>1/1900</v>
      </c>
      <c r="AP1200" s="45" t="e">
        <f>WEEKNUM(R1200)-WEEKNUM(EOMONTH(R1200,-1)+1)+1</f>
        <v>#NUM!</v>
      </c>
      <c r="AQ1200" s="45">
        <f>IF(AU1200="S",IF(Q1200="1. Aceitou o programa",R1200-B1200,0),0)</f>
        <v>0</v>
      </c>
      <c r="AR1200" s="45">
        <f>IF(AU1200="S",IF(AND(S1200&lt;&gt;"",R1200&lt;&gt;""),S1200-R1200,0),0)</f>
        <v>0</v>
      </c>
      <c r="AS1200" s="45">
        <f>IF(AU1200="S",IF(Q1200="1. Aceitou o programa",IF(OR(X1200="Não se Aplica",X1200=""),IF(OR(W1200="Não se Aplica",W1200=""),0,W1200-V1200),AVERAGE(X1200-W1200,W1200-V1200)),0),0)</f>
        <v>0</v>
      </c>
      <c r="AT1200" s="45">
        <f>IF(AU1200="S",IF(AND(Q1200="1. Aceitou o programa",AB1200="Realizada"),IFERROR(IF(AA1200="",0,AA1200-R1200),0),0),0)</f>
        <v>0</v>
      </c>
      <c r="AU1200" s="45" t="str">
        <f>_xlfn.XLOOKUP(U1200,'Lista Suspensa'!$AA$20:$AA$23,'Lista Suspensa'!$AB$20:$AB$23,"N/A")</f>
        <v>S</v>
      </c>
    </row>
    <row r="1201" spans="1:47" ht="12" customHeight="1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3460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255</v>
      </c>
      <c r="N1201" s="89" t="s">
        <v>148</v>
      </c>
      <c r="O1201" s="93" t="s">
        <v>3461</v>
      </c>
      <c r="P1201" s="94" t="s">
        <v>57</v>
      </c>
      <c r="Q1201" s="112" t="s">
        <v>2203</v>
      </c>
      <c r="R1201" s="95"/>
      <c r="S1201" s="96">
        <v>46150</v>
      </c>
      <c r="T1201" s="96" t="s">
        <v>2204</v>
      </c>
      <c r="U1201" s="96" t="s">
        <v>80</v>
      </c>
      <c r="V1201" s="92">
        <v>46122</v>
      </c>
      <c r="W1201" s="92">
        <v>46141</v>
      </c>
      <c r="X1201" s="92">
        <v>46142</v>
      </c>
      <c r="Y1201" s="97"/>
      <c r="Z1201" s="89"/>
      <c r="AA1201" s="96">
        <v>0</v>
      </c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>MONTH(B1201)&amp;"/"&amp;YEAR(B1201)</f>
        <v>3/2026</v>
      </c>
      <c r="AN1201" s="45">
        <f>WEEKNUM(B1201)-WEEKNUM(EOMONTH(B1201,-1)+1)+1</f>
        <v>4</v>
      </c>
      <c r="AO1201" s="45" t="str">
        <f>MONTH(R1201)&amp;"/"&amp;YEAR(R1201)</f>
        <v>1/1900</v>
      </c>
      <c r="AP1201" s="45" t="e">
        <f>WEEKNUM(R1201)-WEEKNUM(EOMONTH(R1201,-1)+1)+1</f>
        <v>#NUM!</v>
      </c>
      <c r="AQ1201" s="45">
        <f>IF(AU1201="S",IF(Q1201="1. Aceitou o programa",R1201-B1201,0),0)</f>
        <v>0</v>
      </c>
      <c r="AR1201" s="45">
        <f>IF(AU1201="S",IF(AND(S1201&lt;&gt;"",R1201&lt;&gt;""),S1201-R1201,0),0)</f>
        <v>0</v>
      </c>
      <c r="AS1201" s="45">
        <f>IF(AU1201="S",IF(Q1201="1. Aceitou o programa",IF(OR(X1201="Não se Aplica",X1201=""),IF(OR(W1201="Não se Aplica",W1201=""),0,W1201-V1201),AVERAGE(X1201-W1201,W1201-V1201)),0),0)</f>
        <v>0</v>
      </c>
      <c r="AT1201" s="45">
        <f>IF(AU1201="S",IF(AND(Q1201="1. Aceitou o programa",AB1201="Realizada"),IFERROR(IF(AA1201="",0,AA1201-R1201),0),0),0)</f>
        <v>0</v>
      </c>
      <c r="AU1201" s="45" t="str">
        <f>_xlfn.XLOOKUP(U1201,'Lista Suspensa'!$AA$20:$AA$23,'Lista Suspensa'!$AB$20:$AB$23,"N/A")</f>
        <v>S</v>
      </c>
    </row>
    <row r="1202" spans="1:47" ht="12" customHeight="1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3462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3463</v>
      </c>
      <c r="N1202" s="89" t="s">
        <v>148</v>
      </c>
      <c r="O1202" s="93" t="s">
        <v>3464</v>
      </c>
      <c r="P1202" s="94" t="s">
        <v>57</v>
      </c>
      <c r="Q1202" s="112" t="s">
        <v>2203</v>
      </c>
      <c r="R1202" s="95"/>
      <c r="S1202" s="96">
        <v>46150</v>
      </c>
      <c r="T1202" s="96" t="s">
        <v>2204</v>
      </c>
      <c r="U1202" s="96" t="s">
        <v>80</v>
      </c>
      <c r="V1202" s="92">
        <v>46122</v>
      </c>
      <c r="W1202" s="92">
        <v>46141</v>
      </c>
      <c r="X1202" s="92">
        <v>46142</v>
      </c>
      <c r="Y1202" s="97"/>
      <c r="Z1202" s="89"/>
      <c r="AA1202" s="96">
        <v>0</v>
      </c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>MONTH(B1202)&amp;"/"&amp;YEAR(B1202)</f>
        <v>3/2026</v>
      </c>
      <c r="AN1202" s="45">
        <f>WEEKNUM(B1202)-WEEKNUM(EOMONTH(B1202,-1)+1)+1</f>
        <v>4</v>
      </c>
      <c r="AO1202" s="45" t="str">
        <f>MONTH(R1202)&amp;"/"&amp;YEAR(R1202)</f>
        <v>1/1900</v>
      </c>
      <c r="AP1202" s="45" t="e">
        <f>WEEKNUM(R1202)-WEEKNUM(EOMONTH(R1202,-1)+1)+1</f>
        <v>#NUM!</v>
      </c>
      <c r="AQ1202" s="45">
        <f>IF(AU1202="S",IF(Q1202="1. Aceitou o programa",R1202-B1202,0),0)</f>
        <v>0</v>
      </c>
      <c r="AR1202" s="45">
        <f>IF(AU1202="S",IF(AND(S1202&lt;&gt;"",R1202&lt;&gt;""),S1202-R1202,0),0)</f>
        <v>0</v>
      </c>
      <c r="AS1202" s="45">
        <f>IF(AU1202="S",IF(Q1202="1. Aceitou o programa",IF(OR(X1202="Não se Aplica",X1202=""),IF(OR(W1202="Não se Aplica",W1202=""),0,W1202-V1202),AVERAGE(X1202-W1202,W1202-V1202)),0),0)</f>
        <v>0</v>
      </c>
      <c r="AT1202" s="45">
        <f>IF(AU1202="S",IF(AND(Q1202="1. Aceitou o programa",AB1202="Realizada"),IFERROR(IF(AA1202="",0,AA1202-R1202),0),0),0)</f>
        <v>0</v>
      </c>
      <c r="AU1202" s="45" t="str">
        <f>_xlfn.XLOOKUP(U1202,'Lista Suspensa'!$AA$20:$AA$23,'Lista Suspensa'!$AB$20:$AB$23,"N/A")</f>
        <v>S</v>
      </c>
    </row>
    <row r="1203" spans="1:47" ht="12" customHeight="1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3465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445</v>
      </c>
      <c r="M1203" s="89" t="s">
        <v>77</v>
      </c>
      <c r="N1203" s="89" t="s">
        <v>148</v>
      </c>
      <c r="O1203" s="93" t="s">
        <v>3466</v>
      </c>
      <c r="P1203" s="94" t="s">
        <v>57</v>
      </c>
      <c r="Q1203" s="112" t="s">
        <v>2203</v>
      </c>
      <c r="R1203" s="95"/>
      <c r="S1203" s="96">
        <v>46164</v>
      </c>
      <c r="T1203" s="96" t="s">
        <v>2204</v>
      </c>
      <c r="U1203" s="96" t="s">
        <v>80</v>
      </c>
      <c r="V1203" s="92">
        <v>46141</v>
      </c>
      <c r="W1203" s="92">
        <v>46154</v>
      </c>
      <c r="X1203" s="92">
        <v>46160</v>
      </c>
      <c r="Y1203" s="97"/>
      <c r="Z1203" s="89"/>
      <c r="AA1203" s="96">
        <v>0</v>
      </c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>MONTH(B1203)&amp;"/"&amp;YEAR(B1203)</f>
        <v>3/2026</v>
      </c>
      <c r="AN1203" s="45">
        <f>WEEKNUM(B1203)-WEEKNUM(EOMONTH(B1203,-1)+1)+1</f>
        <v>4</v>
      </c>
      <c r="AO1203" s="45" t="str">
        <f>MONTH(R1203)&amp;"/"&amp;YEAR(R1203)</f>
        <v>1/1900</v>
      </c>
      <c r="AP1203" s="45" t="e">
        <f>WEEKNUM(R1203)-WEEKNUM(EOMONTH(R1203,-1)+1)+1</f>
        <v>#NUM!</v>
      </c>
      <c r="AQ1203" s="45">
        <f>IF(AU1203="S",IF(Q1203="1. Aceitou o programa",R1203-B1203,0),0)</f>
        <v>0</v>
      </c>
      <c r="AR1203" s="45">
        <f>IF(AU1203="S",IF(AND(S1203&lt;&gt;"",R1203&lt;&gt;""),S1203-R1203,0),0)</f>
        <v>0</v>
      </c>
      <c r="AS1203" s="45">
        <f>IF(AU1203="S",IF(Q1203="1. Aceitou o programa",IF(OR(X1203="Não se Aplica",X1203=""),IF(OR(W1203="Não se Aplica",W1203=""),0,W1203-V1203),AVERAGE(X1203-W1203,W1203-V1203)),0),0)</f>
        <v>0</v>
      </c>
      <c r="AT1203" s="45">
        <f>IF(AU1203="S",IF(AND(Q1203="1. Aceitou o programa",AB1203="Realizada"),IFERROR(IF(AA1203="",0,AA1203-R1203),0),0),0)</f>
        <v>0</v>
      </c>
      <c r="AU1203" s="45" t="str">
        <f>_xlfn.XLOOKUP(U1203,'Lista Suspensa'!$AA$20:$AA$23,'Lista Suspensa'!$AB$20:$AB$23,"N/A")</f>
        <v>S</v>
      </c>
    </row>
    <row r="1204" spans="1:47" ht="12" customHeight="1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3467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329</v>
      </c>
      <c r="M1204" s="89" t="s">
        <v>77</v>
      </c>
      <c r="N1204" s="89" t="s">
        <v>148</v>
      </c>
      <c r="O1204" s="93" t="s">
        <v>3468</v>
      </c>
      <c r="P1204" s="94" t="s">
        <v>57</v>
      </c>
      <c r="Q1204" s="112" t="s">
        <v>2203</v>
      </c>
      <c r="R1204" s="95"/>
      <c r="S1204" s="96">
        <v>46164</v>
      </c>
      <c r="T1204" s="96" t="s">
        <v>2204</v>
      </c>
      <c r="U1204" s="96" t="s">
        <v>80</v>
      </c>
      <c r="V1204" s="92">
        <v>46141</v>
      </c>
      <c r="W1204" s="92">
        <v>46154</v>
      </c>
      <c r="X1204" s="92">
        <v>46160</v>
      </c>
      <c r="Y1204" s="97"/>
      <c r="Z1204" s="89"/>
      <c r="AA1204" s="96">
        <v>0</v>
      </c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>MONTH(B1204)&amp;"/"&amp;YEAR(B1204)</f>
        <v>3/2026</v>
      </c>
      <c r="AN1204" s="45">
        <f>WEEKNUM(B1204)-WEEKNUM(EOMONTH(B1204,-1)+1)+1</f>
        <v>4</v>
      </c>
      <c r="AO1204" s="45" t="str">
        <f>MONTH(R1204)&amp;"/"&amp;YEAR(R1204)</f>
        <v>1/1900</v>
      </c>
      <c r="AP1204" s="45" t="e">
        <f>WEEKNUM(R1204)-WEEKNUM(EOMONTH(R1204,-1)+1)+1</f>
        <v>#NUM!</v>
      </c>
      <c r="AQ1204" s="45">
        <f>IF(AU1204="S",IF(Q1204="1. Aceitou o programa",R1204-B1204,0),0)</f>
        <v>0</v>
      </c>
      <c r="AR1204" s="45">
        <f>IF(AU1204="S",IF(AND(S1204&lt;&gt;"",R1204&lt;&gt;""),S1204-R1204,0),0)</f>
        <v>0</v>
      </c>
      <c r="AS1204" s="45">
        <f>IF(AU1204="S",IF(Q1204="1. Aceitou o programa",IF(OR(X1204="Não se Aplica",X1204=""),IF(OR(W1204="Não se Aplica",W1204=""),0,W1204-V1204),AVERAGE(X1204-W1204,W1204-V1204)),0),0)</f>
        <v>0</v>
      </c>
      <c r="AT1204" s="45">
        <f>IF(AU1204="S",IF(AND(Q1204="1. Aceitou o programa",AB1204="Realizada"),IFERROR(IF(AA1204="",0,AA1204-R1204),0),0),0)</f>
        <v>0</v>
      </c>
      <c r="AU1204" s="45" t="str">
        <f>_xlfn.XLOOKUP(U1204,'Lista Suspensa'!$AA$20:$AA$23,'Lista Suspensa'!$AB$20:$AB$23,"N/A")</f>
        <v>S</v>
      </c>
    </row>
    <row r="1205" spans="1:47" ht="12" customHeight="1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3469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77</v>
      </c>
      <c r="N1205" s="89" t="s">
        <v>148</v>
      </c>
      <c r="O1205" s="93" t="s">
        <v>3470</v>
      </c>
      <c r="P1205" s="94" t="s">
        <v>57</v>
      </c>
      <c r="Q1205" s="112" t="s">
        <v>2203</v>
      </c>
      <c r="R1205" s="95"/>
      <c r="S1205" s="96">
        <v>46164</v>
      </c>
      <c r="T1205" s="96" t="s">
        <v>2204</v>
      </c>
      <c r="U1205" s="96" t="s">
        <v>80</v>
      </c>
      <c r="V1205" s="92">
        <v>46141</v>
      </c>
      <c r="W1205" s="92">
        <v>46154</v>
      </c>
      <c r="X1205" s="92">
        <v>46160</v>
      </c>
      <c r="Y1205" s="97"/>
      <c r="Z1205" s="89"/>
      <c r="AA1205" s="96">
        <v>0</v>
      </c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>MONTH(B1205)&amp;"/"&amp;YEAR(B1205)</f>
        <v>3/2026</v>
      </c>
      <c r="AN1205" s="45">
        <f>WEEKNUM(B1205)-WEEKNUM(EOMONTH(B1205,-1)+1)+1</f>
        <v>4</v>
      </c>
      <c r="AO1205" s="45" t="str">
        <f>MONTH(R1205)&amp;"/"&amp;YEAR(R1205)</f>
        <v>1/1900</v>
      </c>
      <c r="AP1205" s="45" t="e">
        <f>WEEKNUM(R1205)-WEEKNUM(EOMONTH(R1205,-1)+1)+1</f>
        <v>#NUM!</v>
      </c>
      <c r="AQ1205" s="45">
        <f>IF(AU1205="S",IF(Q1205="1. Aceitou o programa",R1205-B1205,0),0)</f>
        <v>0</v>
      </c>
      <c r="AR1205" s="45">
        <f>IF(AU1205="S",IF(AND(S1205&lt;&gt;"",R1205&lt;&gt;""),S1205-R1205,0),0)</f>
        <v>0</v>
      </c>
      <c r="AS1205" s="45">
        <f>IF(AU1205="S",IF(Q1205="1. Aceitou o programa",IF(OR(X1205="Não se Aplica",X1205=""),IF(OR(W1205="Não se Aplica",W1205=""),0,W1205-V1205),AVERAGE(X1205-W1205,W1205-V1205)),0),0)</f>
        <v>0</v>
      </c>
      <c r="AT1205" s="45">
        <f>IF(AU1205="S",IF(AND(Q1205="1. Aceitou o programa",AB1205="Realizada"),IFERROR(IF(AA1205="",0,AA1205-R1205),0),0),0)</f>
        <v>0</v>
      </c>
      <c r="AU1205" s="45" t="str">
        <f>_xlfn.XLOOKUP(U1205,'Lista Suspensa'!$AA$20:$AA$23,'Lista Suspensa'!$AB$20:$AB$23,"N/A")</f>
        <v>S</v>
      </c>
    </row>
    <row r="1206" spans="1:47" ht="12" customHeight="1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3471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77</v>
      </c>
      <c r="N1206" s="89" t="s">
        <v>148</v>
      </c>
      <c r="O1206" s="93" t="s">
        <v>3472</v>
      </c>
      <c r="P1206" s="94" t="s">
        <v>57</v>
      </c>
      <c r="Q1206" s="112" t="s">
        <v>2203</v>
      </c>
      <c r="R1206" s="95"/>
      <c r="S1206" s="96">
        <v>46164</v>
      </c>
      <c r="T1206" s="96" t="s">
        <v>2204</v>
      </c>
      <c r="U1206" s="96" t="s">
        <v>80</v>
      </c>
      <c r="V1206" s="92">
        <v>46141</v>
      </c>
      <c r="W1206" s="92">
        <v>46154</v>
      </c>
      <c r="X1206" s="92">
        <v>46160</v>
      </c>
      <c r="Y1206" s="97"/>
      <c r="Z1206" s="89"/>
      <c r="AA1206" s="96">
        <v>0</v>
      </c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>MONTH(B1206)&amp;"/"&amp;YEAR(B1206)</f>
        <v>3/2026</v>
      </c>
      <c r="AN1206" s="45">
        <f>WEEKNUM(B1206)-WEEKNUM(EOMONTH(B1206,-1)+1)+1</f>
        <v>4</v>
      </c>
      <c r="AO1206" s="45" t="str">
        <f>MONTH(R1206)&amp;"/"&amp;YEAR(R1206)</f>
        <v>1/1900</v>
      </c>
      <c r="AP1206" s="45" t="e">
        <f>WEEKNUM(R1206)-WEEKNUM(EOMONTH(R1206,-1)+1)+1</f>
        <v>#NUM!</v>
      </c>
      <c r="AQ1206" s="45">
        <f>IF(AU1206="S",IF(Q1206="1. Aceitou o programa",R1206-B1206,0),0)</f>
        <v>0</v>
      </c>
      <c r="AR1206" s="45">
        <f>IF(AU1206="S",IF(AND(S1206&lt;&gt;"",R1206&lt;&gt;""),S1206-R1206,0),0)</f>
        <v>0</v>
      </c>
      <c r="AS1206" s="45">
        <f>IF(AU1206="S",IF(Q1206="1. Aceitou o programa",IF(OR(X1206="Não se Aplica",X1206=""),IF(OR(W1206="Não se Aplica",W1206=""),0,W1206-V1206),AVERAGE(X1206-W1206,W1206-V1206)),0),0)</f>
        <v>0</v>
      </c>
      <c r="AT1206" s="45">
        <f>IF(AU1206="S",IF(AND(Q1206="1. Aceitou o programa",AB1206="Realizada"),IFERROR(IF(AA1206="",0,AA1206-R1206),0),0),0)</f>
        <v>0</v>
      </c>
      <c r="AU1206" s="45" t="str">
        <f>_xlfn.XLOOKUP(U1206,'Lista Suspensa'!$AA$20:$AA$23,'Lista Suspensa'!$AB$20:$AB$23,"N/A")</f>
        <v>S</v>
      </c>
    </row>
    <row r="1207" spans="1:47" ht="12" customHeight="1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3473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3474</v>
      </c>
      <c r="N1207" s="89" t="s">
        <v>148</v>
      </c>
      <c r="O1207" s="93" t="s">
        <v>3475</v>
      </c>
      <c r="P1207" s="94" t="s">
        <v>57</v>
      </c>
      <c r="Q1207" s="112" t="s">
        <v>2203</v>
      </c>
      <c r="R1207" s="95"/>
      <c r="S1207" s="96">
        <v>46164</v>
      </c>
      <c r="T1207" s="96" t="s">
        <v>2204</v>
      </c>
      <c r="U1207" s="96" t="s">
        <v>80</v>
      </c>
      <c r="V1207" s="92">
        <v>46141</v>
      </c>
      <c r="W1207" s="92">
        <v>46154</v>
      </c>
      <c r="X1207" s="92">
        <v>46160</v>
      </c>
      <c r="Y1207" s="97"/>
      <c r="Z1207" s="89"/>
      <c r="AA1207" s="96">
        <v>0</v>
      </c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>MONTH(B1207)&amp;"/"&amp;YEAR(B1207)</f>
        <v>3/2026</v>
      </c>
      <c r="AN1207" s="45">
        <f>WEEKNUM(B1207)-WEEKNUM(EOMONTH(B1207,-1)+1)+1</f>
        <v>4</v>
      </c>
      <c r="AO1207" s="45" t="str">
        <f>MONTH(R1207)&amp;"/"&amp;YEAR(R1207)</f>
        <v>1/1900</v>
      </c>
      <c r="AP1207" s="45" t="e">
        <f>WEEKNUM(R1207)-WEEKNUM(EOMONTH(R1207,-1)+1)+1</f>
        <v>#NUM!</v>
      </c>
      <c r="AQ1207" s="45">
        <f>IF(AU1207="S",IF(Q1207="1. Aceitou o programa",R1207-B1207,0),0)</f>
        <v>0</v>
      </c>
      <c r="AR1207" s="45">
        <f>IF(AU1207="S",IF(AND(S1207&lt;&gt;"",R1207&lt;&gt;""),S1207-R1207,0),0)</f>
        <v>0</v>
      </c>
      <c r="AS1207" s="45">
        <f>IF(AU1207="S",IF(Q1207="1. Aceitou o programa",IF(OR(X1207="Não se Aplica",X1207=""),IF(OR(W1207="Não se Aplica",W1207=""),0,W1207-V1207),AVERAGE(X1207-W1207,W1207-V1207)),0),0)</f>
        <v>0</v>
      </c>
      <c r="AT1207" s="45">
        <f>IF(AU1207="S",IF(AND(Q1207="1. Aceitou o programa",AB1207="Realizada"),IFERROR(IF(AA1207="",0,AA1207-R1207),0),0),0)</f>
        <v>0</v>
      </c>
      <c r="AU1207" s="45" t="str">
        <f>_xlfn.XLOOKUP(U1207,'Lista Suspensa'!$AA$20:$AA$23,'Lista Suspensa'!$AB$20:$AB$23,"N/A")</f>
        <v>S</v>
      </c>
    </row>
    <row r="1208" spans="1:47" ht="12" customHeight="1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3476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329</v>
      </c>
      <c r="M1208" s="89" t="s">
        <v>3477</v>
      </c>
      <c r="N1208" s="89" t="s">
        <v>148</v>
      </c>
      <c r="O1208" s="93" t="s">
        <v>3478</v>
      </c>
      <c r="P1208" s="94" t="s">
        <v>57</v>
      </c>
      <c r="Q1208" s="112" t="s">
        <v>2203</v>
      </c>
      <c r="R1208" s="95"/>
      <c r="S1208" s="96">
        <v>46164</v>
      </c>
      <c r="T1208" s="96" t="s">
        <v>2204</v>
      </c>
      <c r="U1208" s="96" t="s">
        <v>80</v>
      </c>
      <c r="V1208" s="92">
        <v>46141</v>
      </c>
      <c r="W1208" s="92">
        <v>46154</v>
      </c>
      <c r="X1208" s="92">
        <v>46160</v>
      </c>
      <c r="Y1208" s="97"/>
      <c r="Z1208" s="89"/>
      <c r="AA1208" s="96">
        <v>0</v>
      </c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>MONTH(B1208)&amp;"/"&amp;YEAR(B1208)</f>
        <v>3/2026</v>
      </c>
      <c r="AN1208" s="45">
        <f>WEEKNUM(B1208)-WEEKNUM(EOMONTH(B1208,-1)+1)+1</f>
        <v>4</v>
      </c>
      <c r="AO1208" s="45" t="str">
        <f>MONTH(R1208)&amp;"/"&amp;YEAR(R1208)</f>
        <v>1/1900</v>
      </c>
      <c r="AP1208" s="45" t="e">
        <f>WEEKNUM(R1208)-WEEKNUM(EOMONTH(R1208,-1)+1)+1</f>
        <v>#NUM!</v>
      </c>
      <c r="AQ1208" s="45">
        <f>IF(AU1208="S",IF(Q1208="1. Aceitou o programa",R1208-B1208,0),0)</f>
        <v>0</v>
      </c>
      <c r="AR1208" s="45">
        <f>IF(AU1208="S",IF(AND(S1208&lt;&gt;"",R1208&lt;&gt;""),S1208-R1208,0),0)</f>
        <v>0</v>
      </c>
      <c r="AS1208" s="45">
        <f>IF(AU1208="S",IF(Q1208="1. Aceitou o programa",IF(OR(X1208="Não se Aplica",X1208=""),IF(OR(W1208="Não se Aplica",W1208=""),0,W1208-V1208),AVERAGE(X1208-W1208,W1208-V1208)),0),0)</f>
        <v>0</v>
      </c>
      <c r="AT1208" s="45">
        <f>IF(AU1208="S",IF(AND(Q1208="1. Aceitou o programa",AB1208="Realizada"),IFERROR(IF(AA1208="",0,AA1208-R1208),0),0),0)</f>
        <v>0</v>
      </c>
      <c r="AU1208" s="45" t="str">
        <f>_xlfn.XLOOKUP(U1208,'Lista Suspensa'!$AA$20:$AA$23,'Lista Suspensa'!$AB$20:$AB$23,"N/A")</f>
        <v>S</v>
      </c>
    </row>
    <row r="1209" spans="1:47" ht="12" customHeight="1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3479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329</v>
      </c>
      <c r="M1209" s="89" t="s">
        <v>2217</v>
      </c>
      <c r="N1209" s="89" t="s">
        <v>148</v>
      </c>
      <c r="O1209" s="93" t="s">
        <v>3480</v>
      </c>
      <c r="P1209" s="94" t="s">
        <v>57</v>
      </c>
      <c r="Q1209" s="112" t="s">
        <v>2203</v>
      </c>
      <c r="R1209" s="95"/>
      <c r="S1209" s="96">
        <v>46164</v>
      </c>
      <c r="T1209" s="96" t="s">
        <v>2204</v>
      </c>
      <c r="U1209" s="96" t="s">
        <v>80</v>
      </c>
      <c r="V1209" s="92">
        <v>46141</v>
      </c>
      <c r="W1209" s="92">
        <v>46154</v>
      </c>
      <c r="X1209" s="92">
        <v>46160</v>
      </c>
      <c r="Y1209" s="97"/>
      <c r="Z1209" s="89"/>
      <c r="AA1209" s="96">
        <v>0</v>
      </c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>MONTH(B1209)&amp;"/"&amp;YEAR(B1209)</f>
        <v>3/2026</v>
      </c>
      <c r="AN1209" s="45">
        <f>WEEKNUM(B1209)-WEEKNUM(EOMONTH(B1209,-1)+1)+1</f>
        <v>4</v>
      </c>
      <c r="AO1209" s="45" t="str">
        <f>MONTH(R1209)&amp;"/"&amp;YEAR(R1209)</f>
        <v>1/1900</v>
      </c>
      <c r="AP1209" s="45" t="e">
        <f>WEEKNUM(R1209)-WEEKNUM(EOMONTH(R1209,-1)+1)+1</f>
        <v>#NUM!</v>
      </c>
      <c r="AQ1209" s="45">
        <f>IF(AU1209="S",IF(Q1209="1. Aceitou o programa",R1209-B1209,0),0)</f>
        <v>0</v>
      </c>
      <c r="AR1209" s="45">
        <f>IF(AU1209="S",IF(AND(S1209&lt;&gt;"",R1209&lt;&gt;""),S1209-R1209,0),0)</f>
        <v>0</v>
      </c>
      <c r="AS1209" s="45">
        <f>IF(AU1209="S",IF(Q1209="1. Aceitou o programa",IF(OR(X1209="Não se Aplica",X1209=""),IF(OR(W1209="Não se Aplica",W1209=""),0,W1209-V1209),AVERAGE(X1209-W1209,W1209-V1209)),0),0)</f>
        <v>0</v>
      </c>
      <c r="AT1209" s="45">
        <f>IF(AU1209="S",IF(AND(Q1209="1. Aceitou o programa",AB1209="Realizada"),IFERROR(IF(AA1209="",0,AA1209-R1209),0),0),0)</f>
        <v>0</v>
      </c>
      <c r="AU1209" s="45" t="str">
        <f>_xlfn.XLOOKUP(U1209,'Lista Suspensa'!$AA$20:$AA$23,'Lista Suspensa'!$AB$20:$AB$23,"N/A")</f>
        <v>S</v>
      </c>
    </row>
    <row r="1210" spans="1:47" ht="12" customHeight="1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3481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329</v>
      </c>
      <c r="M1210" s="89" t="s">
        <v>3257</v>
      </c>
      <c r="N1210" s="89" t="s">
        <v>148</v>
      </c>
      <c r="O1210" s="93" t="s">
        <v>3482</v>
      </c>
      <c r="P1210" s="94" t="s">
        <v>57</v>
      </c>
      <c r="Q1210" s="112" t="s">
        <v>2203</v>
      </c>
      <c r="R1210" s="95"/>
      <c r="S1210" s="96">
        <v>46164</v>
      </c>
      <c r="T1210" s="96" t="s">
        <v>2204</v>
      </c>
      <c r="U1210" s="96" t="s">
        <v>80</v>
      </c>
      <c r="V1210" s="92">
        <v>46141</v>
      </c>
      <c r="W1210" s="92">
        <v>46154</v>
      </c>
      <c r="X1210" s="92">
        <v>46160</v>
      </c>
      <c r="Y1210" s="97"/>
      <c r="Z1210" s="89"/>
      <c r="AA1210" s="96">
        <v>0</v>
      </c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>MONTH(B1210)&amp;"/"&amp;YEAR(B1210)</f>
        <v>3/2026</v>
      </c>
      <c r="AN1210" s="45">
        <f>WEEKNUM(B1210)-WEEKNUM(EOMONTH(B1210,-1)+1)+1</f>
        <v>4</v>
      </c>
      <c r="AO1210" s="45" t="str">
        <f>MONTH(R1210)&amp;"/"&amp;YEAR(R1210)</f>
        <v>1/1900</v>
      </c>
      <c r="AP1210" s="45" t="e">
        <f>WEEKNUM(R1210)-WEEKNUM(EOMONTH(R1210,-1)+1)+1</f>
        <v>#NUM!</v>
      </c>
      <c r="AQ1210" s="45">
        <f>IF(AU1210="S",IF(Q1210="1. Aceitou o programa",R1210-B1210,0),0)</f>
        <v>0</v>
      </c>
      <c r="AR1210" s="45">
        <f>IF(AU1210="S",IF(AND(S1210&lt;&gt;"",R1210&lt;&gt;""),S1210-R1210,0),0)</f>
        <v>0</v>
      </c>
      <c r="AS1210" s="45">
        <f>IF(AU1210="S",IF(Q1210="1. Aceitou o programa",IF(OR(X1210="Não se Aplica",X1210=""),IF(OR(W1210="Não se Aplica",W1210=""),0,W1210-V1210),AVERAGE(X1210-W1210,W1210-V1210)),0),0)</f>
        <v>0</v>
      </c>
      <c r="AT1210" s="45">
        <f>IF(AU1210="S",IF(AND(Q1210="1. Aceitou o programa",AB1210="Realizada"),IFERROR(IF(AA1210="",0,AA1210-R1210),0),0),0)</f>
        <v>0</v>
      </c>
      <c r="AU1210" s="45" t="str">
        <f>_xlfn.XLOOKUP(U1210,'Lista Suspensa'!$AA$20:$AA$23,'Lista Suspensa'!$AB$20:$AB$23,"N/A")</f>
        <v>S</v>
      </c>
    </row>
    <row r="1211" spans="1:47" ht="12" customHeight="1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3483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3484</v>
      </c>
      <c r="N1211" s="89" t="s">
        <v>148</v>
      </c>
      <c r="O1211" s="93" t="s">
        <v>3485</v>
      </c>
      <c r="P1211" s="94" t="s">
        <v>57</v>
      </c>
      <c r="Q1211" s="112" t="s">
        <v>2203</v>
      </c>
      <c r="R1211" s="95"/>
      <c r="S1211" s="96">
        <v>46164</v>
      </c>
      <c r="T1211" s="96" t="s">
        <v>2204</v>
      </c>
      <c r="U1211" s="96" t="s">
        <v>80</v>
      </c>
      <c r="V1211" s="92">
        <v>46141</v>
      </c>
      <c r="W1211" s="92">
        <v>46154</v>
      </c>
      <c r="X1211" s="92">
        <v>46160</v>
      </c>
      <c r="Y1211" s="97"/>
      <c r="Z1211" s="89"/>
      <c r="AA1211" s="96">
        <v>0</v>
      </c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>MONTH(B1211)&amp;"/"&amp;YEAR(B1211)</f>
        <v>3/2026</v>
      </c>
      <c r="AN1211" s="45">
        <f>WEEKNUM(B1211)-WEEKNUM(EOMONTH(B1211,-1)+1)+1</f>
        <v>4</v>
      </c>
      <c r="AO1211" s="45" t="str">
        <f>MONTH(R1211)&amp;"/"&amp;YEAR(R1211)</f>
        <v>1/1900</v>
      </c>
      <c r="AP1211" s="45" t="e">
        <f>WEEKNUM(R1211)-WEEKNUM(EOMONTH(R1211,-1)+1)+1</f>
        <v>#NUM!</v>
      </c>
      <c r="AQ1211" s="45">
        <f>IF(AU1211="S",IF(Q1211="1. Aceitou o programa",R1211-B1211,0),0)</f>
        <v>0</v>
      </c>
      <c r="AR1211" s="45">
        <f>IF(AU1211="S",IF(AND(S1211&lt;&gt;"",R1211&lt;&gt;""),S1211-R1211,0),0)</f>
        <v>0</v>
      </c>
      <c r="AS1211" s="45">
        <f>IF(AU1211="S",IF(Q1211="1. Aceitou o programa",IF(OR(X1211="Não se Aplica",X1211=""),IF(OR(W1211="Não se Aplica",W1211=""),0,W1211-V1211),AVERAGE(X1211-W1211,W1211-V1211)),0),0)</f>
        <v>0</v>
      </c>
      <c r="AT1211" s="45">
        <f>IF(AU1211="S",IF(AND(Q1211="1. Aceitou o programa",AB1211="Realizada"),IFERROR(IF(AA1211="",0,AA1211-R1211),0),0),0)</f>
        <v>0</v>
      </c>
      <c r="AU1211" s="45" t="str">
        <f>_xlfn.XLOOKUP(U1211,'Lista Suspensa'!$AA$20:$AA$23,'Lista Suspensa'!$AB$20:$AB$23,"N/A")</f>
        <v>S</v>
      </c>
    </row>
    <row r="1212" spans="1:47" ht="12" customHeight="1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3486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523</v>
      </c>
      <c r="M1212" s="89" t="s">
        <v>3487</v>
      </c>
      <c r="N1212" s="89" t="s">
        <v>148</v>
      </c>
      <c r="O1212" s="93" t="s">
        <v>3488</v>
      </c>
      <c r="P1212" s="94" t="s">
        <v>57</v>
      </c>
      <c r="Q1212" s="112" t="s">
        <v>2203</v>
      </c>
      <c r="R1212" s="95"/>
      <c r="S1212" s="96">
        <v>46164</v>
      </c>
      <c r="T1212" s="96" t="s">
        <v>2204</v>
      </c>
      <c r="U1212" s="96" t="s">
        <v>80</v>
      </c>
      <c r="V1212" s="92">
        <v>46141</v>
      </c>
      <c r="W1212" s="92">
        <v>46154</v>
      </c>
      <c r="X1212" s="92">
        <v>46160</v>
      </c>
      <c r="Y1212" s="97"/>
      <c r="Z1212" s="89"/>
      <c r="AA1212" s="96">
        <v>0</v>
      </c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>MONTH(B1212)&amp;"/"&amp;YEAR(B1212)</f>
        <v>3/2026</v>
      </c>
      <c r="AN1212" s="45">
        <f>WEEKNUM(B1212)-WEEKNUM(EOMONTH(B1212,-1)+1)+1</f>
        <v>4</v>
      </c>
      <c r="AO1212" s="45" t="str">
        <f>MONTH(R1212)&amp;"/"&amp;YEAR(R1212)</f>
        <v>1/1900</v>
      </c>
      <c r="AP1212" s="45" t="e">
        <f>WEEKNUM(R1212)-WEEKNUM(EOMONTH(R1212,-1)+1)+1</f>
        <v>#NUM!</v>
      </c>
      <c r="AQ1212" s="45">
        <f>IF(AU1212="S",IF(Q1212="1. Aceitou o programa",R1212-B1212,0),0)</f>
        <v>0</v>
      </c>
      <c r="AR1212" s="45">
        <f>IF(AU1212="S",IF(AND(S1212&lt;&gt;"",R1212&lt;&gt;""),S1212-R1212,0),0)</f>
        <v>0</v>
      </c>
      <c r="AS1212" s="45">
        <f>IF(AU1212="S",IF(Q1212="1. Aceitou o programa",IF(OR(X1212="Não se Aplica",X1212=""),IF(OR(W1212="Não se Aplica",W1212=""),0,W1212-V1212),AVERAGE(X1212-W1212,W1212-V1212)),0),0)</f>
        <v>0</v>
      </c>
      <c r="AT1212" s="45">
        <f>IF(AU1212="S",IF(AND(Q1212="1. Aceitou o programa",AB1212="Realizada"),IFERROR(IF(AA1212="",0,AA1212-R1212),0),0),0)</f>
        <v>0</v>
      </c>
      <c r="AU1212" s="45" t="str">
        <f>_xlfn.XLOOKUP(U1212,'Lista Suspensa'!$AA$20:$AA$23,'Lista Suspensa'!$AB$20:$AB$23,"N/A")</f>
        <v>S</v>
      </c>
    </row>
    <row r="1213" spans="1:47" ht="12" customHeight="1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3489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329</v>
      </c>
      <c r="M1213" s="89" t="s">
        <v>1790</v>
      </c>
      <c r="N1213" s="89" t="s">
        <v>148</v>
      </c>
      <c r="O1213" s="93" t="s">
        <v>3490</v>
      </c>
      <c r="P1213" s="94" t="s">
        <v>57</v>
      </c>
      <c r="Q1213" s="112" t="s">
        <v>2203</v>
      </c>
      <c r="R1213" s="95"/>
      <c r="S1213" s="96">
        <v>46150</v>
      </c>
      <c r="T1213" s="96" t="s">
        <v>2204</v>
      </c>
      <c r="U1213" s="96" t="s">
        <v>80</v>
      </c>
      <c r="V1213" s="92">
        <v>46128</v>
      </c>
      <c r="W1213" s="92">
        <v>46141</v>
      </c>
      <c r="X1213" s="92">
        <v>46142</v>
      </c>
      <c r="Y1213" s="97"/>
      <c r="Z1213" s="89"/>
      <c r="AA1213" s="96">
        <v>0</v>
      </c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>MONTH(B1213)&amp;"/"&amp;YEAR(B1213)</f>
        <v>3/2026</v>
      </c>
      <c r="AN1213" s="45">
        <f>WEEKNUM(B1213)-WEEKNUM(EOMONTH(B1213,-1)+1)+1</f>
        <v>4</v>
      </c>
      <c r="AO1213" s="45" t="str">
        <f>MONTH(R1213)&amp;"/"&amp;YEAR(R1213)</f>
        <v>1/1900</v>
      </c>
      <c r="AP1213" s="45" t="e">
        <f>WEEKNUM(R1213)-WEEKNUM(EOMONTH(R1213,-1)+1)+1</f>
        <v>#NUM!</v>
      </c>
      <c r="AQ1213" s="45">
        <f>IF(AU1213="S",IF(Q1213="1. Aceitou o programa",R1213-B1213,0),0)</f>
        <v>0</v>
      </c>
      <c r="AR1213" s="45">
        <f>IF(AU1213="S",IF(AND(S1213&lt;&gt;"",R1213&lt;&gt;""),S1213-R1213,0),0)</f>
        <v>0</v>
      </c>
      <c r="AS1213" s="45">
        <f>IF(AU1213="S",IF(Q1213="1. Aceitou o programa",IF(OR(X1213="Não se Aplica",X1213=""),IF(OR(W1213="Não se Aplica",W1213=""),0,W1213-V1213),AVERAGE(X1213-W1213,W1213-V1213)),0),0)</f>
        <v>0</v>
      </c>
      <c r="AT1213" s="45">
        <f>IF(AU1213="S",IF(AND(Q1213="1. Aceitou o programa",AB1213="Realizada"),IFERROR(IF(AA1213="",0,AA1213-R1213),0),0),0)</f>
        <v>0</v>
      </c>
      <c r="AU1213" s="45" t="str">
        <f>_xlfn.XLOOKUP(U1213,'Lista Suspensa'!$AA$20:$AA$23,'Lista Suspensa'!$AB$20:$AB$23,"N/A")</f>
        <v>S</v>
      </c>
    </row>
    <row r="1214" spans="1:47" ht="12" customHeight="1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3491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1925</v>
      </c>
      <c r="N1214" s="89" t="s">
        <v>148</v>
      </c>
      <c r="O1214" s="93" t="s">
        <v>3492</v>
      </c>
      <c r="P1214" s="94" t="s">
        <v>57</v>
      </c>
      <c r="Q1214" s="112" t="s">
        <v>2203</v>
      </c>
      <c r="R1214" s="95"/>
      <c r="S1214" s="96">
        <v>46164</v>
      </c>
      <c r="T1214" s="96" t="s">
        <v>2204</v>
      </c>
      <c r="U1214" s="96" t="s">
        <v>80</v>
      </c>
      <c r="V1214" s="92">
        <v>46141</v>
      </c>
      <c r="W1214" s="92">
        <v>46154</v>
      </c>
      <c r="X1214" s="92">
        <v>46160</v>
      </c>
      <c r="Y1214" s="97"/>
      <c r="Z1214" s="89"/>
      <c r="AA1214" s="96">
        <v>0</v>
      </c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>MONTH(B1214)&amp;"/"&amp;YEAR(B1214)</f>
        <v>3/2026</v>
      </c>
      <c r="AN1214" s="45">
        <f>WEEKNUM(B1214)-WEEKNUM(EOMONTH(B1214,-1)+1)+1</f>
        <v>4</v>
      </c>
      <c r="AO1214" s="45" t="str">
        <f>MONTH(R1214)&amp;"/"&amp;YEAR(R1214)</f>
        <v>1/1900</v>
      </c>
      <c r="AP1214" s="45" t="e">
        <f>WEEKNUM(R1214)-WEEKNUM(EOMONTH(R1214,-1)+1)+1</f>
        <v>#NUM!</v>
      </c>
      <c r="AQ1214" s="45">
        <f>IF(AU1214="S",IF(Q1214="1. Aceitou o programa",R1214-B1214,0),0)</f>
        <v>0</v>
      </c>
      <c r="AR1214" s="45">
        <f>IF(AU1214="S",IF(AND(S1214&lt;&gt;"",R1214&lt;&gt;""),S1214-R1214,0),0)</f>
        <v>0</v>
      </c>
      <c r="AS1214" s="45">
        <f>IF(AU1214="S",IF(Q1214="1. Aceitou o programa",IF(OR(X1214="Não se Aplica",X1214=""),IF(OR(W1214="Não se Aplica",W1214=""),0,W1214-V1214),AVERAGE(X1214-W1214,W1214-V1214)),0),0)</f>
        <v>0</v>
      </c>
      <c r="AT1214" s="45">
        <f>IF(AU1214="S",IF(AND(Q1214="1. Aceitou o programa",AB1214="Realizada"),IFERROR(IF(AA1214="",0,AA1214-R1214),0),0),0)</f>
        <v>0</v>
      </c>
      <c r="AU1214" s="45" t="str">
        <f>_xlfn.XLOOKUP(U1214,'Lista Suspensa'!$AA$20:$AA$23,'Lista Suspensa'!$AB$20:$AB$23,"N/A")</f>
        <v>S</v>
      </c>
    </row>
    <row r="1215" spans="1:47" ht="12" customHeight="1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3493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625</v>
      </c>
      <c r="N1215" s="89" t="s">
        <v>148</v>
      </c>
      <c r="O1215" s="93" t="s">
        <v>3494</v>
      </c>
      <c r="P1215" s="94" t="s">
        <v>57</v>
      </c>
      <c r="Q1215" s="112" t="s">
        <v>58</v>
      </c>
      <c r="R1215" s="95">
        <v>46178</v>
      </c>
      <c r="S1215" s="96"/>
      <c r="T1215" s="96" t="s">
        <v>59</v>
      </c>
      <c r="U1215" s="96" t="s">
        <v>60</v>
      </c>
      <c r="V1215" s="92">
        <v>46141</v>
      </c>
      <c r="W1215" s="92">
        <v>46154</v>
      </c>
      <c r="X1215" s="92">
        <v>46160</v>
      </c>
      <c r="Y1215" s="97"/>
      <c r="Z1215" s="89" t="s">
        <v>62</v>
      </c>
      <c r="AA1215" s="96">
        <v>46192</v>
      </c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197</v>
      </c>
      <c r="AK1215" s="99" t="s">
        <v>197</v>
      </c>
      <c r="AL1215" s="45" t="s">
        <v>68</v>
      </c>
      <c r="AM1215" s="162" t="str">
        <f>MONTH(B1215)&amp;"/"&amp;YEAR(B1215)</f>
        <v>3/2026</v>
      </c>
      <c r="AN1215" s="45">
        <f>WEEKNUM(B1215)-WEEKNUM(EOMONTH(B1215,-1)+1)+1</f>
        <v>4</v>
      </c>
      <c r="AO1215" s="45" t="str">
        <f>MONTH(R1215)&amp;"/"&amp;YEAR(R1215)</f>
        <v>6/2026</v>
      </c>
      <c r="AP1215" s="45">
        <f>WEEKNUM(R1215)-WEEKNUM(EOMONTH(R1215,-1)+1)+1</f>
        <v>1</v>
      </c>
      <c r="AQ1215" s="45">
        <f>IF(AU1215="S",IF(Q1215="1. Aceitou o programa",R1215-B1215,0),0)</f>
        <v>74</v>
      </c>
      <c r="AR1215" s="45">
        <f>IF(AU1215="S",IF(AND(S1215&lt;&gt;"",R1215&lt;&gt;""),S1215-R1215,0),0)</f>
        <v>0</v>
      </c>
      <c r="AS1215" s="45">
        <f>IF(AU1215="S",IF(Q1215="1. Aceitou o programa",IF(OR(X1215="Não se Aplica",X1215=""),IF(OR(W1215="Não se Aplica",W1215=""),0,W1215-V1215),AVERAGE(X1215-W1215,W1215-V1215)),0),0)</f>
        <v>9.5</v>
      </c>
      <c r="AT1215" s="45">
        <f>IF(AU1215="S",IF(AND(Q1215="1. Aceitou o programa",AB1215="Realizada"),IFERROR(IF(AA1215="",0,AA1215-R1215),0),0),0)</f>
        <v>0</v>
      </c>
      <c r="AU1215" s="45" t="str">
        <f>_xlfn.XLOOKUP(U1215,'Lista Suspensa'!$AA$20:$AA$23,'Lista Suspensa'!$AB$20:$AB$23,"N/A")</f>
        <v>S</v>
      </c>
    </row>
    <row r="1216" spans="1:47" ht="12" customHeight="1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3495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329</v>
      </c>
      <c r="M1216" s="89" t="s">
        <v>2187</v>
      </c>
      <c r="N1216" s="89" t="s">
        <v>148</v>
      </c>
      <c r="O1216" s="93" t="s">
        <v>3496</v>
      </c>
      <c r="P1216" s="94" t="s">
        <v>57</v>
      </c>
      <c r="Q1216" s="112" t="s">
        <v>2203</v>
      </c>
      <c r="R1216" s="95"/>
      <c r="S1216" s="96">
        <v>46164</v>
      </c>
      <c r="T1216" s="96" t="s">
        <v>2204</v>
      </c>
      <c r="U1216" s="96" t="s">
        <v>80</v>
      </c>
      <c r="V1216" s="92">
        <v>46141</v>
      </c>
      <c r="W1216" s="92">
        <v>46154</v>
      </c>
      <c r="X1216" s="92">
        <v>46160</v>
      </c>
      <c r="Y1216" s="97"/>
      <c r="Z1216" s="89"/>
      <c r="AA1216" s="96">
        <v>0</v>
      </c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>MONTH(B1216)&amp;"/"&amp;YEAR(B1216)</f>
        <v>3/2026</v>
      </c>
      <c r="AN1216" s="45">
        <f>WEEKNUM(B1216)-WEEKNUM(EOMONTH(B1216,-1)+1)+1</f>
        <v>4</v>
      </c>
      <c r="AO1216" s="45" t="str">
        <f>MONTH(R1216)&amp;"/"&amp;YEAR(R1216)</f>
        <v>1/1900</v>
      </c>
      <c r="AP1216" s="45" t="e">
        <f>WEEKNUM(R1216)-WEEKNUM(EOMONTH(R1216,-1)+1)+1</f>
        <v>#NUM!</v>
      </c>
      <c r="AQ1216" s="45">
        <f>IF(AU1216="S",IF(Q1216="1. Aceitou o programa",R1216-B1216,0),0)</f>
        <v>0</v>
      </c>
      <c r="AR1216" s="45">
        <f>IF(AU1216="S",IF(AND(S1216&lt;&gt;"",R1216&lt;&gt;""),S1216-R1216,0),0)</f>
        <v>0</v>
      </c>
      <c r="AS1216" s="45">
        <f>IF(AU1216="S",IF(Q1216="1. Aceitou o programa",IF(OR(X1216="Não se Aplica",X1216=""),IF(OR(W1216="Não se Aplica",W1216=""),0,W1216-V1216),AVERAGE(X1216-W1216,W1216-V1216)),0),0)</f>
        <v>0</v>
      </c>
      <c r="AT1216" s="45">
        <f>IF(AU1216="S",IF(AND(Q1216="1. Aceitou o programa",AB1216="Realizada"),IFERROR(IF(AA1216="",0,AA1216-R1216),0),0),0)</f>
        <v>0</v>
      </c>
      <c r="AU1216" s="45" t="str">
        <f>_xlfn.XLOOKUP(U1216,'Lista Suspensa'!$AA$20:$AA$23,'Lista Suspensa'!$AB$20:$AB$23,"N/A")</f>
        <v>S</v>
      </c>
    </row>
    <row r="1217" spans="1:47" ht="12" customHeight="1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3497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2297</v>
      </c>
      <c r="N1217" s="89" t="s">
        <v>148</v>
      </c>
      <c r="O1217" s="93" t="s">
        <v>3498</v>
      </c>
      <c r="P1217" s="94" t="s">
        <v>57</v>
      </c>
      <c r="Q1217" s="112" t="s">
        <v>2203</v>
      </c>
      <c r="R1217" s="95"/>
      <c r="S1217" s="96">
        <v>46150</v>
      </c>
      <c r="T1217" s="96" t="s">
        <v>2204</v>
      </c>
      <c r="U1217" s="96" t="s">
        <v>80</v>
      </c>
      <c r="V1217" s="92">
        <v>46128</v>
      </c>
      <c r="W1217" s="92">
        <v>46141</v>
      </c>
      <c r="X1217" s="92">
        <v>46142</v>
      </c>
      <c r="Y1217" s="97"/>
      <c r="Z1217" s="89"/>
      <c r="AA1217" s="96">
        <v>0</v>
      </c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>MONTH(B1217)&amp;"/"&amp;YEAR(B1217)</f>
        <v>3/2026</v>
      </c>
      <c r="AN1217" s="45">
        <f>WEEKNUM(B1217)-WEEKNUM(EOMONTH(B1217,-1)+1)+1</f>
        <v>4</v>
      </c>
      <c r="AO1217" s="45" t="str">
        <f>MONTH(R1217)&amp;"/"&amp;YEAR(R1217)</f>
        <v>1/1900</v>
      </c>
      <c r="AP1217" s="45" t="e">
        <f>WEEKNUM(R1217)-WEEKNUM(EOMONTH(R1217,-1)+1)+1</f>
        <v>#NUM!</v>
      </c>
      <c r="AQ1217" s="45">
        <f>IF(AU1217="S",IF(Q1217="1. Aceitou o programa",R1217-B1217,0),0)</f>
        <v>0</v>
      </c>
      <c r="AR1217" s="45">
        <f>IF(AU1217="S",IF(AND(S1217&lt;&gt;"",R1217&lt;&gt;""),S1217-R1217,0),0)</f>
        <v>0</v>
      </c>
      <c r="AS1217" s="45">
        <f>IF(AU1217="S",IF(Q1217="1. Aceitou o programa",IF(OR(X1217="Não se Aplica",X1217=""),IF(OR(W1217="Não se Aplica",W1217=""),0,W1217-V1217),AVERAGE(X1217-W1217,W1217-V1217)),0),0)</f>
        <v>0</v>
      </c>
      <c r="AT1217" s="45">
        <f>IF(AU1217="S",IF(AND(Q1217="1. Aceitou o programa",AB1217="Realizada"),IFERROR(IF(AA1217="",0,AA1217-R1217),0),0),0)</f>
        <v>0</v>
      </c>
      <c r="AU1217" s="45" t="str">
        <f>_xlfn.XLOOKUP(U1217,'Lista Suspensa'!$AA$20:$AA$23,'Lista Suspensa'!$AB$20:$AB$23,"N/A")</f>
        <v>S</v>
      </c>
    </row>
    <row r="1218" spans="1:47" ht="12" customHeight="1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3499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1959</v>
      </c>
      <c r="N1218" s="89" t="s">
        <v>148</v>
      </c>
      <c r="O1218" s="93" t="s">
        <v>3500</v>
      </c>
      <c r="P1218" s="94" t="s">
        <v>57</v>
      </c>
      <c r="Q1218" s="112" t="s">
        <v>58</v>
      </c>
      <c r="R1218" s="95">
        <v>46189</v>
      </c>
      <c r="S1218" s="96">
        <v>46164</v>
      </c>
      <c r="T1218" s="96" t="s">
        <v>59</v>
      </c>
      <c r="U1218" s="96" t="s">
        <v>60</v>
      </c>
      <c r="V1218" s="92">
        <v>46141</v>
      </c>
      <c r="W1218" s="92">
        <v>46154</v>
      </c>
      <c r="X1218" s="92">
        <v>46160</v>
      </c>
      <c r="Y1218" s="97"/>
      <c r="Z1218" s="89" t="s">
        <v>62</v>
      </c>
      <c r="AA1218" s="96" t="s">
        <v>3501</v>
      </c>
      <c r="AB1218" s="89"/>
      <c r="AC1218" s="111"/>
      <c r="AD1218" s="89"/>
      <c r="AE1218" s="89"/>
      <c r="AF1218" s="98"/>
      <c r="AG1218" s="98"/>
      <c r="AH1218" s="98"/>
      <c r="AI1218" s="99"/>
      <c r="AJ1218" s="99" t="s">
        <v>2211</v>
      </c>
      <c r="AK1218" s="99"/>
      <c r="AL1218" s="45" t="s">
        <v>68</v>
      </c>
      <c r="AM1218" s="162" t="str">
        <f>MONTH(B1218)&amp;"/"&amp;YEAR(B1218)</f>
        <v>3/2026</v>
      </c>
      <c r="AN1218" s="45">
        <f>WEEKNUM(B1218)-WEEKNUM(EOMONTH(B1218,-1)+1)+1</f>
        <v>4</v>
      </c>
      <c r="AO1218" s="45" t="str">
        <f>MONTH(R1218)&amp;"/"&amp;YEAR(R1218)</f>
        <v>6/2026</v>
      </c>
      <c r="AP1218" s="45">
        <f>WEEKNUM(R1218)-WEEKNUM(EOMONTH(R1218,-1)+1)+1</f>
        <v>3</v>
      </c>
      <c r="AQ1218" s="45">
        <f>IF(AU1218="S",IF(Q1218="1. Aceitou o programa",R1218-B1218,0),0)</f>
        <v>85</v>
      </c>
      <c r="AR1218" s="45">
        <f>IF(AU1218="S",IF(AND(S1218&lt;&gt;"",R1218&lt;&gt;""),S1218-R1218,0),0)</f>
        <v>-25</v>
      </c>
      <c r="AS1218" s="45">
        <f>IF(AU1218="S",IF(Q1218="1. Aceitou o programa",IF(OR(X1218="Não se Aplica",X1218=""),IF(OR(W1218="Não se Aplica",W1218=""),0,W1218-V1218),AVERAGE(X1218-W1218,W1218-V1218)),0),0)</f>
        <v>9.5</v>
      </c>
      <c r="AT1218" s="45">
        <f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3502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1959</v>
      </c>
      <c r="N1219" s="89" t="s">
        <v>148</v>
      </c>
      <c r="O1219" s="93" t="s">
        <v>3503</v>
      </c>
      <c r="P1219" s="94" t="s">
        <v>57</v>
      </c>
      <c r="Q1219" s="112" t="s">
        <v>2203</v>
      </c>
      <c r="R1219" s="95"/>
      <c r="S1219" s="96">
        <v>46164</v>
      </c>
      <c r="T1219" s="96" t="s">
        <v>2204</v>
      </c>
      <c r="U1219" s="96" t="s">
        <v>80</v>
      </c>
      <c r="V1219" s="92">
        <v>46141</v>
      </c>
      <c r="W1219" s="92">
        <v>46154</v>
      </c>
      <c r="X1219" s="92">
        <v>46160</v>
      </c>
      <c r="Y1219" s="97"/>
      <c r="Z1219" s="89"/>
      <c r="AA1219" s="96">
        <v>0</v>
      </c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>MONTH(B1219)&amp;"/"&amp;YEAR(B1219)</f>
        <v>3/2026</v>
      </c>
      <c r="AN1219" s="45">
        <f>WEEKNUM(B1219)-WEEKNUM(EOMONTH(B1219,-1)+1)+1</f>
        <v>4</v>
      </c>
      <c r="AO1219" s="45" t="str">
        <f>MONTH(R1219)&amp;"/"&amp;YEAR(R1219)</f>
        <v>1/1900</v>
      </c>
      <c r="AP1219" s="45" t="e">
        <f>WEEKNUM(R1219)-WEEKNUM(EOMONTH(R1219,-1)+1)+1</f>
        <v>#NUM!</v>
      </c>
      <c r="AQ1219" s="45">
        <f>IF(AU1219="S",IF(Q1219="1. Aceitou o programa",R1219-B1219,0),0)</f>
        <v>0</v>
      </c>
      <c r="AR1219" s="45">
        <f>IF(AU1219="S",IF(AND(S1219&lt;&gt;"",R1219&lt;&gt;""),S1219-R1219,0),0)</f>
        <v>0</v>
      </c>
      <c r="AS1219" s="45">
        <f>IF(AU1219="S",IF(Q1219="1. Aceitou o programa",IF(OR(X1219="Não se Aplica",X1219=""),IF(OR(W1219="Não se Aplica",W1219=""),0,W1219-V1219),AVERAGE(X1219-W1219,W1219-V1219)),0),0)</f>
        <v>0</v>
      </c>
      <c r="AT1219" s="45">
        <f>IF(AU1219="S",IF(AND(Q1219="1. Aceitou o programa",AB1219="Realizada"),IFERROR(IF(AA1219="",0,AA1219-R1219),0),0),0)</f>
        <v>0</v>
      </c>
      <c r="AU1219" s="45" t="str">
        <f>_xlfn.XLOOKUP(U1219,'Lista Suspensa'!$AA$20:$AA$23,'Lista Suspensa'!$AB$20:$AB$23,"N/A")</f>
        <v>S</v>
      </c>
    </row>
    <row r="1220" spans="1:47" ht="12" customHeight="1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3504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424</v>
      </c>
      <c r="N1220" s="89" t="s">
        <v>148</v>
      </c>
      <c r="O1220" s="93" t="s">
        <v>3505</v>
      </c>
      <c r="P1220" s="94" t="s">
        <v>57</v>
      </c>
      <c r="Q1220" s="112" t="s">
        <v>2203</v>
      </c>
      <c r="R1220" s="95"/>
      <c r="S1220" s="96">
        <v>46150</v>
      </c>
      <c r="T1220" s="96" t="s">
        <v>2204</v>
      </c>
      <c r="U1220" s="96" t="s">
        <v>80</v>
      </c>
      <c r="V1220" s="92">
        <v>46112</v>
      </c>
      <c r="W1220" s="92">
        <v>46141</v>
      </c>
      <c r="X1220" s="92">
        <v>46142</v>
      </c>
      <c r="Y1220" s="97"/>
      <c r="Z1220" s="89"/>
      <c r="AA1220" s="96">
        <v>0</v>
      </c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>MONTH(B1220)&amp;"/"&amp;YEAR(B1220)</f>
        <v>3/2026</v>
      </c>
      <c r="AN1220" s="45">
        <f>WEEKNUM(B1220)-WEEKNUM(EOMONTH(B1220,-1)+1)+1</f>
        <v>4</v>
      </c>
      <c r="AO1220" s="45" t="str">
        <f>MONTH(R1220)&amp;"/"&amp;YEAR(R1220)</f>
        <v>1/1900</v>
      </c>
      <c r="AP1220" s="45" t="e">
        <f>WEEKNUM(R1220)-WEEKNUM(EOMONTH(R1220,-1)+1)+1</f>
        <v>#NUM!</v>
      </c>
      <c r="AQ1220" s="45">
        <f>IF(AU1220="S",IF(Q1220="1. Aceitou o programa",R1220-B1220,0),0)</f>
        <v>0</v>
      </c>
      <c r="AR1220" s="45">
        <f>IF(AU1220="S",IF(AND(S1220&lt;&gt;"",R1220&lt;&gt;""),S1220-R1220,0),0)</f>
        <v>0</v>
      </c>
      <c r="AS1220" s="45">
        <f>IF(AU1220="S",IF(Q1220="1. Aceitou o programa",IF(OR(X1220="Não se Aplica",X1220=""),IF(OR(W1220="Não se Aplica",W1220=""),0,W1220-V1220),AVERAGE(X1220-W1220,W1220-V1220)),0),0)</f>
        <v>0</v>
      </c>
      <c r="AT1220" s="45">
        <f>IF(AU1220="S",IF(AND(Q1220="1. Aceitou o programa",AB1220="Realizada"),IFERROR(IF(AA1220="",0,AA1220-R1220),0),0),0)</f>
        <v>0</v>
      </c>
      <c r="AU1220" s="45" t="str">
        <f>_xlfn.XLOOKUP(U1220,'Lista Suspensa'!$AA$20:$AA$23,'Lista Suspensa'!$AB$20:$AB$23,"N/A")</f>
        <v>S</v>
      </c>
    </row>
    <row r="1221" spans="1:47" ht="12" customHeight="1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3506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3507</v>
      </c>
      <c r="N1221" s="89" t="s">
        <v>148</v>
      </c>
      <c r="O1221" s="93" t="s">
        <v>3508</v>
      </c>
      <c r="P1221" s="94" t="s">
        <v>57</v>
      </c>
      <c r="Q1221" s="112" t="s">
        <v>2203</v>
      </c>
      <c r="R1221" s="95"/>
      <c r="S1221" s="96">
        <v>46164</v>
      </c>
      <c r="T1221" s="96" t="s">
        <v>2204</v>
      </c>
      <c r="U1221" s="96" t="s">
        <v>80</v>
      </c>
      <c r="V1221" s="92">
        <v>46141</v>
      </c>
      <c r="W1221" s="92">
        <v>46154</v>
      </c>
      <c r="X1221" s="92">
        <v>46160</v>
      </c>
      <c r="Y1221" s="97"/>
      <c r="Z1221" s="89"/>
      <c r="AA1221" s="96">
        <v>0</v>
      </c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>MONTH(B1221)&amp;"/"&amp;YEAR(B1221)</f>
        <v>3/2026</v>
      </c>
      <c r="AN1221" s="45">
        <f>WEEKNUM(B1221)-WEEKNUM(EOMONTH(B1221,-1)+1)+1</f>
        <v>4</v>
      </c>
      <c r="AO1221" s="45" t="str">
        <f>MONTH(R1221)&amp;"/"&amp;YEAR(R1221)</f>
        <v>1/1900</v>
      </c>
      <c r="AP1221" s="45" t="e">
        <f>WEEKNUM(R1221)-WEEKNUM(EOMONTH(R1221,-1)+1)+1</f>
        <v>#NUM!</v>
      </c>
      <c r="AQ1221" s="45">
        <f>IF(AU1221="S",IF(Q1221="1. Aceitou o programa",R1221-B1221,0),0)</f>
        <v>0</v>
      </c>
      <c r="AR1221" s="45">
        <f>IF(AU1221="S",IF(AND(S1221&lt;&gt;"",R1221&lt;&gt;""),S1221-R1221,0),0)</f>
        <v>0</v>
      </c>
      <c r="AS1221" s="45">
        <f>IF(AU1221="S",IF(Q1221="1. Aceitou o programa",IF(OR(X1221="Não se Aplica",X1221=""),IF(OR(W1221="Não se Aplica",W1221=""),0,W1221-V1221),AVERAGE(X1221-W1221,W1221-V1221)),0),0)</f>
        <v>0</v>
      </c>
      <c r="AT1221" s="45">
        <f>IF(AU1221="S",IF(AND(Q1221="1. Aceitou o programa",AB1221="Realizada"),IFERROR(IF(AA1221="",0,AA1221-R1221),0),0),0)</f>
        <v>0</v>
      </c>
      <c r="AU1221" s="45" t="str">
        <f>_xlfn.XLOOKUP(U1221,'Lista Suspensa'!$AA$20:$AA$23,'Lista Suspensa'!$AB$20:$AB$23,"N/A")</f>
        <v>S</v>
      </c>
    </row>
    <row r="1222" spans="1:47" ht="12" customHeight="1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3509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1085</v>
      </c>
      <c r="N1222" s="89" t="s">
        <v>148</v>
      </c>
      <c r="O1222" s="93" t="s">
        <v>3510</v>
      </c>
      <c r="P1222" s="94" t="s">
        <v>57</v>
      </c>
      <c r="Q1222" s="112" t="s">
        <v>58</v>
      </c>
      <c r="R1222" s="95">
        <v>46189</v>
      </c>
      <c r="S1222" s="96">
        <v>46164</v>
      </c>
      <c r="T1222" s="96" t="s">
        <v>59</v>
      </c>
      <c r="U1222" s="96" t="s">
        <v>60</v>
      </c>
      <c r="V1222" s="92">
        <v>46141</v>
      </c>
      <c r="W1222" s="92">
        <v>46154</v>
      </c>
      <c r="X1222" s="92">
        <v>46160</v>
      </c>
      <c r="Y1222" s="97"/>
      <c r="Z1222" s="89" t="s">
        <v>62</v>
      </c>
      <c r="AA1222" s="96" t="s">
        <v>3511</v>
      </c>
      <c r="AB1222" s="89"/>
      <c r="AC1222" s="111"/>
      <c r="AD1222" s="89"/>
      <c r="AE1222" s="89"/>
      <c r="AF1222" s="98"/>
      <c r="AG1222" s="98"/>
      <c r="AH1222" s="98"/>
      <c r="AI1222" s="99"/>
      <c r="AJ1222" s="99" t="s">
        <v>2211</v>
      </c>
      <c r="AK1222" s="99"/>
      <c r="AL1222" s="45" t="s">
        <v>68</v>
      </c>
      <c r="AM1222" s="162" t="str">
        <f>MONTH(B1222)&amp;"/"&amp;YEAR(B1222)</f>
        <v>3/2026</v>
      </c>
      <c r="AN1222" s="45">
        <f>WEEKNUM(B1222)-WEEKNUM(EOMONTH(B1222,-1)+1)+1</f>
        <v>4</v>
      </c>
      <c r="AO1222" s="45" t="str">
        <f>MONTH(R1222)&amp;"/"&amp;YEAR(R1222)</f>
        <v>6/2026</v>
      </c>
      <c r="AP1222" s="45">
        <f>WEEKNUM(R1222)-WEEKNUM(EOMONTH(R1222,-1)+1)+1</f>
        <v>3</v>
      </c>
      <c r="AQ1222" s="45">
        <f>IF(AU1222="S",IF(Q1222="1. Aceitou o programa",R1222-B1222,0),0)</f>
        <v>85</v>
      </c>
      <c r="AR1222" s="45">
        <f>IF(AU1222="S",IF(AND(S1222&lt;&gt;"",R1222&lt;&gt;""),S1222-R1222,0),0)</f>
        <v>-25</v>
      </c>
      <c r="AS1222" s="45">
        <f>IF(AU1222="S",IF(Q1222="1. Aceitou o programa",IF(OR(X1222="Não se Aplica",X1222=""),IF(OR(W1222="Não se Aplica",W1222=""),0,W1222-V1222),AVERAGE(X1222-W1222,W1222-V1222)),0),0)</f>
        <v>9.5</v>
      </c>
      <c r="AT1222" s="45">
        <f>IF(AU1222="S",IF(AND(Q1222="1. Aceitou o programa",AB1222="Realizada"),IFERROR(IF(AA1222="",0,AA1222-R1222),0),0),0)</f>
        <v>0</v>
      </c>
      <c r="AU1222" s="45" t="str">
        <f>_xlfn.XLOOKUP(U1222,'Lista Suspensa'!$AA$20:$AA$23,'Lista Suspensa'!$AB$20:$AB$23,"N/A")</f>
        <v>S</v>
      </c>
    </row>
    <row r="1223" spans="1:47" ht="12" customHeight="1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3512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1085</v>
      </c>
      <c r="N1223" s="89" t="s">
        <v>148</v>
      </c>
      <c r="O1223" s="93" t="s">
        <v>3513</v>
      </c>
      <c r="P1223" s="94" t="s">
        <v>57</v>
      </c>
      <c r="Q1223" s="112" t="s">
        <v>2203</v>
      </c>
      <c r="R1223" s="95"/>
      <c r="S1223" s="96">
        <v>46164</v>
      </c>
      <c r="T1223" s="96" t="s">
        <v>2204</v>
      </c>
      <c r="U1223" s="96" t="s">
        <v>80</v>
      </c>
      <c r="V1223" s="92">
        <v>46142</v>
      </c>
      <c r="W1223" s="92">
        <v>46154</v>
      </c>
      <c r="X1223" s="92">
        <v>46160</v>
      </c>
      <c r="Y1223" s="97"/>
      <c r="Z1223" s="89"/>
      <c r="AA1223" s="96">
        <v>0</v>
      </c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>MONTH(B1223)&amp;"/"&amp;YEAR(B1223)</f>
        <v>3/2026</v>
      </c>
      <c r="AN1223" s="45">
        <f>WEEKNUM(B1223)-WEEKNUM(EOMONTH(B1223,-1)+1)+1</f>
        <v>4</v>
      </c>
      <c r="AO1223" s="45" t="str">
        <f>MONTH(R1223)&amp;"/"&amp;YEAR(R1223)</f>
        <v>1/1900</v>
      </c>
      <c r="AP1223" s="45" t="e">
        <f>WEEKNUM(R1223)-WEEKNUM(EOMONTH(R1223,-1)+1)+1</f>
        <v>#NUM!</v>
      </c>
      <c r="AQ1223" s="45">
        <f>IF(AU1223="S",IF(Q1223="1. Aceitou o programa",R1223-B1223,0),0)</f>
        <v>0</v>
      </c>
      <c r="AR1223" s="45">
        <f>IF(AU1223="S",IF(AND(S1223&lt;&gt;"",R1223&lt;&gt;""),S1223-R1223,0),0)</f>
        <v>0</v>
      </c>
      <c r="AS1223" s="45">
        <f>IF(AU1223="S",IF(Q1223="1. Aceitou o programa",IF(OR(X1223="Não se Aplica",X1223=""),IF(OR(W1223="Não se Aplica",W1223=""),0,W1223-V1223),AVERAGE(X1223-W1223,W1223-V1223)),0),0)</f>
        <v>0</v>
      </c>
      <c r="AT1223" s="45">
        <f>IF(AU1223="S",IF(AND(Q1223="1. Aceitou o programa",AB1223="Realizada"),IFERROR(IF(AA1223="",0,AA1223-R1223),0),0),0)</f>
        <v>0</v>
      </c>
      <c r="AU1223" s="45" t="str">
        <f>_xlfn.XLOOKUP(U1223,'Lista Suspensa'!$AA$20:$AA$23,'Lista Suspensa'!$AB$20:$AB$23,"N/A")</f>
        <v>S</v>
      </c>
    </row>
    <row r="1224" spans="1:47" ht="12" customHeight="1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3514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1094</v>
      </c>
      <c r="N1224" s="89" t="s">
        <v>148</v>
      </c>
      <c r="O1224" s="93" t="s">
        <v>3515</v>
      </c>
      <c r="P1224" s="94" t="s">
        <v>57</v>
      </c>
      <c r="Q1224" s="112" t="s">
        <v>2203</v>
      </c>
      <c r="R1224" s="95"/>
      <c r="S1224" s="96">
        <v>46150</v>
      </c>
      <c r="T1224" s="96" t="s">
        <v>2204</v>
      </c>
      <c r="U1224" s="96" t="s">
        <v>80</v>
      </c>
      <c r="V1224" s="92">
        <v>46122</v>
      </c>
      <c r="W1224" s="92">
        <v>46141</v>
      </c>
      <c r="X1224" s="92">
        <v>46142</v>
      </c>
      <c r="Y1224" s="97"/>
      <c r="Z1224" s="89"/>
      <c r="AA1224" s="96">
        <v>0</v>
      </c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>MONTH(B1224)&amp;"/"&amp;YEAR(B1224)</f>
        <v>3/2026</v>
      </c>
      <c r="AN1224" s="45">
        <f>WEEKNUM(B1224)-WEEKNUM(EOMONTH(B1224,-1)+1)+1</f>
        <v>4</v>
      </c>
      <c r="AO1224" s="45" t="str">
        <f>MONTH(R1224)&amp;"/"&amp;YEAR(R1224)</f>
        <v>1/1900</v>
      </c>
      <c r="AP1224" s="45" t="e">
        <f>WEEKNUM(R1224)-WEEKNUM(EOMONTH(R1224,-1)+1)+1</f>
        <v>#NUM!</v>
      </c>
      <c r="AQ1224" s="45">
        <f>IF(AU1224="S",IF(Q1224="1. Aceitou o programa",R1224-B1224,0),0)</f>
        <v>0</v>
      </c>
      <c r="AR1224" s="45">
        <f>IF(AU1224="S",IF(AND(S1224&lt;&gt;"",R1224&lt;&gt;""),S1224-R1224,0),0)</f>
        <v>0</v>
      </c>
      <c r="AS1224" s="45">
        <f>IF(AU1224="S",IF(Q1224="1. Aceitou o programa",IF(OR(X1224="Não se Aplica",X1224=""),IF(OR(W1224="Não se Aplica",W1224=""),0,W1224-V1224),AVERAGE(X1224-W1224,W1224-V1224)),0),0)</f>
        <v>0</v>
      </c>
      <c r="AT1224" s="45">
        <f>IF(AU1224="S",IF(AND(Q1224="1. Aceitou o programa",AB1224="Realizada"),IFERROR(IF(AA1224="",0,AA1224-R1224),0),0),0)</f>
        <v>0</v>
      </c>
      <c r="AU1224" s="45" t="str">
        <f>_xlfn.XLOOKUP(U1224,'Lista Suspensa'!$AA$20:$AA$23,'Lista Suspensa'!$AB$20:$AB$23,"N/A")</f>
        <v>S</v>
      </c>
    </row>
    <row r="1225" spans="1:47" ht="12" customHeight="1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3516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628</v>
      </c>
      <c r="M1225" s="89" t="s">
        <v>3517</v>
      </c>
      <c r="N1225" s="89" t="s">
        <v>148</v>
      </c>
      <c r="O1225" s="93" t="s">
        <v>3518</v>
      </c>
      <c r="P1225" s="94" t="s">
        <v>57</v>
      </c>
      <c r="Q1225" s="112" t="s">
        <v>2203</v>
      </c>
      <c r="R1225" s="95"/>
      <c r="S1225" s="96">
        <v>46164</v>
      </c>
      <c r="T1225" s="96" t="s">
        <v>2204</v>
      </c>
      <c r="U1225" s="96" t="s">
        <v>80</v>
      </c>
      <c r="V1225" s="92">
        <v>46141</v>
      </c>
      <c r="W1225" s="92">
        <v>46154</v>
      </c>
      <c r="X1225" s="92">
        <v>46160</v>
      </c>
      <c r="Y1225" s="97"/>
      <c r="Z1225" s="89"/>
      <c r="AA1225" s="96">
        <v>0</v>
      </c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>MONTH(B1225)&amp;"/"&amp;YEAR(B1225)</f>
        <v>3/2026</v>
      </c>
      <c r="AN1225" s="45">
        <f>WEEKNUM(B1225)-WEEKNUM(EOMONTH(B1225,-1)+1)+1</f>
        <v>4</v>
      </c>
      <c r="AO1225" s="45" t="str">
        <f>MONTH(R1225)&amp;"/"&amp;YEAR(R1225)</f>
        <v>1/1900</v>
      </c>
      <c r="AP1225" s="45" t="e">
        <f>WEEKNUM(R1225)-WEEKNUM(EOMONTH(R1225,-1)+1)+1</f>
        <v>#NUM!</v>
      </c>
      <c r="AQ1225" s="45">
        <f>IF(AU1225="S",IF(Q1225="1. Aceitou o programa",R1225-B1225,0),0)</f>
        <v>0</v>
      </c>
      <c r="AR1225" s="45">
        <f>IF(AU1225="S",IF(AND(S1225&lt;&gt;"",R1225&lt;&gt;""),S1225-R1225,0),0)</f>
        <v>0</v>
      </c>
      <c r="AS1225" s="45">
        <f>IF(AU1225="S",IF(Q1225="1. Aceitou o programa",IF(OR(X1225="Não se Aplica",X1225=""),IF(OR(W1225="Não se Aplica",W1225=""),0,W1225-V1225),AVERAGE(X1225-W1225,W1225-V1225)),0),0)</f>
        <v>0</v>
      </c>
      <c r="AT1225" s="45">
        <f>IF(AU1225="S",IF(AND(Q1225="1. Aceitou o programa",AB1225="Realizada"),IFERROR(IF(AA1225="",0,AA1225-R1225),0),0),0)</f>
        <v>0</v>
      </c>
      <c r="AU1225" s="45" t="str">
        <f>_xlfn.XLOOKUP(U1225,'Lista Suspensa'!$AA$20:$AA$23,'Lista Suspensa'!$AB$20:$AB$23,"N/A")</f>
        <v>S</v>
      </c>
    </row>
    <row r="1226" spans="1:47" ht="12" customHeight="1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3519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2531</v>
      </c>
      <c r="N1226" s="89" t="s">
        <v>148</v>
      </c>
      <c r="O1226" s="93" t="s">
        <v>3520</v>
      </c>
      <c r="P1226" s="94" t="s">
        <v>57</v>
      </c>
      <c r="Q1226" s="112" t="s">
        <v>2203</v>
      </c>
      <c r="R1226" s="95"/>
      <c r="S1226" s="96">
        <v>46164</v>
      </c>
      <c r="T1226" s="96" t="s">
        <v>2204</v>
      </c>
      <c r="U1226" s="96" t="s">
        <v>80</v>
      </c>
      <c r="V1226" s="92">
        <v>46141</v>
      </c>
      <c r="W1226" s="92">
        <v>46154</v>
      </c>
      <c r="X1226" s="92">
        <v>46160</v>
      </c>
      <c r="Y1226" s="97"/>
      <c r="Z1226" s="89"/>
      <c r="AA1226" s="96">
        <v>0</v>
      </c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>MONTH(B1226)&amp;"/"&amp;YEAR(B1226)</f>
        <v>3/2026</v>
      </c>
      <c r="AN1226" s="45">
        <f>WEEKNUM(B1226)-WEEKNUM(EOMONTH(B1226,-1)+1)+1</f>
        <v>4</v>
      </c>
      <c r="AO1226" s="45" t="str">
        <f>MONTH(R1226)&amp;"/"&amp;YEAR(R1226)</f>
        <v>1/1900</v>
      </c>
      <c r="AP1226" s="45" t="e">
        <f>WEEKNUM(R1226)-WEEKNUM(EOMONTH(R1226,-1)+1)+1</f>
        <v>#NUM!</v>
      </c>
      <c r="AQ1226" s="45">
        <f>IF(AU1226="S",IF(Q1226="1. Aceitou o programa",R1226-B1226,0),0)</f>
        <v>0</v>
      </c>
      <c r="AR1226" s="45">
        <f>IF(AU1226="S",IF(AND(S1226&lt;&gt;"",R1226&lt;&gt;""),S1226-R1226,0),0)</f>
        <v>0</v>
      </c>
      <c r="AS1226" s="45">
        <f>IF(AU1226="S",IF(Q1226="1. Aceitou o programa",IF(OR(X1226="Não se Aplica",X1226=""),IF(OR(W1226="Não se Aplica",W1226=""),0,W1226-V1226),AVERAGE(X1226-W1226,W1226-V1226)),0),0)</f>
        <v>0</v>
      </c>
      <c r="AT1226" s="45">
        <f>IF(AU1226="S",IF(AND(Q1226="1. Aceitou o programa",AB1226="Realizada"),IFERROR(IF(AA1226="",0,AA1226-R1226),0),0),0)</f>
        <v>0</v>
      </c>
      <c r="AU1226" s="45" t="str">
        <f>_xlfn.XLOOKUP(U1226,'Lista Suspensa'!$AA$20:$AA$23,'Lista Suspensa'!$AB$20:$AB$23,"N/A")</f>
        <v>S</v>
      </c>
    </row>
    <row r="1227" spans="1:47" ht="12" customHeight="1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3521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329</v>
      </c>
      <c r="M1227" s="89" t="s">
        <v>3522</v>
      </c>
      <c r="N1227" s="89" t="s">
        <v>148</v>
      </c>
      <c r="O1227" s="93" t="s">
        <v>3523</v>
      </c>
      <c r="P1227" s="94" t="s">
        <v>57</v>
      </c>
      <c r="Q1227" s="112" t="s">
        <v>2203</v>
      </c>
      <c r="R1227" s="95"/>
      <c r="S1227" s="96">
        <v>46164</v>
      </c>
      <c r="T1227" s="96" t="s">
        <v>2204</v>
      </c>
      <c r="U1227" s="96" t="s">
        <v>80</v>
      </c>
      <c r="V1227" s="92">
        <v>46141</v>
      </c>
      <c r="W1227" s="92">
        <v>46154</v>
      </c>
      <c r="X1227" s="92">
        <v>46160</v>
      </c>
      <c r="Y1227" s="97"/>
      <c r="Z1227" s="89"/>
      <c r="AA1227" s="96">
        <v>0</v>
      </c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>MONTH(B1227)&amp;"/"&amp;YEAR(B1227)</f>
        <v>3/2026</v>
      </c>
      <c r="AN1227" s="45">
        <f>WEEKNUM(B1227)-WEEKNUM(EOMONTH(B1227,-1)+1)+1</f>
        <v>4</v>
      </c>
      <c r="AO1227" s="45" t="str">
        <f>MONTH(R1227)&amp;"/"&amp;YEAR(R1227)</f>
        <v>1/1900</v>
      </c>
      <c r="AP1227" s="45" t="e">
        <f>WEEKNUM(R1227)-WEEKNUM(EOMONTH(R1227,-1)+1)+1</f>
        <v>#NUM!</v>
      </c>
      <c r="AQ1227" s="45">
        <f>IF(AU1227="S",IF(Q1227="1. Aceitou o programa",R1227-B1227,0),0)</f>
        <v>0</v>
      </c>
      <c r="AR1227" s="45">
        <f>IF(AU1227="S",IF(AND(S1227&lt;&gt;"",R1227&lt;&gt;""),S1227-R1227,0),0)</f>
        <v>0</v>
      </c>
      <c r="AS1227" s="45">
        <f>IF(AU1227="S",IF(Q1227="1. Aceitou o programa",IF(OR(X1227="Não se Aplica",X1227=""),IF(OR(W1227="Não se Aplica",W1227=""),0,W1227-V1227),AVERAGE(X1227-W1227,W1227-V1227)),0),0)</f>
        <v>0</v>
      </c>
      <c r="AT1227" s="45">
        <f>IF(AU1227="S",IF(AND(Q1227="1. Aceitou o programa",AB1227="Realizada"),IFERROR(IF(AA1227="",0,AA1227-R1227),0),0),0)</f>
        <v>0</v>
      </c>
      <c r="AU1227" s="45" t="str">
        <f>_xlfn.XLOOKUP(U1227,'Lista Suspensa'!$AA$20:$AA$23,'Lista Suspensa'!$AB$20:$AB$23,"N/A")</f>
        <v>S</v>
      </c>
    </row>
    <row r="1228" spans="1:47" ht="12" customHeight="1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3524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3525</v>
      </c>
      <c r="N1228" s="89" t="s">
        <v>148</v>
      </c>
      <c r="O1228" s="93" t="s">
        <v>3526</v>
      </c>
      <c r="P1228" s="94" t="s">
        <v>57</v>
      </c>
      <c r="Q1228" s="112" t="s">
        <v>2203</v>
      </c>
      <c r="R1228" s="95"/>
      <c r="S1228" s="96">
        <v>46150</v>
      </c>
      <c r="T1228" s="96" t="s">
        <v>2204</v>
      </c>
      <c r="U1228" s="96" t="s">
        <v>80</v>
      </c>
      <c r="V1228" s="92">
        <v>46128</v>
      </c>
      <c r="W1228" s="92">
        <v>46141</v>
      </c>
      <c r="X1228" s="92">
        <v>46142</v>
      </c>
      <c r="Y1228" s="97"/>
      <c r="Z1228" s="89"/>
      <c r="AA1228" s="96">
        <v>0</v>
      </c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>MONTH(B1228)&amp;"/"&amp;YEAR(B1228)</f>
        <v>3/2026</v>
      </c>
      <c r="AN1228" s="45">
        <f>WEEKNUM(B1228)-WEEKNUM(EOMONTH(B1228,-1)+1)+1</f>
        <v>4</v>
      </c>
      <c r="AO1228" s="45" t="str">
        <f>MONTH(R1228)&amp;"/"&amp;YEAR(R1228)</f>
        <v>1/1900</v>
      </c>
      <c r="AP1228" s="45" t="e">
        <f>WEEKNUM(R1228)-WEEKNUM(EOMONTH(R1228,-1)+1)+1</f>
        <v>#NUM!</v>
      </c>
      <c r="AQ1228" s="45">
        <f>IF(AU1228="S",IF(Q1228="1. Aceitou o programa",R1228-B1228,0),0)</f>
        <v>0</v>
      </c>
      <c r="AR1228" s="45">
        <f>IF(AU1228="S",IF(AND(S1228&lt;&gt;"",R1228&lt;&gt;""),S1228-R1228,0),0)</f>
        <v>0</v>
      </c>
      <c r="AS1228" s="45">
        <f>IF(AU1228="S",IF(Q1228="1. Aceitou o programa",IF(OR(X1228="Não se Aplica",X1228=""),IF(OR(W1228="Não se Aplica",W1228=""),0,W1228-V1228),AVERAGE(X1228-W1228,W1228-V1228)),0),0)</f>
        <v>0</v>
      </c>
      <c r="AT1228" s="45">
        <f>IF(AU1228="S",IF(AND(Q1228="1. Aceitou o programa",AB1228="Realizada"),IFERROR(IF(AA1228="",0,AA1228-R1228),0),0),0)</f>
        <v>0</v>
      </c>
      <c r="AU1228" s="45" t="str">
        <f>_xlfn.XLOOKUP(U1228,'Lista Suspensa'!$AA$20:$AA$23,'Lista Suspensa'!$AB$20:$AB$23,"N/A")</f>
        <v>S</v>
      </c>
    </row>
    <row r="1229" spans="1:47" ht="12" customHeight="1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3527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3525</v>
      </c>
      <c r="N1229" s="89" t="s">
        <v>148</v>
      </c>
      <c r="O1229" s="93" t="s">
        <v>3526</v>
      </c>
      <c r="P1229" s="94" t="s">
        <v>57</v>
      </c>
      <c r="Q1229" s="112" t="s">
        <v>2203</v>
      </c>
      <c r="R1229" s="95"/>
      <c r="S1229" s="96">
        <v>46164</v>
      </c>
      <c r="T1229" s="96" t="s">
        <v>2204</v>
      </c>
      <c r="U1229" s="96" t="s">
        <v>80</v>
      </c>
      <c r="V1229" s="92">
        <v>46141</v>
      </c>
      <c r="W1229" s="92">
        <v>46154</v>
      </c>
      <c r="X1229" s="92">
        <v>46160</v>
      </c>
      <c r="Y1229" s="97"/>
      <c r="Z1229" s="89"/>
      <c r="AA1229" s="96">
        <v>0</v>
      </c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>MONTH(B1229)&amp;"/"&amp;YEAR(B1229)</f>
        <v>3/2026</v>
      </c>
      <c r="AN1229" s="45">
        <f>WEEKNUM(B1229)-WEEKNUM(EOMONTH(B1229,-1)+1)+1</f>
        <v>4</v>
      </c>
      <c r="AO1229" s="45" t="str">
        <f>MONTH(R1229)&amp;"/"&amp;YEAR(R1229)</f>
        <v>1/1900</v>
      </c>
      <c r="AP1229" s="45" t="e">
        <f>WEEKNUM(R1229)-WEEKNUM(EOMONTH(R1229,-1)+1)+1</f>
        <v>#NUM!</v>
      </c>
      <c r="AQ1229" s="45">
        <f>IF(AU1229="S",IF(Q1229="1. Aceitou o programa",R1229-B1229,0),0)</f>
        <v>0</v>
      </c>
      <c r="AR1229" s="45">
        <f>IF(AU1229="S",IF(AND(S1229&lt;&gt;"",R1229&lt;&gt;""),S1229-R1229,0),0)</f>
        <v>0</v>
      </c>
      <c r="AS1229" s="45">
        <f>IF(AU1229="S",IF(Q1229="1. Aceitou o programa",IF(OR(X1229="Não se Aplica",X1229=""),IF(OR(W1229="Não se Aplica",W1229=""),0,W1229-V1229),AVERAGE(X1229-W1229,W1229-V1229)),0),0)</f>
        <v>0</v>
      </c>
      <c r="AT1229" s="45">
        <f>IF(AU1229="S",IF(AND(Q1229="1. Aceitou o programa",AB1229="Realizada"),IFERROR(IF(AA1229="",0,AA1229-R1229),0),0),0)</f>
        <v>0</v>
      </c>
      <c r="AU1229" s="45" t="str">
        <f>_xlfn.XLOOKUP(U1229,'Lista Suspensa'!$AA$20:$AA$23,'Lista Suspensa'!$AB$20:$AB$23,"N/A")</f>
        <v>S</v>
      </c>
    </row>
    <row r="1230" spans="1:47" ht="12" customHeight="1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3528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329</v>
      </c>
      <c r="M1230" s="89" t="s">
        <v>1387</v>
      </c>
      <c r="N1230" s="89" t="s">
        <v>148</v>
      </c>
      <c r="O1230" s="93" t="s">
        <v>3529</v>
      </c>
      <c r="P1230" s="94" t="s">
        <v>57</v>
      </c>
      <c r="Q1230" s="112" t="s">
        <v>2203</v>
      </c>
      <c r="R1230" s="95"/>
      <c r="S1230" s="96">
        <v>46164</v>
      </c>
      <c r="T1230" s="96" t="s">
        <v>2204</v>
      </c>
      <c r="U1230" s="96" t="s">
        <v>80</v>
      </c>
      <c r="V1230" s="92">
        <v>46141</v>
      </c>
      <c r="W1230" s="92">
        <v>46154</v>
      </c>
      <c r="X1230" s="92">
        <v>46160</v>
      </c>
      <c r="Y1230" s="97"/>
      <c r="Z1230" s="89"/>
      <c r="AA1230" s="96">
        <v>0</v>
      </c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>MONTH(B1230)&amp;"/"&amp;YEAR(B1230)</f>
        <v>3/2026</v>
      </c>
      <c r="AN1230" s="45">
        <f>WEEKNUM(B1230)-WEEKNUM(EOMONTH(B1230,-1)+1)+1</f>
        <v>4</v>
      </c>
      <c r="AO1230" s="45" t="str">
        <f>MONTH(R1230)&amp;"/"&amp;YEAR(R1230)</f>
        <v>1/1900</v>
      </c>
      <c r="AP1230" s="45" t="e">
        <f>WEEKNUM(R1230)-WEEKNUM(EOMONTH(R1230,-1)+1)+1</f>
        <v>#NUM!</v>
      </c>
      <c r="AQ1230" s="45">
        <f>IF(AU1230="S",IF(Q1230="1. Aceitou o programa",R1230-B1230,0),0)</f>
        <v>0</v>
      </c>
      <c r="AR1230" s="45">
        <f>IF(AU1230="S",IF(AND(S1230&lt;&gt;"",R1230&lt;&gt;""),S1230-R1230,0),0)</f>
        <v>0</v>
      </c>
      <c r="AS1230" s="45">
        <f>IF(AU1230="S",IF(Q1230="1. Aceitou o programa",IF(OR(X1230="Não se Aplica",X1230=""),IF(OR(W1230="Não se Aplica",W1230=""),0,W1230-V1230),AVERAGE(X1230-W1230,W1230-V1230)),0),0)</f>
        <v>0</v>
      </c>
      <c r="AT1230" s="45">
        <f>IF(AU1230="S",IF(AND(Q1230="1. Aceitou o programa",AB1230="Realizada"),IFERROR(IF(AA1230="",0,AA1230-R1230),0),0),0)</f>
        <v>0</v>
      </c>
      <c r="AU1230" s="45" t="str">
        <f>_xlfn.XLOOKUP(U1230,'Lista Suspensa'!$AA$20:$AA$23,'Lista Suspensa'!$AB$20:$AB$23,"N/A")</f>
        <v>S</v>
      </c>
    </row>
    <row r="1231" spans="1:47" ht="12" customHeight="1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3530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329</v>
      </c>
      <c r="M1231" s="89" t="s">
        <v>3531</v>
      </c>
      <c r="N1231" s="89" t="s">
        <v>148</v>
      </c>
      <c r="O1231" s="93" t="s">
        <v>3532</v>
      </c>
      <c r="P1231" s="94" t="s">
        <v>57</v>
      </c>
      <c r="Q1231" s="112" t="s">
        <v>2203</v>
      </c>
      <c r="R1231" s="95"/>
      <c r="S1231" s="96">
        <v>46164</v>
      </c>
      <c r="T1231" s="96" t="s">
        <v>2204</v>
      </c>
      <c r="U1231" s="96" t="s">
        <v>80</v>
      </c>
      <c r="V1231" s="92">
        <v>46141</v>
      </c>
      <c r="W1231" s="92">
        <v>46154</v>
      </c>
      <c r="X1231" s="92">
        <v>46160</v>
      </c>
      <c r="Y1231" s="97"/>
      <c r="Z1231" s="89"/>
      <c r="AA1231" s="96">
        <v>0</v>
      </c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>MONTH(B1231)&amp;"/"&amp;YEAR(B1231)</f>
        <v>3/2026</v>
      </c>
      <c r="AN1231" s="45">
        <f>WEEKNUM(B1231)-WEEKNUM(EOMONTH(B1231,-1)+1)+1</f>
        <v>4</v>
      </c>
      <c r="AO1231" s="45" t="str">
        <f>MONTH(R1231)&amp;"/"&amp;YEAR(R1231)</f>
        <v>1/1900</v>
      </c>
      <c r="AP1231" s="45" t="e">
        <f>WEEKNUM(R1231)-WEEKNUM(EOMONTH(R1231,-1)+1)+1</f>
        <v>#NUM!</v>
      </c>
      <c r="AQ1231" s="45">
        <f>IF(AU1231="S",IF(Q1231="1. Aceitou o programa",R1231-B1231,0),0)</f>
        <v>0</v>
      </c>
      <c r="AR1231" s="45">
        <f>IF(AU1231="S",IF(AND(S1231&lt;&gt;"",R1231&lt;&gt;""),S1231-R1231,0),0)</f>
        <v>0</v>
      </c>
      <c r="AS1231" s="45">
        <f>IF(AU1231="S",IF(Q1231="1. Aceitou o programa",IF(OR(X1231="Não se Aplica",X1231=""),IF(OR(W1231="Não se Aplica",W1231=""),0,W1231-V1231),AVERAGE(X1231-W1231,W1231-V1231)),0),0)</f>
        <v>0</v>
      </c>
      <c r="AT1231" s="45">
        <f>IF(AU1231="S",IF(AND(Q1231="1. Aceitou o programa",AB1231="Realizada"),IFERROR(IF(AA1231="",0,AA1231-R1231),0),0),0)</f>
        <v>0</v>
      </c>
      <c r="AU1231" s="45" t="str">
        <f>_xlfn.XLOOKUP(U1231,'Lista Suspensa'!$AA$20:$AA$23,'Lista Suspensa'!$AB$20:$AB$23,"N/A")</f>
        <v>S</v>
      </c>
    </row>
    <row r="1232" spans="1:47" ht="12" customHeight="1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3533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3534</v>
      </c>
      <c r="N1232" s="89" t="s">
        <v>148</v>
      </c>
      <c r="O1232" s="93" t="s">
        <v>3535</v>
      </c>
      <c r="P1232" s="94" t="s">
        <v>57</v>
      </c>
      <c r="Q1232" s="112" t="s">
        <v>2203</v>
      </c>
      <c r="R1232" s="95"/>
      <c r="S1232" s="96">
        <v>46150</v>
      </c>
      <c r="T1232" s="96" t="s">
        <v>2204</v>
      </c>
      <c r="U1232" s="96" t="s">
        <v>80</v>
      </c>
      <c r="V1232" s="92">
        <v>46128</v>
      </c>
      <c r="W1232" s="92">
        <v>46141</v>
      </c>
      <c r="X1232" s="92">
        <v>46142</v>
      </c>
      <c r="Y1232" s="97"/>
      <c r="Z1232" s="89"/>
      <c r="AA1232" s="96">
        <v>0</v>
      </c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>MONTH(B1232)&amp;"/"&amp;YEAR(B1232)</f>
        <v>3/2026</v>
      </c>
      <c r="AN1232" s="45">
        <f>WEEKNUM(B1232)-WEEKNUM(EOMONTH(B1232,-1)+1)+1</f>
        <v>4</v>
      </c>
      <c r="AO1232" s="45" t="str">
        <f>MONTH(R1232)&amp;"/"&amp;YEAR(R1232)</f>
        <v>1/1900</v>
      </c>
      <c r="AP1232" s="45" t="e">
        <f>WEEKNUM(R1232)-WEEKNUM(EOMONTH(R1232,-1)+1)+1</f>
        <v>#NUM!</v>
      </c>
      <c r="AQ1232" s="45">
        <f>IF(AU1232="S",IF(Q1232="1. Aceitou o programa",R1232-B1232,0),0)</f>
        <v>0</v>
      </c>
      <c r="AR1232" s="45">
        <f>IF(AU1232="S",IF(AND(S1232&lt;&gt;"",R1232&lt;&gt;""),S1232-R1232,0),0)</f>
        <v>0</v>
      </c>
      <c r="AS1232" s="45">
        <f>IF(AU1232="S",IF(Q1232="1. Aceitou o programa",IF(OR(X1232="Não se Aplica",X1232=""),IF(OR(W1232="Não se Aplica",W1232=""),0,W1232-V1232),AVERAGE(X1232-W1232,W1232-V1232)),0),0)</f>
        <v>0</v>
      </c>
      <c r="AT1232" s="45">
        <f>IF(AU1232="S",IF(AND(Q1232="1. Aceitou o programa",AB1232="Realizada"),IFERROR(IF(AA1232="",0,AA1232-R1232),0),0),0)</f>
        <v>0</v>
      </c>
      <c r="AU1232" s="45" t="str">
        <f>_xlfn.XLOOKUP(U1232,'Lista Suspensa'!$AA$20:$AA$23,'Lista Suspensa'!$AB$20:$AB$23,"N/A")</f>
        <v>S</v>
      </c>
    </row>
    <row r="1233" spans="1:47" ht="12" customHeight="1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3536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1606</v>
      </c>
      <c r="N1233" s="89" t="s">
        <v>148</v>
      </c>
      <c r="O1233" s="93" t="s">
        <v>3537</v>
      </c>
      <c r="P1233" s="94" t="s">
        <v>57</v>
      </c>
      <c r="Q1233" s="112" t="s">
        <v>2203</v>
      </c>
      <c r="R1233" s="95"/>
      <c r="S1233" s="96">
        <v>46164</v>
      </c>
      <c r="T1233" s="96" t="s">
        <v>2204</v>
      </c>
      <c r="U1233" s="96" t="s">
        <v>80</v>
      </c>
      <c r="V1233" s="92">
        <v>46141</v>
      </c>
      <c r="W1233" s="92">
        <v>46154</v>
      </c>
      <c r="X1233" s="92">
        <v>46160</v>
      </c>
      <c r="Y1233" s="97"/>
      <c r="Z1233" s="89"/>
      <c r="AA1233" s="96">
        <v>0</v>
      </c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>MONTH(B1233)&amp;"/"&amp;YEAR(B1233)</f>
        <v>3/2026</v>
      </c>
      <c r="AN1233" s="45">
        <f>WEEKNUM(B1233)-WEEKNUM(EOMONTH(B1233,-1)+1)+1</f>
        <v>4</v>
      </c>
      <c r="AO1233" s="45" t="str">
        <f>MONTH(R1233)&amp;"/"&amp;YEAR(R1233)</f>
        <v>1/1900</v>
      </c>
      <c r="AP1233" s="45" t="e">
        <f>WEEKNUM(R1233)-WEEKNUM(EOMONTH(R1233,-1)+1)+1</f>
        <v>#NUM!</v>
      </c>
      <c r="AQ1233" s="45">
        <f>IF(AU1233="S",IF(Q1233="1. Aceitou o programa",R1233-B1233,0),0)</f>
        <v>0</v>
      </c>
      <c r="AR1233" s="45">
        <f>IF(AU1233="S",IF(AND(S1233&lt;&gt;"",R1233&lt;&gt;""),S1233-R1233,0),0)</f>
        <v>0</v>
      </c>
      <c r="AS1233" s="45">
        <f>IF(AU1233="S",IF(Q1233="1. Aceitou o programa",IF(OR(X1233="Não se Aplica",X1233=""),IF(OR(W1233="Não se Aplica",W1233=""),0,W1233-V1233),AVERAGE(X1233-W1233,W1233-V1233)),0),0)</f>
        <v>0</v>
      </c>
      <c r="AT1233" s="45">
        <f>IF(AU1233="S",IF(AND(Q1233="1. Aceitou o programa",AB1233="Realizada"),IFERROR(IF(AA1233="",0,AA1233-R1233),0),0),0)</f>
        <v>0</v>
      </c>
      <c r="AU1233" s="45" t="str">
        <f>_xlfn.XLOOKUP(U1233,'Lista Suspensa'!$AA$20:$AA$23,'Lista Suspensa'!$AB$20:$AB$23,"N/A")</f>
        <v>S</v>
      </c>
    </row>
    <row r="1234" spans="1:47" ht="12" customHeight="1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3538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3539</v>
      </c>
      <c r="N1234" s="89" t="s">
        <v>148</v>
      </c>
      <c r="O1234" s="93" t="s">
        <v>3540</v>
      </c>
      <c r="P1234" s="94" t="s">
        <v>57</v>
      </c>
      <c r="Q1234" s="112" t="s">
        <v>2203</v>
      </c>
      <c r="R1234" s="95"/>
      <c r="S1234" s="96">
        <v>46150</v>
      </c>
      <c r="T1234" s="96" t="s">
        <v>2204</v>
      </c>
      <c r="U1234" s="96" t="s">
        <v>80</v>
      </c>
      <c r="V1234" s="92">
        <v>46128</v>
      </c>
      <c r="W1234" s="92">
        <v>46141</v>
      </c>
      <c r="X1234" s="92">
        <v>46142</v>
      </c>
      <c r="Y1234" s="97"/>
      <c r="Z1234" s="89"/>
      <c r="AA1234" s="96">
        <v>0</v>
      </c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>MONTH(B1234)&amp;"/"&amp;YEAR(B1234)</f>
        <v>3/2026</v>
      </c>
      <c r="AN1234" s="45">
        <f>WEEKNUM(B1234)-WEEKNUM(EOMONTH(B1234,-1)+1)+1</f>
        <v>4</v>
      </c>
      <c r="AO1234" s="45" t="str">
        <f>MONTH(R1234)&amp;"/"&amp;YEAR(R1234)</f>
        <v>1/1900</v>
      </c>
      <c r="AP1234" s="45" t="e">
        <f>WEEKNUM(R1234)-WEEKNUM(EOMONTH(R1234,-1)+1)+1</f>
        <v>#NUM!</v>
      </c>
      <c r="AQ1234" s="45">
        <f>IF(AU1234="S",IF(Q1234="1. Aceitou o programa",R1234-B1234,0),0)</f>
        <v>0</v>
      </c>
      <c r="AR1234" s="45">
        <f>IF(AU1234="S",IF(AND(S1234&lt;&gt;"",R1234&lt;&gt;""),S1234-R1234,0),0)</f>
        <v>0</v>
      </c>
      <c r="AS1234" s="45">
        <f>IF(AU1234="S",IF(Q1234="1. Aceitou o programa",IF(OR(X1234="Não se Aplica",X1234=""),IF(OR(W1234="Não se Aplica",W1234=""),0,W1234-V1234),AVERAGE(X1234-W1234,W1234-V1234)),0),0)</f>
        <v>0</v>
      </c>
      <c r="AT1234" s="45">
        <f>IF(AU1234="S",IF(AND(Q1234="1. Aceitou o programa",AB1234="Realizada"),IFERROR(IF(AA1234="",0,AA1234-R1234),0),0),0)</f>
        <v>0</v>
      </c>
      <c r="AU1234" s="45" t="str">
        <f>_xlfn.XLOOKUP(U1234,'Lista Suspensa'!$AA$20:$AA$23,'Lista Suspensa'!$AB$20:$AB$23,"N/A")</f>
        <v>S</v>
      </c>
    </row>
    <row r="1235" spans="1:47" ht="12" customHeight="1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3541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1057</v>
      </c>
      <c r="N1235" s="89" t="s">
        <v>148</v>
      </c>
      <c r="O1235" s="93" t="s">
        <v>3542</v>
      </c>
      <c r="P1235" s="94" t="s">
        <v>57</v>
      </c>
      <c r="Q1235" s="112" t="s">
        <v>2203</v>
      </c>
      <c r="R1235" s="95"/>
      <c r="S1235" s="96">
        <v>46164</v>
      </c>
      <c r="T1235" s="96" t="s">
        <v>2204</v>
      </c>
      <c r="U1235" s="96" t="s">
        <v>80</v>
      </c>
      <c r="V1235" s="92">
        <v>46141</v>
      </c>
      <c r="W1235" s="92">
        <v>46154</v>
      </c>
      <c r="X1235" s="92">
        <v>46160</v>
      </c>
      <c r="Y1235" s="97"/>
      <c r="Z1235" s="89"/>
      <c r="AA1235" s="96">
        <v>0</v>
      </c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>MONTH(B1235)&amp;"/"&amp;YEAR(B1235)</f>
        <v>3/2026</v>
      </c>
      <c r="AN1235" s="45">
        <f>WEEKNUM(B1235)-WEEKNUM(EOMONTH(B1235,-1)+1)+1</f>
        <v>4</v>
      </c>
      <c r="AO1235" s="45" t="str">
        <f>MONTH(R1235)&amp;"/"&amp;YEAR(R1235)</f>
        <v>1/1900</v>
      </c>
      <c r="AP1235" s="45" t="e">
        <f>WEEKNUM(R1235)-WEEKNUM(EOMONTH(R1235,-1)+1)+1</f>
        <v>#NUM!</v>
      </c>
      <c r="AQ1235" s="45">
        <f>IF(AU1235="S",IF(Q1235="1. Aceitou o programa",R1235-B1235,0),0)</f>
        <v>0</v>
      </c>
      <c r="AR1235" s="45">
        <f>IF(AU1235="S",IF(AND(S1235&lt;&gt;"",R1235&lt;&gt;""),S1235-R1235,0),0)</f>
        <v>0</v>
      </c>
      <c r="AS1235" s="45">
        <f>IF(AU1235="S",IF(Q1235="1. Aceitou o programa",IF(OR(X1235="Não se Aplica",X1235=""),IF(OR(W1235="Não se Aplica",W1235=""),0,W1235-V1235),AVERAGE(X1235-W1235,W1235-V1235)),0),0)</f>
        <v>0</v>
      </c>
      <c r="AT1235" s="45">
        <f>IF(AU1235="S",IF(AND(Q1235="1. Aceitou o programa",AB1235="Realizada"),IFERROR(IF(AA1235="",0,AA1235-R1235),0),0),0)</f>
        <v>0</v>
      </c>
      <c r="AU1235" s="45" t="str">
        <f>_xlfn.XLOOKUP(U1235,'Lista Suspensa'!$AA$20:$AA$23,'Lista Suspensa'!$AB$20:$AB$23,"N/A")</f>
        <v>S</v>
      </c>
    </row>
    <row r="1236" spans="1:47" ht="12" customHeight="1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3543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329</v>
      </c>
      <c r="M1236" s="89" t="s">
        <v>1615</v>
      </c>
      <c r="N1236" s="89" t="s">
        <v>148</v>
      </c>
      <c r="O1236" s="93" t="s">
        <v>3544</v>
      </c>
      <c r="P1236" s="94" t="s">
        <v>57</v>
      </c>
      <c r="Q1236" s="112" t="s">
        <v>2203</v>
      </c>
      <c r="R1236" s="95"/>
      <c r="S1236" s="96">
        <v>46164</v>
      </c>
      <c r="T1236" s="96" t="s">
        <v>2204</v>
      </c>
      <c r="U1236" s="96" t="s">
        <v>80</v>
      </c>
      <c r="V1236" s="92">
        <v>46141</v>
      </c>
      <c r="W1236" s="92">
        <v>46154</v>
      </c>
      <c r="X1236" s="92">
        <v>46160</v>
      </c>
      <c r="Y1236" s="97"/>
      <c r="Z1236" s="89"/>
      <c r="AA1236" s="96">
        <v>0</v>
      </c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>MONTH(B1236)&amp;"/"&amp;YEAR(B1236)</f>
        <v>3/2026</v>
      </c>
      <c r="AN1236" s="45">
        <f>WEEKNUM(B1236)-WEEKNUM(EOMONTH(B1236,-1)+1)+1</f>
        <v>4</v>
      </c>
      <c r="AO1236" s="45" t="str">
        <f>MONTH(R1236)&amp;"/"&amp;YEAR(R1236)</f>
        <v>1/1900</v>
      </c>
      <c r="AP1236" s="45" t="e">
        <f>WEEKNUM(R1236)-WEEKNUM(EOMONTH(R1236,-1)+1)+1</f>
        <v>#NUM!</v>
      </c>
      <c r="AQ1236" s="45">
        <f>IF(AU1236="S",IF(Q1236="1. Aceitou o programa",R1236-B1236,0),0)</f>
        <v>0</v>
      </c>
      <c r="AR1236" s="45">
        <f>IF(AU1236="S",IF(AND(S1236&lt;&gt;"",R1236&lt;&gt;""),S1236-R1236,0),0)</f>
        <v>0</v>
      </c>
      <c r="AS1236" s="45">
        <f>IF(AU1236="S",IF(Q1236="1. Aceitou o programa",IF(OR(X1236="Não se Aplica",X1236=""),IF(OR(W1236="Não se Aplica",W1236=""),0,W1236-V1236),AVERAGE(X1236-W1236,W1236-V1236)),0),0)</f>
        <v>0</v>
      </c>
      <c r="AT1236" s="45">
        <f>IF(AU1236="S",IF(AND(Q1236="1. Aceitou o programa",AB1236="Realizada"),IFERROR(IF(AA1236="",0,AA1236-R1236),0),0),0)</f>
        <v>0</v>
      </c>
      <c r="AU1236" s="45" t="str">
        <f>_xlfn.XLOOKUP(U1236,'Lista Suspensa'!$AA$20:$AA$23,'Lista Suspensa'!$AB$20:$AB$23,"N/A")</f>
        <v>S</v>
      </c>
    </row>
    <row r="1237" spans="1:47" ht="12" customHeight="1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3545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329</v>
      </c>
      <c r="M1237" s="89" t="s">
        <v>3301</v>
      </c>
      <c r="N1237" s="89" t="s">
        <v>148</v>
      </c>
      <c r="O1237" s="93" t="s">
        <v>3546</v>
      </c>
      <c r="P1237" s="94" t="s">
        <v>57</v>
      </c>
      <c r="Q1237" s="112" t="s">
        <v>2203</v>
      </c>
      <c r="R1237" s="95"/>
      <c r="S1237" s="96">
        <v>46164</v>
      </c>
      <c r="T1237" s="96" t="s">
        <v>2204</v>
      </c>
      <c r="U1237" s="96" t="s">
        <v>80</v>
      </c>
      <c r="V1237" s="92">
        <v>46141</v>
      </c>
      <c r="W1237" s="92">
        <v>46154</v>
      </c>
      <c r="X1237" s="92">
        <v>46160</v>
      </c>
      <c r="Y1237" s="97"/>
      <c r="Z1237" s="89"/>
      <c r="AA1237" s="96">
        <v>0</v>
      </c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>MONTH(B1237)&amp;"/"&amp;YEAR(B1237)</f>
        <v>3/2026</v>
      </c>
      <c r="AN1237" s="45">
        <f>WEEKNUM(B1237)-WEEKNUM(EOMONTH(B1237,-1)+1)+1</f>
        <v>4</v>
      </c>
      <c r="AO1237" s="45" t="str">
        <f>MONTH(R1237)&amp;"/"&amp;YEAR(R1237)</f>
        <v>1/1900</v>
      </c>
      <c r="AP1237" s="45" t="e">
        <f>WEEKNUM(R1237)-WEEKNUM(EOMONTH(R1237,-1)+1)+1</f>
        <v>#NUM!</v>
      </c>
      <c r="AQ1237" s="45">
        <f>IF(AU1237="S",IF(Q1237="1. Aceitou o programa",R1237-B1237,0),0)</f>
        <v>0</v>
      </c>
      <c r="AR1237" s="45">
        <f>IF(AU1237="S",IF(AND(S1237&lt;&gt;"",R1237&lt;&gt;""),S1237-R1237,0),0)</f>
        <v>0</v>
      </c>
      <c r="AS1237" s="45">
        <f>IF(AU1237="S",IF(Q1237="1. Aceitou o programa",IF(OR(X1237="Não se Aplica",X1237=""),IF(OR(W1237="Não se Aplica",W1237=""),0,W1237-V1237),AVERAGE(X1237-W1237,W1237-V1237)),0),0)</f>
        <v>0</v>
      </c>
      <c r="AT1237" s="45">
        <f>IF(AU1237="S",IF(AND(Q1237="1. Aceitou o programa",AB1237="Realizada"),IFERROR(IF(AA1237="",0,AA1237-R1237),0),0),0)</f>
        <v>0</v>
      </c>
      <c r="AU1237" s="45" t="str">
        <f>_xlfn.XLOOKUP(U1237,'Lista Suspensa'!$AA$20:$AA$23,'Lista Suspensa'!$AB$20:$AB$23,"N/A")</f>
        <v>S</v>
      </c>
    </row>
    <row r="1238" spans="1:47" ht="12" customHeight="1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3547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3548</v>
      </c>
      <c r="N1238" s="89" t="s">
        <v>148</v>
      </c>
      <c r="O1238" s="93" t="s">
        <v>3549</v>
      </c>
      <c r="P1238" s="94" t="s">
        <v>57</v>
      </c>
      <c r="Q1238" s="112" t="s">
        <v>2203</v>
      </c>
      <c r="R1238" s="95"/>
      <c r="S1238" s="96">
        <v>46164</v>
      </c>
      <c r="T1238" s="96" t="s">
        <v>2204</v>
      </c>
      <c r="U1238" s="96" t="s">
        <v>80</v>
      </c>
      <c r="V1238" s="92">
        <v>46141</v>
      </c>
      <c r="W1238" s="92">
        <v>46154</v>
      </c>
      <c r="X1238" s="92">
        <v>46160</v>
      </c>
      <c r="Y1238" s="97"/>
      <c r="Z1238" s="89"/>
      <c r="AA1238" s="96">
        <v>0</v>
      </c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>MONTH(B1238)&amp;"/"&amp;YEAR(B1238)</f>
        <v>3/2026</v>
      </c>
      <c r="AN1238" s="45">
        <f>WEEKNUM(B1238)-WEEKNUM(EOMONTH(B1238,-1)+1)+1</f>
        <v>4</v>
      </c>
      <c r="AO1238" s="45" t="str">
        <f>MONTH(R1238)&amp;"/"&amp;YEAR(R1238)</f>
        <v>1/1900</v>
      </c>
      <c r="AP1238" s="45" t="e">
        <f>WEEKNUM(R1238)-WEEKNUM(EOMONTH(R1238,-1)+1)+1</f>
        <v>#NUM!</v>
      </c>
      <c r="AQ1238" s="45">
        <f>IF(AU1238="S",IF(Q1238="1. Aceitou o programa",R1238-B1238,0),0)</f>
        <v>0</v>
      </c>
      <c r="AR1238" s="45">
        <f>IF(AU1238="S",IF(AND(S1238&lt;&gt;"",R1238&lt;&gt;""),S1238-R1238,0),0)</f>
        <v>0</v>
      </c>
      <c r="AS1238" s="45">
        <f>IF(AU1238="S",IF(Q1238="1. Aceitou o programa",IF(OR(X1238="Não se Aplica",X1238=""),IF(OR(W1238="Não se Aplica",W1238=""),0,W1238-V1238),AVERAGE(X1238-W1238,W1238-V1238)),0),0)</f>
        <v>0</v>
      </c>
      <c r="AT1238" s="45">
        <f>IF(AU1238="S",IF(AND(Q1238="1. Aceitou o programa",AB1238="Realizada"),IFERROR(IF(AA1238="",0,AA1238-R1238),0),0),0)</f>
        <v>0</v>
      </c>
      <c r="AU1238" s="45" t="str">
        <f>_xlfn.XLOOKUP(U1238,'Lista Suspensa'!$AA$20:$AA$23,'Lista Suspensa'!$AB$20:$AB$23,"N/A")</f>
        <v>S</v>
      </c>
    </row>
    <row r="1239" spans="1:47" ht="12" customHeight="1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3550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1069</v>
      </c>
      <c r="N1239" s="89" t="s">
        <v>170</v>
      </c>
      <c r="O1239" s="93" t="s">
        <v>3551</v>
      </c>
      <c r="P1239" s="94" t="s">
        <v>57</v>
      </c>
      <c r="Q1239" s="112" t="s">
        <v>2203</v>
      </c>
      <c r="R1239" s="95"/>
      <c r="S1239" s="96">
        <v>46150</v>
      </c>
      <c r="T1239" s="96" t="s">
        <v>2204</v>
      </c>
      <c r="U1239" s="96" t="s">
        <v>80</v>
      </c>
      <c r="V1239" s="92">
        <v>46112</v>
      </c>
      <c r="W1239" s="92">
        <v>46141</v>
      </c>
      <c r="X1239" s="92">
        <v>46142</v>
      </c>
      <c r="Y1239" s="97"/>
      <c r="Z1239" s="89"/>
      <c r="AA1239" s="96">
        <v>0</v>
      </c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>MONTH(B1239)&amp;"/"&amp;YEAR(B1239)</f>
        <v>3/2026</v>
      </c>
      <c r="AN1239" s="45">
        <f>WEEKNUM(B1239)-WEEKNUM(EOMONTH(B1239,-1)+1)+1</f>
        <v>4</v>
      </c>
      <c r="AO1239" s="45" t="str">
        <f>MONTH(R1239)&amp;"/"&amp;YEAR(R1239)</f>
        <v>1/1900</v>
      </c>
      <c r="AP1239" s="45" t="e">
        <f>WEEKNUM(R1239)-WEEKNUM(EOMONTH(R1239,-1)+1)+1</f>
        <v>#NUM!</v>
      </c>
      <c r="AQ1239" s="45">
        <f>IF(AU1239="S",IF(Q1239="1. Aceitou o programa",R1239-B1239,0),0)</f>
        <v>0</v>
      </c>
      <c r="AR1239" s="45">
        <f>IF(AU1239="S",IF(AND(S1239&lt;&gt;"",R1239&lt;&gt;""),S1239-R1239,0),0)</f>
        <v>0</v>
      </c>
      <c r="AS1239" s="45">
        <f>IF(AU1239="S",IF(Q1239="1. Aceitou o programa",IF(OR(X1239="Não se Aplica",X1239=""),IF(OR(W1239="Não se Aplica",W1239=""),0,W1239-V1239),AVERAGE(X1239-W1239,W1239-V1239)),0),0)</f>
        <v>0</v>
      </c>
      <c r="AT1239" s="45">
        <f>IF(AU1239="S",IF(AND(Q1239="1. Aceitou o programa",AB1239="Realizada"),IFERROR(IF(AA1239="",0,AA1239-R1239),0),0),0)</f>
        <v>0</v>
      </c>
      <c r="AU1239" s="45" t="str">
        <f>_xlfn.XLOOKUP(U1239,'Lista Suspensa'!$AA$20:$AA$23,'Lista Suspensa'!$AB$20:$AB$23,"N/A")</f>
        <v>S</v>
      </c>
    </row>
    <row r="1240" spans="1:47" ht="12" customHeight="1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3552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399</v>
      </c>
      <c r="N1240" s="89" t="s">
        <v>170</v>
      </c>
      <c r="O1240" s="93" t="s">
        <v>3553</v>
      </c>
      <c r="P1240" s="94" t="s">
        <v>57</v>
      </c>
      <c r="Q1240" s="112" t="s">
        <v>2203</v>
      </c>
      <c r="R1240" s="95"/>
      <c r="S1240" s="96">
        <v>46164</v>
      </c>
      <c r="T1240" s="96" t="s">
        <v>2204</v>
      </c>
      <c r="U1240" s="96" t="s">
        <v>80</v>
      </c>
      <c r="V1240" s="92">
        <v>46141</v>
      </c>
      <c r="W1240" s="92">
        <v>46154</v>
      </c>
      <c r="X1240" s="92">
        <v>46160</v>
      </c>
      <c r="Y1240" s="97"/>
      <c r="Z1240" s="89"/>
      <c r="AA1240" s="96">
        <v>0</v>
      </c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>MONTH(B1240)&amp;"/"&amp;YEAR(B1240)</f>
        <v>3/2026</v>
      </c>
      <c r="AN1240" s="45">
        <f>WEEKNUM(B1240)-WEEKNUM(EOMONTH(B1240,-1)+1)+1</f>
        <v>4</v>
      </c>
      <c r="AO1240" s="45" t="str">
        <f>MONTH(R1240)&amp;"/"&amp;YEAR(R1240)</f>
        <v>1/1900</v>
      </c>
      <c r="AP1240" s="45" t="e">
        <f>WEEKNUM(R1240)-WEEKNUM(EOMONTH(R1240,-1)+1)+1</f>
        <v>#NUM!</v>
      </c>
      <c r="AQ1240" s="45">
        <f>IF(AU1240="S",IF(Q1240="1. Aceitou o programa",R1240-B1240,0),0)</f>
        <v>0</v>
      </c>
      <c r="AR1240" s="45">
        <f>IF(AU1240="S",IF(AND(S1240&lt;&gt;"",R1240&lt;&gt;""),S1240-R1240,0),0)</f>
        <v>0</v>
      </c>
      <c r="AS1240" s="45">
        <f>IF(AU1240="S",IF(Q1240="1. Aceitou o programa",IF(OR(X1240="Não se Aplica",X1240=""),IF(OR(W1240="Não se Aplica",W1240=""),0,W1240-V1240),AVERAGE(X1240-W1240,W1240-V1240)),0),0)</f>
        <v>0</v>
      </c>
      <c r="AT1240" s="45">
        <f>IF(AU1240="S",IF(AND(Q1240="1. Aceitou o programa",AB1240="Realizada"),IFERROR(IF(AA1240="",0,AA1240-R1240),0),0),0)</f>
        <v>0</v>
      </c>
      <c r="AU1240" s="45" t="str">
        <f>_xlfn.XLOOKUP(U1240,'Lista Suspensa'!$AA$20:$AA$23,'Lista Suspensa'!$AB$20:$AB$23,"N/A")</f>
        <v>S</v>
      </c>
    </row>
    <row r="1241" spans="1:47" ht="12" customHeight="1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3554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399</v>
      </c>
      <c r="N1241" s="89" t="s">
        <v>170</v>
      </c>
      <c r="O1241" s="93" t="s">
        <v>3555</v>
      </c>
      <c r="P1241" s="94" t="s">
        <v>57</v>
      </c>
      <c r="Q1241" s="112" t="s">
        <v>58</v>
      </c>
      <c r="R1241" s="95">
        <v>46178</v>
      </c>
      <c r="S1241" s="96"/>
      <c r="T1241" s="96" t="s">
        <v>59</v>
      </c>
      <c r="U1241" s="96" t="s">
        <v>60</v>
      </c>
      <c r="V1241" s="92">
        <v>46141</v>
      </c>
      <c r="W1241" s="92">
        <v>46154</v>
      </c>
      <c r="X1241" s="92">
        <v>46160</v>
      </c>
      <c r="Y1241" s="97"/>
      <c r="Z1241" s="89"/>
      <c r="AA1241" s="96">
        <v>0</v>
      </c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197</v>
      </c>
      <c r="AK1241" s="99" t="s">
        <v>197</v>
      </c>
      <c r="AL1241" s="45" t="s">
        <v>68</v>
      </c>
      <c r="AM1241" s="162" t="str">
        <f>MONTH(B1241)&amp;"/"&amp;YEAR(B1241)</f>
        <v>3/2026</v>
      </c>
      <c r="AN1241" s="45">
        <f>WEEKNUM(B1241)-WEEKNUM(EOMONTH(B1241,-1)+1)+1</f>
        <v>4</v>
      </c>
      <c r="AO1241" s="45" t="str">
        <f>MONTH(R1241)&amp;"/"&amp;YEAR(R1241)</f>
        <v>6/2026</v>
      </c>
      <c r="AP1241" s="45">
        <f>WEEKNUM(R1241)-WEEKNUM(EOMONTH(R1241,-1)+1)+1</f>
        <v>1</v>
      </c>
      <c r="AQ1241" s="45">
        <f>IF(AU1241="S",IF(Q1241="1. Aceitou o programa",R1241-B1241,0),0)</f>
        <v>74</v>
      </c>
      <c r="AR1241" s="45">
        <f>IF(AU1241="S",IF(AND(S1241&lt;&gt;"",R1241&lt;&gt;""),S1241-R1241,0),0)</f>
        <v>0</v>
      </c>
      <c r="AS1241" s="45">
        <f>IF(AU1241="S",IF(Q1241="1. Aceitou o programa",IF(OR(X1241="Não se Aplica",X1241=""),IF(OR(W1241="Não se Aplica",W1241=""),0,W1241-V1241),AVERAGE(X1241-W1241,W1241-V1241)),0),0)</f>
        <v>9.5</v>
      </c>
      <c r="AT1241" s="45">
        <f>IF(AU1241="S",IF(AND(Q1241="1. Aceitou o programa",AB1241="Realizada"),IFERROR(IF(AA1241="",0,AA1241-R1241),0),0),0)</f>
        <v>0</v>
      </c>
      <c r="AU1241" s="45" t="str">
        <f>_xlfn.XLOOKUP(U1241,'Lista Suspensa'!$AA$20:$AA$23,'Lista Suspensa'!$AB$20:$AB$23,"N/A")</f>
        <v>S</v>
      </c>
    </row>
    <row r="1242" spans="1:47" ht="12" customHeight="1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3556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3557</v>
      </c>
      <c r="N1242" s="89" t="s">
        <v>170</v>
      </c>
      <c r="O1242" s="93" t="s">
        <v>3558</v>
      </c>
      <c r="P1242" s="94" t="s">
        <v>57</v>
      </c>
      <c r="Q1242" s="112" t="s">
        <v>2203</v>
      </c>
      <c r="R1242" s="95"/>
      <c r="S1242" s="96">
        <v>46150</v>
      </c>
      <c r="T1242" s="96" t="s">
        <v>2204</v>
      </c>
      <c r="U1242" s="96" t="s">
        <v>80</v>
      </c>
      <c r="V1242" s="92">
        <v>46122</v>
      </c>
      <c r="W1242" s="92">
        <v>46141</v>
      </c>
      <c r="X1242" s="92">
        <v>46142</v>
      </c>
      <c r="Y1242" s="97"/>
      <c r="Z1242" s="89"/>
      <c r="AA1242" s="96">
        <v>0</v>
      </c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>MONTH(B1242)&amp;"/"&amp;YEAR(B1242)</f>
        <v>3/2026</v>
      </c>
      <c r="AN1242" s="45">
        <f>WEEKNUM(B1242)-WEEKNUM(EOMONTH(B1242,-1)+1)+1</f>
        <v>4</v>
      </c>
      <c r="AO1242" s="45" t="str">
        <f>MONTH(R1242)&amp;"/"&amp;YEAR(R1242)</f>
        <v>1/1900</v>
      </c>
      <c r="AP1242" s="45" t="e">
        <f>WEEKNUM(R1242)-WEEKNUM(EOMONTH(R1242,-1)+1)+1</f>
        <v>#NUM!</v>
      </c>
      <c r="AQ1242" s="45">
        <f>IF(AU1242="S",IF(Q1242="1. Aceitou o programa",R1242-B1242,0),0)</f>
        <v>0</v>
      </c>
      <c r="AR1242" s="45">
        <f>IF(AU1242="S",IF(AND(S1242&lt;&gt;"",R1242&lt;&gt;""),S1242-R1242,0),0)</f>
        <v>0</v>
      </c>
      <c r="AS1242" s="45">
        <f>IF(AU1242="S",IF(Q1242="1. Aceitou o programa",IF(OR(X1242="Não se Aplica",X1242=""),IF(OR(W1242="Não se Aplica",W1242=""),0,W1242-V1242),AVERAGE(X1242-W1242,W1242-V1242)),0),0)</f>
        <v>0</v>
      </c>
      <c r="AT1242" s="45">
        <f>IF(AU1242="S",IF(AND(Q1242="1. Aceitou o programa",AB1242="Realizada"),IFERROR(IF(AA1242="",0,AA1242-R1242),0),0),0)</f>
        <v>0</v>
      </c>
      <c r="AU1242" s="45" t="str">
        <f>_xlfn.XLOOKUP(U1242,'Lista Suspensa'!$AA$20:$AA$23,'Lista Suspensa'!$AB$20:$AB$23,"N/A")</f>
        <v>S</v>
      </c>
    </row>
    <row r="1243" spans="1:47" ht="12" customHeight="1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3559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3557</v>
      </c>
      <c r="N1243" s="89" t="s">
        <v>170</v>
      </c>
      <c r="O1243" s="93" t="s">
        <v>3558</v>
      </c>
      <c r="P1243" s="94" t="s">
        <v>57</v>
      </c>
      <c r="Q1243" s="112" t="s">
        <v>2203</v>
      </c>
      <c r="R1243" s="95"/>
      <c r="S1243" s="96">
        <v>46164</v>
      </c>
      <c r="T1243" s="96" t="s">
        <v>2204</v>
      </c>
      <c r="U1243" s="96" t="s">
        <v>80</v>
      </c>
      <c r="V1243" s="92">
        <v>46141</v>
      </c>
      <c r="W1243" s="92">
        <v>46154</v>
      </c>
      <c r="X1243" s="92">
        <v>46160</v>
      </c>
      <c r="Y1243" s="97"/>
      <c r="Z1243" s="89"/>
      <c r="AA1243" s="96">
        <v>0</v>
      </c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>MONTH(B1243)&amp;"/"&amp;YEAR(B1243)</f>
        <v>3/2026</v>
      </c>
      <c r="AN1243" s="45">
        <f>WEEKNUM(B1243)-WEEKNUM(EOMONTH(B1243,-1)+1)+1</f>
        <v>4</v>
      </c>
      <c r="AO1243" s="45" t="str">
        <f>MONTH(R1243)&amp;"/"&amp;YEAR(R1243)</f>
        <v>1/1900</v>
      </c>
      <c r="AP1243" s="45" t="e">
        <f>WEEKNUM(R1243)-WEEKNUM(EOMONTH(R1243,-1)+1)+1</f>
        <v>#NUM!</v>
      </c>
      <c r="AQ1243" s="45">
        <f>IF(AU1243="S",IF(Q1243="1. Aceitou o programa",R1243-B1243,0),0)</f>
        <v>0</v>
      </c>
      <c r="AR1243" s="45">
        <f>IF(AU1243="S",IF(AND(S1243&lt;&gt;"",R1243&lt;&gt;""),S1243-R1243,0),0)</f>
        <v>0</v>
      </c>
      <c r="AS1243" s="45">
        <f>IF(AU1243="S",IF(Q1243="1. Aceitou o programa",IF(OR(X1243="Não se Aplica",X1243=""),IF(OR(W1243="Não se Aplica",W1243=""),0,W1243-V1243),AVERAGE(X1243-W1243,W1243-V1243)),0),0)</f>
        <v>0</v>
      </c>
      <c r="AT1243" s="45">
        <f>IF(AU1243="S",IF(AND(Q1243="1. Aceitou o programa",AB1243="Realizada"),IFERROR(IF(AA1243="",0,AA1243-R1243),0),0),0)</f>
        <v>0</v>
      </c>
      <c r="AU1243" s="45" t="str">
        <f>_xlfn.XLOOKUP(U1243,'Lista Suspensa'!$AA$20:$AA$23,'Lista Suspensa'!$AB$20:$AB$23,"N/A")</f>
        <v>S</v>
      </c>
    </row>
    <row r="1244" spans="1:47" ht="12" customHeight="1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3560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778</v>
      </c>
      <c r="M1244" s="89" t="s">
        <v>238</v>
      </c>
      <c r="N1244" s="89" t="s">
        <v>170</v>
      </c>
      <c r="O1244" s="93" t="s">
        <v>3561</v>
      </c>
      <c r="P1244" s="94" t="s">
        <v>57</v>
      </c>
      <c r="Q1244" s="112" t="s">
        <v>2203</v>
      </c>
      <c r="R1244" s="95"/>
      <c r="S1244" s="96">
        <v>46164</v>
      </c>
      <c r="T1244" s="96" t="s">
        <v>2204</v>
      </c>
      <c r="U1244" s="96" t="s">
        <v>80</v>
      </c>
      <c r="V1244" s="92">
        <v>46141</v>
      </c>
      <c r="W1244" s="92">
        <v>46154</v>
      </c>
      <c r="X1244" s="92">
        <v>46160</v>
      </c>
      <c r="Y1244" s="97"/>
      <c r="Z1244" s="89"/>
      <c r="AA1244" s="96">
        <v>0</v>
      </c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>MONTH(B1244)&amp;"/"&amp;YEAR(B1244)</f>
        <v>3/2026</v>
      </c>
      <c r="AN1244" s="45">
        <f>WEEKNUM(B1244)-WEEKNUM(EOMONTH(B1244,-1)+1)+1</f>
        <v>4</v>
      </c>
      <c r="AO1244" s="45" t="str">
        <f>MONTH(R1244)&amp;"/"&amp;YEAR(R1244)</f>
        <v>1/1900</v>
      </c>
      <c r="AP1244" s="45" t="e">
        <f>WEEKNUM(R1244)-WEEKNUM(EOMONTH(R1244,-1)+1)+1</f>
        <v>#NUM!</v>
      </c>
      <c r="AQ1244" s="45">
        <f>IF(AU1244="S",IF(Q1244="1. Aceitou o programa",R1244-B1244,0),0)</f>
        <v>0</v>
      </c>
      <c r="AR1244" s="45">
        <f>IF(AU1244="S",IF(AND(S1244&lt;&gt;"",R1244&lt;&gt;""),S1244-R1244,0),0)</f>
        <v>0</v>
      </c>
      <c r="AS1244" s="45">
        <f>IF(AU1244="S",IF(Q1244="1. Aceitou o programa",IF(OR(X1244="Não se Aplica",X1244=""),IF(OR(W1244="Não se Aplica",W1244=""),0,W1244-V1244),AVERAGE(X1244-W1244,W1244-V1244)),0),0)</f>
        <v>0</v>
      </c>
      <c r="AT1244" s="45">
        <f>IF(AU1244="S",IF(AND(Q1244="1. Aceitou o programa",AB1244="Realizada"),IFERROR(IF(AA1244="",0,AA1244-R1244),0),0),0)</f>
        <v>0</v>
      </c>
      <c r="AU1244" s="45" t="str">
        <f>_xlfn.XLOOKUP(U1244,'Lista Suspensa'!$AA$20:$AA$23,'Lista Suspensa'!$AB$20:$AB$23,"N/A")</f>
        <v>S</v>
      </c>
    </row>
    <row r="1245" spans="1:47" ht="12" customHeight="1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3562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3563</v>
      </c>
      <c r="N1245" s="89" t="s">
        <v>170</v>
      </c>
      <c r="O1245" s="93" t="s">
        <v>3564</v>
      </c>
      <c r="P1245" s="94" t="s">
        <v>57</v>
      </c>
      <c r="Q1245" s="112" t="s">
        <v>2203</v>
      </c>
      <c r="R1245" s="95"/>
      <c r="S1245" s="96">
        <v>46164</v>
      </c>
      <c r="T1245" s="96" t="s">
        <v>2204</v>
      </c>
      <c r="U1245" s="96" t="s">
        <v>80</v>
      </c>
      <c r="V1245" s="92">
        <v>46141</v>
      </c>
      <c r="W1245" s="92">
        <v>46154</v>
      </c>
      <c r="X1245" s="92">
        <v>46160</v>
      </c>
      <c r="Y1245" s="97"/>
      <c r="Z1245" s="89"/>
      <c r="AA1245" s="96">
        <v>0</v>
      </c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>MONTH(B1245)&amp;"/"&amp;YEAR(B1245)</f>
        <v>3/2026</v>
      </c>
      <c r="AN1245" s="45">
        <f>WEEKNUM(B1245)-WEEKNUM(EOMONTH(B1245,-1)+1)+1</f>
        <v>4</v>
      </c>
      <c r="AO1245" s="45" t="str">
        <f>MONTH(R1245)&amp;"/"&amp;YEAR(R1245)</f>
        <v>1/1900</v>
      </c>
      <c r="AP1245" s="45" t="e">
        <f>WEEKNUM(R1245)-WEEKNUM(EOMONTH(R1245,-1)+1)+1</f>
        <v>#NUM!</v>
      </c>
      <c r="AQ1245" s="45">
        <f>IF(AU1245="S",IF(Q1245="1. Aceitou o programa",R1245-B1245,0),0)</f>
        <v>0</v>
      </c>
      <c r="AR1245" s="45">
        <f>IF(AU1245="S",IF(AND(S1245&lt;&gt;"",R1245&lt;&gt;""),S1245-R1245,0),0)</f>
        <v>0</v>
      </c>
      <c r="AS1245" s="45">
        <f>IF(AU1245="S",IF(Q1245="1. Aceitou o programa",IF(OR(X1245="Não se Aplica",X1245=""),IF(OR(W1245="Não se Aplica",W1245=""),0,W1245-V1245),AVERAGE(X1245-W1245,W1245-V1245)),0),0)</f>
        <v>0</v>
      </c>
      <c r="AT1245" s="45">
        <f>IF(AU1245="S",IF(AND(Q1245="1. Aceitou o programa",AB1245="Realizada"),IFERROR(IF(AA1245="",0,AA1245-R1245),0),0),0)</f>
        <v>0</v>
      </c>
      <c r="AU1245" s="45" t="str">
        <f>_xlfn.XLOOKUP(U1245,'Lista Suspensa'!$AA$20:$AA$23,'Lista Suspensa'!$AB$20:$AB$23,"N/A")</f>
        <v>S</v>
      </c>
    </row>
    <row r="1246" spans="1:47" ht="12" customHeight="1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3565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3566</v>
      </c>
      <c r="N1246" s="89" t="s">
        <v>170</v>
      </c>
      <c r="O1246" s="93" t="s">
        <v>3567</v>
      </c>
      <c r="P1246" s="94" t="s">
        <v>57</v>
      </c>
      <c r="Q1246" s="112" t="s">
        <v>2203</v>
      </c>
      <c r="R1246" s="95"/>
      <c r="S1246" s="96">
        <v>46164</v>
      </c>
      <c r="T1246" s="96" t="s">
        <v>2204</v>
      </c>
      <c r="U1246" s="96" t="s">
        <v>80</v>
      </c>
      <c r="V1246" s="92">
        <v>46141</v>
      </c>
      <c r="W1246" s="92">
        <v>46154</v>
      </c>
      <c r="X1246" s="92">
        <v>46160</v>
      </c>
      <c r="Y1246" s="97"/>
      <c r="Z1246" s="89"/>
      <c r="AA1246" s="96">
        <v>0</v>
      </c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>MONTH(B1246)&amp;"/"&amp;YEAR(B1246)</f>
        <v>3/2026</v>
      </c>
      <c r="AN1246" s="45">
        <f>WEEKNUM(B1246)-WEEKNUM(EOMONTH(B1246,-1)+1)+1</f>
        <v>4</v>
      </c>
      <c r="AO1246" s="45" t="str">
        <f>MONTH(R1246)&amp;"/"&amp;YEAR(R1246)</f>
        <v>1/1900</v>
      </c>
      <c r="AP1246" s="45" t="e">
        <f>WEEKNUM(R1246)-WEEKNUM(EOMONTH(R1246,-1)+1)+1</f>
        <v>#NUM!</v>
      </c>
      <c r="AQ1246" s="45">
        <f>IF(AU1246="S",IF(Q1246="1. Aceitou o programa",R1246-B1246,0),0)</f>
        <v>0</v>
      </c>
      <c r="AR1246" s="45">
        <f>IF(AU1246="S",IF(AND(S1246&lt;&gt;"",R1246&lt;&gt;""),S1246-R1246,0),0)</f>
        <v>0</v>
      </c>
      <c r="AS1246" s="45">
        <f>IF(AU1246="S",IF(Q1246="1. Aceitou o programa",IF(OR(X1246="Não se Aplica",X1246=""),IF(OR(W1246="Não se Aplica",W1246=""),0,W1246-V1246),AVERAGE(X1246-W1246,W1246-V1246)),0),0)</f>
        <v>0</v>
      </c>
      <c r="AT1246" s="45">
        <f>IF(AU1246="S",IF(AND(Q1246="1. Aceitou o programa",AB1246="Realizada"),IFERROR(IF(AA1246="",0,AA1246-R1246),0),0),0)</f>
        <v>0</v>
      </c>
      <c r="AU1246" s="45" t="str">
        <f>_xlfn.XLOOKUP(U1246,'Lista Suspensa'!$AA$20:$AA$23,'Lista Suspensa'!$AB$20:$AB$23,"N/A")</f>
        <v>S</v>
      </c>
    </row>
    <row r="1247" spans="1:47" ht="12" customHeight="1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3568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952</v>
      </c>
      <c r="N1247" s="89" t="s">
        <v>170</v>
      </c>
      <c r="O1247" s="93" t="s">
        <v>3569</v>
      </c>
      <c r="P1247" s="94" t="s">
        <v>57</v>
      </c>
      <c r="Q1247" s="112" t="s">
        <v>2203</v>
      </c>
      <c r="R1247" s="95"/>
      <c r="S1247" s="96">
        <v>46164</v>
      </c>
      <c r="T1247" s="96" t="s">
        <v>2204</v>
      </c>
      <c r="U1247" s="96" t="s">
        <v>80</v>
      </c>
      <c r="V1247" s="92">
        <v>46141</v>
      </c>
      <c r="W1247" s="92">
        <v>46154</v>
      </c>
      <c r="X1247" s="92">
        <v>46160</v>
      </c>
      <c r="Y1247" s="97"/>
      <c r="Z1247" s="89"/>
      <c r="AA1247" s="96">
        <v>0</v>
      </c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>MONTH(B1247)&amp;"/"&amp;YEAR(B1247)</f>
        <v>3/2026</v>
      </c>
      <c r="AN1247" s="45">
        <f>WEEKNUM(B1247)-WEEKNUM(EOMONTH(B1247,-1)+1)+1</f>
        <v>4</v>
      </c>
      <c r="AO1247" s="45" t="str">
        <f>MONTH(R1247)&amp;"/"&amp;YEAR(R1247)</f>
        <v>1/1900</v>
      </c>
      <c r="AP1247" s="45" t="e">
        <f>WEEKNUM(R1247)-WEEKNUM(EOMONTH(R1247,-1)+1)+1</f>
        <v>#NUM!</v>
      </c>
      <c r="AQ1247" s="45">
        <f>IF(AU1247="S",IF(Q1247="1. Aceitou o programa",R1247-B1247,0),0)</f>
        <v>0</v>
      </c>
      <c r="AR1247" s="45">
        <f>IF(AU1247="S",IF(AND(S1247&lt;&gt;"",R1247&lt;&gt;""),S1247-R1247,0),0)</f>
        <v>0</v>
      </c>
      <c r="AS1247" s="45">
        <f>IF(AU1247="S",IF(Q1247="1. Aceitou o programa",IF(OR(X1247="Não se Aplica",X1247=""),IF(OR(W1247="Não se Aplica",W1247=""),0,W1247-V1247),AVERAGE(X1247-W1247,W1247-V1247)),0),0)</f>
        <v>0</v>
      </c>
      <c r="AT1247" s="45">
        <f>IF(AU1247="S",IF(AND(Q1247="1. Aceitou o programa",AB1247="Realizada"),IFERROR(IF(AA1247="",0,AA1247-R1247),0),0),0)</f>
        <v>0</v>
      </c>
      <c r="AU1247" s="45" t="str">
        <f>_xlfn.XLOOKUP(U1247,'Lista Suspensa'!$AA$20:$AA$23,'Lista Suspensa'!$AB$20:$AB$23,"N/A")</f>
        <v>S</v>
      </c>
    </row>
    <row r="1248" spans="1:47" ht="12" customHeight="1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3570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308</v>
      </c>
      <c r="N1248" s="89" t="s">
        <v>170</v>
      </c>
      <c r="O1248" s="93" t="s">
        <v>3571</v>
      </c>
      <c r="P1248" s="94" t="s">
        <v>57</v>
      </c>
      <c r="Q1248" s="112" t="s">
        <v>2203</v>
      </c>
      <c r="R1248" s="95"/>
      <c r="S1248" s="96">
        <v>46164</v>
      </c>
      <c r="T1248" s="96" t="s">
        <v>2204</v>
      </c>
      <c r="U1248" s="96" t="s">
        <v>80</v>
      </c>
      <c r="V1248" s="92">
        <v>46141</v>
      </c>
      <c r="W1248" s="92">
        <v>46154</v>
      </c>
      <c r="X1248" s="92">
        <v>46160</v>
      </c>
      <c r="Y1248" s="97"/>
      <c r="Z1248" s="89"/>
      <c r="AA1248" s="96">
        <v>0</v>
      </c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>MONTH(B1248)&amp;"/"&amp;YEAR(B1248)</f>
        <v>3/2026</v>
      </c>
      <c r="AN1248" s="45">
        <f>WEEKNUM(B1248)-WEEKNUM(EOMONTH(B1248,-1)+1)+1</f>
        <v>4</v>
      </c>
      <c r="AO1248" s="45" t="str">
        <f>MONTH(R1248)&amp;"/"&amp;YEAR(R1248)</f>
        <v>1/1900</v>
      </c>
      <c r="AP1248" s="45" t="e">
        <f>WEEKNUM(R1248)-WEEKNUM(EOMONTH(R1248,-1)+1)+1</f>
        <v>#NUM!</v>
      </c>
      <c r="AQ1248" s="45">
        <f>IF(AU1248="S",IF(Q1248="1. Aceitou o programa",R1248-B1248,0),0)</f>
        <v>0</v>
      </c>
      <c r="AR1248" s="45">
        <f>IF(AU1248="S",IF(AND(S1248&lt;&gt;"",R1248&lt;&gt;""),S1248-R1248,0),0)</f>
        <v>0</v>
      </c>
      <c r="AS1248" s="45">
        <f>IF(AU1248="S",IF(Q1248="1. Aceitou o programa",IF(OR(X1248="Não se Aplica",X1248=""),IF(OR(W1248="Não se Aplica",W1248=""),0,W1248-V1248),AVERAGE(X1248-W1248,W1248-V1248)),0),0)</f>
        <v>0</v>
      </c>
      <c r="AT1248" s="45">
        <f>IF(AU1248="S",IF(AND(Q1248="1. Aceitou o programa",AB1248="Realizada"),IFERROR(IF(AA1248="",0,AA1248-R1248),0),0),0)</f>
        <v>0</v>
      </c>
      <c r="AU1248" s="45" t="str">
        <f>_xlfn.XLOOKUP(U1248,'Lista Suspensa'!$AA$20:$AA$23,'Lista Suspensa'!$AB$20:$AB$23,"N/A")</f>
        <v>S</v>
      </c>
    </row>
    <row r="1249" spans="1:47" ht="12" customHeight="1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3572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1289</v>
      </c>
      <c r="N1249" s="89" t="s">
        <v>170</v>
      </c>
      <c r="O1249" s="93" t="s">
        <v>3573</v>
      </c>
      <c r="P1249" s="94" t="s">
        <v>57</v>
      </c>
      <c r="Q1249" s="112" t="s">
        <v>2203</v>
      </c>
      <c r="R1249" s="95"/>
      <c r="S1249" s="96">
        <v>46164</v>
      </c>
      <c r="T1249" s="96" t="s">
        <v>2204</v>
      </c>
      <c r="U1249" s="96" t="s">
        <v>80</v>
      </c>
      <c r="V1249" s="92">
        <v>46141</v>
      </c>
      <c r="W1249" s="92">
        <v>46154</v>
      </c>
      <c r="X1249" s="92">
        <v>46160</v>
      </c>
      <c r="Y1249" s="97"/>
      <c r="Z1249" s="89"/>
      <c r="AA1249" s="96">
        <v>0</v>
      </c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>MONTH(B1249)&amp;"/"&amp;YEAR(B1249)</f>
        <v>3/2026</v>
      </c>
      <c r="AN1249" s="45">
        <f>WEEKNUM(B1249)-WEEKNUM(EOMONTH(B1249,-1)+1)+1</f>
        <v>4</v>
      </c>
      <c r="AO1249" s="45" t="str">
        <f>MONTH(R1249)&amp;"/"&amp;YEAR(R1249)</f>
        <v>1/1900</v>
      </c>
      <c r="AP1249" s="45" t="e">
        <f>WEEKNUM(R1249)-WEEKNUM(EOMONTH(R1249,-1)+1)+1</f>
        <v>#NUM!</v>
      </c>
      <c r="AQ1249" s="45">
        <f>IF(AU1249="S",IF(Q1249="1. Aceitou o programa",R1249-B1249,0),0)</f>
        <v>0</v>
      </c>
      <c r="AR1249" s="45">
        <f>IF(AU1249="S",IF(AND(S1249&lt;&gt;"",R1249&lt;&gt;""),S1249-R1249,0),0)</f>
        <v>0</v>
      </c>
      <c r="AS1249" s="45">
        <f>IF(AU1249="S",IF(Q1249="1. Aceitou o programa",IF(OR(X1249="Não se Aplica",X1249=""),IF(OR(W1249="Não se Aplica",W1249=""),0,W1249-V1249),AVERAGE(X1249-W1249,W1249-V1249)),0),0)</f>
        <v>0</v>
      </c>
      <c r="AT1249" s="45">
        <f>IF(AU1249="S",IF(AND(Q1249="1. Aceitou o programa",AB1249="Realizada"),IFERROR(IF(AA1249="",0,AA1249-R1249),0),0),0)</f>
        <v>0</v>
      </c>
      <c r="AU1249" s="45" t="str">
        <f>_xlfn.XLOOKUP(U1249,'Lista Suspensa'!$AA$20:$AA$23,'Lista Suspensa'!$AB$20:$AB$23,"N/A")</f>
        <v>S</v>
      </c>
    </row>
    <row r="1250" spans="1:47" ht="12" customHeight="1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3574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3575</v>
      </c>
      <c r="N1250" s="89" t="s">
        <v>170</v>
      </c>
      <c r="O1250" s="93" t="s">
        <v>3576</v>
      </c>
      <c r="P1250" s="94" t="s">
        <v>57</v>
      </c>
      <c r="Q1250" s="112" t="s">
        <v>2203</v>
      </c>
      <c r="R1250" s="95"/>
      <c r="S1250" s="96">
        <v>46150</v>
      </c>
      <c r="T1250" s="96" t="s">
        <v>2204</v>
      </c>
      <c r="U1250" s="96" t="s">
        <v>80</v>
      </c>
      <c r="V1250" s="92">
        <v>46128</v>
      </c>
      <c r="W1250" s="92">
        <v>46141</v>
      </c>
      <c r="X1250" s="92">
        <v>46142</v>
      </c>
      <c r="Y1250" s="97"/>
      <c r="Z1250" s="89"/>
      <c r="AA1250" s="96">
        <v>0</v>
      </c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>MONTH(B1250)&amp;"/"&amp;YEAR(B1250)</f>
        <v>3/2026</v>
      </c>
      <c r="AN1250" s="45">
        <f>WEEKNUM(B1250)-WEEKNUM(EOMONTH(B1250,-1)+1)+1</f>
        <v>4</v>
      </c>
      <c r="AO1250" s="45" t="str">
        <f>MONTH(R1250)&amp;"/"&amp;YEAR(R1250)</f>
        <v>1/1900</v>
      </c>
      <c r="AP1250" s="45" t="e">
        <f>WEEKNUM(R1250)-WEEKNUM(EOMONTH(R1250,-1)+1)+1</f>
        <v>#NUM!</v>
      </c>
      <c r="AQ1250" s="45">
        <f>IF(AU1250="S",IF(Q1250="1. Aceitou o programa",R1250-B1250,0),0)</f>
        <v>0</v>
      </c>
      <c r="AR1250" s="45">
        <f>IF(AU1250="S",IF(AND(S1250&lt;&gt;"",R1250&lt;&gt;""),S1250-R1250,0),0)</f>
        <v>0</v>
      </c>
      <c r="AS1250" s="45">
        <f>IF(AU1250="S",IF(Q1250="1. Aceitou o programa",IF(OR(X1250="Não se Aplica",X1250=""),IF(OR(W1250="Não se Aplica",W1250=""),0,W1250-V1250),AVERAGE(X1250-W1250,W1250-V1250)),0),0)</f>
        <v>0</v>
      </c>
      <c r="AT1250" s="45">
        <f>IF(AU1250="S",IF(AND(Q1250="1. Aceitou o programa",AB1250="Realizada"),IFERROR(IF(AA1250="",0,AA1250-R1250),0),0),0)</f>
        <v>0</v>
      </c>
      <c r="AU1250" s="45" t="str">
        <f>_xlfn.XLOOKUP(U1250,'Lista Suspensa'!$AA$20:$AA$23,'Lista Suspensa'!$AB$20:$AB$23,"N/A")</f>
        <v>S</v>
      </c>
    </row>
    <row r="1251" spans="1:47" ht="12" customHeight="1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3577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2965</v>
      </c>
      <c r="N1251" s="89" t="s">
        <v>170</v>
      </c>
      <c r="O1251" s="93" t="s">
        <v>3578</v>
      </c>
      <c r="P1251" s="94" t="s">
        <v>57</v>
      </c>
      <c r="Q1251" s="112" t="s">
        <v>2203</v>
      </c>
      <c r="R1251" s="95"/>
      <c r="S1251" s="96">
        <v>46164</v>
      </c>
      <c r="T1251" s="96" t="s">
        <v>2204</v>
      </c>
      <c r="U1251" s="96" t="s">
        <v>80</v>
      </c>
      <c r="V1251" s="92">
        <v>46141</v>
      </c>
      <c r="W1251" s="92">
        <v>46154</v>
      </c>
      <c r="X1251" s="92">
        <v>46160</v>
      </c>
      <c r="Y1251" s="97"/>
      <c r="Z1251" s="89"/>
      <c r="AA1251" s="96">
        <v>0</v>
      </c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>MONTH(B1251)&amp;"/"&amp;YEAR(B1251)</f>
        <v>3/2026</v>
      </c>
      <c r="AN1251" s="45">
        <f>WEEKNUM(B1251)-WEEKNUM(EOMONTH(B1251,-1)+1)+1</f>
        <v>4</v>
      </c>
      <c r="AO1251" s="45" t="str">
        <f>MONTH(R1251)&amp;"/"&amp;YEAR(R1251)</f>
        <v>1/1900</v>
      </c>
      <c r="AP1251" s="45" t="e">
        <f>WEEKNUM(R1251)-WEEKNUM(EOMONTH(R1251,-1)+1)+1</f>
        <v>#NUM!</v>
      </c>
      <c r="AQ1251" s="45">
        <f>IF(AU1251="S",IF(Q1251="1. Aceitou o programa",R1251-B1251,0),0)</f>
        <v>0</v>
      </c>
      <c r="AR1251" s="45">
        <f>IF(AU1251="S",IF(AND(S1251&lt;&gt;"",R1251&lt;&gt;""),S1251-R1251,0),0)</f>
        <v>0</v>
      </c>
      <c r="AS1251" s="45">
        <f>IF(AU1251="S",IF(Q1251="1. Aceitou o programa",IF(OR(X1251="Não se Aplica",X1251=""),IF(OR(W1251="Não se Aplica",W1251=""),0,W1251-V1251),AVERAGE(X1251-W1251,W1251-V1251)),0),0)</f>
        <v>0</v>
      </c>
      <c r="AT1251" s="45">
        <f>IF(AU1251="S",IF(AND(Q1251="1. Aceitou o programa",AB1251="Realizada"),IFERROR(IF(AA1251="",0,AA1251-R1251),0),0),0)</f>
        <v>0</v>
      </c>
      <c r="AU1251" s="45" t="str">
        <f>_xlfn.XLOOKUP(U1251,'Lista Suspensa'!$AA$20:$AA$23,'Lista Suspensa'!$AB$20:$AB$23,"N/A")</f>
        <v>S</v>
      </c>
    </row>
    <row r="1252" spans="1:47" ht="12" customHeight="1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3579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2015</v>
      </c>
      <c r="N1252" s="89" t="s">
        <v>170</v>
      </c>
      <c r="O1252" s="93" t="s">
        <v>3580</v>
      </c>
      <c r="P1252" s="94" t="s">
        <v>57</v>
      </c>
      <c r="Q1252" s="112" t="s">
        <v>2203</v>
      </c>
      <c r="R1252" s="95"/>
      <c r="S1252" s="96">
        <v>46164</v>
      </c>
      <c r="T1252" s="96" t="s">
        <v>2204</v>
      </c>
      <c r="U1252" s="96" t="s">
        <v>80</v>
      </c>
      <c r="V1252" s="92">
        <v>46141</v>
      </c>
      <c r="W1252" s="92">
        <v>46154</v>
      </c>
      <c r="X1252" s="92">
        <v>46160</v>
      </c>
      <c r="Y1252" s="97"/>
      <c r="Z1252" s="89"/>
      <c r="AA1252" s="96">
        <v>0</v>
      </c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>MONTH(B1252)&amp;"/"&amp;YEAR(B1252)</f>
        <v>3/2026</v>
      </c>
      <c r="AN1252" s="45">
        <f>WEEKNUM(B1252)-WEEKNUM(EOMONTH(B1252,-1)+1)+1</f>
        <v>4</v>
      </c>
      <c r="AO1252" s="45" t="str">
        <f>MONTH(R1252)&amp;"/"&amp;YEAR(R1252)</f>
        <v>1/1900</v>
      </c>
      <c r="AP1252" s="45" t="e">
        <f>WEEKNUM(R1252)-WEEKNUM(EOMONTH(R1252,-1)+1)+1</f>
        <v>#NUM!</v>
      </c>
      <c r="AQ1252" s="45">
        <f>IF(AU1252="S",IF(Q1252="1. Aceitou o programa",R1252-B1252,0),0)</f>
        <v>0</v>
      </c>
      <c r="AR1252" s="45">
        <f>IF(AU1252="S",IF(AND(S1252&lt;&gt;"",R1252&lt;&gt;""),S1252-R1252,0),0)</f>
        <v>0</v>
      </c>
      <c r="AS1252" s="45">
        <f>IF(AU1252="S",IF(Q1252="1. Aceitou o programa",IF(OR(X1252="Não se Aplica",X1252=""),IF(OR(W1252="Não se Aplica",W1252=""),0,W1252-V1252),AVERAGE(X1252-W1252,W1252-V1252)),0),0)</f>
        <v>0</v>
      </c>
      <c r="AT1252" s="45">
        <f>IF(AU1252="S",IF(AND(Q1252="1. Aceitou o programa",AB1252="Realizada"),IFERROR(IF(AA1252="",0,AA1252-R1252),0),0),0)</f>
        <v>0</v>
      </c>
      <c r="AU1252" s="45" t="str">
        <f>_xlfn.XLOOKUP(U1252,'Lista Suspensa'!$AA$20:$AA$23,'Lista Suspensa'!$AB$20:$AB$23,"N/A")</f>
        <v>S</v>
      </c>
    </row>
    <row r="1253" spans="1:47" ht="12" customHeight="1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3581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3582</v>
      </c>
      <c r="N1253" s="89" t="s">
        <v>170</v>
      </c>
      <c r="O1253" s="93" t="s">
        <v>3583</v>
      </c>
      <c r="P1253" s="94" t="s">
        <v>57</v>
      </c>
      <c r="Q1253" s="112" t="s">
        <v>2203</v>
      </c>
      <c r="R1253" s="95"/>
      <c r="S1253" s="96">
        <v>46164</v>
      </c>
      <c r="T1253" s="96" t="s">
        <v>2204</v>
      </c>
      <c r="U1253" s="96" t="s">
        <v>80</v>
      </c>
      <c r="V1253" s="92">
        <v>46141</v>
      </c>
      <c r="W1253" s="92">
        <v>46154</v>
      </c>
      <c r="X1253" s="92">
        <v>46160</v>
      </c>
      <c r="Y1253" s="97"/>
      <c r="Z1253" s="89"/>
      <c r="AA1253" s="96">
        <v>0</v>
      </c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>MONTH(B1253)&amp;"/"&amp;YEAR(B1253)</f>
        <v>3/2026</v>
      </c>
      <c r="AN1253" s="45">
        <f>WEEKNUM(B1253)-WEEKNUM(EOMONTH(B1253,-1)+1)+1</f>
        <v>4</v>
      </c>
      <c r="AO1253" s="45" t="str">
        <f>MONTH(R1253)&amp;"/"&amp;YEAR(R1253)</f>
        <v>1/1900</v>
      </c>
      <c r="AP1253" s="45" t="e">
        <f>WEEKNUM(R1253)-WEEKNUM(EOMONTH(R1253,-1)+1)+1</f>
        <v>#NUM!</v>
      </c>
      <c r="AQ1253" s="45">
        <f>IF(AU1253="S",IF(Q1253="1. Aceitou o programa",R1253-B1253,0),0)</f>
        <v>0</v>
      </c>
      <c r="AR1253" s="45">
        <f>IF(AU1253="S",IF(AND(S1253&lt;&gt;"",R1253&lt;&gt;""),S1253-R1253,0),0)</f>
        <v>0</v>
      </c>
      <c r="AS1253" s="45">
        <f>IF(AU1253="S",IF(Q1253="1. Aceitou o programa",IF(OR(X1253="Não se Aplica",X1253=""),IF(OR(W1253="Não se Aplica",W1253=""),0,W1253-V1253),AVERAGE(X1253-W1253,W1253-V1253)),0),0)</f>
        <v>0</v>
      </c>
      <c r="AT1253" s="45">
        <f>IF(AU1253="S",IF(AND(Q1253="1. Aceitou o programa",AB1253="Realizada"),IFERROR(IF(AA1253="",0,AA1253-R1253),0),0),0)</f>
        <v>0</v>
      </c>
      <c r="AU1253" s="45" t="str">
        <f>_xlfn.XLOOKUP(U1253,'Lista Suspensa'!$AA$20:$AA$23,'Lista Suspensa'!$AB$20:$AB$23,"N/A")</f>
        <v>S</v>
      </c>
    </row>
    <row r="1254" spans="1:47" ht="12" customHeight="1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3584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3585</v>
      </c>
      <c r="N1254" s="89" t="s">
        <v>170</v>
      </c>
      <c r="O1254" s="93" t="s">
        <v>3586</v>
      </c>
      <c r="P1254" s="94" t="s">
        <v>57</v>
      </c>
      <c r="Q1254" s="112" t="s">
        <v>2203</v>
      </c>
      <c r="R1254" s="95"/>
      <c r="S1254" s="96">
        <v>46164</v>
      </c>
      <c r="T1254" s="96" t="s">
        <v>2204</v>
      </c>
      <c r="U1254" s="96" t="s">
        <v>80</v>
      </c>
      <c r="V1254" s="92">
        <v>46141</v>
      </c>
      <c r="W1254" s="92">
        <v>46154</v>
      </c>
      <c r="X1254" s="92">
        <v>46160</v>
      </c>
      <c r="Y1254" s="97"/>
      <c r="Z1254" s="89"/>
      <c r="AA1254" s="96">
        <v>0</v>
      </c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>MONTH(B1254)&amp;"/"&amp;YEAR(B1254)</f>
        <v>3/2026</v>
      </c>
      <c r="AN1254" s="45">
        <f>WEEKNUM(B1254)-WEEKNUM(EOMONTH(B1254,-1)+1)+1</f>
        <v>4</v>
      </c>
      <c r="AO1254" s="45" t="str">
        <f>MONTH(R1254)&amp;"/"&amp;YEAR(R1254)</f>
        <v>1/1900</v>
      </c>
      <c r="AP1254" s="45" t="e">
        <f>WEEKNUM(R1254)-WEEKNUM(EOMONTH(R1254,-1)+1)+1</f>
        <v>#NUM!</v>
      </c>
      <c r="AQ1254" s="45">
        <f>IF(AU1254="S",IF(Q1254="1. Aceitou o programa",R1254-B1254,0),0)</f>
        <v>0</v>
      </c>
      <c r="AR1254" s="45">
        <f>IF(AU1254="S",IF(AND(S1254&lt;&gt;"",R1254&lt;&gt;""),S1254-R1254,0),0)</f>
        <v>0</v>
      </c>
      <c r="AS1254" s="45">
        <f>IF(AU1254="S",IF(Q1254="1. Aceitou o programa",IF(OR(X1254="Não se Aplica",X1254=""),IF(OR(W1254="Não se Aplica",W1254=""),0,W1254-V1254),AVERAGE(X1254-W1254,W1254-V1254)),0),0)</f>
        <v>0</v>
      </c>
      <c r="AT1254" s="45">
        <f>IF(AU1254="S",IF(AND(Q1254="1. Aceitou o programa",AB1254="Realizada"),IFERROR(IF(AA1254="",0,AA1254-R1254),0),0),0)</f>
        <v>0</v>
      </c>
      <c r="AU1254" s="45" t="str">
        <f>_xlfn.XLOOKUP(U1254,'Lista Suspensa'!$AA$20:$AA$23,'Lista Suspensa'!$AB$20:$AB$23,"N/A")</f>
        <v>S</v>
      </c>
    </row>
    <row r="1255" spans="1:47" ht="12" customHeight="1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3587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3588</v>
      </c>
      <c r="N1255" s="89" t="s">
        <v>170</v>
      </c>
      <c r="O1255" s="93" t="s">
        <v>3589</v>
      </c>
      <c r="P1255" s="94" t="s">
        <v>57</v>
      </c>
      <c r="Q1255" s="112" t="s">
        <v>2203</v>
      </c>
      <c r="R1255" s="95"/>
      <c r="S1255" s="96">
        <v>46164</v>
      </c>
      <c r="T1255" s="96" t="s">
        <v>2204</v>
      </c>
      <c r="U1255" s="96" t="s">
        <v>80</v>
      </c>
      <c r="V1255" s="92">
        <v>46141</v>
      </c>
      <c r="W1255" s="92">
        <v>46154</v>
      </c>
      <c r="X1255" s="92">
        <v>46160</v>
      </c>
      <c r="Y1255" s="97"/>
      <c r="Z1255" s="89"/>
      <c r="AA1255" s="96">
        <v>0</v>
      </c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>MONTH(B1255)&amp;"/"&amp;YEAR(B1255)</f>
        <v>3/2026</v>
      </c>
      <c r="AN1255" s="45">
        <f>WEEKNUM(B1255)-WEEKNUM(EOMONTH(B1255,-1)+1)+1</f>
        <v>4</v>
      </c>
      <c r="AO1255" s="45" t="str">
        <f>MONTH(R1255)&amp;"/"&amp;YEAR(R1255)</f>
        <v>1/1900</v>
      </c>
      <c r="AP1255" s="45" t="e">
        <f>WEEKNUM(R1255)-WEEKNUM(EOMONTH(R1255,-1)+1)+1</f>
        <v>#NUM!</v>
      </c>
      <c r="AQ1255" s="45">
        <f>IF(AU1255="S",IF(Q1255="1. Aceitou o programa",R1255-B1255,0),0)</f>
        <v>0</v>
      </c>
      <c r="AR1255" s="45">
        <f>IF(AU1255="S",IF(AND(S1255&lt;&gt;"",R1255&lt;&gt;""),S1255-R1255,0),0)</f>
        <v>0</v>
      </c>
      <c r="AS1255" s="45">
        <f>IF(AU1255="S",IF(Q1255="1. Aceitou o programa",IF(OR(X1255="Não se Aplica",X1255=""),IF(OR(W1255="Não se Aplica",W1255=""),0,W1255-V1255),AVERAGE(X1255-W1255,W1255-V1255)),0),0)</f>
        <v>0</v>
      </c>
      <c r="AT1255" s="45">
        <f>IF(AU1255="S",IF(AND(Q1255="1. Aceitou o programa",AB1255="Realizada"),IFERROR(IF(AA1255="",0,AA1255-R1255),0),0),0)</f>
        <v>0</v>
      </c>
      <c r="AU1255" s="45" t="str">
        <f>_xlfn.XLOOKUP(U1255,'Lista Suspensa'!$AA$20:$AA$23,'Lista Suspensa'!$AB$20:$AB$23,"N/A")</f>
        <v>S</v>
      </c>
    </row>
    <row r="1256" spans="1:47" ht="12" customHeight="1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3590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1925</v>
      </c>
      <c r="N1256" s="89" t="s">
        <v>170</v>
      </c>
      <c r="O1256" s="93" t="s">
        <v>3591</v>
      </c>
      <c r="P1256" s="94" t="s">
        <v>57</v>
      </c>
      <c r="Q1256" s="112" t="s">
        <v>2203</v>
      </c>
      <c r="R1256" s="95"/>
      <c r="S1256" s="96">
        <v>46164</v>
      </c>
      <c r="T1256" s="96" t="s">
        <v>2204</v>
      </c>
      <c r="U1256" s="96" t="s">
        <v>80</v>
      </c>
      <c r="V1256" s="92">
        <v>46141</v>
      </c>
      <c r="W1256" s="92">
        <v>46154</v>
      </c>
      <c r="X1256" s="92">
        <v>46160</v>
      </c>
      <c r="Y1256" s="97"/>
      <c r="Z1256" s="89"/>
      <c r="AA1256" s="96">
        <v>0</v>
      </c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>MONTH(B1256)&amp;"/"&amp;YEAR(B1256)</f>
        <v>3/2026</v>
      </c>
      <c r="AN1256" s="45">
        <f>WEEKNUM(B1256)-WEEKNUM(EOMONTH(B1256,-1)+1)+1</f>
        <v>4</v>
      </c>
      <c r="AO1256" s="45" t="str">
        <f>MONTH(R1256)&amp;"/"&amp;YEAR(R1256)</f>
        <v>1/1900</v>
      </c>
      <c r="AP1256" s="45" t="e">
        <f>WEEKNUM(R1256)-WEEKNUM(EOMONTH(R1256,-1)+1)+1</f>
        <v>#NUM!</v>
      </c>
      <c r="AQ1256" s="45">
        <f>IF(AU1256="S",IF(Q1256="1. Aceitou o programa",R1256-B1256,0),0)</f>
        <v>0</v>
      </c>
      <c r="AR1256" s="45">
        <f>IF(AU1256="S",IF(AND(S1256&lt;&gt;"",R1256&lt;&gt;""),S1256-R1256,0),0)</f>
        <v>0</v>
      </c>
      <c r="AS1256" s="45">
        <f>IF(AU1256="S",IF(Q1256="1. Aceitou o programa",IF(OR(X1256="Não se Aplica",X1256=""),IF(OR(W1256="Não se Aplica",W1256=""),0,W1256-V1256),AVERAGE(X1256-W1256,W1256-V1256)),0),0)</f>
        <v>0</v>
      </c>
      <c r="AT1256" s="45">
        <f>IF(AU1256="S",IF(AND(Q1256="1. Aceitou o programa",AB1256="Realizada"),IFERROR(IF(AA1256="",0,AA1256-R1256),0),0),0)</f>
        <v>0</v>
      </c>
      <c r="AU1256" s="45" t="str">
        <f>_xlfn.XLOOKUP(U1256,'Lista Suspensa'!$AA$20:$AA$23,'Lista Suspensa'!$AB$20:$AB$23,"N/A")</f>
        <v>S</v>
      </c>
    </row>
    <row r="1257" spans="1:47" ht="12" customHeight="1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3592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3593</v>
      </c>
      <c r="N1257" s="89" t="s">
        <v>170</v>
      </c>
      <c r="O1257" s="93" t="s">
        <v>3594</v>
      </c>
      <c r="P1257" s="94" t="s">
        <v>57</v>
      </c>
      <c r="Q1257" s="112" t="s">
        <v>2203</v>
      </c>
      <c r="R1257" s="95"/>
      <c r="S1257" s="96">
        <v>46164</v>
      </c>
      <c r="T1257" s="96" t="s">
        <v>2204</v>
      </c>
      <c r="U1257" s="96" t="s">
        <v>80</v>
      </c>
      <c r="V1257" s="92">
        <v>46141</v>
      </c>
      <c r="W1257" s="92">
        <v>46154</v>
      </c>
      <c r="X1257" s="92">
        <v>46160</v>
      </c>
      <c r="Y1257" s="97"/>
      <c r="Z1257" s="89"/>
      <c r="AA1257" s="96">
        <v>0</v>
      </c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>MONTH(B1257)&amp;"/"&amp;YEAR(B1257)</f>
        <v>3/2026</v>
      </c>
      <c r="AN1257" s="45">
        <f>WEEKNUM(B1257)-WEEKNUM(EOMONTH(B1257,-1)+1)+1</f>
        <v>4</v>
      </c>
      <c r="AO1257" s="45" t="str">
        <f>MONTH(R1257)&amp;"/"&amp;YEAR(R1257)</f>
        <v>1/1900</v>
      </c>
      <c r="AP1257" s="45" t="e">
        <f>WEEKNUM(R1257)-WEEKNUM(EOMONTH(R1257,-1)+1)+1</f>
        <v>#NUM!</v>
      </c>
      <c r="AQ1257" s="45">
        <f>IF(AU1257="S",IF(Q1257="1. Aceitou o programa",R1257-B1257,0),0)</f>
        <v>0</v>
      </c>
      <c r="AR1257" s="45">
        <f>IF(AU1257="S",IF(AND(S1257&lt;&gt;"",R1257&lt;&gt;""),S1257-R1257,0),0)</f>
        <v>0</v>
      </c>
      <c r="AS1257" s="45">
        <f>IF(AU1257="S",IF(Q1257="1. Aceitou o programa",IF(OR(X1257="Não se Aplica",X1257=""),IF(OR(W1257="Não se Aplica",W1257=""),0,W1257-V1257),AVERAGE(X1257-W1257,W1257-V1257)),0),0)</f>
        <v>0</v>
      </c>
      <c r="AT1257" s="45">
        <f>IF(AU1257="S",IF(AND(Q1257="1. Aceitou o programa",AB1257="Realizada"),IFERROR(IF(AA1257="",0,AA1257-R1257),0),0),0)</f>
        <v>0</v>
      </c>
      <c r="AU1257" s="45" t="str">
        <f>_xlfn.XLOOKUP(U1257,'Lista Suspensa'!$AA$20:$AA$23,'Lista Suspensa'!$AB$20:$AB$23,"N/A")</f>
        <v>S</v>
      </c>
    </row>
    <row r="1258" spans="1:47" ht="12" customHeight="1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3595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1094</v>
      </c>
      <c r="N1258" s="89" t="s">
        <v>170</v>
      </c>
      <c r="O1258" s="93" t="s">
        <v>3596</v>
      </c>
      <c r="P1258" s="94" t="s">
        <v>57</v>
      </c>
      <c r="Q1258" s="112" t="s">
        <v>2203</v>
      </c>
      <c r="R1258" s="95"/>
      <c r="S1258" s="96">
        <v>46150</v>
      </c>
      <c r="T1258" s="96" t="s">
        <v>2204</v>
      </c>
      <c r="U1258" s="96" t="s">
        <v>80</v>
      </c>
      <c r="V1258" s="92">
        <v>46112</v>
      </c>
      <c r="W1258" s="92">
        <v>46141</v>
      </c>
      <c r="X1258" s="92">
        <v>46142</v>
      </c>
      <c r="Y1258" s="97"/>
      <c r="Z1258" s="89"/>
      <c r="AA1258" s="96">
        <v>0</v>
      </c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>MONTH(B1258)&amp;"/"&amp;YEAR(B1258)</f>
        <v>3/2026</v>
      </c>
      <c r="AN1258" s="45">
        <f>WEEKNUM(B1258)-WEEKNUM(EOMONTH(B1258,-1)+1)+1</f>
        <v>4</v>
      </c>
      <c r="AO1258" s="45" t="str">
        <f>MONTH(R1258)&amp;"/"&amp;YEAR(R1258)</f>
        <v>1/1900</v>
      </c>
      <c r="AP1258" s="45" t="e">
        <f>WEEKNUM(R1258)-WEEKNUM(EOMONTH(R1258,-1)+1)+1</f>
        <v>#NUM!</v>
      </c>
      <c r="AQ1258" s="45">
        <f>IF(AU1258="S",IF(Q1258="1. Aceitou o programa",R1258-B1258,0),0)</f>
        <v>0</v>
      </c>
      <c r="AR1258" s="45">
        <f>IF(AU1258="S",IF(AND(S1258&lt;&gt;"",R1258&lt;&gt;""),S1258-R1258,0),0)</f>
        <v>0</v>
      </c>
      <c r="AS1258" s="45">
        <f>IF(AU1258="S",IF(Q1258="1. Aceitou o programa",IF(OR(X1258="Não se Aplica",X1258=""),IF(OR(W1258="Não se Aplica",W1258=""),0,W1258-V1258),AVERAGE(X1258-W1258,W1258-V1258)),0),0)</f>
        <v>0</v>
      </c>
      <c r="AT1258" s="45">
        <f>IF(AU1258="S",IF(AND(Q1258="1. Aceitou o programa",AB1258="Realizada"),IFERROR(IF(AA1258="",0,AA1258-R1258),0),0),0)</f>
        <v>0</v>
      </c>
      <c r="AU1258" s="45" t="str">
        <f>_xlfn.XLOOKUP(U1258,'Lista Suspensa'!$AA$20:$AA$23,'Lista Suspensa'!$AB$20:$AB$23,"N/A")</f>
        <v>S</v>
      </c>
    </row>
    <row r="1259" spans="1:47" ht="12" customHeight="1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3597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1094</v>
      </c>
      <c r="N1259" s="89" t="s">
        <v>170</v>
      </c>
      <c r="O1259" s="93" t="s">
        <v>3598</v>
      </c>
      <c r="P1259" s="94" t="s">
        <v>57</v>
      </c>
      <c r="Q1259" s="112" t="s">
        <v>2203</v>
      </c>
      <c r="R1259" s="95"/>
      <c r="S1259" s="96">
        <v>46164</v>
      </c>
      <c r="T1259" s="96" t="s">
        <v>2204</v>
      </c>
      <c r="U1259" s="96" t="s">
        <v>80</v>
      </c>
      <c r="V1259" s="92">
        <v>46141</v>
      </c>
      <c r="W1259" s="92">
        <v>46154</v>
      </c>
      <c r="X1259" s="92">
        <v>46160</v>
      </c>
      <c r="Y1259" s="97"/>
      <c r="Z1259" s="89"/>
      <c r="AA1259" s="96">
        <v>0</v>
      </c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>MONTH(B1259)&amp;"/"&amp;YEAR(B1259)</f>
        <v>3/2026</v>
      </c>
      <c r="AN1259" s="45">
        <f>WEEKNUM(B1259)-WEEKNUM(EOMONTH(B1259,-1)+1)+1</f>
        <v>4</v>
      </c>
      <c r="AO1259" s="45" t="str">
        <f>MONTH(R1259)&amp;"/"&amp;YEAR(R1259)</f>
        <v>1/1900</v>
      </c>
      <c r="AP1259" s="45" t="e">
        <f>WEEKNUM(R1259)-WEEKNUM(EOMONTH(R1259,-1)+1)+1</f>
        <v>#NUM!</v>
      </c>
      <c r="AQ1259" s="45">
        <f>IF(AU1259="S",IF(Q1259="1. Aceitou o programa",R1259-B1259,0),0)</f>
        <v>0</v>
      </c>
      <c r="AR1259" s="45">
        <f>IF(AU1259="S",IF(AND(S1259&lt;&gt;"",R1259&lt;&gt;""),S1259-R1259,0),0)</f>
        <v>0</v>
      </c>
      <c r="AS1259" s="45">
        <f>IF(AU1259="S",IF(Q1259="1. Aceitou o programa",IF(OR(X1259="Não se Aplica",X1259=""),IF(OR(W1259="Não se Aplica",W1259=""),0,W1259-V1259),AVERAGE(X1259-W1259,W1259-V1259)),0),0)</f>
        <v>0</v>
      </c>
      <c r="AT1259" s="45">
        <f>IF(AU1259="S",IF(AND(Q1259="1. Aceitou o programa",AB1259="Realizada"),IFERROR(IF(AA1259="",0,AA1259-R1259),0),0),0)</f>
        <v>0</v>
      </c>
      <c r="AU1259" s="45" t="str">
        <f>_xlfn.XLOOKUP(U1259,'Lista Suspensa'!$AA$20:$AA$23,'Lista Suspensa'!$AB$20:$AB$23,"N/A")</f>
        <v>S</v>
      </c>
    </row>
    <row r="1260" spans="1:47" ht="12" customHeight="1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3599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2763</v>
      </c>
      <c r="N1260" s="89" t="s">
        <v>170</v>
      </c>
      <c r="O1260" s="93" t="s">
        <v>3600</v>
      </c>
      <c r="P1260" s="94" t="s">
        <v>57</v>
      </c>
      <c r="Q1260" s="112" t="s">
        <v>2203</v>
      </c>
      <c r="R1260" s="95"/>
      <c r="S1260" s="96">
        <v>46150</v>
      </c>
      <c r="T1260" s="96" t="s">
        <v>2204</v>
      </c>
      <c r="U1260" s="96" t="s">
        <v>80</v>
      </c>
      <c r="V1260" s="92">
        <v>46122</v>
      </c>
      <c r="W1260" s="92">
        <v>46141</v>
      </c>
      <c r="X1260" s="92">
        <v>46142</v>
      </c>
      <c r="Y1260" s="97"/>
      <c r="Z1260" s="89"/>
      <c r="AA1260" s="96">
        <v>0</v>
      </c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>MONTH(B1260)&amp;"/"&amp;YEAR(B1260)</f>
        <v>3/2026</v>
      </c>
      <c r="AN1260" s="45">
        <f>WEEKNUM(B1260)-WEEKNUM(EOMONTH(B1260,-1)+1)+1</f>
        <v>4</v>
      </c>
      <c r="AO1260" s="45" t="str">
        <f>MONTH(R1260)&amp;"/"&amp;YEAR(R1260)</f>
        <v>1/1900</v>
      </c>
      <c r="AP1260" s="45" t="e">
        <f>WEEKNUM(R1260)-WEEKNUM(EOMONTH(R1260,-1)+1)+1</f>
        <v>#NUM!</v>
      </c>
      <c r="AQ1260" s="45">
        <f>IF(AU1260="S",IF(Q1260="1. Aceitou o programa",R1260-B1260,0),0)</f>
        <v>0</v>
      </c>
      <c r="AR1260" s="45">
        <f>IF(AU1260="S",IF(AND(S1260&lt;&gt;"",R1260&lt;&gt;""),S1260-R1260,0),0)</f>
        <v>0</v>
      </c>
      <c r="AS1260" s="45">
        <f>IF(AU1260="S",IF(Q1260="1. Aceitou o programa",IF(OR(X1260="Não se Aplica",X1260=""),IF(OR(W1260="Não se Aplica",W1260=""),0,W1260-V1260),AVERAGE(X1260-W1260,W1260-V1260)),0),0)</f>
        <v>0</v>
      </c>
      <c r="AT1260" s="45">
        <f>IF(AU1260="S",IF(AND(Q1260="1. Aceitou o programa",AB1260="Realizada"),IFERROR(IF(AA1260="",0,AA1260-R1260),0),0),0)</f>
        <v>0</v>
      </c>
      <c r="AU1260" s="45" t="str">
        <f>_xlfn.XLOOKUP(U1260,'Lista Suspensa'!$AA$20:$AA$23,'Lista Suspensa'!$AB$20:$AB$23,"N/A")</f>
        <v>S</v>
      </c>
    </row>
    <row r="1261" spans="1:47" ht="12" customHeight="1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3601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3602</v>
      </c>
      <c r="N1261" s="89" t="s">
        <v>170</v>
      </c>
      <c r="O1261" s="93" t="s">
        <v>3603</v>
      </c>
      <c r="P1261" s="94" t="s">
        <v>57</v>
      </c>
      <c r="Q1261" s="112" t="s">
        <v>2203</v>
      </c>
      <c r="R1261" s="95"/>
      <c r="S1261" s="96">
        <v>46150</v>
      </c>
      <c r="T1261" s="96" t="s">
        <v>2204</v>
      </c>
      <c r="U1261" s="96" t="s">
        <v>80</v>
      </c>
      <c r="V1261" s="92">
        <v>46122</v>
      </c>
      <c r="W1261" s="92">
        <v>46141</v>
      </c>
      <c r="X1261" s="92">
        <v>46142</v>
      </c>
      <c r="Y1261" s="97"/>
      <c r="Z1261" s="89"/>
      <c r="AA1261" s="96">
        <v>0</v>
      </c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>MONTH(B1261)&amp;"/"&amp;YEAR(B1261)</f>
        <v>3/2026</v>
      </c>
      <c r="AN1261" s="45">
        <f>WEEKNUM(B1261)-WEEKNUM(EOMONTH(B1261,-1)+1)+1</f>
        <v>4</v>
      </c>
      <c r="AO1261" s="45" t="str">
        <f>MONTH(R1261)&amp;"/"&amp;YEAR(R1261)</f>
        <v>1/1900</v>
      </c>
      <c r="AP1261" s="45" t="e">
        <f>WEEKNUM(R1261)-WEEKNUM(EOMONTH(R1261,-1)+1)+1</f>
        <v>#NUM!</v>
      </c>
      <c r="AQ1261" s="45">
        <f>IF(AU1261="S",IF(Q1261="1. Aceitou o programa",R1261-B1261,0),0)</f>
        <v>0</v>
      </c>
      <c r="AR1261" s="45">
        <f>IF(AU1261="S",IF(AND(S1261&lt;&gt;"",R1261&lt;&gt;""),S1261-R1261,0),0)</f>
        <v>0</v>
      </c>
      <c r="AS1261" s="45">
        <f>IF(AU1261="S",IF(Q1261="1. Aceitou o programa",IF(OR(X1261="Não se Aplica",X1261=""),IF(OR(W1261="Não se Aplica",W1261=""),0,W1261-V1261),AVERAGE(X1261-W1261,W1261-V1261)),0),0)</f>
        <v>0</v>
      </c>
      <c r="AT1261" s="45">
        <f>IF(AU1261="S",IF(AND(Q1261="1. Aceitou o programa",AB1261="Realizada"),IFERROR(IF(AA1261="",0,AA1261-R1261),0),0),0)</f>
        <v>0</v>
      </c>
      <c r="AU1261" s="45" t="str">
        <f>_xlfn.XLOOKUP(U1261,'Lista Suspensa'!$AA$20:$AA$23,'Lista Suspensa'!$AB$20:$AB$23,"N/A")</f>
        <v>S</v>
      </c>
    </row>
    <row r="1262" spans="1:47" ht="12" customHeight="1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3604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508</v>
      </c>
      <c r="N1262" s="89" t="s">
        <v>170</v>
      </c>
      <c r="O1262" s="93" t="s">
        <v>3605</v>
      </c>
      <c r="P1262" s="94" t="s">
        <v>57</v>
      </c>
      <c r="Q1262" s="112" t="s">
        <v>2203</v>
      </c>
      <c r="R1262" s="95"/>
      <c r="S1262" s="96">
        <v>46150</v>
      </c>
      <c r="T1262" s="96" t="s">
        <v>2204</v>
      </c>
      <c r="U1262" s="96" t="s">
        <v>80</v>
      </c>
      <c r="V1262" s="92">
        <v>46128</v>
      </c>
      <c r="W1262" s="92">
        <v>46141</v>
      </c>
      <c r="X1262" s="92">
        <v>46142</v>
      </c>
      <c r="Y1262" s="97"/>
      <c r="Z1262" s="89"/>
      <c r="AA1262" s="96">
        <v>0</v>
      </c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>MONTH(B1262)&amp;"/"&amp;YEAR(B1262)</f>
        <v>3/2026</v>
      </c>
      <c r="AN1262" s="45">
        <f>WEEKNUM(B1262)-WEEKNUM(EOMONTH(B1262,-1)+1)+1</f>
        <v>4</v>
      </c>
      <c r="AO1262" s="45" t="str">
        <f>MONTH(R1262)&amp;"/"&amp;YEAR(R1262)</f>
        <v>1/1900</v>
      </c>
      <c r="AP1262" s="45" t="e">
        <f>WEEKNUM(R1262)-WEEKNUM(EOMONTH(R1262,-1)+1)+1</f>
        <v>#NUM!</v>
      </c>
      <c r="AQ1262" s="45">
        <f>IF(AU1262="S",IF(Q1262="1. Aceitou o programa",R1262-B1262,0),0)</f>
        <v>0</v>
      </c>
      <c r="AR1262" s="45">
        <f>IF(AU1262="S",IF(AND(S1262&lt;&gt;"",R1262&lt;&gt;""),S1262-R1262,0),0)</f>
        <v>0</v>
      </c>
      <c r="AS1262" s="45">
        <f>IF(AU1262="S",IF(Q1262="1. Aceitou o programa",IF(OR(X1262="Não se Aplica",X1262=""),IF(OR(W1262="Não se Aplica",W1262=""),0,W1262-V1262),AVERAGE(X1262-W1262,W1262-V1262)),0),0)</f>
        <v>0</v>
      </c>
      <c r="AT1262" s="45">
        <f>IF(AU1262="S",IF(AND(Q1262="1. Aceitou o programa",AB1262="Realizada"),IFERROR(IF(AA1262="",0,AA1262-R1262),0),0),0)</f>
        <v>0</v>
      </c>
      <c r="AU1262" s="45" t="str">
        <f>_xlfn.XLOOKUP(U1262,'Lista Suspensa'!$AA$20:$AA$23,'Lista Suspensa'!$AB$20:$AB$23,"N/A")</f>
        <v>S</v>
      </c>
    </row>
    <row r="1263" spans="1:47" ht="12" customHeight="1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3606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1165</v>
      </c>
      <c r="N1263" s="89" t="s">
        <v>170</v>
      </c>
      <c r="O1263" s="93" t="s">
        <v>3607</v>
      </c>
      <c r="P1263" s="94" t="s">
        <v>57</v>
      </c>
      <c r="Q1263" s="112" t="s">
        <v>2203</v>
      </c>
      <c r="R1263" s="95"/>
      <c r="S1263" s="96">
        <v>46164</v>
      </c>
      <c r="T1263" s="96" t="s">
        <v>2204</v>
      </c>
      <c r="U1263" s="96" t="s">
        <v>80</v>
      </c>
      <c r="V1263" s="92">
        <v>46141</v>
      </c>
      <c r="W1263" s="92">
        <v>46154</v>
      </c>
      <c r="X1263" s="92">
        <v>46160</v>
      </c>
      <c r="Y1263" s="97"/>
      <c r="Z1263" s="89"/>
      <c r="AA1263" s="96">
        <v>0</v>
      </c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>MONTH(B1263)&amp;"/"&amp;YEAR(B1263)</f>
        <v>3/2026</v>
      </c>
      <c r="AN1263" s="45">
        <f>WEEKNUM(B1263)-WEEKNUM(EOMONTH(B1263,-1)+1)+1</f>
        <v>4</v>
      </c>
      <c r="AO1263" s="45" t="str">
        <f>MONTH(R1263)&amp;"/"&amp;YEAR(R1263)</f>
        <v>1/1900</v>
      </c>
      <c r="AP1263" s="45" t="e">
        <f>WEEKNUM(R1263)-WEEKNUM(EOMONTH(R1263,-1)+1)+1</f>
        <v>#NUM!</v>
      </c>
      <c r="AQ1263" s="45">
        <f>IF(AU1263="S",IF(Q1263="1. Aceitou o programa",R1263-B1263,0),0)</f>
        <v>0</v>
      </c>
      <c r="AR1263" s="45">
        <f>IF(AU1263="S",IF(AND(S1263&lt;&gt;"",R1263&lt;&gt;""),S1263-R1263,0),0)</f>
        <v>0</v>
      </c>
      <c r="AS1263" s="45">
        <f>IF(AU1263="S",IF(Q1263="1. Aceitou o programa",IF(OR(X1263="Não se Aplica",X1263=""),IF(OR(W1263="Não se Aplica",W1263=""),0,W1263-V1263),AVERAGE(X1263-W1263,W1263-V1263)),0),0)</f>
        <v>0</v>
      </c>
      <c r="AT1263" s="45">
        <f>IF(AU1263="S",IF(AND(Q1263="1. Aceitou o programa",AB1263="Realizada"),IFERROR(IF(AA1263="",0,AA1263-R1263),0),0),0)</f>
        <v>0</v>
      </c>
      <c r="AU1263" s="45" t="str">
        <f>_xlfn.XLOOKUP(U1263,'Lista Suspensa'!$AA$20:$AA$23,'Lista Suspensa'!$AB$20:$AB$23,"N/A")</f>
        <v>S</v>
      </c>
    </row>
    <row r="1264" spans="1:47" ht="12" customHeight="1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3608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1916</v>
      </c>
      <c r="N1264" s="89" t="s">
        <v>170</v>
      </c>
      <c r="O1264" s="93" t="s">
        <v>3609</v>
      </c>
      <c r="P1264" s="94" t="s">
        <v>57</v>
      </c>
      <c r="Q1264" s="112" t="s">
        <v>2203</v>
      </c>
      <c r="R1264" s="95"/>
      <c r="S1264" s="96">
        <v>46164</v>
      </c>
      <c r="T1264" s="96" t="s">
        <v>2204</v>
      </c>
      <c r="U1264" s="96" t="s">
        <v>80</v>
      </c>
      <c r="V1264" s="92">
        <v>46141</v>
      </c>
      <c r="W1264" s="92">
        <v>46154</v>
      </c>
      <c r="X1264" s="92">
        <v>46160</v>
      </c>
      <c r="Y1264" s="97"/>
      <c r="Z1264" s="89"/>
      <c r="AA1264" s="96">
        <v>0</v>
      </c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>MONTH(B1264)&amp;"/"&amp;YEAR(B1264)</f>
        <v>3/2026</v>
      </c>
      <c r="AN1264" s="45">
        <f>WEEKNUM(B1264)-WEEKNUM(EOMONTH(B1264,-1)+1)+1</f>
        <v>4</v>
      </c>
      <c r="AO1264" s="45" t="str">
        <f>MONTH(R1264)&amp;"/"&amp;YEAR(R1264)</f>
        <v>1/1900</v>
      </c>
      <c r="AP1264" s="45" t="e">
        <f>WEEKNUM(R1264)-WEEKNUM(EOMONTH(R1264,-1)+1)+1</f>
        <v>#NUM!</v>
      </c>
      <c r="AQ1264" s="45">
        <f>IF(AU1264="S",IF(Q1264="1. Aceitou o programa",R1264-B1264,0),0)</f>
        <v>0</v>
      </c>
      <c r="AR1264" s="45">
        <f>IF(AU1264="S",IF(AND(S1264&lt;&gt;"",R1264&lt;&gt;""),S1264-R1264,0),0)</f>
        <v>0</v>
      </c>
      <c r="AS1264" s="45">
        <f>IF(AU1264="S",IF(Q1264="1. Aceitou o programa",IF(OR(X1264="Não se Aplica",X1264=""),IF(OR(W1264="Não se Aplica",W1264=""),0,W1264-V1264),AVERAGE(X1264-W1264,W1264-V1264)),0),0)</f>
        <v>0</v>
      </c>
      <c r="AT1264" s="45">
        <f>IF(AU1264="S",IF(AND(Q1264="1. Aceitou o programa",AB1264="Realizada"),IFERROR(IF(AA1264="",0,AA1264-R1264),0),0),0)</f>
        <v>0</v>
      </c>
      <c r="AU1264" s="45" t="str">
        <f>_xlfn.XLOOKUP(U1264,'Lista Suspensa'!$AA$20:$AA$23,'Lista Suspensa'!$AB$20:$AB$23,"N/A")</f>
        <v>S</v>
      </c>
    </row>
    <row r="1265" spans="1:47" ht="12" customHeight="1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3610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3611</v>
      </c>
      <c r="N1265" s="89" t="s">
        <v>170</v>
      </c>
      <c r="O1265" s="93" t="s">
        <v>3612</v>
      </c>
      <c r="P1265" s="94" t="s">
        <v>57</v>
      </c>
      <c r="Q1265" s="112" t="s">
        <v>2203</v>
      </c>
      <c r="R1265" s="95"/>
      <c r="S1265" s="96">
        <v>46164</v>
      </c>
      <c r="T1265" s="96" t="s">
        <v>2204</v>
      </c>
      <c r="U1265" s="96" t="s">
        <v>80</v>
      </c>
      <c r="V1265" s="92">
        <v>46141</v>
      </c>
      <c r="W1265" s="92">
        <v>46154</v>
      </c>
      <c r="X1265" s="92">
        <v>46160</v>
      </c>
      <c r="Y1265" s="97"/>
      <c r="Z1265" s="89"/>
      <c r="AA1265" s="96">
        <v>0</v>
      </c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>MONTH(B1265)&amp;"/"&amp;YEAR(B1265)</f>
        <v>3/2026</v>
      </c>
      <c r="AN1265" s="45">
        <f>WEEKNUM(B1265)-WEEKNUM(EOMONTH(B1265,-1)+1)+1</f>
        <v>4</v>
      </c>
      <c r="AO1265" s="45" t="str">
        <f>MONTH(R1265)&amp;"/"&amp;YEAR(R1265)</f>
        <v>1/1900</v>
      </c>
      <c r="AP1265" s="45" t="e">
        <f>WEEKNUM(R1265)-WEEKNUM(EOMONTH(R1265,-1)+1)+1</f>
        <v>#NUM!</v>
      </c>
      <c r="AQ1265" s="45">
        <f>IF(AU1265="S",IF(Q1265="1. Aceitou o programa",R1265-B1265,0),0)</f>
        <v>0</v>
      </c>
      <c r="AR1265" s="45">
        <f>IF(AU1265="S",IF(AND(S1265&lt;&gt;"",R1265&lt;&gt;""),S1265-R1265,0),0)</f>
        <v>0</v>
      </c>
      <c r="AS1265" s="45">
        <f>IF(AU1265="S",IF(Q1265="1. Aceitou o programa",IF(OR(X1265="Não se Aplica",X1265=""),IF(OR(W1265="Não se Aplica",W1265=""),0,W1265-V1265),AVERAGE(X1265-W1265,W1265-V1265)),0),0)</f>
        <v>0</v>
      </c>
      <c r="AT1265" s="45">
        <f>IF(AU1265="S",IF(AND(Q1265="1. Aceitou o programa",AB1265="Realizada"),IFERROR(IF(AA1265="",0,AA1265-R1265),0),0),0)</f>
        <v>0</v>
      </c>
      <c r="AU1265" s="45" t="str">
        <f>_xlfn.XLOOKUP(U1265,'Lista Suspensa'!$AA$20:$AA$23,'Lista Suspensa'!$AB$20:$AB$23,"N/A")</f>
        <v>S</v>
      </c>
    </row>
    <row r="1266" spans="1:47" ht="12" customHeight="1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3613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3614</v>
      </c>
      <c r="N1266" s="89" t="s">
        <v>170</v>
      </c>
      <c r="O1266" s="93" t="s">
        <v>3615</v>
      </c>
      <c r="P1266" s="94" t="s">
        <v>57</v>
      </c>
      <c r="Q1266" s="112" t="s">
        <v>2203</v>
      </c>
      <c r="R1266" s="95"/>
      <c r="S1266" s="96">
        <v>46164</v>
      </c>
      <c r="T1266" s="96" t="s">
        <v>2204</v>
      </c>
      <c r="U1266" s="96" t="s">
        <v>80</v>
      </c>
      <c r="V1266" s="92">
        <v>46141</v>
      </c>
      <c r="W1266" s="92">
        <v>46154</v>
      </c>
      <c r="X1266" s="92">
        <v>46160</v>
      </c>
      <c r="Y1266" s="97"/>
      <c r="Z1266" s="89"/>
      <c r="AA1266" s="96">
        <v>0</v>
      </c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>MONTH(B1266)&amp;"/"&amp;YEAR(B1266)</f>
        <v>3/2026</v>
      </c>
      <c r="AN1266" s="45">
        <f>WEEKNUM(B1266)-WEEKNUM(EOMONTH(B1266,-1)+1)+1</f>
        <v>4</v>
      </c>
      <c r="AO1266" s="45" t="str">
        <f>MONTH(R1266)&amp;"/"&amp;YEAR(R1266)</f>
        <v>1/1900</v>
      </c>
      <c r="AP1266" s="45" t="e">
        <f>WEEKNUM(R1266)-WEEKNUM(EOMONTH(R1266,-1)+1)+1</f>
        <v>#NUM!</v>
      </c>
      <c r="AQ1266" s="45">
        <f>IF(AU1266="S",IF(Q1266="1. Aceitou o programa",R1266-B1266,0),0)</f>
        <v>0</v>
      </c>
      <c r="AR1266" s="45">
        <f>IF(AU1266="S",IF(AND(S1266&lt;&gt;"",R1266&lt;&gt;""),S1266-R1266,0),0)</f>
        <v>0</v>
      </c>
      <c r="AS1266" s="45">
        <f>IF(AU1266="S",IF(Q1266="1. Aceitou o programa",IF(OR(X1266="Não se Aplica",X1266=""),IF(OR(W1266="Não se Aplica",W1266=""),0,W1266-V1266),AVERAGE(X1266-W1266,W1266-V1266)),0),0)</f>
        <v>0</v>
      </c>
      <c r="AT1266" s="45">
        <f>IF(AU1266="S",IF(AND(Q1266="1. Aceitou o programa",AB1266="Realizada"),IFERROR(IF(AA1266="",0,AA1266-R1266),0),0),0)</f>
        <v>0</v>
      </c>
      <c r="AU1266" s="45" t="str">
        <f>_xlfn.XLOOKUP(U1266,'Lista Suspensa'!$AA$20:$AA$23,'Lista Suspensa'!$AB$20:$AB$23,"N/A")</f>
        <v>S</v>
      </c>
    </row>
    <row r="1267" spans="1:47" ht="12" customHeight="1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3616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505</v>
      </c>
      <c r="N1267" s="89" t="s">
        <v>170</v>
      </c>
      <c r="O1267" s="93" t="s">
        <v>3617</v>
      </c>
      <c r="P1267" s="94" t="s">
        <v>57</v>
      </c>
      <c r="Q1267" s="112" t="s">
        <v>2203</v>
      </c>
      <c r="R1267" s="95"/>
      <c r="S1267" s="96">
        <v>46164</v>
      </c>
      <c r="T1267" s="96" t="s">
        <v>2204</v>
      </c>
      <c r="U1267" s="96" t="s">
        <v>80</v>
      </c>
      <c r="V1267" s="92">
        <v>46141</v>
      </c>
      <c r="W1267" s="92">
        <v>46154</v>
      </c>
      <c r="X1267" s="92">
        <v>46160</v>
      </c>
      <c r="Y1267" s="97"/>
      <c r="Z1267" s="89"/>
      <c r="AA1267" s="96">
        <v>0</v>
      </c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>MONTH(B1267)&amp;"/"&amp;YEAR(B1267)</f>
        <v>3/2026</v>
      </c>
      <c r="AN1267" s="45">
        <f>WEEKNUM(B1267)-WEEKNUM(EOMONTH(B1267,-1)+1)+1</f>
        <v>4</v>
      </c>
      <c r="AO1267" s="45" t="str">
        <f>MONTH(R1267)&amp;"/"&amp;YEAR(R1267)</f>
        <v>1/1900</v>
      </c>
      <c r="AP1267" s="45" t="e">
        <f>WEEKNUM(R1267)-WEEKNUM(EOMONTH(R1267,-1)+1)+1</f>
        <v>#NUM!</v>
      </c>
      <c r="AQ1267" s="45">
        <f>IF(AU1267="S",IF(Q1267="1. Aceitou o programa",R1267-B1267,0),0)</f>
        <v>0</v>
      </c>
      <c r="AR1267" s="45">
        <f>IF(AU1267="S",IF(AND(S1267&lt;&gt;"",R1267&lt;&gt;""),S1267-R1267,0),0)</f>
        <v>0</v>
      </c>
      <c r="AS1267" s="45">
        <f>IF(AU1267="S",IF(Q1267="1. Aceitou o programa",IF(OR(X1267="Não se Aplica",X1267=""),IF(OR(W1267="Não se Aplica",W1267=""),0,W1267-V1267),AVERAGE(X1267-W1267,W1267-V1267)),0),0)</f>
        <v>0</v>
      </c>
      <c r="AT1267" s="45">
        <f>IF(AU1267="S",IF(AND(Q1267="1. Aceitou o programa",AB1267="Realizada"),IFERROR(IF(AA1267="",0,AA1267-R1267),0),0),0)</f>
        <v>0</v>
      </c>
      <c r="AU1267" s="45" t="str">
        <f>_xlfn.XLOOKUP(U1267,'Lista Suspensa'!$AA$20:$AA$23,'Lista Suspensa'!$AB$20:$AB$23,"N/A")</f>
        <v>S</v>
      </c>
    </row>
    <row r="1268" spans="1:47" ht="12" customHeight="1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3618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1421</v>
      </c>
      <c r="N1268" s="89" t="s">
        <v>170</v>
      </c>
      <c r="O1268" s="93" t="s">
        <v>3619</v>
      </c>
      <c r="P1268" s="94" t="s">
        <v>57</v>
      </c>
      <c r="Q1268" s="112" t="s">
        <v>2203</v>
      </c>
      <c r="R1268" s="95"/>
      <c r="S1268" s="96">
        <v>46164</v>
      </c>
      <c r="T1268" s="96" t="s">
        <v>2204</v>
      </c>
      <c r="U1268" s="96" t="s">
        <v>80</v>
      </c>
      <c r="V1268" s="92">
        <v>46141</v>
      </c>
      <c r="W1268" s="92">
        <v>46154</v>
      </c>
      <c r="X1268" s="92">
        <v>46160</v>
      </c>
      <c r="Y1268" s="97"/>
      <c r="Z1268" s="89"/>
      <c r="AA1268" s="96">
        <v>0</v>
      </c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>MONTH(B1268)&amp;"/"&amp;YEAR(B1268)</f>
        <v>3/2026</v>
      </c>
      <c r="AN1268" s="45">
        <f>WEEKNUM(B1268)-WEEKNUM(EOMONTH(B1268,-1)+1)+1</f>
        <v>4</v>
      </c>
      <c r="AO1268" s="45" t="str">
        <f>MONTH(R1268)&amp;"/"&amp;YEAR(R1268)</f>
        <v>1/1900</v>
      </c>
      <c r="AP1268" s="45" t="e">
        <f>WEEKNUM(R1268)-WEEKNUM(EOMONTH(R1268,-1)+1)+1</f>
        <v>#NUM!</v>
      </c>
      <c r="AQ1268" s="45">
        <f>IF(AU1268="S",IF(Q1268="1. Aceitou o programa",R1268-B1268,0),0)</f>
        <v>0</v>
      </c>
      <c r="AR1268" s="45">
        <f>IF(AU1268="S",IF(AND(S1268&lt;&gt;"",R1268&lt;&gt;""),S1268-R1268,0),0)</f>
        <v>0</v>
      </c>
      <c r="AS1268" s="45">
        <f>IF(AU1268="S",IF(Q1268="1. Aceitou o programa",IF(OR(X1268="Não se Aplica",X1268=""),IF(OR(W1268="Não se Aplica",W1268=""),0,W1268-V1268),AVERAGE(X1268-W1268,W1268-V1268)),0),0)</f>
        <v>0</v>
      </c>
      <c r="AT1268" s="45">
        <f>IF(AU1268="S",IF(AND(Q1268="1. Aceitou o programa",AB1268="Realizada"),IFERROR(IF(AA1268="",0,AA1268-R1268),0),0),0)</f>
        <v>0</v>
      </c>
      <c r="AU1268" s="45" t="str">
        <f>_xlfn.XLOOKUP(U1268,'Lista Suspensa'!$AA$20:$AA$23,'Lista Suspensa'!$AB$20:$AB$23,"N/A")</f>
        <v>S</v>
      </c>
    </row>
    <row r="1269" spans="1:47" ht="12" customHeight="1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3620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1094</v>
      </c>
      <c r="N1269" s="89" t="s">
        <v>305</v>
      </c>
      <c r="O1269" s="93" t="s">
        <v>3621</v>
      </c>
      <c r="P1269" s="94" t="s">
        <v>57</v>
      </c>
      <c r="Q1269" s="112" t="s">
        <v>2203</v>
      </c>
      <c r="R1269" s="95"/>
      <c r="S1269" s="96">
        <v>46164</v>
      </c>
      <c r="T1269" s="96" t="s">
        <v>2204</v>
      </c>
      <c r="U1269" s="96" t="s">
        <v>80</v>
      </c>
      <c r="V1269" s="92">
        <v>46141</v>
      </c>
      <c r="W1269" s="92">
        <v>46154</v>
      </c>
      <c r="X1269" s="92">
        <v>46160</v>
      </c>
      <c r="Y1269" s="97"/>
      <c r="Z1269" s="89"/>
      <c r="AA1269" s="96">
        <v>0</v>
      </c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>MONTH(B1269)&amp;"/"&amp;YEAR(B1269)</f>
        <v>3/2026</v>
      </c>
      <c r="AN1269" s="45">
        <f>WEEKNUM(B1269)-WEEKNUM(EOMONTH(B1269,-1)+1)+1</f>
        <v>4</v>
      </c>
      <c r="AO1269" s="45" t="str">
        <f>MONTH(R1269)&amp;"/"&amp;YEAR(R1269)</f>
        <v>1/1900</v>
      </c>
      <c r="AP1269" s="45" t="e">
        <f>WEEKNUM(R1269)-WEEKNUM(EOMONTH(R1269,-1)+1)+1</f>
        <v>#NUM!</v>
      </c>
      <c r="AQ1269" s="45">
        <f>IF(AU1269="S",IF(Q1269="1. Aceitou o programa",R1269-B1269,0),0)</f>
        <v>0</v>
      </c>
      <c r="AR1269" s="45">
        <f>IF(AU1269="S",IF(AND(S1269&lt;&gt;"",R1269&lt;&gt;""),S1269-R1269,0),0)</f>
        <v>0</v>
      </c>
      <c r="AS1269" s="45">
        <f>IF(AU1269="S",IF(Q1269="1. Aceitou o programa",IF(OR(X1269="Não se Aplica",X1269=""),IF(OR(W1269="Não se Aplica",W1269=""),0,W1269-V1269),AVERAGE(X1269-W1269,W1269-V1269)),0),0)</f>
        <v>0</v>
      </c>
      <c r="AT1269" s="45">
        <f>IF(AU1269="S",IF(AND(Q1269="1. Aceitou o programa",AB1269="Realizada"),IFERROR(IF(AA1269="",0,AA1269-R1269),0),0),0)</f>
        <v>0</v>
      </c>
      <c r="AU1269" s="45" t="str">
        <f>_xlfn.XLOOKUP(U1269,'Lista Suspensa'!$AA$20:$AA$23,'Lista Suspensa'!$AB$20:$AB$23,"N/A")</f>
        <v>S</v>
      </c>
    </row>
    <row r="1270" spans="1:47" ht="12" customHeight="1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3622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659</v>
      </c>
      <c r="N1270" s="89" t="s">
        <v>181</v>
      </c>
      <c r="O1270" s="93" t="s">
        <v>3623</v>
      </c>
      <c r="P1270" s="94" t="s">
        <v>57</v>
      </c>
      <c r="Q1270" s="112" t="s">
        <v>2203</v>
      </c>
      <c r="R1270" s="95"/>
      <c r="S1270" s="96">
        <v>46150</v>
      </c>
      <c r="T1270" s="96" t="s">
        <v>2204</v>
      </c>
      <c r="U1270" s="96" t="s">
        <v>80</v>
      </c>
      <c r="V1270" s="92">
        <v>46122</v>
      </c>
      <c r="W1270" s="92">
        <v>46141</v>
      </c>
      <c r="X1270" s="92">
        <v>46142</v>
      </c>
      <c r="Y1270" s="97"/>
      <c r="Z1270" s="89"/>
      <c r="AA1270" s="96">
        <v>0</v>
      </c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>MONTH(B1270)&amp;"/"&amp;YEAR(B1270)</f>
        <v>3/2026</v>
      </c>
      <c r="AN1270" s="45">
        <f>WEEKNUM(B1270)-WEEKNUM(EOMONTH(B1270,-1)+1)+1</f>
        <v>4</v>
      </c>
      <c r="AO1270" s="45" t="str">
        <f>MONTH(R1270)&amp;"/"&amp;YEAR(R1270)</f>
        <v>1/1900</v>
      </c>
      <c r="AP1270" s="45" t="e">
        <f>WEEKNUM(R1270)-WEEKNUM(EOMONTH(R1270,-1)+1)+1</f>
        <v>#NUM!</v>
      </c>
      <c r="AQ1270" s="45">
        <f>IF(AU1270="S",IF(Q1270="1. Aceitou o programa",R1270-B1270,0),0)</f>
        <v>0</v>
      </c>
      <c r="AR1270" s="45">
        <f>IF(AU1270="S",IF(AND(S1270&lt;&gt;"",R1270&lt;&gt;""),S1270-R1270,0),0)</f>
        <v>0</v>
      </c>
      <c r="AS1270" s="45">
        <f>IF(AU1270="S",IF(Q1270="1. Aceitou o programa",IF(OR(X1270="Não se Aplica",X1270=""),IF(OR(W1270="Não se Aplica",W1270=""),0,W1270-V1270),AVERAGE(X1270-W1270,W1270-V1270)),0),0)</f>
        <v>0</v>
      </c>
      <c r="AT1270" s="45">
        <f>IF(AU1270="S",IF(AND(Q1270="1. Aceitou o programa",AB1270="Realizada"),IFERROR(IF(AA1270="",0,AA1270-R1270),0),0),0)</f>
        <v>0</v>
      </c>
      <c r="AU1270" s="45" t="str">
        <f>_xlfn.XLOOKUP(U1270,'Lista Suspensa'!$AA$20:$AA$23,'Lista Suspensa'!$AB$20:$AB$23,"N/A")</f>
        <v>S</v>
      </c>
    </row>
    <row r="1271" spans="1:47" ht="12" customHeight="1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3624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3625</v>
      </c>
      <c r="P1271" s="94" t="s">
        <v>57</v>
      </c>
      <c r="Q1271" s="112" t="s">
        <v>2833</v>
      </c>
      <c r="R1271" s="95"/>
      <c r="S1271" s="96">
        <v>46171</v>
      </c>
      <c r="T1271" s="96" t="s">
        <v>59</v>
      </c>
      <c r="U1271" s="96" t="s">
        <v>80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 t="s">
        <v>74</v>
      </c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>MONTH(B1271)&amp;"/"&amp;YEAR(B1271)</f>
        <v>3/2026</v>
      </c>
      <c r="AN1271" s="45">
        <f>WEEKNUM(B1271)-WEEKNUM(EOMONTH(B1271,-1)+1)+1</f>
        <v>4</v>
      </c>
      <c r="AO1271" s="45" t="str">
        <f>MONTH(R1271)&amp;"/"&amp;YEAR(R1271)</f>
        <v>1/1900</v>
      </c>
      <c r="AP1271" s="45" t="e">
        <f>WEEKNUM(R1271)-WEEKNUM(EOMONTH(R1271,-1)+1)+1</f>
        <v>#NUM!</v>
      </c>
      <c r="AQ1271" s="45">
        <f>IF(AU1271="S",IF(Q1271="1. Aceitou o programa",R1271-B1271,0),0)</f>
        <v>0</v>
      </c>
      <c r="AR1271" s="45">
        <f>IF(AU1271="S",IF(AND(S1271&lt;&gt;"",R1271&lt;&gt;""),S1271-R1271,0),0)</f>
        <v>0</v>
      </c>
      <c r="AS1271" s="45">
        <f>IF(AU1271="S",IF(Q1271="1. Aceitou o programa",IF(OR(X1271="Não se Aplica",X1271=""),IF(OR(W1271="Não se Aplica",W1271=""),0,W1271-V1271),AVERAGE(X1271-W1271,W1271-V1271)),0),0)</f>
        <v>0</v>
      </c>
      <c r="AT1271" s="45">
        <f>IF(AU1271="S",IF(AND(Q1271="1. Aceitou o programa",AB1271="Realizada"),IFERROR(IF(AA1271="",0,AA1271-R1271),0),0),0)</f>
        <v>0</v>
      </c>
      <c r="AU1271" s="45" t="str">
        <f>_xlfn.XLOOKUP(U1271,'Lista Suspensa'!$AA$20:$AA$23,'Lista Suspensa'!$AB$20:$AB$23,"N/A")</f>
        <v>S</v>
      </c>
    </row>
    <row r="1272" spans="1:47" ht="12" customHeight="1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3626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1127</v>
      </c>
      <c r="N1272" s="89" t="s">
        <v>181</v>
      </c>
      <c r="O1272" s="93" t="s">
        <v>3627</v>
      </c>
      <c r="P1272" s="94" t="s">
        <v>57</v>
      </c>
      <c r="Q1272" s="112" t="s">
        <v>58</v>
      </c>
      <c r="R1272" s="95">
        <v>46189</v>
      </c>
      <c r="S1272" s="96">
        <v>46164</v>
      </c>
      <c r="T1272" s="96" t="s">
        <v>59</v>
      </c>
      <c r="U1272" s="96" t="s">
        <v>60</v>
      </c>
      <c r="V1272" s="92">
        <v>46141</v>
      </c>
      <c r="W1272" s="92">
        <v>46154</v>
      </c>
      <c r="X1272" s="92">
        <v>46160</v>
      </c>
      <c r="Y1272" s="97"/>
      <c r="Z1272" s="89" t="s">
        <v>62</v>
      </c>
      <c r="AA1272" s="96" t="s">
        <v>2210</v>
      </c>
      <c r="AB1272" s="89"/>
      <c r="AC1272" s="111"/>
      <c r="AD1272" s="89"/>
      <c r="AE1272" s="89"/>
      <c r="AF1272" s="98"/>
      <c r="AG1272" s="98"/>
      <c r="AH1272" s="98"/>
      <c r="AI1272" s="99"/>
      <c r="AJ1272" s="99" t="s">
        <v>2211</v>
      </c>
      <c r="AK1272" s="99"/>
      <c r="AL1272" s="45" t="s">
        <v>68</v>
      </c>
      <c r="AM1272" s="162" t="str">
        <f>MONTH(B1272)&amp;"/"&amp;YEAR(B1272)</f>
        <v>3/2026</v>
      </c>
      <c r="AN1272" s="45">
        <f>WEEKNUM(B1272)-WEEKNUM(EOMONTH(B1272,-1)+1)+1</f>
        <v>4</v>
      </c>
      <c r="AO1272" s="45" t="str">
        <f>MONTH(R1272)&amp;"/"&amp;YEAR(R1272)</f>
        <v>6/2026</v>
      </c>
      <c r="AP1272" s="45">
        <f>WEEKNUM(R1272)-WEEKNUM(EOMONTH(R1272,-1)+1)+1</f>
        <v>3</v>
      </c>
      <c r="AQ1272" s="45">
        <f>IF(AU1272="S",IF(Q1272="1. Aceitou o programa",R1272-B1272,0),0)</f>
        <v>85</v>
      </c>
      <c r="AR1272" s="45">
        <f>IF(AU1272="S",IF(AND(S1272&lt;&gt;"",R1272&lt;&gt;""),S1272-R1272,0),0)</f>
        <v>-25</v>
      </c>
      <c r="AS1272" s="45">
        <f>IF(AU1272="S",IF(Q1272="1. Aceitou o programa",IF(OR(X1272="Não se Aplica",X1272=""),IF(OR(W1272="Não se Aplica",W1272=""),0,W1272-V1272),AVERAGE(X1272-W1272,W1272-V1272)),0),0)</f>
        <v>9.5</v>
      </c>
      <c r="AT1272" s="45">
        <f>IF(AU1272="S",IF(AND(Q1272="1. Aceitou o programa",AB1272="Realizada"),IFERROR(IF(AA1272="",0,AA1272-R1272),0),0),0)</f>
        <v>0</v>
      </c>
      <c r="AU1272" s="45" t="str">
        <f>_xlfn.XLOOKUP(U1272,'Lista Suspensa'!$AA$20:$AA$23,'Lista Suspensa'!$AB$20:$AB$23,"N/A")</f>
        <v>S</v>
      </c>
    </row>
    <row r="1273" spans="1:47" ht="12" customHeight="1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3628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671</v>
      </c>
      <c r="N1273" s="89" t="s">
        <v>181</v>
      </c>
      <c r="O1273" s="93" t="s">
        <v>3629</v>
      </c>
      <c r="P1273" s="94" t="s">
        <v>57</v>
      </c>
      <c r="Q1273" s="112" t="s">
        <v>2203</v>
      </c>
      <c r="R1273" s="95"/>
      <c r="S1273" s="96">
        <v>46150</v>
      </c>
      <c r="T1273" s="96" t="s">
        <v>2204</v>
      </c>
      <c r="U1273" s="96" t="s">
        <v>80</v>
      </c>
      <c r="V1273" s="92">
        <v>46112</v>
      </c>
      <c r="W1273" s="92">
        <v>46141</v>
      </c>
      <c r="X1273" s="92">
        <v>46142</v>
      </c>
      <c r="Y1273" s="97"/>
      <c r="Z1273" s="89"/>
      <c r="AA1273" s="96">
        <v>0</v>
      </c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>MONTH(B1273)&amp;"/"&amp;YEAR(B1273)</f>
        <v>3/2026</v>
      </c>
      <c r="AN1273" s="45">
        <f>WEEKNUM(B1273)-WEEKNUM(EOMONTH(B1273,-1)+1)+1</f>
        <v>4</v>
      </c>
      <c r="AO1273" s="45" t="str">
        <f>MONTH(R1273)&amp;"/"&amp;YEAR(R1273)</f>
        <v>1/1900</v>
      </c>
      <c r="AP1273" s="45" t="e">
        <f>WEEKNUM(R1273)-WEEKNUM(EOMONTH(R1273,-1)+1)+1</f>
        <v>#NUM!</v>
      </c>
      <c r="AQ1273" s="45">
        <f>IF(AU1273="S",IF(Q1273="1. Aceitou o programa",R1273-B1273,0),0)</f>
        <v>0</v>
      </c>
      <c r="AR1273" s="45">
        <f>IF(AU1273="S",IF(AND(S1273&lt;&gt;"",R1273&lt;&gt;""),S1273-R1273,0),0)</f>
        <v>0</v>
      </c>
      <c r="AS1273" s="45">
        <f>IF(AU1273="S",IF(Q1273="1. Aceitou o programa",IF(OR(X1273="Não se Aplica",X1273=""),IF(OR(W1273="Não se Aplica",W1273=""),0,W1273-V1273),AVERAGE(X1273-W1273,W1273-V1273)),0),0)</f>
        <v>0</v>
      </c>
      <c r="AT1273" s="45">
        <f>IF(AU1273="S",IF(AND(Q1273="1. Aceitou o programa",AB1273="Realizada"),IFERROR(IF(AA1273="",0,AA1273-R1273),0),0),0)</f>
        <v>0</v>
      </c>
      <c r="AU1273" s="45" t="str">
        <f>_xlfn.XLOOKUP(U1273,'Lista Suspensa'!$AA$20:$AA$23,'Lista Suspensa'!$AB$20:$AB$23,"N/A")</f>
        <v>S</v>
      </c>
    </row>
    <row r="1274" spans="1:47" ht="12" customHeight="1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3630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3401</v>
      </c>
      <c r="N1274" s="89" t="s">
        <v>181</v>
      </c>
      <c r="O1274" s="93" t="s">
        <v>3631</v>
      </c>
      <c r="P1274" s="94" t="s">
        <v>57</v>
      </c>
      <c r="Q1274" s="112" t="s">
        <v>2203</v>
      </c>
      <c r="R1274" s="95"/>
      <c r="S1274" s="96">
        <v>46164</v>
      </c>
      <c r="T1274" s="96" t="s">
        <v>2204</v>
      </c>
      <c r="U1274" s="96" t="s">
        <v>80</v>
      </c>
      <c r="V1274" s="92">
        <v>46141</v>
      </c>
      <c r="W1274" s="92">
        <v>46154</v>
      </c>
      <c r="X1274" s="92">
        <v>46160</v>
      </c>
      <c r="Y1274" s="97"/>
      <c r="Z1274" s="89"/>
      <c r="AA1274" s="96">
        <v>0</v>
      </c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>MONTH(B1274)&amp;"/"&amp;YEAR(B1274)</f>
        <v>3/2026</v>
      </c>
      <c r="AN1274" s="45">
        <f>WEEKNUM(B1274)-WEEKNUM(EOMONTH(B1274,-1)+1)+1</f>
        <v>4</v>
      </c>
      <c r="AO1274" s="45" t="str">
        <f>MONTH(R1274)&amp;"/"&amp;YEAR(R1274)</f>
        <v>1/1900</v>
      </c>
      <c r="AP1274" s="45" t="e">
        <f>WEEKNUM(R1274)-WEEKNUM(EOMONTH(R1274,-1)+1)+1</f>
        <v>#NUM!</v>
      </c>
      <c r="AQ1274" s="45">
        <f>IF(AU1274="S",IF(Q1274="1. Aceitou o programa",R1274-B1274,0),0)</f>
        <v>0</v>
      </c>
      <c r="AR1274" s="45">
        <f>IF(AU1274="S",IF(AND(S1274&lt;&gt;"",R1274&lt;&gt;""),S1274-R1274,0),0)</f>
        <v>0</v>
      </c>
      <c r="AS1274" s="45">
        <f>IF(AU1274="S",IF(Q1274="1. Aceitou o programa",IF(OR(X1274="Não se Aplica",X1274=""),IF(OR(W1274="Não se Aplica",W1274=""),0,W1274-V1274),AVERAGE(X1274-W1274,W1274-V1274)),0),0)</f>
        <v>0</v>
      </c>
      <c r="AT1274" s="45">
        <f>IF(AU1274="S",IF(AND(Q1274="1. Aceitou o programa",AB1274="Realizada"),IFERROR(IF(AA1274="",0,AA1274-R1274),0),0),0)</f>
        <v>0</v>
      </c>
      <c r="AU1274" s="45" t="str">
        <f>_xlfn.XLOOKUP(U1274,'Lista Suspensa'!$AA$20:$AA$23,'Lista Suspensa'!$AB$20:$AB$23,"N/A")</f>
        <v>S</v>
      </c>
    </row>
    <row r="1275" spans="1:47" ht="12" customHeight="1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3632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602</v>
      </c>
      <c r="M1275" s="89" t="s">
        <v>77</v>
      </c>
      <c r="N1275" s="89" t="s">
        <v>181</v>
      </c>
      <c r="O1275" s="93" t="s">
        <v>3633</v>
      </c>
      <c r="P1275" s="94" t="s">
        <v>57</v>
      </c>
      <c r="Q1275" s="112" t="s">
        <v>2203</v>
      </c>
      <c r="R1275" s="95"/>
      <c r="S1275" s="96">
        <v>46164</v>
      </c>
      <c r="T1275" s="96" t="s">
        <v>2204</v>
      </c>
      <c r="U1275" s="96" t="s">
        <v>80</v>
      </c>
      <c r="V1275" s="92">
        <v>46141</v>
      </c>
      <c r="W1275" s="92">
        <v>46154</v>
      </c>
      <c r="X1275" s="92">
        <v>46160</v>
      </c>
      <c r="Y1275" s="97"/>
      <c r="Z1275" s="89"/>
      <c r="AA1275" s="96">
        <v>0</v>
      </c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>MONTH(B1275)&amp;"/"&amp;YEAR(B1275)</f>
        <v>3/2026</v>
      </c>
      <c r="AN1275" s="45">
        <f>WEEKNUM(B1275)-WEEKNUM(EOMONTH(B1275,-1)+1)+1</f>
        <v>4</v>
      </c>
      <c r="AO1275" s="45" t="str">
        <f>MONTH(R1275)&amp;"/"&amp;YEAR(R1275)</f>
        <v>1/1900</v>
      </c>
      <c r="AP1275" s="45" t="e">
        <f>WEEKNUM(R1275)-WEEKNUM(EOMONTH(R1275,-1)+1)+1</f>
        <v>#NUM!</v>
      </c>
      <c r="AQ1275" s="45">
        <f>IF(AU1275="S",IF(Q1275="1. Aceitou o programa",R1275-B1275,0),0)</f>
        <v>0</v>
      </c>
      <c r="AR1275" s="45">
        <f>IF(AU1275="S",IF(AND(S1275&lt;&gt;"",R1275&lt;&gt;""),S1275-R1275,0),0)</f>
        <v>0</v>
      </c>
      <c r="AS1275" s="45">
        <f>IF(AU1275="S",IF(Q1275="1. Aceitou o programa",IF(OR(X1275="Não se Aplica",X1275=""),IF(OR(W1275="Não se Aplica",W1275=""),0,W1275-V1275),AVERAGE(X1275-W1275,W1275-V1275)),0),0)</f>
        <v>0</v>
      </c>
      <c r="AT1275" s="45">
        <f>IF(AU1275="S",IF(AND(Q1275="1. Aceitou o programa",AB1275="Realizada"),IFERROR(IF(AA1275="",0,AA1275-R1275),0),0),0)</f>
        <v>0</v>
      </c>
      <c r="AU1275" s="45" t="str">
        <f>_xlfn.XLOOKUP(U1275,'Lista Suspensa'!$AA$20:$AA$23,'Lista Suspensa'!$AB$20:$AB$23,"N/A")</f>
        <v>S</v>
      </c>
    </row>
    <row r="1276" spans="1:47" ht="12" customHeight="1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3634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3635</v>
      </c>
      <c r="N1276" s="89" t="s">
        <v>181</v>
      </c>
      <c r="O1276" s="93" t="s">
        <v>3636</v>
      </c>
      <c r="P1276" s="94" t="s">
        <v>57</v>
      </c>
      <c r="Q1276" s="112" t="s">
        <v>2203</v>
      </c>
      <c r="R1276" s="95"/>
      <c r="S1276" s="96">
        <v>46164</v>
      </c>
      <c r="T1276" s="96" t="s">
        <v>2204</v>
      </c>
      <c r="U1276" s="96" t="s">
        <v>80</v>
      </c>
      <c r="V1276" s="92">
        <v>46128</v>
      </c>
      <c r="W1276" s="92">
        <v>46142</v>
      </c>
      <c r="X1276" s="92">
        <v>46154</v>
      </c>
      <c r="Y1276" s="97"/>
      <c r="Z1276" s="89"/>
      <c r="AA1276" s="96">
        <v>0</v>
      </c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>MONTH(B1276)&amp;"/"&amp;YEAR(B1276)</f>
        <v>3/2026</v>
      </c>
      <c r="AN1276" s="45">
        <f>WEEKNUM(B1276)-WEEKNUM(EOMONTH(B1276,-1)+1)+1</f>
        <v>4</v>
      </c>
      <c r="AO1276" s="45" t="str">
        <f>MONTH(R1276)&amp;"/"&amp;YEAR(R1276)</f>
        <v>1/1900</v>
      </c>
      <c r="AP1276" s="45" t="e">
        <f>WEEKNUM(R1276)-WEEKNUM(EOMONTH(R1276,-1)+1)+1</f>
        <v>#NUM!</v>
      </c>
      <c r="AQ1276" s="45">
        <f>IF(AU1276="S",IF(Q1276="1. Aceitou o programa",R1276-B1276,0),0)</f>
        <v>0</v>
      </c>
      <c r="AR1276" s="45">
        <f>IF(AU1276="S",IF(AND(S1276&lt;&gt;"",R1276&lt;&gt;""),S1276-R1276,0),0)</f>
        <v>0</v>
      </c>
      <c r="AS1276" s="45">
        <f>IF(AU1276="S",IF(Q1276="1. Aceitou o programa",IF(OR(X1276="Não se Aplica",X1276=""),IF(OR(W1276="Não se Aplica",W1276=""),0,W1276-V1276),AVERAGE(X1276-W1276,W1276-V1276)),0),0)</f>
        <v>0</v>
      </c>
      <c r="AT1276" s="45">
        <f>IF(AU1276="S",IF(AND(Q1276="1. Aceitou o programa",AB1276="Realizada"),IFERROR(IF(AA1276="",0,AA1276-R1276),0),0),0)</f>
        <v>0</v>
      </c>
      <c r="AU1276" s="45" t="str">
        <f>_xlfn.XLOOKUP(U1276,'Lista Suspensa'!$AA$20:$AA$23,'Lista Suspensa'!$AB$20:$AB$23,"N/A")</f>
        <v>S</v>
      </c>
    </row>
    <row r="1277" spans="1:47" ht="12" customHeight="1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3637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2297</v>
      </c>
      <c r="N1277" s="89" t="s">
        <v>181</v>
      </c>
      <c r="O1277" s="93" t="s">
        <v>3638</v>
      </c>
      <c r="P1277" s="94" t="s">
        <v>57</v>
      </c>
      <c r="Q1277" s="112" t="s">
        <v>2203</v>
      </c>
      <c r="R1277" s="95"/>
      <c r="S1277" s="96">
        <v>46164</v>
      </c>
      <c r="T1277" s="96" t="s">
        <v>2204</v>
      </c>
      <c r="U1277" s="96" t="s">
        <v>80</v>
      </c>
      <c r="V1277" s="92">
        <v>46141</v>
      </c>
      <c r="W1277" s="92">
        <v>46154</v>
      </c>
      <c r="X1277" s="92">
        <v>46160</v>
      </c>
      <c r="Y1277" s="97"/>
      <c r="Z1277" s="89"/>
      <c r="AA1277" s="96">
        <v>0</v>
      </c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>MONTH(B1277)&amp;"/"&amp;YEAR(B1277)</f>
        <v>3/2026</v>
      </c>
      <c r="AN1277" s="45">
        <f>WEEKNUM(B1277)-WEEKNUM(EOMONTH(B1277,-1)+1)+1</f>
        <v>4</v>
      </c>
      <c r="AO1277" s="45" t="str">
        <f>MONTH(R1277)&amp;"/"&amp;YEAR(R1277)</f>
        <v>1/1900</v>
      </c>
      <c r="AP1277" s="45" t="e">
        <f>WEEKNUM(R1277)-WEEKNUM(EOMONTH(R1277,-1)+1)+1</f>
        <v>#NUM!</v>
      </c>
      <c r="AQ1277" s="45">
        <f>IF(AU1277="S",IF(Q1277="1. Aceitou o programa",R1277-B1277,0),0)</f>
        <v>0</v>
      </c>
      <c r="AR1277" s="45">
        <f>IF(AU1277="S",IF(AND(S1277&lt;&gt;"",R1277&lt;&gt;""),S1277-R1277,0),0)</f>
        <v>0</v>
      </c>
      <c r="AS1277" s="45">
        <f>IF(AU1277="S",IF(Q1277="1. Aceitou o programa",IF(OR(X1277="Não se Aplica",X1277=""),IF(OR(W1277="Não se Aplica",W1277=""),0,W1277-V1277),AVERAGE(X1277-W1277,W1277-V1277)),0),0)</f>
        <v>0</v>
      </c>
      <c r="AT1277" s="45">
        <f>IF(AU1277="S",IF(AND(Q1277="1. Aceitou o programa",AB1277="Realizada"),IFERROR(IF(AA1277="",0,AA1277-R1277),0),0),0)</f>
        <v>0</v>
      </c>
      <c r="AU1277" s="45" t="str">
        <f>_xlfn.XLOOKUP(U1277,'Lista Suspensa'!$AA$20:$AA$23,'Lista Suspensa'!$AB$20:$AB$23,"N/A")</f>
        <v>S</v>
      </c>
    </row>
    <row r="1278" spans="1:47" ht="12" customHeight="1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3639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2297</v>
      </c>
      <c r="N1278" s="89" t="s">
        <v>181</v>
      </c>
      <c r="O1278" s="93" t="s">
        <v>3640</v>
      </c>
      <c r="P1278" s="94" t="s">
        <v>57</v>
      </c>
      <c r="Q1278" s="112" t="s">
        <v>2203</v>
      </c>
      <c r="R1278" s="95"/>
      <c r="S1278" s="96">
        <v>46164</v>
      </c>
      <c r="T1278" s="96" t="s">
        <v>2204</v>
      </c>
      <c r="U1278" s="96" t="s">
        <v>80</v>
      </c>
      <c r="V1278" s="92">
        <v>46112</v>
      </c>
      <c r="W1278" s="92">
        <v>46141</v>
      </c>
      <c r="X1278" s="92">
        <v>46154</v>
      </c>
      <c r="Y1278" s="97"/>
      <c r="Z1278" s="89"/>
      <c r="AA1278" s="96">
        <v>0</v>
      </c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>MONTH(B1278)&amp;"/"&amp;YEAR(B1278)</f>
        <v>3/2026</v>
      </c>
      <c r="AN1278" s="45">
        <f>WEEKNUM(B1278)-WEEKNUM(EOMONTH(B1278,-1)+1)+1</f>
        <v>4</v>
      </c>
      <c r="AO1278" s="45" t="str">
        <f>MONTH(R1278)&amp;"/"&amp;YEAR(R1278)</f>
        <v>1/1900</v>
      </c>
      <c r="AP1278" s="45" t="e">
        <f>WEEKNUM(R1278)-WEEKNUM(EOMONTH(R1278,-1)+1)+1</f>
        <v>#NUM!</v>
      </c>
      <c r="AQ1278" s="45">
        <f>IF(AU1278="S",IF(Q1278="1. Aceitou o programa",R1278-B1278,0),0)</f>
        <v>0</v>
      </c>
      <c r="AR1278" s="45">
        <f>IF(AU1278="S",IF(AND(S1278&lt;&gt;"",R1278&lt;&gt;""),S1278-R1278,0),0)</f>
        <v>0</v>
      </c>
      <c r="AS1278" s="45">
        <f>IF(AU1278="S",IF(Q1278="1. Aceitou o programa",IF(OR(X1278="Não se Aplica",X1278=""),IF(OR(W1278="Não se Aplica",W1278=""),0,W1278-V1278),AVERAGE(X1278-W1278,W1278-V1278)),0),0)</f>
        <v>0</v>
      </c>
      <c r="AT1278" s="45">
        <f>IF(AU1278="S",IF(AND(Q1278="1. Aceitou o programa",AB1278="Realizada"),IFERROR(IF(AA1278="",0,AA1278-R1278),0),0),0)</f>
        <v>0</v>
      </c>
      <c r="AU1278" s="45" t="str">
        <f>_xlfn.XLOOKUP(U1278,'Lista Suspensa'!$AA$20:$AA$23,'Lista Suspensa'!$AB$20:$AB$23,"N/A")</f>
        <v>S</v>
      </c>
    </row>
    <row r="1279" spans="1:47" ht="12" customHeight="1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3641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2163</v>
      </c>
      <c r="N1279" s="89" t="s">
        <v>181</v>
      </c>
      <c r="O1279" s="93" t="s">
        <v>3642</v>
      </c>
      <c r="P1279" s="94" t="s">
        <v>57</v>
      </c>
      <c r="Q1279" s="112" t="s">
        <v>2203</v>
      </c>
      <c r="R1279" s="95"/>
      <c r="S1279" s="96">
        <v>46164</v>
      </c>
      <c r="T1279" s="96" t="s">
        <v>2204</v>
      </c>
      <c r="U1279" s="96" t="s">
        <v>80</v>
      </c>
      <c r="V1279" s="92">
        <v>46141</v>
      </c>
      <c r="W1279" s="92">
        <v>46154</v>
      </c>
      <c r="X1279" s="92">
        <v>46160</v>
      </c>
      <c r="Y1279" s="97"/>
      <c r="Z1279" s="89"/>
      <c r="AA1279" s="96">
        <v>0</v>
      </c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>MONTH(B1279)&amp;"/"&amp;YEAR(B1279)</f>
        <v>3/2026</v>
      </c>
      <c r="AN1279" s="45">
        <f>WEEKNUM(B1279)-WEEKNUM(EOMONTH(B1279,-1)+1)+1</f>
        <v>4</v>
      </c>
      <c r="AO1279" s="45" t="str">
        <f>MONTH(R1279)&amp;"/"&amp;YEAR(R1279)</f>
        <v>1/1900</v>
      </c>
      <c r="AP1279" s="45" t="e">
        <f>WEEKNUM(R1279)-WEEKNUM(EOMONTH(R1279,-1)+1)+1</f>
        <v>#NUM!</v>
      </c>
      <c r="AQ1279" s="45">
        <f>IF(AU1279="S",IF(Q1279="1. Aceitou o programa",R1279-B1279,0),0)</f>
        <v>0</v>
      </c>
      <c r="AR1279" s="45">
        <f>IF(AU1279="S",IF(AND(S1279&lt;&gt;"",R1279&lt;&gt;""),S1279-R1279,0),0)</f>
        <v>0</v>
      </c>
      <c r="AS1279" s="45">
        <f>IF(AU1279="S",IF(Q1279="1. Aceitou o programa",IF(OR(X1279="Não se Aplica",X1279=""),IF(OR(W1279="Não se Aplica",W1279=""),0,W1279-V1279),AVERAGE(X1279-W1279,W1279-V1279)),0),0)</f>
        <v>0</v>
      </c>
      <c r="AT1279" s="45">
        <f>IF(AU1279="S",IF(AND(Q1279="1. Aceitou o programa",AB1279="Realizada"),IFERROR(IF(AA1279="",0,AA1279-R1279),0),0),0)</f>
        <v>0</v>
      </c>
      <c r="AU1279" s="45" t="str">
        <f>_xlfn.XLOOKUP(U1279,'Lista Suspensa'!$AA$20:$AA$23,'Lista Suspensa'!$AB$20:$AB$23,"N/A")</f>
        <v>S</v>
      </c>
    </row>
    <row r="1280" spans="1:47" ht="12" customHeight="1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3643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602</v>
      </c>
      <c r="M1280" s="89" t="s">
        <v>3644</v>
      </c>
      <c r="N1280" s="89" t="s">
        <v>181</v>
      </c>
      <c r="O1280" s="93" t="s">
        <v>3645</v>
      </c>
      <c r="P1280" s="94" t="s">
        <v>57</v>
      </c>
      <c r="Q1280" s="112" t="s">
        <v>2203</v>
      </c>
      <c r="R1280" s="95"/>
      <c r="S1280" s="96">
        <v>46164</v>
      </c>
      <c r="T1280" s="96" t="s">
        <v>2204</v>
      </c>
      <c r="U1280" s="96" t="s">
        <v>80</v>
      </c>
      <c r="V1280" s="92">
        <v>46141</v>
      </c>
      <c r="W1280" s="92">
        <v>46154</v>
      </c>
      <c r="X1280" s="92">
        <v>46160</v>
      </c>
      <c r="Y1280" s="97"/>
      <c r="Z1280" s="89"/>
      <c r="AA1280" s="96">
        <v>0</v>
      </c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>MONTH(B1280)&amp;"/"&amp;YEAR(B1280)</f>
        <v>3/2026</v>
      </c>
      <c r="AN1280" s="45">
        <f>WEEKNUM(B1280)-WEEKNUM(EOMONTH(B1280,-1)+1)+1</f>
        <v>4</v>
      </c>
      <c r="AO1280" s="45" t="str">
        <f>MONTH(R1280)&amp;"/"&amp;YEAR(R1280)</f>
        <v>1/1900</v>
      </c>
      <c r="AP1280" s="45" t="e">
        <f>WEEKNUM(R1280)-WEEKNUM(EOMONTH(R1280,-1)+1)+1</f>
        <v>#NUM!</v>
      </c>
      <c r="AQ1280" s="45">
        <f>IF(AU1280="S",IF(Q1280="1. Aceitou o programa",R1280-B1280,0),0)</f>
        <v>0</v>
      </c>
      <c r="AR1280" s="45">
        <f>IF(AU1280="S",IF(AND(S1280&lt;&gt;"",R1280&lt;&gt;""),S1280-R1280,0),0)</f>
        <v>0</v>
      </c>
      <c r="AS1280" s="45">
        <f>IF(AU1280="S",IF(Q1280="1. Aceitou o programa",IF(OR(X1280="Não se Aplica",X1280=""),IF(OR(W1280="Não se Aplica",W1280=""),0,W1280-V1280),AVERAGE(X1280-W1280,W1280-V1280)),0),0)</f>
        <v>0</v>
      </c>
      <c r="AT1280" s="45">
        <f>IF(AU1280="S",IF(AND(Q1280="1. Aceitou o programa",AB1280="Realizada"),IFERROR(IF(AA1280="",0,AA1280-R1280),0),0),0)</f>
        <v>0</v>
      </c>
      <c r="AU1280" s="45" t="str">
        <f>_xlfn.XLOOKUP(U1280,'Lista Suspensa'!$AA$20:$AA$23,'Lista Suspensa'!$AB$20:$AB$23,"N/A")</f>
        <v>S</v>
      </c>
    </row>
    <row r="1281" spans="1:47" ht="12" customHeight="1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3646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863</v>
      </c>
      <c r="M1281" s="89" t="s">
        <v>2615</v>
      </c>
      <c r="N1281" s="89" t="s">
        <v>209</v>
      </c>
      <c r="O1281" s="93" t="s">
        <v>3647</v>
      </c>
      <c r="P1281" s="94" t="s">
        <v>57</v>
      </c>
      <c r="Q1281" s="112" t="s">
        <v>937</v>
      </c>
      <c r="R1281" s="95">
        <v>46141</v>
      </c>
      <c r="S1281" s="95">
        <v>46141</v>
      </c>
      <c r="T1281" s="96" t="s">
        <v>59</v>
      </c>
      <c r="U1281" s="96" t="s">
        <v>80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>MONTH(B1281)&amp;"/"&amp;YEAR(B1281)</f>
        <v>3/2026</v>
      </c>
      <c r="AN1281" s="45">
        <f>WEEKNUM(B1281)-WEEKNUM(EOMONTH(B1281,-1)+1)+1</f>
        <v>4</v>
      </c>
      <c r="AO1281" s="45" t="str">
        <f>MONTH(R1281)&amp;"/"&amp;YEAR(R1281)</f>
        <v>4/2026</v>
      </c>
      <c r="AP1281" s="45">
        <f>WEEKNUM(R1281)-WEEKNUM(EOMONTH(R1281,-1)+1)+1</f>
        <v>5</v>
      </c>
      <c r="AQ1281" s="45">
        <f>IF(AU1281="S",IF(Q1281="1. Aceitou o programa",R1281-B1281,0),0)</f>
        <v>0</v>
      </c>
      <c r="AR1281" s="45">
        <f>IF(AU1281="S",IF(AND(S1281&lt;&gt;"",R1281&lt;&gt;""),S1281-R1281,0),0)</f>
        <v>0</v>
      </c>
      <c r="AS1281" s="45">
        <f>IF(AU1281="S",IF(Q1281="1. Aceitou o programa",IF(OR(X1281="Não se Aplica",X1281=""),IF(OR(W1281="Não se Aplica",W1281=""),0,W1281-V1281),AVERAGE(X1281-W1281,W1281-V1281)),0),0)</f>
        <v>0</v>
      </c>
      <c r="AT1281" s="45">
        <f>IF(AU1281="S",IF(AND(Q1281="1. Aceitou o programa",AB1281="Realizada"),IFERROR(IF(AA1281="",0,AA1281-R1281),0),0),0)</f>
        <v>0</v>
      </c>
      <c r="AU1281" s="45" t="str">
        <f>_xlfn.XLOOKUP(U1281,'Lista Suspensa'!$AA$20:$AA$23,'Lista Suspensa'!$AB$20:$AB$23,"N/A")</f>
        <v>S</v>
      </c>
    </row>
    <row r="1282" spans="1:47" ht="12" customHeight="1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3648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1774</v>
      </c>
      <c r="M1282" s="89" t="s">
        <v>3649</v>
      </c>
      <c r="N1282" s="89" t="s">
        <v>181</v>
      </c>
      <c r="O1282" s="93" t="s">
        <v>3650</v>
      </c>
      <c r="P1282" s="94" t="s">
        <v>57</v>
      </c>
      <c r="Q1282" s="112" t="s">
        <v>2203</v>
      </c>
      <c r="R1282" s="95"/>
      <c r="S1282" s="96">
        <v>46164</v>
      </c>
      <c r="T1282" s="96" t="s">
        <v>2204</v>
      </c>
      <c r="U1282" s="96" t="s">
        <v>80</v>
      </c>
      <c r="V1282" s="92">
        <v>46141</v>
      </c>
      <c r="W1282" s="92">
        <v>46154</v>
      </c>
      <c r="X1282" s="92">
        <v>46160</v>
      </c>
      <c r="Y1282" s="97"/>
      <c r="Z1282" s="89"/>
      <c r="AA1282" s="96">
        <v>0</v>
      </c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>MONTH(B1282)&amp;"/"&amp;YEAR(B1282)</f>
        <v>3/2026</v>
      </c>
      <c r="AN1282" s="45">
        <f>WEEKNUM(B1282)-WEEKNUM(EOMONTH(B1282,-1)+1)+1</f>
        <v>4</v>
      </c>
      <c r="AO1282" s="45" t="str">
        <f>MONTH(R1282)&amp;"/"&amp;YEAR(R1282)</f>
        <v>1/1900</v>
      </c>
      <c r="AP1282" s="45" t="e">
        <f>WEEKNUM(R1282)-WEEKNUM(EOMONTH(R1282,-1)+1)+1</f>
        <v>#NUM!</v>
      </c>
      <c r="AQ1282" s="45">
        <f>IF(AU1282="S",IF(Q1282="1. Aceitou o programa",R1282-B1282,0),0)</f>
        <v>0</v>
      </c>
      <c r="AR1282" s="45">
        <f>IF(AU1282="S",IF(AND(S1282&lt;&gt;"",R1282&lt;&gt;""),S1282-R1282,0),0)</f>
        <v>0</v>
      </c>
      <c r="AS1282" s="45">
        <f>IF(AU1282="S",IF(Q1282="1. Aceitou o programa",IF(OR(X1282="Não se Aplica",X1282=""),IF(OR(W1282="Não se Aplica",W1282=""),0,W1282-V1282),AVERAGE(X1282-W1282,W1282-V1282)),0),0)</f>
        <v>0</v>
      </c>
      <c r="AT1282" s="45">
        <f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3651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1130</v>
      </c>
      <c r="N1283" s="89" t="s">
        <v>209</v>
      </c>
      <c r="O1283" s="93" t="s">
        <v>3652</v>
      </c>
      <c r="P1283" s="94" t="s">
        <v>57</v>
      </c>
      <c r="Q1283" s="112" t="s">
        <v>2203</v>
      </c>
      <c r="R1283" s="95"/>
      <c r="S1283" s="96">
        <v>46164</v>
      </c>
      <c r="T1283" s="96" t="s">
        <v>2204</v>
      </c>
      <c r="U1283" s="96" t="s">
        <v>80</v>
      </c>
      <c r="V1283" s="92">
        <v>46141</v>
      </c>
      <c r="W1283" s="92">
        <v>46154</v>
      </c>
      <c r="X1283" s="92">
        <v>46160</v>
      </c>
      <c r="Y1283" s="97"/>
      <c r="Z1283" s="89"/>
      <c r="AA1283" s="96">
        <v>0</v>
      </c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>MONTH(B1283)&amp;"/"&amp;YEAR(B1283)</f>
        <v>3/2026</v>
      </c>
      <c r="AN1283" s="45">
        <f>WEEKNUM(B1283)-WEEKNUM(EOMONTH(B1283,-1)+1)+1</f>
        <v>4</v>
      </c>
      <c r="AO1283" s="45" t="str">
        <f>MONTH(R1283)&amp;"/"&amp;YEAR(R1283)</f>
        <v>1/1900</v>
      </c>
      <c r="AP1283" s="45" t="e">
        <f>WEEKNUM(R1283)-WEEKNUM(EOMONTH(R1283,-1)+1)+1</f>
        <v>#NUM!</v>
      </c>
      <c r="AQ1283" s="45">
        <f>IF(AU1283="S",IF(Q1283="1. Aceitou o programa",R1283-B1283,0),0)</f>
        <v>0</v>
      </c>
      <c r="AR1283" s="45">
        <f>IF(AU1283="S",IF(AND(S1283&lt;&gt;"",R1283&lt;&gt;""),S1283-R1283,0),0)</f>
        <v>0</v>
      </c>
      <c r="AS1283" s="45">
        <f>IF(AU1283="S",IF(Q1283="1. Aceitou o programa",IF(OR(X1283="Não se Aplica",X1283=""),IF(OR(W1283="Não se Aplica",W1283=""),0,W1283-V1283),AVERAGE(X1283-W1283,W1283-V1283)),0),0)</f>
        <v>0</v>
      </c>
      <c r="AT1283" s="45">
        <f>IF(AU1283="S",IF(AND(Q1283="1. Aceitou o programa",AB1283="Realizada"),IFERROR(IF(AA1283="",0,AA1283-R1283),0),0),0)</f>
        <v>0</v>
      </c>
      <c r="AU1283" s="45" t="str">
        <f>_xlfn.XLOOKUP(U1283,'Lista Suspensa'!$AA$20:$AA$23,'Lista Suspensa'!$AB$20:$AB$23,"N/A")</f>
        <v>S</v>
      </c>
    </row>
    <row r="1284" spans="1:47" ht="12" customHeight="1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3653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598</v>
      </c>
      <c r="N1284" s="89" t="s">
        <v>209</v>
      </c>
      <c r="O1284" s="93" t="s">
        <v>3654</v>
      </c>
      <c r="P1284" s="94" t="s">
        <v>57</v>
      </c>
      <c r="Q1284" s="112" t="s">
        <v>2203</v>
      </c>
      <c r="R1284" s="95"/>
      <c r="S1284" s="96">
        <v>46164</v>
      </c>
      <c r="T1284" s="96" t="s">
        <v>2204</v>
      </c>
      <c r="U1284" s="96" t="s">
        <v>80</v>
      </c>
      <c r="V1284" s="92">
        <v>46141</v>
      </c>
      <c r="W1284" s="92">
        <v>46154</v>
      </c>
      <c r="X1284" s="92">
        <v>46160</v>
      </c>
      <c r="Y1284" s="97"/>
      <c r="Z1284" s="89"/>
      <c r="AA1284" s="96">
        <v>0</v>
      </c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>MONTH(B1284)&amp;"/"&amp;YEAR(B1284)</f>
        <v>3/2026</v>
      </c>
      <c r="AN1284" s="45">
        <f>WEEKNUM(B1284)-WEEKNUM(EOMONTH(B1284,-1)+1)+1</f>
        <v>4</v>
      </c>
      <c r="AO1284" s="45" t="str">
        <f>MONTH(R1284)&amp;"/"&amp;YEAR(R1284)</f>
        <v>1/1900</v>
      </c>
      <c r="AP1284" s="45" t="e">
        <f>WEEKNUM(R1284)-WEEKNUM(EOMONTH(R1284,-1)+1)+1</f>
        <v>#NUM!</v>
      </c>
      <c r="AQ1284" s="45">
        <f>IF(AU1284="S",IF(Q1284="1. Aceitou o programa",R1284-B1284,0),0)</f>
        <v>0</v>
      </c>
      <c r="AR1284" s="45">
        <f>IF(AU1284="S",IF(AND(S1284&lt;&gt;"",R1284&lt;&gt;""),S1284-R1284,0),0)</f>
        <v>0</v>
      </c>
      <c r="AS1284" s="45">
        <f>IF(AU1284="S",IF(Q1284="1. Aceitou o programa",IF(OR(X1284="Não se Aplica",X1284=""),IF(OR(W1284="Não se Aplica",W1284=""),0,W1284-V1284),AVERAGE(X1284-W1284,W1284-V1284)),0),0)</f>
        <v>0</v>
      </c>
      <c r="AT1284" s="45">
        <f>IF(AU1284="S",IF(AND(Q1284="1. Aceitou o programa",AB1284="Realizada"),IFERROR(IF(AA1284="",0,AA1284-R1284),0),0),0)</f>
        <v>0</v>
      </c>
      <c r="AU1284" s="45" t="str">
        <f>_xlfn.XLOOKUP(U1284,'Lista Suspensa'!$AA$20:$AA$23,'Lista Suspensa'!$AB$20:$AB$23,"N/A")</f>
        <v>S</v>
      </c>
    </row>
    <row r="1285" spans="1:47" ht="12" customHeight="1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3655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3314</v>
      </c>
      <c r="N1285" s="89" t="s">
        <v>209</v>
      </c>
      <c r="O1285" s="93" t="s">
        <v>3656</v>
      </c>
      <c r="P1285" s="94" t="s">
        <v>57</v>
      </c>
      <c r="Q1285" s="112" t="s">
        <v>2203</v>
      </c>
      <c r="R1285" s="95"/>
      <c r="S1285" s="96">
        <v>46164</v>
      </c>
      <c r="T1285" s="96" t="s">
        <v>2204</v>
      </c>
      <c r="U1285" s="96" t="s">
        <v>80</v>
      </c>
      <c r="V1285" s="92">
        <v>46141</v>
      </c>
      <c r="W1285" s="92">
        <v>46154</v>
      </c>
      <c r="X1285" s="92">
        <v>46160</v>
      </c>
      <c r="Y1285" s="97"/>
      <c r="Z1285" s="89"/>
      <c r="AA1285" s="96">
        <v>0</v>
      </c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>MONTH(B1285)&amp;"/"&amp;YEAR(B1285)</f>
        <v>3/2026</v>
      </c>
      <c r="AN1285" s="45">
        <f>WEEKNUM(B1285)-WEEKNUM(EOMONTH(B1285,-1)+1)+1</f>
        <v>4</v>
      </c>
      <c r="AO1285" s="45" t="str">
        <f>MONTH(R1285)&amp;"/"&amp;YEAR(R1285)</f>
        <v>1/1900</v>
      </c>
      <c r="AP1285" s="45" t="e">
        <f>WEEKNUM(R1285)-WEEKNUM(EOMONTH(R1285,-1)+1)+1</f>
        <v>#NUM!</v>
      </c>
      <c r="AQ1285" s="45">
        <f>IF(AU1285="S",IF(Q1285="1. Aceitou o programa",R1285-B1285,0),0)</f>
        <v>0</v>
      </c>
      <c r="AR1285" s="45">
        <f>IF(AU1285="S",IF(AND(S1285&lt;&gt;"",R1285&lt;&gt;""),S1285-R1285,0),0)</f>
        <v>0</v>
      </c>
      <c r="AS1285" s="45">
        <f>IF(AU1285="S",IF(Q1285="1. Aceitou o programa",IF(OR(X1285="Não se Aplica",X1285=""),IF(OR(W1285="Não se Aplica",W1285=""),0,W1285-V1285),AVERAGE(X1285-W1285,W1285-V1285)),0),0)</f>
        <v>0</v>
      </c>
      <c r="AT1285" s="45">
        <f>IF(AU1285="S",IF(AND(Q1285="1. Aceitou o programa",AB1285="Realizada"),IFERROR(IF(AA1285="",0,AA1285-R1285),0),0),0)</f>
        <v>0</v>
      </c>
      <c r="AU1285" s="45" t="str">
        <f>_xlfn.XLOOKUP(U1285,'Lista Suspensa'!$AA$20:$AA$23,'Lista Suspensa'!$AB$20:$AB$23,"N/A")</f>
        <v>S</v>
      </c>
    </row>
    <row r="1286" spans="1:47" ht="12" customHeight="1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3657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2509</v>
      </c>
      <c r="N1286" s="89" t="s">
        <v>209</v>
      </c>
      <c r="O1286" s="93" t="s">
        <v>3658</v>
      </c>
      <c r="P1286" s="94" t="s">
        <v>57</v>
      </c>
      <c r="Q1286" s="112" t="s">
        <v>2203</v>
      </c>
      <c r="R1286" s="95"/>
      <c r="S1286" s="96">
        <v>46150</v>
      </c>
      <c r="T1286" s="96" t="s">
        <v>2204</v>
      </c>
      <c r="U1286" s="96" t="s">
        <v>80</v>
      </c>
      <c r="V1286" s="92">
        <v>46128</v>
      </c>
      <c r="W1286" s="92">
        <v>46141</v>
      </c>
      <c r="X1286" s="92">
        <v>46142</v>
      </c>
      <c r="Y1286" s="97"/>
      <c r="Z1286" s="89"/>
      <c r="AA1286" s="96">
        <v>0</v>
      </c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>MONTH(B1286)&amp;"/"&amp;YEAR(B1286)</f>
        <v>3/2026</v>
      </c>
      <c r="AN1286" s="45">
        <f>WEEKNUM(B1286)-WEEKNUM(EOMONTH(B1286,-1)+1)+1</f>
        <v>4</v>
      </c>
      <c r="AO1286" s="45" t="str">
        <f>MONTH(R1286)&amp;"/"&amp;YEAR(R1286)</f>
        <v>1/1900</v>
      </c>
      <c r="AP1286" s="45" t="e">
        <f>WEEKNUM(R1286)-WEEKNUM(EOMONTH(R1286,-1)+1)+1</f>
        <v>#NUM!</v>
      </c>
      <c r="AQ1286" s="45">
        <f>IF(AU1286="S",IF(Q1286="1. Aceitou o programa",R1286-B1286,0),0)</f>
        <v>0</v>
      </c>
      <c r="AR1286" s="45">
        <f>IF(AU1286="S",IF(AND(S1286&lt;&gt;"",R1286&lt;&gt;""),S1286-R1286,0),0)</f>
        <v>0</v>
      </c>
      <c r="AS1286" s="45">
        <f>IF(AU1286="S",IF(Q1286="1. Aceitou o programa",IF(OR(X1286="Não se Aplica",X1286=""),IF(OR(W1286="Não se Aplica",W1286=""),0,W1286-V1286),AVERAGE(X1286-W1286,W1286-V1286)),0),0)</f>
        <v>0</v>
      </c>
      <c r="AT1286" s="45">
        <f>IF(AU1286="S",IF(AND(Q1286="1. Aceitou o programa",AB1286="Realizada"),IFERROR(IF(AA1286="",0,AA1286-R1286),0),0),0)</f>
        <v>0</v>
      </c>
      <c r="AU1286" s="45" t="str">
        <f>_xlfn.XLOOKUP(U1286,'Lista Suspensa'!$AA$20:$AA$23,'Lista Suspensa'!$AB$20:$AB$23,"N/A")</f>
        <v>S</v>
      </c>
    </row>
    <row r="1287" spans="1:47" ht="12" customHeight="1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3659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1094</v>
      </c>
      <c r="N1287" s="89" t="s">
        <v>209</v>
      </c>
      <c r="O1287" s="93" t="s">
        <v>3660</v>
      </c>
      <c r="P1287" s="94" t="s">
        <v>57</v>
      </c>
      <c r="Q1287" s="112" t="s">
        <v>58</v>
      </c>
      <c r="R1287" s="95">
        <v>46189</v>
      </c>
      <c r="S1287" s="96">
        <v>46164</v>
      </c>
      <c r="T1287" s="96" t="s">
        <v>59</v>
      </c>
      <c r="U1287" s="96" t="s">
        <v>60</v>
      </c>
      <c r="V1287" s="92">
        <v>46141</v>
      </c>
      <c r="W1287" s="92">
        <v>46154</v>
      </c>
      <c r="X1287" s="92">
        <v>46160</v>
      </c>
      <c r="Y1287" s="97"/>
      <c r="Z1287" s="89" t="s">
        <v>62</v>
      </c>
      <c r="AA1287" s="96" t="s">
        <v>3661</v>
      </c>
      <c r="AB1287" s="89"/>
      <c r="AC1287" s="111"/>
      <c r="AD1287" s="89"/>
      <c r="AE1287" s="89"/>
      <c r="AF1287" s="98"/>
      <c r="AG1287" s="98"/>
      <c r="AH1287" s="98"/>
      <c r="AI1287" s="99"/>
      <c r="AJ1287" s="99" t="s">
        <v>2211</v>
      </c>
      <c r="AK1287" s="99"/>
      <c r="AL1287" s="45" t="s">
        <v>68</v>
      </c>
      <c r="AM1287" s="162" t="str">
        <f>MONTH(B1287)&amp;"/"&amp;YEAR(B1287)</f>
        <v>3/2026</v>
      </c>
      <c r="AN1287" s="45">
        <f>WEEKNUM(B1287)-WEEKNUM(EOMONTH(B1287,-1)+1)+1</f>
        <v>4</v>
      </c>
      <c r="AO1287" s="45" t="str">
        <f>MONTH(R1287)&amp;"/"&amp;YEAR(R1287)</f>
        <v>6/2026</v>
      </c>
      <c r="AP1287" s="45">
        <f>WEEKNUM(R1287)-WEEKNUM(EOMONTH(R1287,-1)+1)+1</f>
        <v>3</v>
      </c>
      <c r="AQ1287" s="45">
        <f>IF(AU1287="S",IF(Q1287="1. Aceitou o programa",R1287-B1287,0),0)</f>
        <v>85</v>
      </c>
      <c r="AR1287" s="45">
        <f>IF(AU1287="S",IF(AND(S1287&lt;&gt;"",R1287&lt;&gt;""),S1287-R1287,0),0)</f>
        <v>-25</v>
      </c>
      <c r="AS1287" s="45">
        <f>IF(AU1287="S",IF(Q1287="1. Aceitou o programa",IF(OR(X1287="Não se Aplica",X1287=""),IF(OR(W1287="Não se Aplica",W1287=""),0,W1287-V1287),AVERAGE(X1287-W1287,W1287-V1287)),0),0)</f>
        <v>9.5</v>
      </c>
      <c r="AT1287" s="45">
        <f>IF(AU1287="S",IF(AND(Q1287="1. Aceitou o programa",AB1287="Realizada"),IFERROR(IF(AA1287="",0,AA1287-R1287),0),0),0)</f>
        <v>0</v>
      </c>
      <c r="AU1287" s="45" t="str">
        <f>_xlfn.XLOOKUP(U1287,'Lista Suspensa'!$AA$20:$AA$23,'Lista Suspensa'!$AB$20:$AB$23,"N/A")</f>
        <v>S</v>
      </c>
    </row>
    <row r="1288" spans="1:47" ht="12" customHeight="1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3662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3663</v>
      </c>
      <c r="N1288" s="89" t="s">
        <v>185</v>
      </c>
      <c r="O1288" s="93" t="s">
        <v>3664</v>
      </c>
      <c r="P1288" s="94" t="s">
        <v>57</v>
      </c>
      <c r="Q1288" s="112" t="s">
        <v>2203</v>
      </c>
      <c r="R1288" s="95"/>
      <c r="S1288" s="96">
        <v>46164</v>
      </c>
      <c r="T1288" s="96" t="s">
        <v>2204</v>
      </c>
      <c r="U1288" s="96" t="s">
        <v>80</v>
      </c>
      <c r="V1288" s="92">
        <v>46141</v>
      </c>
      <c r="W1288" s="92">
        <v>46154</v>
      </c>
      <c r="X1288" s="92">
        <v>46160</v>
      </c>
      <c r="Y1288" s="97"/>
      <c r="Z1288" s="89"/>
      <c r="AA1288" s="96">
        <v>0</v>
      </c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>MONTH(B1288)&amp;"/"&amp;YEAR(B1288)</f>
        <v>3/2026</v>
      </c>
      <c r="AN1288" s="45">
        <f>WEEKNUM(B1288)-WEEKNUM(EOMONTH(B1288,-1)+1)+1</f>
        <v>4</v>
      </c>
      <c r="AO1288" s="45" t="str">
        <f>MONTH(R1288)&amp;"/"&amp;YEAR(R1288)</f>
        <v>1/1900</v>
      </c>
      <c r="AP1288" s="45" t="e">
        <f>WEEKNUM(R1288)-WEEKNUM(EOMONTH(R1288,-1)+1)+1</f>
        <v>#NUM!</v>
      </c>
      <c r="AQ1288" s="45">
        <f>IF(AU1288="S",IF(Q1288="1. Aceitou o programa",R1288-B1288,0),0)</f>
        <v>0</v>
      </c>
      <c r="AR1288" s="45">
        <f>IF(AU1288="S",IF(AND(S1288&lt;&gt;"",R1288&lt;&gt;""),S1288-R1288,0),0)</f>
        <v>0</v>
      </c>
      <c r="AS1288" s="45">
        <f>IF(AU1288="S",IF(Q1288="1. Aceitou o programa",IF(OR(X1288="Não se Aplica",X1288=""),IF(OR(W1288="Não se Aplica",W1288=""),0,W1288-V1288),AVERAGE(X1288-W1288,W1288-V1288)),0),0)</f>
        <v>0</v>
      </c>
      <c r="AT1288" s="45">
        <f>IF(AU1288="S",IF(AND(Q1288="1. Aceitou o programa",AB1288="Realizada"),IFERROR(IF(AA1288="",0,AA1288-R1288),0),0),0)</f>
        <v>0</v>
      </c>
      <c r="AU1288" s="45" t="str">
        <f>_xlfn.XLOOKUP(U1288,'Lista Suspensa'!$AA$20:$AA$23,'Lista Suspensa'!$AB$20:$AB$23,"N/A")</f>
        <v>S</v>
      </c>
    </row>
    <row r="1289" spans="1:47" ht="12" customHeight="1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3665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3666</v>
      </c>
      <c r="N1289" s="89" t="s">
        <v>185</v>
      </c>
      <c r="O1289" s="93" t="s">
        <v>3667</v>
      </c>
      <c r="P1289" s="94" t="s">
        <v>57</v>
      </c>
      <c r="Q1289" s="112" t="s">
        <v>2203</v>
      </c>
      <c r="R1289" s="95"/>
      <c r="S1289" s="96">
        <v>46164</v>
      </c>
      <c r="T1289" s="96" t="s">
        <v>2204</v>
      </c>
      <c r="U1289" s="96" t="s">
        <v>80</v>
      </c>
      <c r="V1289" s="92">
        <v>46141</v>
      </c>
      <c r="W1289" s="92">
        <v>46154</v>
      </c>
      <c r="X1289" s="92">
        <v>46160</v>
      </c>
      <c r="Y1289" s="97"/>
      <c r="Z1289" s="89"/>
      <c r="AA1289" s="96">
        <v>0</v>
      </c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>MONTH(B1289)&amp;"/"&amp;YEAR(B1289)</f>
        <v>3/2026</v>
      </c>
      <c r="AN1289" s="45">
        <f>WEEKNUM(B1289)-WEEKNUM(EOMONTH(B1289,-1)+1)+1</f>
        <v>4</v>
      </c>
      <c r="AO1289" s="45" t="str">
        <f>MONTH(R1289)&amp;"/"&amp;YEAR(R1289)</f>
        <v>1/1900</v>
      </c>
      <c r="AP1289" s="45" t="e">
        <f>WEEKNUM(R1289)-WEEKNUM(EOMONTH(R1289,-1)+1)+1</f>
        <v>#NUM!</v>
      </c>
      <c r="AQ1289" s="45">
        <f>IF(AU1289="S",IF(Q1289="1. Aceitou o programa",R1289-B1289,0),0)</f>
        <v>0</v>
      </c>
      <c r="AR1289" s="45">
        <f>IF(AU1289="S",IF(AND(S1289&lt;&gt;"",R1289&lt;&gt;""),S1289-R1289,0),0)</f>
        <v>0</v>
      </c>
      <c r="AS1289" s="45">
        <f>IF(AU1289="S",IF(Q1289="1. Aceitou o programa",IF(OR(X1289="Não se Aplica",X1289=""),IF(OR(W1289="Não se Aplica",W1289=""),0,W1289-V1289),AVERAGE(X1289-W1289,W1289-V1289)),0),0)</f>
        <v>0</v>
      </c>
      <c r="AT1289" s="45">
        <f>IF(AU1289="S",IF(AND(Q1289="1. Aceitou o programa",AB1289="Realizada"),IFERROR(IF(AA1289="",0,AA1289-R1289),0),0),0)</f>
        <v>0</v>
      </c>
      <c r="AU1289" s="45" t="str">
        <f>_xlfn.XLOOKUP(U1289,'Lista Suspensa'!$AA$20:$AA$23,'Lista Suspensa'!$AB$20:$AB$23,"N/A")</f>
        <v>S</v>
      </c>
    </row>
    <row r="1290" spans="1:47" ht="12" customHeight="1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3668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3339</v>
      </c>
      <c r="N1290" s="89" t="s">
        <v>185</v>
      </c>
      <c r="O1290" s="93" t="s">
        <v>3669</v>
      </c>
      <c r="P1290" s="94" t="s">
        <v>57</v>
      </c>
      <c r="Q1290" s="112" t="s">
        <v>2203</v>
      </c>
      <c r="R1290" s="95"/>
      <c r="S1290" s="96">
        <v>46164</v>
      </c>
      <c r="T1290" s="96" t="s">
        <v>2204</v>
      </c>
      <c r="U1290" s="96" t="s">
        <v>80</v>
      </c>
      <c r="V1290" s="92">
        <v>46141</v>
      </c>
      <c r="W1290" s="92">
        <v>46154</v>
      </c>
      <c r="X1290" s="92">
        <v>46160</v>
      </c>
      <c r="Y1290" s="97"/>
      <c r="Z1290" s="89"/>
      <c r="AA1290" s="96">
        <v>0</v>
      </c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>MONTH(B1290)&amp;"/"&amp;YEAR(B1290)</f>
        <v>3/2026</v>
      </c>
      <c r="AN1290" s="45">
        <f>WEEKNUM(B1290)-WEEKNUM(EOMONTH(B1290,-1)+1)+1</f>
        <v>4</v>
      </c>
      <c r="AO1290" s="45" t="str">
        <f>MONTH(R1290)&amp;"/"&amp;YEAR(R1290)</f>
        <v>1/1900</v>
      </c>
      <c r="AP1290" s="45" t="e">
        <f>WEEKNUM(R1290)-WEEKNUM(EOMONTH(R1290,-1)+1)+1</f>
        <v>#NUM!</v>
      </c>
      <c r="AQ1290" s="45">
        <f>IF(AU1290="S",IF(Q1290="1. Aceitou o programa",R1290-B1290,0),0)</f>
        <v>0</v>
      </c>
      <c r="AR1290" s="45">
        <f>IF(AU1290="S",IF(AND(S1290&lt;&gt;"",R1290&lt;&gt;""),S1290-R1290,0),0)</f>
        <v>0</v>
      </c>
      <c r="AS1290" s="45">
        <f>IF(AU1290="S",IF(Q1290="1. Aceitou o programa",IF(OR(X1290="Não se Aplica",X1290=""),IF(OR(W1290="Não se Aplica",W1290=""),0,W1290-V1290),AVERAGE(X1290-W1290,W1290-V1290)),0),0)</f>
        <v>0</v>
      </c>
      <c r="AT1290" s="45">
        <f>IF(AU1290="S",IF(AND(Q1290="1. Aceitou o programa",AB1290="Realizada"),IFERROR(IF(AA1290="",0,AA1290-R1290),0),0),0)</f>
        <v>0</v>
      </c>
      <c r="AU1290" s="45" t="str">
        <f>_xlfn.XLOOKUP(U1290,'Lista Suspensa'!$AA$20:$AA$23,'Lista Suspensa'!$AB$20:$AB$23,"N/A")</f>
        <v>S</v>
      </c>
    </row>
    <row r="1291" spans="1:47" ht="12" customHeight="1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3670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238</v>
      </c>
      <c r="N1291" s="89" t="s">
        <v>185</v>
      </c>
      <c r="O1291" s="93" t="s">
        <v>3671</v>
      </c>
      <c r="P1291" s="94" t="s">
        <v>57</v>
      </c>
      <c r="Q1291" s="112" t="s">
        <v>2203</v>
      </c>
      <c r="R1291" s="95"/>
      <c r="S1291" s="96">
        <v>46164</v>
      </c>
      <c r="T1291" s="96" t="s">
        <v>2204</v>
      </c>
      <c r="U1291" s="96" t="s">
        <v>80</v>
      </c>
      <c r="V1291" s="92">
        <v>46141</v>
      </c>
      <c r="W1291" s="92">
        <v>46154</v>
      </c>
      <c r="X1291" s="92">
        <v>46160</v>
      </c>
      <c r="Y1291" s="97"/>
      <c r="Z1291" s="89"/>
      <c r="AA1291" s="96">
        <v>0</v>
      </c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>MONTH(B1291)&amp;"/"&amp;YEAR(B1291)</f>
        <v>3/2026</v>
      </c>
      <c r="AN1291" s="45">
        <f>WEEKNUM(B1291)-WEEKNUM(EOMONTH(B1291,-1)+1)+1</f>
        <v>4</v>
      </c>
      <c r="AO1291" s="45" t="str">
        <f>MONTH(R1291)&amp;"/"&amp;YEAR(R1291)</f>
        <v>1/1900</v>
      </c>
      <c r="AP1291" s="45" t="e">
        <f>WEEKNUM(R1291)-WEEKNUM(EOMONTH(R1291,-1)+1)+1</f>
        <v>#NUM!</v>
      </c>
      <c r="AQ1291" s="45">
        <f>IF(AU1291="S",IF(Q1291="1. Aceitou o programa",R1291-B1291,0),0)</f>
        <v>0</v>
      </c>
      <c r="AR1291" s="45">
        <f>IF(AU1291="S",IF(AND(S1291&lt;&gt;"",R1291&lt;&gt;""),S1291-R1291,0),0)</f>
        <v>0</v>
      </c>
      <c r="AS1291" s="45">
        <f>IF(AU1291="S",IF(Q1291="1. Aceitou o programa",IF(OR(X1291="Não se Aplica",X1291=""),IF(OR(W1291="Não se Aplica",W1291=""),0,W1291-V1291),AVERAGE(X1291-W1291,W1291-V1291)),0),0)</f>
        <v>0</v>
      </c>
      <c r="AT1291" s="45">
        <f>IF(AU1291="S",IF(AND(Q1291="1. Aceitou o programa",AB1291="Realizada"),IFERROR(IF(AA1291="",0,AA1291-R1291),0),0),0)</f>
        <v>0</v>
      </c>
      <c r="AU1291" s="45" t="str">
        <f>_xlfn.XLOOKUP(U1291,'Lista Suspensa'!$AA$20:$AA$23,'Lista Suspensa'!$AB$20:$AB$23,"N/A")</f>
        <v>S</v>
      </c>
    </row>
    <row r="1292" spans="1:47" ht="12" customHeight="1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3672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2632</v>
      </c>
      <c r="N1292" s="89" t="s">
        <v>185</v>
      </c>
      <c r="O1292" s="93" t="s">
        <v>3673</v>
      </c>
      <c r="P1292" s="94" t="s">
        <v>57</v>
      </c>
      <c r="Q1292" s="112" t="s">
        <v>58</v>
      </c>
      <c r="R1292" s="95">
        <v>46189</v>
      </c>
      <c r="S1292" s="96">
        <v>46150</v>
      </c>
      <c r="T1292" s="96" t="s">
        <v>59</v>
      </c>
      <c r="U1292" s="96" t="s">
        <v>60</v>
      </c>
      <c r="V1292" s="92">
        <v>46128</v>
      </c>
      <c r="W1292" s="92">
        <v>46141</v>
      </c>
      <c r="X1292" s="92">
        <v>46142</v>
      </c>
      <c r="Y1292" s="97"/>
      <c r="Z1292" s="89" t="s">
        <v>62</v>
      </c>
      <c r="AA1292" s="96" t="s">
        <v>3162</v>
      </c>
      <c r="AB1292" s="89"/>
      <c r="AC1292" s="111"/>
      <c r="AD1292" s="89"/>
      <c r="AE1292" s="89"/>
      <c r="AF1292" s="98"/>
      <c r="AG1292" s="98"/>
      <c r="AH1292" s="98"/>
      <c r="AI1292" s="99"/>
      <c r="AJ1292" s="99" t="s">
        <v>2211</v>
      </c>
      <c r="AK1292" s="99"/>
      <c r="AL1292" s="45" t="s">
        <v>68</v>
      </c>
      <c r="AM1292" s="162" t="str">
        <f>MONTH(B1292)&amp;"/"&amp;YEAR(B1292)</f>
        <v>3/2026</v>
      </c>
      <c r="AN1292" s="45">
        <f>WEEKNUM(B1292)-WEEKNUM(EOMONTH(B1292,-1)+1)+1</f>
        <v>4</v>
      </c>
      <c r="AO1292" s="45" t="str">
        <f>MONTH(R1292)&amp;"/"&amp;YEAR(R1292)</f>
        <v>6/2026</v>
      </c>
      <c r="AP1292" s="45">
        <f>WEEKNUM(R1292)-WEEKNUM(EOMONTH(R1292,-1)+1)+1</f>
        <v>3</v>
      </c>
      <c r="AQ1292" s="45">
        <f>IF(AU1292="S",IF(Q1292="1. Aceitou o programa",R1292-B1292,0),0)</f>
        <v>85</v>
      </c>
      <c r="AR1292" s="45">
        <f>IF(AU1292="S",IF(AND(S1292&lt;&gt;"",R1292&lt;&gt;""),S1292-R1292,0),0)</f>
        <v>-39</v>
      </c>
      <c r="AS1292" s="45">
        <f>IF(AU1292="S",IF(Q1292="1. Aceitou o programa",IF(OR(X1292="Não se Aplica",X1292=""),IF(OR(W1292="Não se Aplica",W1292=""),0,W1292-V1292),AVERAGE(X1292-W1292,W1292-V1292)),0),0)</f>
        <v>7</v>
      </c>
      <c r="AT1292" s="45">
        <f>IF(AU1292="S",IF(AND(Q1292="1. Aceitou o programa",AB1292="Realizada"),IFERROR(IF(AA1292="",0,AA1292-R1292),0),0),0)</f>
        <v>0</v>
      </c>
      <c r="AU1292" s="45" t="str">
        <f>_xlfn.XLOOKUP(U1292,'Lista Suspensa'!$AA$20:$AA$23,'Lista Suspensa'!$AB$20:$AB$23,"N/A")</f>
        <v>S</v>
      </c>
    </row>
    <row r="1293" spans="1:47" ht="12" customHeight="1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3674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1451</v>
      </c>
      <c r="N1293" s="89" t="s">
        <v>185</v>
      </c>
      <c r="O1293" s="93" t="s">
        <v>3675</v>
      </c>
      <c r="P1293" s="94" t="s">
        <v>57</v>
      </c>
      <c r="Q1293" s="112" t="s">
        <v>2203</v>
      </c>
      <c r="R1293" s="95"/>
      <c r="S1293" s="96">
        <v>46164</v>
      </c>
      <c r="T1293" s="96" t="s">
        <v>2204</v>
      </c>
      <c r="U1293" s="96" t="s">
        <v>80</v>
      </c>
      <c r="V1293" s="92">
        <v>46141</v>
      </c>
      <c r="W1293" s="92">
        <v>46154</v>
      </c>
      <c r="X1293" s="92">
        <v>46160</v>
      </c>
      <c r="Y1293" s="97"/>
      <c r="Z1293" s="89"/>
      <c r="AA1293" s="96">
        <v>0</v>
      </c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>MONTH(B1293)&amp;"/"&amp;YEAR(B1293)</f>
        <v>3/2026</v>
      </c>
      <c r="AN1293" s="45">
        <f>WEEKNUM(B1293)-WEEKNUM(EOMONTH(B1293,-1)+1)+1</f>
        <v>4</v>
      </c>
      <c r="AO1293" s="45" t="str">
        <f>MONTH(R1293)&amp;"/"&amp;YEAR(R1293)</f>
        <v>1/1900</v>
      </c>
      <c r="AP1293" s="45" t="e">
        <f>WEEKNUM(R1293)-WEEKNUM(EOMONTH(R1293,-1)+1)+1</f>
        <v>#NUM!</v>
      </c>
      <c r="AQ1293" s="45">
        <f>IF(AU1293="S",IF(Q1293="1. Aceitou o programa",R1293-B1293,0),0)</f>
        <v>0</v>
      </c>
      <c r="AR1293" s="45">
        <f>IF(AU1293="S",IF(AND(S1293&lt;&gt;"",R1293&lt;&gt;""),S1293-R1293,0),0)</f>
        <v>0</v>
      </c>
      <c r="AS1293" s="45">
        <f>IF(AU1293="S",IF(Q1293="1. Aceitou o programa",IF(OR(X1293="Não se Aplica",X1293=""),IF(OR(W1293="Não se Aplica",W1293=""),0,W1293-V1293),AVERAGE(X1293-W1293,W1293-V1293)),0),0)</f>
        <v>0</v>
      </c>
      <c r="AT1293" s="45">
        <f>IF(AU1293="S",IF(AND(Q1293="1. Aceitou o programa",AB1293="Realizada"),IFERROR(IF(AA1293="",0,AA1293-R1293),0),0),0)</f>
        <v>0</v>
      </c>
      <c r="AU1293" s="45" t="str">
        <f>_xlfn.XLOOKUP(U1293,'Lista Suspensa'!$AA$20:$AA$23,'Lista Suspensa'!$AB$20:$AB$23,"N/A")</f>
        <v>S</v>
      </c>
    </row>
    <row r="1294" spans="1:47" ht="12" customHeight="1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3676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1520</v>
      </c>
      <c r="N1294" s="89" t="s">
        <v>185</v>
      </c>
      <c r="O1294" s="93" t="s">
        <v>3677</v>
      </c>
      <c r="P1294" s="94" t="s">
        <v>57</v>
      </c>
      <c r="Q1294" s="112" t="s">
        <v>2203</v>
      </c>
      <c r="R1294" s="95"/>
      <c r="S1294" s="96">
        <v>46164</v>
      </c>
      <c r="T1294" s="96" t="s">
        <v>2204</v>
      </c>
      <c r="U1294" s="96" t="s">
        <v>80</v>
      </c>
      <c r="V1294" s="92">
        <v>46141</v>
      </c>
      <c r="W1294" s="92">
        <v>46154</v>
      </c>
      <c r="X1294" s="92">
        <v>46160</v>
      </c>
      <c r="Y1294" s="97"/>
      <c r="Z1294" s="89"/>
      <c r="AA1294" s="96">
        <v>0</v>
      </c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>MONTH(B1294)&amp;"/"&amp;YEAR(B1294)</f>
        <v>3/2026</v>
      </c>
      <c r="AN1294" s="45">
        <f>WEEKNUM(B1294)-WEEKNUM(EOMONTH(B1294,-1)+1)+1</f>
        <v>4</v>
      </c>
      <c r="AO1294" s="45" t="str">
        <f>MONTH(R1294)&amp;"/"&amp;YEAR(R1294)</f>
        <v>1/1900</v>
      </c>
      <c r="AP1294" s="45" t="e">
        <f>WEEKNUM(R1294)-WEEKNUM(EOMONTH(R1294,-1)+1)+1</f>
        <v>#NUM!</v>
      </c>
      <c r="AQ1294" s="45">
        <f>IF(AU1294="S",IF(Q1294="1. Aceitou o programa",R1294-B1294,0),0)</f>
        <v>0</v>
      </c>
      <c r="AR1294" s="45">
        <f>IF(AU1294="S",IF(AND(S1294&lt;&gt;"",R1294&lt;&gt;""),S1294-R1294,0),0)</f>
        <v>0</v>
      </c>
      <c r="AS1294" s="45">
        <f>IF(AU1294="S",IF(Q1294="1. Aceitou o programa",IF(OR(X1294="Não se Aplica",X1294=""),IF(OR(W1294="Não se Aplica",W1294=""),0,W1294-V1294),AVERAGE(X1294-W1294,W1294-V1294)),0),0)</f>
        <v>0</v>
      </c>
      <c r="AT1294" s="45">
        <f>IF(AU1294="S",IF(AND(Q1294="1. Aceitou o programa",AB1294="Realizada"),IFERROR(IF(AA1294="",0,AA1294-R1294),0),0),0)</f>
        <v>0</v>
      </c>
      <c r="AU1294" s="45" t="str">
        <f>_xlfn.XLOOKUP(U1294,'Lista Suspensa'!$AA$20:$AA$23,'Lista Suspensa'!$AB$20:$AB$23,"N/A")</f>
        <v>S</v>
      </c>
    </row>
    <row r="1295" spans="1:47" ht="12" customHeight="1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3678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602</v>
      </c>
      <c r="M1295" s="89" t="s">
        <v>3679</v>
      </c>
      <c r="N1295" s="89" t="s">
        <v>185</v>
      </c>
      <c r="O1295" s="93" t="s">
        <v>3680</v>
      </c>
      <c r="P1295" s="94" t="s">
        <v>57</v>
      </c>
      <c r="Q1295" s="112" t="s">
        <v>2203</v>
      </c>
      <c r="R1295" s="95"/>
      <c r="S1295" s="96">
        <v>46150</v>
      </c>
      <c r="T1295" s="96" t="s">
        <v>2204</v>
      </c>
      <c r="U1295" s="96" t="s">
        <v>80</v>
      </c>
      <c r="V1295" s="92">
        <v>46112</v>
      </c>
      <c r="W1295" s="92">
        <v>46141</v>
      </c>
      <c r="X1295" s="92">
        <v>46142</v>
      </c>
      <c r="Y1295" s="97"/>
      <c r="Z1295" s="89"/>
      <c r="AA1295" s="96">
        <v>0</v>
      </c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>MONTH(B1295)&amp;"/"&amp;YEAR(B1295)</f>
        <v>3/2026</v>
      </c>
      <c r="AN1295" s="45">
        <f>WEEKNUM(B1295)-WEEKNUM(EOMONTH(B1295,-1)+1)+1</f>
        <v>4</v>
      </c>
      <c r="AO1295" s="45" t="str">
        <f>MONTH(R1295)&amp;"/"&amp;YEAR(R1295)</f>
        <v>1/1900</v>
      </c>
      <c r="AP1295" s="45" t="e">
        <f>WEEKNUM(R1295)-WEEKNUM(EOMONTH(R1295,-1)+1)+1</f>
        <v>#NUM!</v>
      </c>
      <c r="AQ1295" s="45">
        <f>IF(AU1295="S",IF(Q1295="1. Aceitou o programa",R1295-B1295,0),0)</f>
        <v>0</v>
      </c>
      <c r="AR1295" s="45">
        <f>IF(AU1295="S",IF(AND(S1295&lt;&gt;"",R1295&lt;&gt;""),S1295-R1295,0),0)</f>
        <v>0</v>
      </c>
      <c r="AS1295" s="45">
        <f>IF(AU1295="S",IF(Q1295="1. Aceitou o programa",IF(OR(X1295="Não se Aplica",X1295=""),IF(OR(W1295="Não se Aplica",W1295=""),0,W1295-V1295),AVERAGE(X1295-W1295,W1295-V1295)),0),0)</f>
        <v>0</v>
      </c>
      <c r="AT1295" s="45">
        <f>IF(AU1295="S",IF(AND(Q1295="1. Aceitou o programa",AB1295="Realizada"),IFERROR(IF(AA1295="",0,AA1295-R1295),0),0),0)</f>
        <v>0</v>
      </c>
      <c r="AU1295" s="45" t="str">
        <f>_xlfn.XLOOKUP(U1295,'Lista Suspensa'!$AA$20:$AA$23,'Lista Suspensa'!$AB$20:$AB$23,"N/A")</f>
        <v>S</v>
      </c>
    </row>
    <row r="1296" spans="1:47" ht="12" customHeight="1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3681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1009</v>
      </c>
      <c r="N1296" s="89" t="s">
        <v>185</v>
      </c>
      <c r="O1296" s="93" t="s">
        <v>3682</v>
      </c>
      <c r="P1296" s="94" t="s">
        <v>57</v>
      </c>
      <c r="Q1296" s="112" t="s">
        <v>2203</v>
      </c>
      <c r="R1296" s="95"/>
      <c r="S1296" s="96">
        <v>46150</v>
      </c>
      <c r="T1296" s="96" t="s">
        <v>2204</v>
      </c>
      <c r="U1296" s="96" t="s">
        <v>80</v>
      </c>
      <c r="V1296" s="92">
        <v>46128</v>
      </c>
      <c r="W1296" s="92">
        <v>46141</v>
      </c>
      <c r="X1296" s="92">
        <v>46142</v>
      </c>
      <c r="Y1296" s="97"/>
      <c r="Z1296" s="89"/>
      <c r="AA1296" s="96">
        <v>0</v>
      </c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>MONTH(B1296)&amp;"/"&amp;YEAR(B1296)</f>
        <v>3/2026</v>
      </c>
      <c r="AN1296" s="45">
        <f>WEEKNUM(B1296)-WEEKNUM(EOMONTH(B1296,-1)+1)+1</f>
        <v>4</v>
      </c>
      <c r="AO1296" s="45" t="str">
        <f>MONTH(R1296)&amp;"/"&amp;YEAR(R1296)</f>
        <v>1/1900</v>
      </c>
      <c r="AP1296" s="45" t="e">
        <f>WEEKNUM(R1296)-WEEKNUM(EOMONTH(R1296,-1)+1)+1</f>
        <v>#NUM!</v>
      </c>
      <c r="AQ1296" s="45">
        <f>IF(AU1296="S",IF(Q1296="1. Aceitou o programa",R1296-B1296,0),0)</f>
        <v>0</v>
      </c>
      <c r="AR1296" s="45">
        <f>IF(AU1296="S",IF(AND(S1296&lt;&gt;"",R1296&lt;&gt;""),S1296-R1296,0),0)</f>
        <v>0</v>
      </c>
      <c r="AS1296" s="45">
        <f>IF(AU1296="S",IF(Q1296="1. Aceitou o programa",IF(OR(X1296="Não se Aplica",X1296=""),IF(OR(W1296="Não se Aplica",W1296=""),0,W1296-V1296),AVERAGE(X1296-W1296,W1296-V1296)),0),0)</f>
        <v>0</v>
      </c>
      <c r="AT1296" s="45">
        <f>IF(AU1296="S",IF(AND(Q1296="1. Aceitou o programa",AB1296="Realizada"),IFERROR(IF(AA1296="",0,AA1296-R1296),0),0),0)</f>
        <v>0</v>
      </c>
      <c r="AU1296" s="45" t="str">
        <f>_xlfn.XLOOKUP(U1296,'Lista Suspensa'!$AA$20:$AA$23,'Lista Suspensa'!$AB$20:$AB$23,"N/A")</f>
        <v>S</v>
      </c>
    </row>
    <row r="1297" spans="1:47" ht="12" customHeight="1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3683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329</v>
      </c>
      <c r="M1297" s="89" t="s">
        <v>1579</v>
      </c>
      <c r="N1297" s="89" t="s">
        <v>185</v>
      </c>
      <c r="O1297" s="93" t="s">
        <v>3684</v>
      </c>
      <c r="P1297" s="94" t="s">
        <v>57</v>
      </c>
      <c r="Q1297" s="112" t="s">
        <v>2203</v>
      </c>
      <c r="R1297" s="95"/>
      <c r="S1297" s="96">
        <v>46164</v>
      </c>
      <c r="T1297" s="96" t="s">
        <v>2204</v>
      </c>
      <c r="U1297" s="96" t="s">
        <v>80</v>
      </c>
      <c r="V1297" s="92">
        <v>46141</v>
      </c>
      <c r="W1297" s="92">
        <v>46154</v>
      </c>
      <c r="X1297" s="92">
        <v>46160</v>
      </c>
      <c r="Y1297" s="97"/>
      <c r="Z1297" s="89"/>
      <c r="AA1297" s="96">
        <v>0</v>
      </c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>MONTH(B1297)&amp;"/"&amp;YEAR(B1297)</f>
        <v>3/2026</v>
      </c>
      <c r="AN1297" s="45">
        <f>WEEKNUM(B1297)-WEEKNUM(EOMONTH(B1297,-1)+1)+1</f>
        <v>4</v>
      </c>
      <c r="AO1297" s="45" t="str">
        <f>MONTH(R1297)&amp;"/"&amp;YEAR(R1297)</f>
        <v>1/1900</v>
      </c>
      <c r="AP1297" s="45" t="e">
        <f>WEEKNUM(R1297)-WEEKNUM(EOMONTH(R1297,-1)+1)+1</f>
        <v>#NUM!</v>
      </c>
      <c r="AQ1297" s="45">
        <f>IF(AU1297="S",IF(Q1297="1. Aceitou o programa",R1297-B1297,0),0)</f>
        <v>0</v>
      </c>
      <c r="AR1297" s="45">
        <f>IF(AU1297="S",IF(AND(S1297&lt;&gt;"",R1297&lt;&gt;""),S1297-R1297,0),0)</f>
        <v>0</v>
      </c>
      <c r="AS1297" s="45">
        <f>IF(AU1297="S",IF(Q1297="1. Aceitou o programa",IF(OR(X1297="Não se Aplica",X1297=""),IF(OR(W1297="Não se Aplica",W1297=""),0,W1297-V1297),AVERAGE(X1297-W1297,W1297-V1297)),0),0)</f>
        <v>0</v>
      </c>
      <c r="AT1297" s="45">
        <f>IF(AU1297="S",IF(AND(Q1297="1. Aceitou o programa",AB1297="Realizada"),IFERROR(IF(AA1297="",0,AA1297-R1297),0),0),0)</f>
        <v>0</v>
      </c>
      <c r="AU1297" s="45" t="str">
        <f>_xlfn.XLOOKUP(U1297,'Lista Suspensa'!$AA$20:$AA$23,'Lista Suspensa'!$AB$20:$AB$23,"N/A")</f>
        <v>S</v>
      </c>
    </row>
    <row r="1298" spans="1:47" ht="12" customHeight="1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3685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3686</v>
      </c>
      <c r="P1298" s="94" t="s">
        <v>57</v>
      </c>
      <c r="Q1298" s="112" t="s">
        <v>2203</v>
      </c>
      <c r="R1298" s="95"/>
      <c r="S1298" s="96">
        <v>46164</v>
      </c>
      <c r="T1298" s="96" t="s">
        <v>2204</v>
      </c>
      <c r="U1298" s="96" t="s">
        <v>80</v>
      </c>
      <c r="V1298" s="92">
        <v>46141</v>
      </c>
      <c r="W1298" s="92">
        <v>46154</v>
      </c>
      <c r="X1298" s="92">
        <v>46160</v>
      </c>
      <c r="Y1298" s="97"/>
      <c r="Z1298" s="89"/>
      <c r="AA1298" s="96">
        <v>0</v>
      </c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>MONTH(B1298)&amp;"/"&amp;YEAR(B1298)</f>
        <v>3/2026</v>
      </c>
      <c r="AN1298" s="45">
        <f>WEEKNUM(B1298)-WEEKNUM(EOMONTH(B1298,-1)+1)+1</f>
        <v>4</v>
      </c>
      <c r="AO1298" s="45" t="str">
        <f>MONTH(R1298)&amp;"/"&amp;YEAR(R1298)</f>
        <v>1/1900</v>
      </c>
      <c r="AP1298" s="45" t="e">
        <f>WEEKNUM(R1298)-WEEKNUM(EOMONTH(R1298,-1)+1)+1</f>
        <v>#NUM!</v>
      </c>
      <c r="AQ1298" s="45">
        <f>IF(AU1298="S",IF(Q1298="1. Aceitou o programa",R1298-B1298,0),0)</f>
        <v>0</v>
      </c>
      <c r="AR1298" s="45">
        <f>IF(AU1298="S",IF(AND(S1298&lt;&gt;"",R1298&lt;&gt;""),S1298-R1298,0),0)</f>
        <v>0</v>
      </c>
      <c r="AS1298" s="45">
        <f>IF(AU1298="S",IF(Q1298="1. Aceitou o programa",IF(OR(X1298="Não se Aplica",X1298=""),IF(OR(W1298="Não se Aplica",W1298=""),0,W1298-V1298),AVERAGE(X1298-W1298,W1298-V1298)),0),0)</f>
        <v>0</v>
      </c>
      <c r="AT1298" s="45">
        <f>IF(AU1298="S",IF(AND(Q1298="1. Aceitou o programa",AB1298="Realizada"),IFERROR(IF(AA1298="",0,AA1298-R1298),0),0),0)</f>
        <v>0</v>
      </c>
      <c r="AU1298" s="45" t="str">
        <f>_xlfn.XLOOKUP(U1298,'Lista Suspensa'!$AA$20:$AA$23,'Lista Suspensa'!$AB$20:$AB$23,"N/A")</f>
        <v>S</v>
      </c>
    </row>
    <row r="1299" spans="1:47" ht="12" customHeight="1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3687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1054</v>
      </c>
      <c r="N1299" s="89" t="s">
        <v>185</v>
      </c>
      <c r="O1299" s="93" t="s">
        <v>3688</v>
      </c>
      <c r="P1299" s="94" t="s">
        <v>57</v>
      </c>
      <c r="Q1299" s="112" t="s">
        <v>2203</v>
      </c>
      <c r="R1299" s="95"/>
      <c r="S1299" s="96">
        <v>46164</v>
      </c>
      <c r="T1299" s="96" t="s">
        <v>2204</v>
      </c>
      <c r="U1299" s="96" t="s">
        <v>80</v>
      </c>
      <c r="V1299" s="92">
        <v>46141</v>
      </c>
      <c r="W1299" s="92">
        <v>46154</v>
      </c>
      <c r="X1299" s="92">
        <v>46160</v>
      </c>
      <c r="Y1299" s="97"/>
      <c r="Z1299" s="89"/>
      <c r="AA1299" s="96">
        <v>0</v>
      </c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>MONTH(B1299)&amp;"/"&amp;YEAR(B1299)</f>
        <v>3/2026</v>
      </c>
      <c r="AN1299" s="45">
        <f>WEEKNUM(B1299)-WEEKNUM(EOMONTH(B1299,-1)+1)+1</f>
        <v>4</v>
      </c>
      <c r="AO1299" s="45" t="str">
        <f>MONTH(R1299)&amp;"/"&amp;YEAR(R1299)</f>
        <v>1/1900</v>
      </c>
      <c r="AP1299" s="45" t="e">
        <f>WEEKNUM(R1299)-WEEKNUM(EOMONTH(R1299,-1)+1)+1</f>
        <v>#NUM!</v>
      </c>
      <c r="AQ1299" s="45">
        <f>IF(AU1299="S",IF(Q1299="1. Aceitou o programa",R1299-B1299,0),0)</f>
        <v>0</v>
      </c>
      <c r="AR1299" s="45">
        <f>IF(AU1299="S",IF(AND(S1299&lt;&gt;"",R1299&lt;&gt;""),S1299-R1299,0),0)</f>
        <v>0</v>
      </c>
      <c r="AS1299" s="45">
        <f>IF(AU1299="S",IF(Q1299="1. Aceitou o programa",IF(OR(X1299="Não se Aplica",X1299=""),IF(OR(W1299="Não se Aplica",W1299=""),0,W1299-V1299),AVERAGE(X1299-W1299,W1299-V1299)),0),0)</f>
        <v>0</v>
      </c>
      <c r="AT1299" s="45">
        <f>IF(AU1299="S",IF(AND(Q1299="1. Aceitou o programa",AB1299="Realizada"),IFERROR(IF(AA1299="",0,AA1299-R1299),0),0),0)</f>
        <v>0</v>
      </c>
      <c r="AU1299" s="45" t="str">
        <f>_xlfn.XLOOKUP(U1299,'Lista Suspensa'!$AA$20:$AA$23,'Lista Suspensa'!$AB$20:$AB$23,"N/A")</f>
        <v>S</v>
      </c>
    </row>
    <row r="1300" spans="1:47" ht="12" customHeight="1">
      <c r="A1300" s="87" t="s">
        <v>67</v>
      </c>
      <c r="B1300" s="88">
        <v>46147</v>
      </c>
      <c r="C1300" s="89" t="s">
        <v>211</v>
      </c>
      <c r="D1300" s="89" t="s">
        <v>1992</v>
      </c>
      <c r="E1300" s="90">
        <v>83195184</v>
      </c>
      <c r="F1300" s="184" t="s">
        <v>3689</v>
      </c>
      <c r="G1300" s="91" t="s">
        <v>3690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329</v>
      </c>
      <c r="M1300" s="89"/>
      <c r="N1300" s="89">
        <v>60</v>
      </c>
      <c r="O1300" s="93">
        <v>11947234632</v>
      </c>
      <c r="P1300" s="94" t="s">
        <v>57</v>
      </c>
      <c r="Q1300" s="112" t="s">
        <v>58</v>
      </c>
      <c r="R1300" s="95">
        <v>46189</v>
      </c>
      <c r="S1300" s="96">
        <v>46164</v>
      </c>
      <c r="T1300" s="96" t="s">
        <v>59</v>
      </c>
      <c r="U1300" s="96" t="s">
        <v>60</v>
      </c>
      <c r="V1300" s="92">
        <v>46150</v>
      </c>
      <c r="W1300" s="92">
        <v>46154</v>
      </c>
      <c r="X1300" s="92">
        <v>46160</v>
      </c>
      <c r="Y1300" s="97"/>
      <c r="Z1300" s="89" t="s">
        <v>62</v>
      </c>
      <c r="AA1300" s="96" t="s">
        <v>2210</v>
      </c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 t="s">
        <v>2211</v>
      </c>
      <c r="AK1300" s="99"/>
      <c r="AL1300" s="45" t="s">
        <v>68</v>
      </c>
      <c r="AM1300" s="162" t="str">
        <f>MONTH(B1300)&amp;"/"&amp;YEAR(B1300)</f>
        <v>5/2026</v>
      </c>
      <c r="AN1300" s="45">
        <f>WEEKNUM(B1300)-WEEKNUM(EOMONTH(B1300,-1)+1)+1</f>
        <v>2</v>
      </c>
      <c r="AO1300" s="45" t="str">
        <f>MONTH(R1300)&amp;"/"&amp;YEAR(R1300)</f>
        <v>6/2026</v>
      </c>
      <c r="AP1300" s="45">
        <f>WEEKNUM(R1300)-WEEKNUM(EOMONTH(R1300,-1)+1)+1</f>
        <v>3</v>
      </c>
      <c r="AQ1300" s="45">
        <f>IF(AU1300="S",IF(Q1300="1. Aceitou o programa",R1300-B1300,0),0)</f>
        <v>42</v>
      </c>
      <c r="AR1300" s="45">
        <f>IF(AU1300="S",IF(AND(S1300&lt;&gt;"",R1300&lt;&gt;""),S1300-R1300,0),0)</f>
        <v>-25</v>
      </c>
      <c r="AS1300" s="45">
        <f>IF(AU1300="S",IF(Q1300="1. Aceitou o programa",IF(OR(X1300="Não se Aplica",X1300=""),IF(OR(W1300="Não se Aplica",W1300=""),0,W1300-V1300),AVERAGE(X1300-W1300,W1300-V1300)),0),0)</f>
        <v>5</v>
      </c>
      <c r="AT1300" s="45">
        <f>IF(AU1300="S",IF(AND(Q1300="1. Aceitou o programa",AB1300="Realizada"),IFERROR(IF(AA1300="",0,AA1300-R1300),0),0),0)</f>
        <v>0</v>
      </c>
      <c r="AU1300" s="45" t="str">
        <f>_xlfn.XLOOKUP(U1300,'Lista Suspensa'!$AA$20:$AA$23,'Lista Suspensa'!$AB$20:$AB$23,"N/A")</f>
        <v>S</v>
      </c>
    </row>
    <row r="1301" spans="1:47" ht="12" customHeight="1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3691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765</v>
      </c>
      <c r="N1301" s="89" t="s">
        <v>91</v>
      </c>
      <c r="O1301" s="93" t="s">
        <v>3692</v>
      </c>
      <c r="P1301" s="94" t="s">
        <v>57</v>
      </c>
      <c r="Q1301" s="112" t="s">
        <v>2203</v>
      </c>
      <c r="R1301" s="95"/>
      <c r="S1301" s="96">
        <v>46170</v>
      </c>
      <c r="T1301" s="96" t="s">
        <v>2204</v>
      </c>
      <c r="U1301" s="96" t="s">
        <v>80</v>
      </c>
      <c r="V1301" s="92">
        <v>46112</v>
      </c>
      <c r="W1301" s="92">
        <v>46140</v>
      </c>
      <c r="X1301" s="92">
        <v>46170</v>
      </c>
      <c r="Y1301" s="97"/>
      <c r="Z1301" s="89"/>
      <c r="AA1301" s="96">
        <v>0</v>
      </c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>MONTH(B1301)&amp;"/"&amp;YEAR(B1301)</f>
        <v>3/2026</v>
      </c>
      <c r="AN1301" s="45">
        <f>WEEKNUM(B1301)-WEEKNUM(EOMONTH(B1301,-1)+1)+1</f>
        <v>2</v>
      </c>
      <c r="AO1301" s="45" t="str">
        <f>MONTH(R1301)&amp;"/"&amp;YEAR(R1301)</f>
        <v>1/1900</v>
      </c>
      <c r="AP1301" s="45" t="e">
        <f>WEEKNUM(R1301)-WEEKNUM(EOMONTH(R1301,-1)+1)+1</f>
        <v>#NUM!</v>
      </c>
      <c r="AQ1301" s="45">
        <f>IF(AU1301="S",IF(Q1301="1. Aceitou o programa",R1301-B1301,0),0)</f>
        <v>0</v>
      </c>
      <c r="AR1301" s="45">
        <f>IF(AU1301="S",IF(AND(S1301&lt;&gt;"",R1301&lt;&gt;""),S1301-R1301,0),0)</f>
        <v>0</v>
      </c>
      <c r="AS1301" s="45">
        <f>IF(AU1301="S",IF(Q1301="1. Aceitou o programa",IF(OR(X1301="Não se Aplica",X1301=""),IF(OR(W1301="Não se Aplica",W1301=""),0,W1301-V1301),AVERAGE(X1301-W1301,W1301-V1301)),0),0)</f>
        <v>0</v>
      </c>
      <c r="AT1301" s="45">
        <f>IF(AU1301="S",IF(AND(Q1301="1. Aceitou o programa",AB1301="Realizada"),IFERROR(IF(AA1301="",0,AA1301-R1301),0),0),0)</f>
        <v>0</v>
      </c>
      <c r="AU1301" s="45" t="str">
        <f>_xlfn.XLOOKUP(U1301,'Lista Suspensa'!$AA$20:$AA$23,'Lista Suspensa'!$AB$20:$AB$23,"N/A")</f>
        <v>S</v>
      </c>
    </row>
    <row r="1302" spans="1:47" ht="12" customHeight="1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3693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1043</v>
      </c>
      <c r="N1302" s="89" t="s">
        <v>148</v>
      </c>
      <c r="O1302" s="93" t="s">
        <v>3694</v>
      </c>
      <c r="P1302" s="94" t="s">
        <v>57</v>
      </c>
      <c r="Q1302" s="112" t="s">
        <v>937</v>
      </c>
      <c r="R1302" s="95">
        <v>46163</v>
      </c>
      <c r="S1302" s="96">
        <v>46171</v>
      </c>
      <c r="T1302" s="96" t="s">
        <v>59</v>
      </c>
      <c r="U1302" s="96" t="s">
        <v>80</v>
      </c>
      <c r="V1302" s="92">
        <v>46141</v>
      </c>
      <c r="W1302" s="92">
        <v>46154</v>
      </c>
      <c r="X1302" s="92">
        <v>46160</v>
      </c>
      <c r="Y1302" s="97" t="s">
        <v>3695</v>
      </c>
      <c r="Z1302" s="89" t="s">
        <v>62</v>
      </c>
      <c r="AA1302" s="96" t="s">
        <v>3696</v>
      </c>
      <c r="AB1302" s="89"/>
      <c r="AC1302" s="111"/>
      <c r="AD1302" s="89"/>
      <c r="AE1302" s="89"/>
      <c r="AF1302" s="98"/>
      <c r="AG1302" s="98"/>
      <c r="AH1302" s="98" t="s">
        <v>3697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>MONTH(B1302)&amp;"/"&amp;YEAR(B1302)</f>
        <v>3/2026</v>
      </c>
      <c r="AN1302" s="45">
        <f>WEEKNUM(B1302)-WEEKNUM(EOMONTH(B1302,-1)+1)+1</f>
        <v>4</v>
      </c>
      <c r="AO1302" s="45" t="str">
        <f>MONTH(R1302)&amp;"/"&amp;YEAR(R1302)</f>
        <v>5/2026</v>
      </c>
      <c r="AP1302" s="45">
        <f>WEEKNUM(R1302)-WEEKNUM(EOMONTH(R1302,-1)+1)+1</f>
        <v>4</v>
      </c>
      <c r="AQ1302" s="45">
        <f>IF(AU1302="S",IF(Q1302="1. Aceitou o programa",R1302-B1302,0),0)</f>
        <v>0</v>
      </c>
      <c r="AR1302" s="45">
        <f>IF(AU1302="S",IF(AND(S1302&lt;&gt;"",R1302&lt;&gt;""),S1302-R1302,0),0)</f>
        <v>8</v>
      </c>
      <c r="AS1302" s="45">
        <f>IF(AU1302="S",IF(Q1302="1. Aceitou o programa",IF(OR(X1302="Não se Aplica",X1302=""),IF(OR(W1302="Não se Aplica",W1302=""),0,W1302-V1302),AVERAGE(X1302-W1302,W1302-V1302)),0),0)</f>
        <v>0</v>
      </c>
      <c r="AT1302" s="45">
        <f>IF(AU1302="S",IF(AND(Q1302="1. Aceitou o programa",AB1302="Realizada"),IFERROR(IF(AA1302="",0,AA1302-R1302),0),0),0)</f>
        <v>0</v>
      </c>
      <c r="AU1302" s="45" t="str">
        <f>_xlfn.XLOOKUP(U1302,'Lista Suspensa'!$AA$20:$AA$23,'Lista Suspensa'!$AB$20:$AB$23,"N/A")</f>
        <v>S</v>
      </c>
    </row>
    <row r="1303" spans="1:47" ht="12" customHeight="1">
      <c r="A1303" s="87" t="s">
        <v>67</v>
      </c>
      <c r="B1303" s="88">
        <v>46154</v>
      </c>
      <c r="C1303" s="89" t="s">
        <v>211</v>
      </c>
      <c r="D1303" s="89" t="s">
        <v>1992</v>
      </c>
      <c r="E1303" s="90">
        <v>82068646</v>
      </c>
      <c r="F1303" s="184" t="s">
        <v>3698</v>
      </c>
      <c r="G1303" s="91" t="s">
        <v>3699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3700</v>
      </c>
      <c r="M1303" s="89"/>
      <c r="N1303" s="89">
        <v>40</v>
      </c>
      <c r="O1303" s="93">
        <v>11943247228</v>
      </c>
      <c r="P1303" s="94" t="s">
        <v>57</v>
      </c>
      <c r="Q1303" s="112" t="s">
        <v>58</v>
      </c>
      <c r="R1303" s="95">
        <v>46178</v>
      </c>
      <c r="S1303" s="96"/>
      <c r="T1303" s="96" t="s">
        <v>59</v>
      </c>
      <c r="U1303" s="96" t="s">
        <v>60</v>
      </c>
      <c r="V1303" s="92">
        <v>46160</v>
      </c>
      <c r="W1303" s="92">
        <v>46164</v>
      </c>
      <c r="X1303" s="92">
        <v>46170</v>
      </c>
      <c r="Y1303" s="97"/>
      <c r="Z1303" s="89" t="s">
        <v>62</v>
      </c>
      <c r="AA1303" s="96">
        <v>46192</v>
      </c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 t="s">
        <v>197</v>
      </c>
      <c r="AL1303" s="45" t="s">
        <v>68</v>
      </c>
      <c r="AM1303" s="162" t="str">
        <f>MONTH(B1303)&amp;"/"&amp;YEAR(B1303)</f>
        <v>5/2026</v>
      </c>
      <c r="AN1303" s="45">
        <f>WEEKNUM(B1303)-WEEKNUM(EOMONTH(B1303,-1)+1)+1</f>
        <v>3</v>
      </c>
      <c r="AO1303" s="45" t="str">
        <f>MONTH(R1303)&amp;"/"&amp;YEAR(R1303)</f>
        <v>6/2026</v>
      </c>
      <c r="AP1303" s="45">
        <f>WEEKNUM(R1303)-WEEKNUM(EOMONTH(R1303,-1)+1)+1</f>
        <v>1</v>
      </c>
      <c r="AQ1303" s="45">
        <f>IF(AU1303="S",IF(Q1303="1. Aceitou o programa",R1303-B1303,0),0)</f>
        <v>24</v>
      </c>
      <c r="AR1303" s="45">
        <f>IF(AU1303="S",IF(AND(S1303&lt;&gt;"",R1303&lt;&gt;""),S1303-R1303,0),0)</f>
        <v>0</v>
      </c>
      <c r="AS1303" s="45">
        <f>IF(AU1303="S",IF(Q1303="1. Aceitou o programa",IF(OR(X1303="Não se Aplica",X1303=""),IF(OR(W1303="Não se Aplica",W1303=""),0,W1303-V1303),AVERAGE(X1303-W1303,W1303-V1303)),0),0)</f>
        <v>5</v>
      </c>
      <c r="AT1303" s="45">
        <f>IF(AU1303="S",IF(AND(Q1303="1. Aceitou o programa",AB1303="Realizada"),IFERROR(IF(AA1303="",0,AA1303-R1303),0),0),0)</f>
        <v>0</v>
      </c>
      <c r="AU1303" s="45" t="str">
        <f>_xlfn.XLOOKUP(U1303,'Lista Suspensa'!$AA$20:$AA$23,'Lista Suspensa'!$AB$20:$AB$23,"N/A")</f>
        <v>S</v>
      </c>
    </row>
    <row r="1304" spans="1:47" ht="12" customHeight="1">
      <c r="A1304" s="87" t="s">
        <v>67</v>
      </c>
      <c r="B1304" s="88">
        <v>46155</v>
      </c>
      <c r="C1304" s="89" t="s">
        <v>211</v>
      </c>
      <c r="D1304" s="89" t="s">
        <v>1992</v>
      </c>
      <c r="E1304" s="90">
        <v>450000680</v>
      </c>
      <c r="F1304" s="184" t="s">
        <v>3701</v>
      </c>
      <c r="G1304" s="91" t="s">
        <v>3702</v>
      </c>
      <c r="H1304" s="92">
        <v>16565</v>
      </c>
      <c r="I1304" s="89">
        <v>81</v>
      </c>
      <c r="J1304" s="89" t="s">
        <v>3703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3704</v>
      </c>
      <c r="R1304" s="95"/>
      <c r="S1304" s="96"/>
      <c r="T1304" s="96" t="s">
        <v>2204</v>
      </c>
      <c r="U1304" s="96" t="s">
        <v>744</v>
      </c>
      <c r="V1304" s="92">
        <v>46160</v>
      </c>
      <c r="W1304" s="92">
        <v>46164</v>
      </c>
      <c r="X1304" s="92">
        <v>46170</v>
      </c>
      <c r="Y1304" s="97"/>
      <c r="Z1304" s="89"/>
      <c r="AA1304" s="96">
        <v>0</v>
      </c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>MONTH(B1304)&amp;"/"&amp;YEAR(B1304)</f>
        <v>5/2026</v>
      </c>
      <c r="AN1304" s="45">
        <f>WEEKNUM(B1304)-WEEKNUM(EOMONTH(B1304,-1)+1)+1</f>
        <v>3</v>
      </c>
      <c r="AO1304" s="45" t="str">
        <f>MONTH(R1304)&amp;"/"&amp;YEAR(R1304)</f>
        <v>1/1900</v>
      </c>
      <c r="AP1304" s="45" t="e">
        <f>WEEKNUM(R1304)-WEEKNUM(EOMONTH(R1304,-1)+1)+1</f>
        <v>#NUM!</v>
      </c>
      <c r="AQ1304" s="45">
        <f>IF(AU1304="S",IF(Q1304="1. Aceitou o programa",R1304-B1304,0),0)</f>
        <v>0</v>
      </c>
      <c r="AR1304" s="45">
        <f>IF(AU1304="S",IF(AND(S1304&lt;&gt;"",R1304&lt;&gt;""),S1304-R1304,0),0)</f>
        <v>0</v>
      </c>
      <c r="AS1304" s="45">
        <f>IF(AU1304="S",IF(Q1304="1. Aceitou o programa",IF(OR(X1304="Não se Aplica",X1304=""),IF(OR(W1304="Não se Aplica",W1304=""),0,W1304-V1304),AVERAGE(X1304-W1304,W1304-V1304)),0),0)</f>
        <v>0</v>
      </c>
      <c r="AT1304" s="45">
        <f>IF(AU1304="S",IF(AND(Q1304="1. Aceitou o programa",AB1304="Realizada"),IFERROR(IF(AA1304="",0,AA1304-R1304),0),0),0)</f>
        <v>0</v>
      </c>
      <c r="AU1304" s="45" t="str">
        <f>_xlfn.XLOOKUP(U1304,'Lista Suspensa'!$AA$20:$AA$23,'Lista Suspensa'!$AB$20:$AB$23,"N/A")</f>
        <v>S</v>
      </c>
    </row>
    <row r="1305" spans="1:47" ht="12" customHeight="1">
      <c r="A1305" s="87" t="s">
        <v>67</v>
      </c>
      <c r="B1305" s="88">
        <v>46156</v>
      </c>
      <c r="C1305" s="89" t="s">
        <v>211</v>
      </c>
      <c r="D1305" s="89" t="s">
        <v>1992</v>
      </c>
      <c r="E1305" s="90">
        <v>593878353</v>
      </c>
      <c r="F1305" s="184" t="s">
        <v>3705</v>
      </c>
      <c r="G1305" s="91" t="s">
        <v>3706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3704</v>
      </c>
      <c r="R1305" s="95"/>
      <c r="S1305" s="96"/>
      <c r="T1305" s="96" t="s">
        <v>2204</v>
      </c>
      <c r="U1305" s="96" t="s">
        <v>744</v>
      </c>
      <c r="V1305" s="92">
        <v>46160</v>
      </c>
      <c r="W1305" s="92">
        <v>46164</v>
      </c>
      <c r="X1305" s="92">
        <v>46170</v>
      </c>
      <c r="Y1305" s="97"/>
      <c r="Z1305" s="89"/>
      <c r="AA1305" s="96">
        <v>0</v>
      </c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>MONTH(B1305)&amp;"/"&amp;YEAR(B1305)</f>
        <v>5/2026</v>
      </c>
      <c r="AN1305" s="45">
        <f>WEEKNUM(B1305)-WEEKNUM(EOMONTH(B1305,-1)+1)+1</f>
        <v>3</v>
      </c>
      <c r="AO1305" s="45" t="str">
        <f>MONTH(R1305)&amp;"/"&amp;YEAR(R1305)</f>
        <v>1/1900</v>
      </c>
      <c r="AP1305" s="45" t="e">
        <f>WEEKNUM(R1305)-WEEKNUM(EOMONTH(R1305,-1)+1)+1</f>
        <v>#NUM!</v>
      </c>
      <c r="AQ1305" s="45">
        <f>IF(AU1305="S",IF(Q1305="1. Aceitou o programa",R1305-B1305,0),0)</f>
        <v>0</v>
      </c>
      <c r="AR1305" s="45">
        <f>IF(AU1305="S",IF(AND(S1305&lt;&gt;"",R1305&lt;&gt;""),S1305-R1305,0),0)</f>
        <v>0</v>
      </c>
      <c r="AS1305" s="45">
        <f>IF(AU1305="S",IF(Q1305="1. Aceitou o programa",IF(OR(X1305="Não se Aplica",X1305=""),IF(OR(W1305="Não se Aplica",W1305=""),0,W1305-V1305),AVERAGE(X1305-W1305,W1305-V1305)),0),0)</f>
        <v>0</v>
      </c>
      <c r="AT1305" s="45">
        <f>IF(AU1305="S",IF(AND(Q1305="1. Aceitou o programa",AB1305="Realizada"),IFERROR(IF(AA1305="",0,AA1305-R1305),0),0),0)</f>
        <v>0</v>
      </c>
      <c r="AU1305" s="45" t="str">
        <f>_xlfn.XLOOKUP(U1305,'Lista Suspensa'!$AA$20:$AA$23,'Lista Suspensa'!$AB$20:$AB$23,"N/A")</f>
        <v>S</v>
      </c>
    </row>
    <row r="1306" spans="1:47" ht="12" customHeight="1">
      <c r="A1306" s="87" t="s">
        <v>67</v>
      </c>
      <c r="B1306" s="88">
        <v>46163</v>
      </c>
      <c r="C1306" s="89" t="s">
        <v>211</v>
      </c>
      <c r="D1306" s="89" t="s">
        <v>1992</v>
      </c>
      <c r="E1306" s="90">
        <v>95184236</v>
      </c>
      <c r="F1306" s="184" t="s">
        <v>3707</v>
      </c>
      <c r="G1306" s="91" t="s">
        <v>3708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229</v>
      </c>
      <c r="M1306" s="89" t="s">
        <v>3709</v>
      </c>
      <c r="N1306" s="89">
        <v>450</v>
      </c>
      <c r="O1306" s="93" t="s">
        <v>3710</v>
      </c>
      <c r="P1306" s="94" t="s">
        <v>57</v>
      </c>
      <c r="Q1306" s="112" t="s">
        <v>3704</v>
      </c>
      <c r="R1306" s="95"/>
      <c r="S1306" s="96"/>
      <c r="T1306" s="96" t="s">
        <v>2204</v>
      </c>
      <c r="U1306" s="96" t="s">
        <v>744</v>
      </c>
      <c r="V1306" s="92">
        <v>46164</v>
      </c>
      <c r="W1306" s="92">
        <v>46170</v>
      </c>
      <c r="X1306" s="92"/>
      <c r="Y1306" s="97"/>
      <c r="Z1306" s="89"/>
      <c r="AA1306" s="96">
        <v>0</v>
      </c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>MONTH(B1306)&amp;"/"&amp;YEAR(B1306)</f>
        <v>5/2026</v>
      </c>
      <c r="AN1306" s="45">
        <f>WEEKNUM(B1306)-WEEKNUM(EOMONTH(B1306,-1)+1)+1</f>
        <v>4</v>
      </c>
      <c r="AO1306" s="45" t="str">
        <f>MONTH(R1306)&amp;"/"&amp;YEAR(R1306)</f>
        <v>1/1900</v>
      </c>
      <c r="AP1306" s="45" t="e">
        <f>WEEKNUM(R1306)-WEEKNUM(EOMONTH(R1306,-1)+1)+1</f>
        <v>#NUM!</v>
      </c>
      <c r="AQ1306" s="45">
        <f>IF(AU1306="S",IF(Q1306="1. Aceitou o programa",R1306-B1306,0),0)</f>
        <v>0</v>
      </c>
      <c r="AR1306" s="45">
        <f>IF(AU1306="S",IF(AND(S1306&lt;&gt;"",R1306&lt;&gt;""),S1306-R1306,0),0)</f>
        <v>0</v>
      </c>
      <c r="AS1306" s="45">
        <f>IF(AU1306="S",IF(Q1306="1. Aceitou o programa",IF(OR(X1306="Não se Aplica",X1306=""),IF(OR(W1306="Não se Aplica",W1306=""),0,W1306-V1306),AVERAGE(X1306-W1306,W1306-V1306)),0),0)</f>
        <v>0</v>
      </c>
      <c r="AT1306" s="45">
        <f>IF(AU1306="S",IF(AND(Q1306="1. Aceitou o programa",AB1306="Realizada"),IFERROR(IF(AA1306="",0,AA1306-R1306),0),0),0)</f>
        <v>0</v>
      </c>
      <c r="AU1306" s="45" t="str">
        <f>_xlfn.XLOOKUP(U1306,'Lista Suspensa'!$AA$20:$AA$23,'Lista Suspensa'!$AB$20:$AB$23,"N/A")</f>
        <v>S</v>
      </c>
    </row>
    <row r="1307" spans="1:47" ht="12" customHeight="1">
      <c r="A1307" s="87" t="s">
        <v>67</v>
      </c>
      <c r="B1307" s="88">
        <v>46167</v>
      </c>
      <c r="C1307" s="89" t="s">
        <v>211</v>
      </c>
      <c r="D1307" s="89" t="s">
        <v>1992</v>
      </c>
      <c r="E1307" s="90">
        <v>451699319</v>
      </c>
      <c r="F1307" s="184" t="s">
        <v>3711</v>
      </c>
      <c r="G1307" s="91" t="s">
        <v>3712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3713</v>
      </c>
      <c r="N1307" s="89">
        <v>400</v>
      </c>
      <c r="O1307" s="93">
        <v>11988922402</v>
      </c>
      <c r="P1307" s="94" t="s">
        <v>57</v>
      </c>
      <c r="Q1307" s="112" t="s">
        <v>58</v>
      </c>
      <c r="R1307" s="95">
        <v>46178</v>
      </c>
      <c r="S1307" s="96"/>
      <c r="T1307" s="96" t="s">
        <v>59</v>
      </c>
      <c r="U1307" s="96" t="s">
        <v>60</v>
      </c>
      <c r="V1307" s="92">
        <v>46174</v>
      </c>
      <c r="W1307" s="92">
        <v>46181</v>
      </c>
      <c r="X1307" s="92"/>
      <c r="Y1307" s="97"/>
      <c r="Z1307" s="89" t="s">
        <v>62</v>
      </c>
      <c r="AA1307" s="96">
        <v>46190</v>
      </c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>MONTH(B1307)&amp;"/"&amp;YEAR(B1307)</f>
        <v>5/2026</v>
      </c>
      <c r="AN1307" s="45">
        <f>WEEKNUM(B1307)-WEEKNUM(EOMONTH(B1307,-1)+1)+1</f>
        <v>5</v>
      </c>
      <c r="AO1307" s="45" t="str">
        <f>MONTH(R1307)&amp;"/"&amp;YEAR(R1307)</f>
        <v>6/2026</v>
      </c>
      <c r="AP1307" s="45">
        <f>WEEKNUM(R1307)-WEEKNUM(EOMONTH(R1307,-1)+1)+1</f>
        <v>1</v>
      </c>
      <c r="AQ1307" s="45">
        <f>IF(AU1307="S",IF(Q1307="1. Aceitou o programa",R1307-B1307,0),0)</f>
        <v>11</v>
      </c>
      <c r="AR1307" s="45">
        <f>IF(AU1307="S",IF(AND(S1307&lt;&gt;"",R1307&lt;&gt;""),S1307-R1307,0),0)</f>
        <v>0</v>
      </c>
      <c r="AS1307" s="45">
        <f>IF(AU1307="S",IF(Q1307="1. Aceitou o programa",IF(OR(X1307="Não se Aplica",X1307=""),IF(OR(W1307="Não se Aplica",W1307=""),0,W1307-V1307),AVERAGE(X1307-W1307,W1307-V1307)),0),0)</f>
        <v>7</v>
      </c>
      <c r="AT1307" s="45">
        <f>IF(AU1307="S",IF(AND(Q1307="1. Aceitou o programa",AB1307="Realizada"),IFERROR(IF(AA1307="",0,AA1307-R1307),0),0),0)</f>
        <v>0</v>
      </c>
      <c r="AU1307" s="45" t="str">
        <f>_xlfn.XLOOKUP(U1307,'Lista Suspensa'!$AA$20:$AA$23,'Lista Suspensa'!$AB$20:$AB$23,"N/A")</f>
        <v>S</v>
      </c>
    </row>
    <row r="1308" spans="1:47" ht="12" customHeight="1">
      <c r="A1308" s="87" t="s">
        <v>67</v>
      </c>
      <c r="B1308" s="88">
        <v>46168</v>
      </c>
      <c r="C1308" s="89" t="s">
        <v>211</v>
      </c>
      <c r="D1308" s="89" t="s">
        <v>1992</v>
      </c>
      <c r="E1308" s="90">
        <v>96999706</v>
      </c>
      <c r="F1308" s="184" t="s">
        <v>3714</v>
      </c>
      <c r="G1308" s="91" t="s">
        <v>3715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2855</v>
      </c>
      <c r="M1308" s="89" t="s">
        <v>3716</v>
      </c>
      <c r="N1308" s="89">
        <v>380</v>
      </c>
      <c r="O1308" s="93">
        <v>21970054035</v>
      </c>
      <c r="P1308" s="94" t="s">
        <v>57</v>
      </c>
      <c r="Q1308" s="112" t="s">
        <v>58</v>
      </c>
      <c r="R1308" s="95">
        <v>46178</v>
      </c>
      <c r="S1308" s="96"/>
      <c r="T1308" s="96" t="s">
        <v>59</v>
      </c>
      <c r="U1308" s="96" t="s">
        <v>60</v>
      </c>
      <c r="V1308" s="92">
        <v>46174</v>
      </c>
      <c r="W1308" s="92">
        <v>46181</v>
      </c>
      <c r="X1308" s="92"/>
      <c r="Y1308" s="97"/>
      <c r="Z1308" s="89" t="s">
        <v>62</v>
      </c>
      <c r="AA1308" s="96">
        <v>46190</v>
      </c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>MONTH(B1308)&amp;"/"&amp;YEAR(B1308)</f>
        <v>5/2026</v>
      </c>
      <c r="AN1308" s="45">
        <f>WEEKNUM(B1308)-WEEKNUM(EOMONTH(B1308,-1)+1)+1</f>
        <v>5</v>
      </c>
      <c r="AO1308" s="45" t="str">
        <f>MONTH(R1308)&amp;"/"&amp;YEAR(R1308)</f>
        <v>6/2026</v>
      </c>
      <c r="AP1308" s="45">
        <f>WEEKNUM(R1308)-WEEKNUM(EOMONTH(R1308,-1)+1)+1</f>
        <v>1</v>
      </c>
      <c r="AQ1308" s="45">
        <f>IF(AU1308="S",IF(Q1308="1. Aceitou o programa",R1308-B1308,0),0)</f>
        <v>10</v>
      </c>
      <c r="AR1308" s="45">
        <f>IF(AU1308="S",IF(AND(S1308&lt;&gt;"",R1308&lt;&gt;""),S1308-R1308,0),0)</f>
        <v>0</v>
      </c>
      <c r="AS1308" s="45">
        <f>IF(AU1308="S",IF(Q1308="1. Aceitou o programa",IF(OR(X1308="Não se Aplica",X1308=""),IF(OR(W1308="Não se Aplica",W1308=""),0,W1308-V1308),AVERAGE(X1308-W1308,W1308-V1308)),0),0)</f>
        <v>7</v>
      </c>
      <c r="AT1308" s="45">
        <f>IF(AU1308="S",IF(AND(Q1308="1. Aceitou o programa",AB1308="Realizada"),IFERROR(IF(AA1308="",0,AA1308-R1308),0),0),0)</f>
        <v>0</v>
      </c>
      <c r="AU1308" s="45" t="str">
        <f>_xlfn.XLOOKUP(U1308,'Lista Suspensa'!$AA$20:$AA$23,'Lista Suspensa'!$AB$20:$AB$23,"N/A")</f>
        <v>S</v>
      </c>
    </row>
    <row r="1309" spans="1:47" ht="12" customHeight="1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3717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3718</v>
      </c>
      <c r="P1309" s="94" t="s">
        <v>57</v>
      </c>
      <c r="Q1309" s="112" t="s">
        <v>58</v>
      </c>
      <c r="R1309" s="95">
        <v>46178</v>
      </c>
      <c r="S1309" s="96"/>
      <c r="T1309" s="96" t="s">
        <v>59</v>
      </c>
      <c r="U1309" s="96" t="s">
        <v>60</v>
      </c>
      <c r="V1309" s="92">
        <v>46174</v>
      </c>
      <c r="W1309" s="92">
        <v>46181</v>
      </c>
      <c r="X1309" s="92"/>
      <c r="Y1309" s="97"/>
      <c r="Z1309" s="89" t="s">
        <v>62</v>
      </c>
      <c r="AA1309" s="96">
        <v>46188</v>
      </c>
      <c r="AB1309" s="89" t="s">
        <v>63</v>
      </c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>MONTH(B1309)&amp;"/"&amp;YEAR(B1309)</f>
        <v>5/2026</v>
      </c>
      <c r="AN1309" s="45">
        <f>WEEKNUM(B1309)-WEEKNUM(EOMONTH(B1309,-1)+1)+1</f>
        <v>5</v>
      </c>
      <c r="AO1309" s="45" t="str">
        <f>MONTH(R1309)&amp;"/"&amp;YEAR(R1309)</f>
        <v>6/2026</v>
      </c>
      <c r="AP1309" s="45">
        <f>WEEKNUM(R1309)-WEEKNUM(EOMONTH(R1309,-1)+1)+1</f>
        <v>1</v>
      </c>
      <c r="AQ1309" s="45">
        <f>IF(AU1309="S",IF(Q1309="1. Aceitou o programa",R1309-B1309,0),0)</f>
        <v>9</v>
      </c>
      <c r="AR1309" s="45">
        <f>IF(AU1309="S",IF(AND(S1309&lt;&gt;"",R1309&lt;&gt;""),S1309-R1309,0),0)</f>
        <v>0</v>
      </c>
      <c r="AS1309" s="45">
        <f>IF(AU1309="S",IF(Q1309="1. Aceitou o programa",IF(OR(X1309="Não se Aplica",X1309=""),IF(OR(W1309="Não se Aplica",W1309=""),0,W1309-V1309),AVERAGE(X1309-W1309,W1309-V1309)),0),0)</f>
        <v>7</v>
      </c>
      <c r="AT1309" s="45">
        <f>IF(AU1309="S",IF(AND(Q1309="1. Aceitou o programa",AB1309="Realizada"),IFERROR(IF(AA1309="",0,AA1309-R1309),0),0),0)</f>
        <v>10</v>
      </c>
      <c r="AU1309" s="45" t="str">
        <f>_xlfn.XLOOKUP(U1309,'Lista Suspensa'!$AA$20:$AA$23,'Lista Suspensa'!$AB$20:$AB$23,"N/A")</f>
        <v>S</v>
      </c>
    </row>
    <row r="1310" spans="1:47" ht="12" customHeight="1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3719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2028</v>
      </c>
      <c r="N1310" s="89">
        <v>60</v>
      </c>
      <c r="O1310" s="93" t="s">
        <v>3720</v>
      </c>
      <c r="P1310" s="94" t="s">
        <v>57</v>
      </c>
      <c r="Q1310" s="112" t="s">
        <v>58</v>
      </c>
      <c r="R1310" s="95">
        <v>46178</v>
      </c>
      <c r="S1310" s="96"/>
      <c r="T1310" s="96" t="s">
        <v>59</v>
      </c>
      <c r="U1310" s="96" t="s">
        <v>60</v>
      </c>
      <c r="V1310" s="92">
        <v>46174</v>
      </c>
      <c r="W1310" s="92">
        <v>46181</v>
      </c>
      <c r="X1310" s="92"/>
      <c r="Y1310" s="97"/>
      <c r="Z1310" s="89" t="s">
        <v>62</v>
      </c>
      <c r="AA1310" s="96">
        <v>46188</v>
      </c>
      <c r="AB1310" s="89" t="s">
        <v>63</v>
      </c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>MONTH(B1310)&amp;"/"&amp;YEAR(B1310)</f>
        <v>5/2026</v>
      </c>
      <c r="AN1310" s="45">
        <f>WEEKNUM(B1310)-WEEKNUM(EOMONTH(B1310,-1)+1)+1</f>
        <v>5</v>
      </c>
      <c r="AO1310" s="45" t="str">
        <f>MONTH(R1310)&amp;"/"&amp;YEAR(R1310)</f>
        <v>6/2026</v>
      </c>
      <c r="AP1310" s="45">
        <f>WEEKNUM(R1310)-WEEKNUM(EOMONTH(R1310,-1)+1)+1</f>
        <v>1</v>
      </c>
      <c r="AQ1310" s="45">
        <f>IF(AU1310="S",IF(Q1310="1. Aceitou o programa",R1310-B1310,0),0)</f>
        <v>9</v>
      </c>
      <c r="AR1310" s="45">
        <f>IF(AU1310="S",IF(AND(S1310&lt;&gt;"",R1310&lt;&gt;""),S1310-R1310,0),0)</f>
        <v>0</v>
      </c>
      <c r="AS1310" s="45">
        <f>IF(AU1310="S",IF(Q1310="1. Aceitou o programa",IF(OR(X1310="Não se Aplica",X1310=""),IF(OR(W1310="Não se Aplica",W1310=""),0,W1310-V1310),AVERAGE(X1310-W1310,W1310-V1310)),0),0)</f>
        <v>7</v>
      </c>
      <c r="AT1310" s="45">
        <f>IF(AU1310="S",IF(AND(Q1310="1. Aceitou o programa",AB1310="Realizada"),IFERROR(IF(AA1310="",0,AA1310-R1310),0),0),0)</f>
        <v>10</v>
      </c>
      <c r="AU1310" s="45" t="str">
        <f>_xlfn.XLOOKUP(U1310,'Lista Suspensa'!$AA$20:$AA$23,'Lista Suspensa'!$AB$20:$AB$23,"N/A")</f>
        <v>S</v>
      </c>
    </row>
    <row r="1311" spans="1:47" ht="12" customHeight="1">
      <c r="A1311" s="87" t="s">
        <v>67</v>
      </c>
      <c r="B1311" s="88">
        <v>46169</v>
      </c>
      <c r="C1311" s="89" t="s">
        <v>211</v>
      </c>
      <c r="D1311" s="89" t="s">
        <v>1992</v>
      </c>
      <c r="E1311" s="90">
        <v>94244605</v>
      </c>
      <c r="F1311" s="184" t="s">
        <v>3721</v>
      </c>
      <c r="G1311" s="91" t="s">
        <v>3722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3723</v>
      </c>
      <c r="N1311" s="89">
        <v>60</v>
      </c>
      <c r="O1311" s="93">
        <v>11971772895</v>
      </c>
      <c r="P1311" s="94" t="s">
        <v>57</v>
      </c>
      <c r="Q1311" s="112" t="s">
        <v>58</v>
      </c>
      <c r="R1311" s="95">
        <v>46189</v>
      </c>
      <c r="S1311" s="96"/>
      <c r="T1311" s="96" t="s">
        <v>59</v>
      </c>
      <c r="U1311" s="96" t="s">
        <v>60</v>
      </c>
      <c r="V1311" s="92">
        <v>46174</v>
      </c>
      <c r="W1311" s="92">
        <v>46181</v>
      </c>
      <c r="X1311" s="92"/>
      <c r="Y1311" s="97"/>
      <c r="Z1311" s="89" t="s">
        <v>62</v>
      </c>
      <c r="AA1311" s="96" t="s">
        <v>3724</v>
      </c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>MONTH(B1311)&amp;"/"&amp;YEAR(B1311)</f>
        <v>5/2026</v>
      </c>
      <c r="AN1311" s="45">
        <f>WEEKNUM(B1311)-WEEKNUM(EOMONTH(B1311,-1)+1)+1</f>
        <v>5</v>
      </c>
      <c r="AO1311" s="45" t="str">
        <f>MONTH(R1311)&amp;"/"&amp;YEAR(R1311)</f>
        <v>6/2026</v>
      </c>
      <c r="AP1311" s="45">
        <f>WEEKNUM(R1311)-WEEKNUM(EOMONTH(R1311,-1)+1)+1</f>
        <v>3</v>
      </c>
      <c r="AQ1311" s="45">
        <f>IF(AU1311="S",IF(Q1311="1. Aceitou o programa",R1311-B1311,0),0)</f>
        <v>20</v>
      </c>
      <c r="AR1311" s="45">
        <f>IF(AU1311="S",IF(AND(S1311&lt;&gt;"",R1311&lt;&gt;""),S1311-R1311,0),0)</f>
        <v>0</v>
      </c>
      <c r="AS1311" s="45">
        <f>IF(AU1311="S",IF(Q1311="1. Aceitou o programa",IF(OR(X1311="Não se Aplica",X1311=""),IF(OR(W1311="Não se Aplica",W1311=""),0,W1311-V1311),AVERAGE(X1311-W1311,W1311-V1311)),0),0)</f>
        <v>7</v>
      </c>
      <c r="AT1311" s="45">
        <f>IF(AU1311="S",IF(AND(Q1311="1. Aceitou o programa",AB1311="Realizada"),IFERROR(IF(AA1311="",0,AA1311-R1311),0),0),0)</f>
        <v>0</v>
      </c>
      <c r="AU1311" s="45" t="str">
        <f>_xlfn.XLOOKUP(U1311,'Lista Suspensa'!$AA$20:$AA$23,'Lista Suspensa'!$AB$20:$AB$23,"N/A")</f>
        <v>S</v>
      </c>
    </row>
    <row r="1312" spans="1:47" ht="12" customHeight="1">
      <c r="A1312" s="87" t="s">
        <v>67</v>
      </c>
      <c r="B1312" s="88">
        <v>46169</v>
      </c>
      <c r="C1312" s="89" t="s">
        <v>211</v>
      </c>
      <c r="D1312" s="89" t="s">
        <v>1992</v>
      </c>
      <c r="E1312" s="90">
        <v>483256480</v>
      </c>
      <c r="F1312" s="184" t="s">
        <v>3725</v>
      </c>
      <c r="G1312" s="91" t="s">
        <v>3726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3727</v>
      </c>
      <c r="N1312" s="89">
        <v>200</v>
      </c>
      <c r="O1312" s="93" t="s">
        <v>3728</v>
      </c>
      <c r="P1312" s="94" t="s">
        <v>57</v>
      </c>
      <c r="Q1312" s="112" t="s">
        <v>58</v>
      </c>
      <c r="R1312" s="95">
        <v>46178</v>
      </c>
      <c r="S1312" s="96"/>
      <c r="T1312" s="96" t="s">
        <v>59</v>
      </c>
      <c r="U1312" s="96" t="s">
        <v>60</v>
      </c>
      <c r="V1312" s="92">
        <v>46174</v>
      </c>
      <c r="W1312" s="92">
        <v>46181</v>
      </c>
      <c r="X1312" s="92"/>
      <c r="Y1312" s="97"/>
      <c r="Z1312" s="89"/>
      <c r="AA1312" s="96">
        <v>0</v>
      </c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>MONTH(B1312)&amp;"/"&amp;YEAR(B1312)</f>
        <v>5/2026</v>
      </c>
      <c r="AN1312" s="45">
        <f>WEEKNUM(B1312)-WEEKNUM(EOMONTH(B1312,-1)+1)+1</f>
        <v>5</v>
      </c>
      <c r="AO1312" s="45" t="str">
        <f>MONTH(R1312)&amp;"/"&amp;YEAR(R1312)</f>
        <v>6/2026</v>
      </c>
      <c r="AP1312" s="45">
        <f>WEEKNUM(R1312)-WEEKNUM(EOMONTH(R1312,-1)+1)+1</f>
        <v>1</v>
      </c>
      <c r="AQ1312" s="45">
        <f>IF(AU1312="S",IF(Q1312="1. Aceitou o programa",R1312-B1312,0),0)</f>
        <v>9</v>
      </c>
      <c r="AR1312" s="45">
        <f>IF(AU1312="S",IF(AND(S1312&lt;&gt;"",R1312&lt;&gt;""),S1312-R1312,0),0)</f>
        <v>0</v>
      </c>
      <c r="AS1312" s="45">
        <f>IF(AU1312="S",IF(Q1312="1. Aceitou o programa",IF(OR(X1312="Não se Aplica",X1312=""),IF(OR(W1312="Não se Aplica",W1312=""),0,W1312-V1312),AVERAGE(X1312-W1312,W1312-V1312)),0),0)</f>
        <v>7</v>
      </c>
      <c r="AT1312" s="45">
        <f>IF(AU1312="S",IF(AND(Q1312="1. Aceitou o programa",AB1312="Realizada"),IFERROR(IF(AA1312="",0,AA1312-R1312),0),0),0)</f>
        <v>0</v>
      </c>
      <c r="AU1312" s="45" t="str">
        <f>_xlfn.XLOOKUP(U1312,'Lista Suspensa'!$AA$20:$AA$23,'Lista Suspensa'!$AB$20:$AB$23,"N/A")</f>
        <v>S</v>
      </c>
    </row>
    <row r="1313" spans="1:47" ht="12" customHeight="1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3729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2552</v>
      </c>
      <c r="N1313" s="89">
        <v>100</v>
      </c>
      <c r="O1313" s="93">
        <v>11997950323</v>
      </c>
      <c r="P1313" s="94" t="s">
        <v>57</v>
      </c>
      <c r="Q1313" s="112" t="s">
        <v>3704</v>
      </c>
      <c r="R1313" s="95"/>
      <c r="S1313" s="96"/>
      <c r="T1313" s="96" t="s">
        <v>2204</v>
      </c>
      <c r="U1313" s="96" t="s">
        <v>744</v>
      </c>
      <c r="V1313" s="92">
        <v>46174</v>
      </c>
      <c r="W1313" s="92">
        <v>46181</v>
      </c>
      <c r="X1313" s="92"/>
      <c r="Y1313" s="97"/>
      <c r="Z1313" s="89"/>
      <c r="AA1313" s="96">
        <v>0</v>
      </c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>MONTH(B1313)&amp;"/"&amp;YEAR(B1313)</f>
        <v>5/2026</v>
      </c>
      <c r="AN1313" s="45">
        <f>WEEKNUM(B1313)-WEEKNUM(EOMONTH(B1313,-1)+1)+1</f>
        <v>5</v>
      </c>
      <c r="AO1313" s="45" t="str">
        <f>MONTH(R1313)&amp;"/"&amp;YEAR(R1313)</f>
        <v>1/1900</v>
      </c>
      <c r="AP1313" s="45" t="e">
        <f>WEEKNUM(R1313)-WEEKNUM(EOMONTH(R1313,-1)+1)+1</f>
        <v>#NUM!</v>
      </c>
      <c r="AQ1313" s="45">
        <f>IF(AU1313="S",IF(Q1313="1. Aceitou o programa",R1313-B1313,0),0)</f>
        <v>0</v>
      </c>
      <c r="AR1313" s="45">
        <f>IF(AU1313="S",IF(AND(S1313&lt;&gt;"",R1313&lt;&gt;""),S1313-R1313,0),0)</f>
        <v>0</v>
      </c>
      <c r="AS1313" s="45">
        <f>IF(AU1313="S",IF(Q1313="1. Aceitou o programa",IF(OR(X1313="Não se Aplica",X1313=""),IF(OR(W1313="Não se Aplica",W1313=""),0,W1313-V1313),AVERAGE(X1313-W1313,W1313-V1313)),0),0)</f>
        <v>0</v>
      </c>
      <c r="AT1313" s="45">
        <f>IF(AU1313="S",IF(AND(Q1313="1. Aceitou o programa",AB1313="Realizada"),IFERROR(IF(AA1313="",0,AA1313-R1313),0),0),0)</f>
        <v>0</v>
      </c>
      <c r="AU1313" s="45" t="str">
        <f>_xlfn.XLOOKUP(U1313,'Lista Suspensa'!$AA$20:$AA$23,'Lista Suspensa'!$AB$20:$AB$23,"N/A")</f>
        <v>S</v>
      </c>
    </row>
    <row r="1314" spans="1:47" ht="12" customHeight="1">
      <c r="A1314" s="87" t="s">
        <v>67</v>
      </c>
      <c r="B1314" s="88">
        <v>46170</v>
      </c>
      <c r="C1314" s="89" t="s">
        <v>211</v>
      </c>
      <c r="D1314" s="89" t="s">
        <v>1992</v>
      </c>
      <c r="E1314" s="90">
        <v>77656706</v>
      </c>
      <c r="F1314" s="184" t="s">
        <v>3730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3731</v>
      </c>
      <c r="M1314" s="89" t="s">
        <v>3732</v>
      </c>
      <c r="N1314" s="89">
        <v>50</v>
      </c>
      <c r="O1314" s="93">
        <v>11952574637</v>
      </c>
      <c r="P1314" s="94" t="s">
        <v>57</v>
      </c>
      <c r="Q1314" s="112" t="s">
        <v>58</v>
      </c>
      <c r="R1314" s="95">
        <v>46178</v>
      </c>
      <c r="S1314" s="96"/>
      <c r="T1314" s="96" t="s">
        <v>59</v>
      </c>
      <c r="U1314" s="96" t="s">
        <v>60</v>
      </c>
      <c r="V1314" s="92">
        <v>46174</v>
      </c>
      <c r="W1314" s="92">
        <v>46181</v>
      </c>
      <c r="X1314" s="92"/>
      <c r="Y1314" s="97"/>
      <c r="Z1314" s="89" t="s">
        <v>62</v>
      </c>
      <c r="AA1314" s="96">
        <v>46188</v>
      </c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>MONTH(B1314)&amp;"/"&amp;YEAR(B1314)</f>
        <v>5/2026</v>
      </c>
      <c r="AN1314" s="45">
        <f>WEEKNUM(B1314)-WEEKNUM(EOMONTH(B1314,-1)+1)+1</f>
        <v>5</v>
      </c>
      <c r="AO1314" s="45" t="str">
        <f>MONTH(R1314)&amp;"/"&amp;YEAR(R1314)</f>
        <v>6/2026</v>
      </c>
      <c r="AP1314" s="45">
        <f>WEEKNUM(R1314)-WEEKNUM(EOMONTH(R1314,-1)+1)+1</f>
        <v>1</v>
      </c>
      <c r="AQ1314" s="45">
        <f>IF(AU1314="S",IF(Q1314="1. Aceitou o programa",R1314-B1314,0),0)</f>
        <v>8</v>
      </c>
      <c r="AR1314" s="45">
        <f>IF(AU1314="S",IF(AND(S1314&lt;&gt;"",R1314&lt;&gt;""),S1314-R1314,0),0)</f>
        <v>0</v>
      </c>
      <c r="AS1314" s="45">
        <f>IF(AU1314="S",IF(Q1314="1. Aceitou o programa",IF(OR(X1314="Não se Aplica",X1314=""),IF(OR(W1314="Não se Aplica",W1314=""),0,W1314-V1314),AVERAGE(X1314-W1314,W1314-V1314)),0),0)</f>
        <v>7</v>
      </c>
      <c r="AT1314" s="45">
        <f>IF(AU1314="S",IF(AND(Q1314="1. Aceitou o programa",AB1314="Realizada"),IFERROR(IF(AA1314="",0,AA1314-R1314),0),0),0)</f>
        <v>0</v>
      </c>
      <c r="AU1314" s="45" t="str">
        <f>_xlfn.XLOOKUP(U1314,'Lista Suspensa'!$AA$20:$AA$23,'Lista Suspensa'!$AB$20:$AB$23,"N/A")</f>
        <v>S</v>
      </c>
    </row>
    <row r="1315" spans="1:47" ht="12" customHeight="1">
      <c r="A1315" s="87" t="s">
        <v>67</v>
      </c>
      <c r="B1315" s="88">
        <v>46170</v>
      </c>
      <c r="C1315" s="89" t="s">
        <v>211</v>
      </c>
      <c r="D1315" s="89" t="s">
        <v>1992</v>
      </c>
      <c r="E1315" s="90">
        <v>84879977</v>
      </c>
      <c r="F1315" s="184" t="s">
        <v>3733</v>
      </c>
      <c r="G1315" s="91" t="s">
        <v>3734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238</v>
      </c>
      <c r="N1315" s="89">
        <v>380</v>
      </c>
      <c r="O1315" s="93">
        <v>21967364319</v>
      </c>
      <c r="P1315" s="94" t="s">
        <v>57</v>
      </c>
      <c r="Q1315" s="112" t="s">
        <v>58</v>
      </c>
      <c r="R1315" s="95">
        <v>46178</v>
      </c>
      <c r="S1315" s="96"/>
      <c r="T1315" s="96" t="s">
        <v>59</v>
      </c>
      <c r="U1315" s="96" t="s">
        <v>60</v>
      </c>
      <c r="V1315" s="92">
        <v>46174</v>
      </c>
      <c r="W1315" s="92">
        <v>46181</v>
      </c>
      <c r="X1315" s="92"/>
      <c r="Y1315" s="97"/>
      <c r="Z1315" s="89" t="s">
        <v>62</v>
      </c>
      <c r="AA1315" s="96">
        <v>46190</v>
      </c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>MONTH(B1315)&amp;"/"&amp;YEAR(B1315)</f>
        <v>5/2026</v>
      </c>
      <c r="AN1315" s="45">
        <f>WEEKNUM(B1315)-WEEKNUM(EOMONTH(B1315,-1)+1)+1</f>
        <v>5</v>
      </c>
      <c r="AO1315" s="45" t="str">
        <f>MONTH(R1315)&amp;"/"&amp;YEAR(R1315)</f>
        <v>6/2026</v>
      </c>
      <c r="AP1315" s="45">
        <f>WEEKNUM(R1315)-WEEKNUM(EOMONTH(R1315,-1)+1)+1</f>
        <v>1</v>
      </c>
      <c r="AQ1315" s="45">
        <f>IF(AU1315="S",IF(Q1315="1. Aceitou o programa",R1315-B1315,0),0)</f>
        <v>8</v>
      </c>
      <c r="AR1315" s="45">
        <f>IF(AU1315="S",IF(AND(S1315&lt;&gt;"",R1315&lt;&gt;""),S1315-R1315,0),0)</f>
        <v>0</v>
      </c>
      <c r="AS1315" s="45">
        <f>IF(AU1315="S",IF(Q1315="1. Aceitou o programa",IF(OR(X1315="Não se Aplica",X1315=""),IF(OR(W1315="Não se Aplica",W1315=""),0,W1315-V1315),AVERAGE(X1315-W1315,W1315-V1315)),0),0)</f>
        <v>7</v>
      </c>
      <c r="AT1315" s="45">
        <f>IF(AU1315="S",IF(AND(Q1315="1. Aceitou o programa",AB1315="Realizada"),IFERROR(IF(AA1315="",0,AA1315-R1315),0),0),0)</f>
        <v>0</v>
      </c>
      <c r="AU1315" s="45" t="str">
        <f>_xlfn.XLOOKUP(U1315,'Lista Suspensa'!$AA$20:$AA$23,'Lista Suspensa'!$AB$20:$AB$23,"N/A")</f>
        <v>S</v>
      </c>
    </row>
    <row r="1316" spans="1:47" ht="12" customHeight="1">
      <c r="A1316" s="87" t="s">
        <v>67</v>
      </c>
      <c r="B1316" s="88">
        <v>46170</v>
      </c>
      <c r="C1316" s="89" t="s">
        <v>211</v>
      </c>
      <c r="D1316" s="89" t="s">
        <v>1992</v>
      </c>
      <c r="E1316" s="90">
        <v>758722346</v>
      </c>
      <c r="F1316" s="184" t="s">
        <v>3735</v>
      </c>
      <c r="G1316" s="91" t="s">
        <v>3736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3737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3704</v>
      </c>
      <c r="R1316" s="95"/>
      <c r="S1316" s="96"/>
      <c r="T1316" s="96" t="s">
        <v>2204</v>
      </c>
      <c r="U1316" s="96" t="s">
        <v>744</v>
      </c>
      <c r="V1316" s="92">
        <v>46174</v>
      </c>
      <c r="W1316" s="92">
        <v>46181</v>
      </c>
      <c r="X1316" s="92"/>
      <c r="Y1316" s="97"/>
      <c r="Z1316" s="89"/>
      <c r="AA1316" s="96">
        <v>0</v>
      </c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>MONTH(B1316)&amp;"/"&amp;YEAR(B1316)</f>
        <v>5/2026</v>
      </c>
      <c r="AN1316" s="45">
        <f>WEEKNUM(B1316)-WEEKNUM(EOMONTH(B1316,-1)+1)+1</f>
        <v>5</v>
      </c>
      <c r="AO1316" s="45" t="str">
        <f>MONTH(R1316)&amp;"/"&amp;YEAR(R1316)</f>
        <v>1/1900</v>
      </c>
      <c r="AP1316" s="45" t="e">
        <f>WEEKNUM(R1316)-WEEKNUM(EOMONTH(R1316,-1)+1)+1</f>
        <v>#NUM!</v>
      </c>
      <c r="AQ1316" s="45">
        <f>IF(AU1316="S",IF(Q1316="1. Aceitou o programa",R1316-B1316,0),0)</f>
        <v>0</v>
      </c>
      <c r="AR1316" s="45">
        <f>IF(AU1316="S",IF(AND(S1316&lt;&gt;"",R1316&lt;&gt;""),S1316-R1316,0),0)</f>
        <v>0</v>
      </c>
      <c r="AS1316" s="45">
        <f>IF(AU1316="S",IF(Q1316="1. Aceitou o programa",IF(OR(X1316="Não se Aplica",X1316=""),IF(OR(W1316="Não se Aplica",W1316=""),0,W1316-V1316),AVERAGE(X1316-W1316,W1316-V1316)),0),0)</f>
        <v>0</v>
      </c>
      <c r="AT1316" s="45">
        <f>IF(AU1316="S",IF(AND(Q1316="1. Aceitou o programa",AB1316="Realizada"),IFERROR(IF(AA1316="",0,AA1316-R1316),0),0),0)</f>
        <v>0</v>
      </c>
      <c r="AU1316" s="45" t="str">
        <f>_xlfn.XLOOKUP(U1316,'Lista Suspensa'!$AA$20:$AA$23,'Lista Suspensa'!$AB$20:$AB$23,"N/A")</f>
        <v>S</v>
      </c>
    </row>
    <row r="1317" spans="1:47" ht="12" customHeight="1">
      <c r="A1317" s="87" t="s">
        <v>67</v>
      </c>
      <c r="B1317" s="88">
        <v>46175</v>
      </c>
      <c r="C1317" s="89" t="s">
        <v>3738</v>
      </c>
      <c r="D1317" s="89" t="s">
        <v>3739</v>
      </c>
      <c r="E1317" s="90">
        <v>95676317</v>
      </c>
      <c r="F1317" s="184" t="s">
        <v>3740</v>
      </c>
      <c r="G1317" s="91" t="s">
        <v>3741</v>
      </c>
      <c r="H1317" s="92">
        <v>35118</v>
      </c>
      <c r="I1317" s="89"/>
      <c r="J1317" s="89" t="s">
        <v>3742</v>
      </c>
      <c r="K1317" s="89" t="s">
        <v>52</v>
      </c>
      <c r="L1317" s="89" t="s">
        <v>3731</v>
      </c>
      <c r="M1317" s="89" t="s">
        <v>3743</v>
      </c>
      <c r="N1317" s="89">
        <v>110</v>
      </c>
      <c r="O1317" s="93">
        <v>11952995480</v>
      </c>
      <c r="P1317" s="94" t="s">
        <v>57</v>
      </c>
      <c r="Q1317" s="112" t="s">
        <v>58</v>
      </c>
      <c r="R1317" s="95">
        <v>46178</v>
      </c>
      <c r="S1317" s="96"/>
      <c r="T1317" s="96" t="s">
        <v>59</v>
      </c>
      <c r="U1317" s="96" t="s">
        <v>60</v>
      </c>
      <c r="V1317" s="92">
        <v>46181</v>
      </c>
      <c r="W1317" s="92"/>
      <c r="X1317" s="92"/>
      <c r="Y1317" s="97"/>
      <c r="Z1317" s="89" t="s">
        <v>62</v>
      </c>
      <c r="AA1317" s="96">
        <v>46188</v>
      </c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>MONTH(B1317)&amp;"/"&amp;YEAR(B1317)</f>
        <v>6/2026</v>
      </c>
      <c r="AN1317" s="45">
        <f>WEEKNUM(B1317)-WEEKNUM(EOMONTH(B1317,-1)+1)+1</f>
        <v>1</v>
      </c>
      <c r="AO1317" s="45" t="str">
        <f>MONTH(R1317)&amp;"/"&amp;YEAR(R1317)</f>
        <v>6/2026</v>
      </c>
      <c r="AP1317" s="45">
        <f>WEEKNUM(R1317)-WEEKNUM(EOMONTH(R1317,-1)+1)+1</f>
        <v>1</v>
      </c>
      <c r="AQ1317" s="45">
        <f>IF(AU1317="S",IF(Q1317="1. Aceitou o programa",R1317-B1317,0),0)</f>
        <v>3</v>
      </c>
      <c r="AR1317" s="45">
        <f>IF(AU1317="S",IF(AND(S1317&lt;&gt;"",R1317&lt;&gt;""),S1317-R1317,0),0)</f>
        <v>0</v>
      </c>
      <c r="AS1317" s="45">
        <f>IF(AU1317="S",IF(Q1317="1. Aceitou o programa",IF(OR(X1317="Não se Aplica",X1317=""),IF(OR(W1317="Não se Aplica",W1317=""),0,W1317-V1317),AVERAGE(X1317-W1317,W1317-V1317)),0),0)</f>
        <v>0</v>
      </c>
      <c r="AT1317" s="45">
        <f>IF(AU1317="S",IF(AND(Q1317="1. Aceitou o programa",AB1317="Realizada"),IFERROR(IF(AA1317="",0,AA1317-R1317),0),0),0)</f>
        <v>0</v>
      </c>
      <c r="AU1317" s="45" t="str">
        <f>_xlfn.XLOOKUP(U1317,'Lista Suspensa'!$AA$20:$AA$23,'Lista Suspensa'!$AB$20:$AB$23,"N/A")</f>
        <v>S</v>
      </c>
    </row>
    <row r="1318" spans="1:47" ht="12" customHeight="1">
      <c r="A1318" s="87" t="s">
        <v>67</v>
      </c>
      <c r="B1318" s="88">
        <v>46175</v>
      </c>
      <c r="C1318" s="89" t="s">
        <v>3738</v>
      </c>
      <c r="D1318" s="89" t="s">
        <v>3739</v>
      </c>
      <c r="E1318" s="90">
        <v>110021290</v>
      </c>
      <c r="F1318" s="184" t="s">
        <v>3744</v>
      </c>
      <c r="G1318" s="91" t="s">
        <v>3745</v>
      </c>
      <c r="H1318" s="92">
        <v>21510</v>
      </c>
      <c r="I1318" s="89"/>
      <c r="J1318" s="89" t="s">
        <v>3742</v>
      </c>
      <c r="K1318" s="89" t="s">
        <v>88</v>
      </c>
      <c r="L1318" s="89" t="s">
        <v>89</v>
      </c>
      <c r="M1318" s="89" t="s">
        <v>1094</v>
      </c>
      <c r="N1318" s="89">
        <v>400</v>
      </c>
      <c r="O1318" s="93">
        <v>21982916363</v>
      </c>
      <c r="P1318" s="94" t="s">
        <v>57</v>
      </c>
      <c r="Q1318" s="112" t="s">
        <v>58</v>
      </c>
      <c r="R1318" s="95">
        <v>46178</v>
      </c>
      <c r="S1318" s="96"/>
      <c r="T1318" s="96" t="s">
        <v>59</v>
      </c>
      <c r="U1318" s="96" t="s">
        <v>60</v>
      </c>
      <c r="V1318" s="92">
        <v>46181</v>
      </c>
      <c r="W1318" s="92"/>
      <c r="X1318" s="92"/>
      <c r="Y1318" s="97"/>
      <c r="Z1318" s="89" t="s">
        <v>62</v>
      </c>
      <c r="AA1318" s="96">
        <v>46189</v>
      </c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>MONTH(B1318)&amp;"/"&amp;YEAR(B1318)</f>
        <v>6/2026</v>
      </c>
      <c r="AN1318" s="45">
        <f>WEEKNUM(B1318)-WEEKNUM(EOMONTH(B1318,-1)+1)+1</f>
        <v>1</v>
      </c>
      <c r="AO1318" s="45" t="str">
        <f>MONTH(R1318)&amp;"/"&amp;YEAR(R1318)</f>
        <v>6/2026</v>
      </c>
      <c r="AP1318" s="45">
        <f>WEEKNUM(R1318)-WEEKNUM(EOMONTH(R1318,-1)+1)+1</f>
        <v>1</v>
      </c>
      <c r="AQ1318" s="45">
        <f>IF(AU1318="S",IF(Q1318="1. Aceitou o programa",R1318-B1318,0),0)</f>
        <v>3</v>
      </c>
      <c r="AR1318" s="45">
        <f>IF(AU1318="S",IF(AND(S1318&lt;&gt;"",R1318&lt;&gt;""),S1318-R1318,0),0)</f>
        <v>0</v>
      </c>
      <c r="AS1318" s="45">
        <f>IF(AU1318="S",IF(Q1318="1. Aceitou o programa",IF(OR(X1318="Não se Aplica",X1318=""),IF(OR(W1318="Não se Aplica",W1318=""),0,W1318-V1318),AVERAGE(X1318-W1318,W1318-V1318)),0),0)</f>
        <v>0</v>
      </c>
      <c r="AT1318" s="45">
        <f>IF(AU1318="S",IF(AND(Q1318="1. Aceitou o programa",AB1318="Realizada"),IFERROR(IF(AA1318="",0,AA1318-R1318),0),0),0)</f>
        <v>0</v>
      </c>
      <c r="AU1318" s="45" t="str">
        <f>_xlfn.XLOOKUP(U1318,'Lista Suspensa'!$AA$20:$AA$23,'Lista Suspensa'!$AB$20:$AB$23,"N/A")</f>
        <v>S</v>
      </c>
    </row>
    <row r="1319" spans="1:47" ht="12" customHeight="1">
      <c r="A1319" s="87" t="s">
        <v>67</v>
      </c>
      <c r="B1319" s="88">
        <v>46175</v>
      </c>
      <c r="C1319" s="89" t="s">
        <v>3738</v>
      </c>
      <c r="D1319" s="89" t="s">
        <v>3739</v>
      </c>
      <c r="E1319" s="90">
        <v>118047469</v>
      </c>
      <c r="F1319" s="184" t="s">
        <v>3746</v>
      </c>
      <c r="G1319" s="91" t="s">
        <v>3747</v>
      </c>
      <c r="H1319" s="92">
        <v>15051</v>
      </c>
      <c r="I1319" s="89"/>
      <c r="J1319" s="89" t="s">
        <v>3742</v>
      </c>
      <c r="K1319" s="89" t="s">
        <v>88</v>
      </c>
      <c r="L1319" s="89" t="s">
        <v>89</v>
      </c>
      <c r="M1319" s="89" t="s">
        <v>491</v>
      </c>
      <c r="N1319" s="89">
        <v>400</v>
      </c>
      <c r="O1319" s="93">
        <v>21964103169</v>
      </c>
      <c r="P1319" s="94" t="s">
        <v>57</v>
      </c>
      <c r="Q1319" s="112" t="s">
        <v>3704</v>
      </c>
      <c r="R1319" s="95"/>
      <c r="S1319" s="96"/>
      <c r="T1319" s="96" t="s">
        <v>2204</v>
      </c>
      <c r="U1319" s="96" t="s">
        <v>744</v>
      </c>
      <c r="V1319" s="92">
        <v>46181</v>
      </c>
      <c r="W1319" s="92"/>
      <c r="X1319" s="92"/>
      <c r="Y1319" s="97"/>
      <c r="Z1319" s="89"/>
      <c r="AA1319" s="96">
        <v>0</v>
      </c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>MONTH(B1319)&amp;"/"&amp;YEAR(B1319)</f>
        <v>6/2026</v>
      </c>
      <c r="AN1319" s="45">
        <f>WEEKNUM(B1319)-WEEKNUM(EOMONTH(B1319,-1)+1)+1</f>
        <v>1</v>
      </c>
      <c r="AO1319" s="45" t="str">
        <f>MONTH(R1319)&amp;"/"&amp;YEAR(R1319)</f>
        <v>1/1900</v>
      </c>
      <c r="AP1319" s="45" t="e">
        <f>WEEKNUM(R1319)-WEEKNUM(EOMONTH(R1319,-1)+1)+1</f>
        <v>#NUM!</v>
      </c>
      <c r="AQ1319" s="45">
        <f>IF(AU1319="S",IF(Q1319="1. Aceitou o programa",R1319-B1319,0),0)</f>
        <v>0</v>
      </c>
      <c r="AR1319" s="45">
        <f>IF(AU1319="S",IF(AND(S1319&lt;&gt;"",R1319&lt;&gt;""),S1319-R1319,0),0)</f>
        <v>0</v>
      </c>
      <c r="AS1319" s="45">
        <f>IF(AU1319="S",IF(Q1319="1. Aceitou o programa",IF(OR(X1319="Não se Aplica",X1319=""),IF(OR(W1319="Não se Aplica",W1319=""),0,W1319-V1319),AVERAGE(X1319-W1319,W1319-V1319)),0),0)</f>
        <v>0</v>
      </c>
      <c r="AT1319" s="45">
        <f>IF(AU1319="S",IF(AND(Q1319="1. Aceitou o programa",AB1319="Realizada"),IFERROR(IF(AA1319="",0,AA1319-R1319),0),0),0)</f>
        <v>0</v>
      </c>
      <c r="AU1319" s="45" t="str">
        <f>_xlfn.XLOOKUP(U1319,'Lista Suspensa'!$AA$20:$AA$23,'Lista Suspensa'!$AB$20:$AB$23,"N/A")</f>
        <v>S</v>
      </c>
    </row>
    <row r="1320" spans="1:47" ht="12" customHeight="1">
      <c r="A1320" s="87" t="s">
        <v>67</v>
      </c>
      <c r="B1320" s="88">
        <v>46175</v>
      </c>
      <c r="C1320" s="89" t="s">
        <v>3738</v>
      </c>
      <c r="D1320" s="89" t="s">
        <v>3739</v>
      </c>
      <c r="E1320" s="90">
        <v>754846270</v>
      </c>
      <c r="F1320" s="184" t="s">
        <v>3748</v>
      </c>
      <c r="G1320" s="91" t="s">
        <v>3749</v>
      </c>
      <c r="H1320" s="92">
        <v>18785</v>
      </c>
      <c r="I1320" s="89"/>
      <c r="J1320" s="89" t="s">
        <v>3742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58</v>
      </c>
      <c r="R1320" s="95">
        <v>46189</v>
      </c>
      <c r="S1320" s="96"/>
      <c r="T1320" s="96" t="s">
        <v>59</v>
      </c>
      <c r="U1320" s="96" t="s">
        <v>60</v>
      </c>
      <c r="V1320" s="92">
        <v>46181</v>
      </c>
      <c r="W1320" s="92"/>
      <c r="X1320" s="92"/>
      <c r="Y1320" s="97"/>
      <c r="Z1320" s="89" t="s">
        <v>62</v>
      </c>
      <c r="AA1320" s="96" t="s">
        <v>3750</v>
      </c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>MONTH(B1320)&amp;"/"&amp;YEAR(B1320)</f>
        <v>6/2026</v>
      </c>
      <c r="AN1320" s="45">
        <f>WEEKNUM(B1320)-WEEKNUM(EOMONTH(B1320,-1)+1)+1</f>
        <v>1</v>
      </c>
      <c r="AO1320" s="45" t="str">
        <f>MONTH(R1320)&amp;"/"&amp;YEAR(R1320)</f>
        <v>6/2026</v>
      </c>
      <c r="AP1320" s="45">
        <f>WEEKNUM(R1320)-WEEKNUM(EOMONTH(R1320,-1)+1)+1</f>
        <v>3</v>
      </c>
      <c r="AQ1320" s="45">
        <f>IF(AU1320="S",IF(Q1320="1. Aceitou o programa",R1320-B1320,0),0)</f>
        <v>14</v>
      </c>
      <c r="AR1320" s="45">
        <f>IF(AU1320="S",IF(AND(S1320&lt;&gt;"",R1320&lt;&gt;""),S1320-R1320,0),0)</f>
        <v>0</v>
      </c>
      <c r="AS1320" s="45">
        <f>IF(AU1320="S",IF(Q1320="1. Aceitou o programa",IF(OR(X1320="Não se Aplica",X1320=""),IF(OR(W1320="Não se Aplica",W1320=""),0,W1320-V1320),AVERAGE(X1320-W1320,W1320-V1320)),0),0)</f>
        <v>0</v>
      </c>
      <c r="AT1320" s="45">
        <f>IF(AU1320="S",IF(AND(Q1320="1. Aceitou o programa",AB1320="Realizada"),IFERROR(IF(AA1320="",0,AA1320-R1320),0),0),0)</f>
        <v>0</v>
      </c>
      <c r="AU1320" s="45" t="str">
        <f>_xlfn.XLOOKUP(U1320,'Lista Suspensa'!$AA$20:$AA$23,'Lista Suspensa'!$AB$20:$AB$23,"N/A")</f>
        <v>S</v>
      </c>
    </row>
    <row r="1321" spans="1:47" ht="12" customHeight="1">
      <c r="A1321" s="87" t="s">
        <v>67</v>
      </c>
      <c r="B1321" s="88">
        <v>46175</v>
      </c>
      <c r="C1321" s="89" t="s">
        <v>3738</v>
      </c>
      <c r="D1321" s="89" t="s">
        <v>3739</v>
      </c>
      <c r="E1321" s="90">
        <v>93025061</v>
      </c>
      <c r="F1321" s="184" t="s">
        <v>3751</v>
      </c>
      <c r="G1321" s="91" t="s">
        <v>3752</v>
      </c>
      <c r="H1321" s="92">
        <v>38433</v>
      </c>
      <c r="I1321" s="89"/>
      <c r="J1321" s="89" t="s">
        <v>3742</v>
      </c>
      <c r="K1321" s="89" t="s">
        <v>52</v>
      </c>
      <c r="L1321" s="89" t="s">
        <v>52</v>
      </c>
      <c r="M1321" s="89" t="s">
        <v>3753</v>
      </c>
      <c r="N1321" s="89">
        <v>110</v>
      </c>
      <c r="O1321" s="93">
        <v>11953377540</v>
      </c>
      <c r="P1321" s="94" t="s">
        <v>57</v>
      </c>
      <c r="Q1321" s="112" t="s">
        <v>58</v>
      </c>
      <c r="R1321" s="95">
        <v>46178</v>
      </c>
      <c r="S1321" s="96"/>
      <c r="T1321" s="96" t="s">
        <v>59</v>
      </c>
      <c r="U1321" s="96" t="s">
        <v>60</v>
      </c>
      <c r="V1321" s="92">
        <v>46181</v>
      </c>
      <c r="W1321" s="92"/>
      <c r="X1321" s="92"/>
      <c r="Y1321" s="97"/>
      <c r="Z1321" s="89" t="s">
        <v>62</v>
      </c>
      <c r="AA1321" s="96">
        <v>46190</v>
      </c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>MONTH(B1321)&amp;"/"&amp;YEAR(B1321)</f>
        <v>6/2026</v>
      </c>
      <c r="AN1321" s="45">
        <f>WEEKNUM(B1321)-WEEKNUM(EOMONTH(B1321,-1)+1)+1</f>
        <v>1</v>
      </c>
      <c r="AO1321" s="45" t="str">
        <f>MONTH(R1321)&amp;"/"&amp;YEAR(R1321)</f>
        <v>6/2026</v>
      </c>
      <c r="AP1321" s="45">
        <f>WEEKNUM(R1321)-WEEKNUM(EOMONTH(R1321,-1)+1)+1</f>
        <v>1</v>
      </c>
      <c r="AQ1321" s="45">
        <f>IF(AU1321="S",IF(Q1321="1. Aceitou o programa",R1321-B1321,0),0)</f>
        <v>3</v>
      </c>
      <c r="AR1321" s="45">
        <f>IF(AU1321="S",IF(AND(S1321&lt;&gt;"",R1321&lt;&gt;""),S1321-R1321,0),0)</f>
        <v>0</v>
      </c>
      <c r="AS1321" s="45">
        <f>IF(AU1321="S",IF(Q1321="1. Aceitou o programa",IF(OR(X1321="Não se Aplica",X1321=""),IF(OR(W1321="Não se Aplica",W1321=""),0,W1321-V1321),AVERAGE(X1321-W1321,W1321-V1321)),0),0)</f>
        <v>0</v>
      </c>
      <c r="AT1321" s="45">
        <f>IF(AU1321="S",IF(AND(Q1321="1. Aceitou o programa",AB1321="Realizada"),IFERROR(IF(AA1321="",0,AA1321-R1321),0),0),0)</f>
        <v>0</v>
      </c>
      <c r="AU1321" s="45" t="str">
        <f>_xlfn.XLOOKUP(U1321,'Lista Suspensa'!$AA$20:$AA$23,'Lista Suspensa'!$AB$20:$AB$23,"N/A")</f>
        <v>S</v>
      </c>
    </row>
    <row r="1322" spans="1:47" ht="12" customHeight="1">
      <c r="A1322" s="87" t="s">
        <v>67</v>
      </c>
      <c r="B1322" s="88">
        <v>46175</v>
      </c>
      <c r="C1322" s="89" t="s">
        <v>3738</v>
      </c>
      <c r="D1322" s="89" t="s">
        <v>3739</v>
      </c>
      <c r="E1322" s="90">
        <v>83070322</v>
      </c>
      <c r="F1322" s="184" t="s">
        <v>3754</v>
      </c>
      <c r="G1322" s="91" t="s">
        <v>3755</v>
      </c>
      <c r="H1322" s="92">
        <v>30394</v>
      </c>
      <c r="I1322" s="89"/>
      <c r="J1322" s="89" t="s">
        <v>3742</v>
      </c>
      <c r="K1322" s="89" t="s">
        <v>52</v>
      </c>
      <c r="L1322" s="89" t="s">
        <v>3731</v>
      </c>
      <c r="M1322" s="89" t="s">
        <v>3756</v>
      </c>
      <c r="N1322" s="89">
        <v>400</v>
      </c>
      <c r="O1322" s="93">
        <v>11974246928</v>
      </c>
      <c r="P1322" s="94" t="s">
        <v>57</v>
      </c>
      <c r="Q1322" s="112" t="s">
        <v>58</v>
      </c>
      <c r="R1322" s="95">
        <v>46178</v>
      </c>
      <c r="S1322" s="96"/>
      <c r="T1322" s="96" t="s">
        <v>59</v>
      </c>
      <c r="U1322" s="96" t="s">
        <v>60</v>
      </c>
      <c r="V1322" s="92">
        <v>46181</v>
      </c>
      <c r="W1322" s="92"/>
      <c r="X1322" s="92"/>
      <c r="Y1322" s="97"/>
      <c r="Z1322" s="89" t="s">
        <v>62</v>
      </c>
      <c r="AA1322" s="96">
        <v>46189</v>
      </c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>MONTH(B1322)&amp;"/"&amp;YEAR(B1322)</f>
        <v>6/2026</v>
      </c>
      <c r="AN1322" s="45">
        <f>WEEKNUM(B1322)-WEEKNUM(EOMONTH(B1322,-1)+1)+1</f>
        <v>1</v>
      </c>
      <c r="AO1322" s="45" t="str">
        <f>MONTH(R1322)&amp;"/"&amp;YEAR(R1322)</f>
        <v>6/2026</v>
      </c>
      <c r="AP1322" s="45">
        <f>WEEKNUM(R1322)-WEEKNUM(EOMONTH(R1322,-1)+1)+1</f>
        <v>1</v>
      </c>
      <c r="AQ1322" s="45">
        <f>IF(AU1322="S",IF(Q1322="1. Aceitou o programa",R1322-B1322,0),0)</f>
        <v>3</v>
      </c>
      <c r="AR1322" s="45">
        <f>IF(AU1322="S",IF(AND(S1322&lt;&gt;"",R1322&lt;&gt;""),S1322-R1322,0),0)</f>
        <v>0</v>
      </c>
      <c r="AS1322" s="45">
        <f>IF(AU1322="S",IF(Q1322="1. Aceitou o programa",IF(OR(X1322="Não se Aplica",X1322=""),IF(OR(W1322="Não se Aplica",W1322=""),0,W1322-V1322),AVERAGE(X1322-W1322,W1322-V1322)),0),0)</f>
        <v>0</v>
      </c>
      <c r="AT1322" s="45">
        <f>IF(AU1322="S",IF(AND(Q1322="1. Aceitou o programa",AB1322="Realizada"),IFERROR(IF(AA1322="",0,AA1322-R1322),0),0),0)</f>
        <v>0</v>
      </c>
      <c r="AU1322" s="45" t="str">
        <f>_xlfn.XLOOKUP(U1322,'Lista Suspensa'!$AA$20:$AA$23,'Lista Suspensa'!$AB$20:$AB$23,"N/A")</f>
        <v>S</v>
      </c>
    </row>
    <row r="1323" spans="1:47" ht="12" customHeight="1">
      <c r="A1323" s="87" t="s">
        <v>67</v>
      </c>
      <c r="B1323" s="88">
        <v>46175</v>
      </c>
      <c r="C1323" s="89" t="s">
        <v>3738</v>
      </c>
      <c r="D1323" s="89" t="s">
        <v>3739</v>
      </c>
      <c r="E1323" s="90">
        <v>82908022</v>
      </c>
      <c r="F1323" s="184" t="s">
        <v>3757</v>
      </c>
      <c r="G1323" s="91" t="s">
        <v>3758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462</v>
      </c>
      <c r="N1323" s="89">
        <v>60</v>
      </c>
      <c r="O1323" s="93">
        <v>11994860001</v>
      </c>
      <c r="P1323" s="94" t="s">
        <v>57</v>
      </c>
      <c r="Q1323" s="112" t="s">
        <v>58</v>
      </c>
      <c r="R1323" s="95">
        <v>46178</v>
      </c>
      <c r="S1323" s="96"/>
      <c r="T1323" s="96" t="s">
        <v>59</v>
      </c>
      <c r="U1323" s="96" t="s">
        <v>60</v>
      </c>
      <c r="V1323" s="92">
        <v>46181</v>
      </c>
      <c r="W1323" s="92"/>
      <c r="X1323" s="92"/>
      <c r="Y1323" s="97"/>
      <c r="Z1323" s="89" t="s">
        <v>62</v>
      </c>
      <c r="AA1323" s="96">
        <v>46190</v>
      </c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>MONTH(B1323)&amp;"/"&amp;YEAR(B1323)</f>
        <v>6/2026</v>
      </c>
      <c r="AN1323" s="45">
        <f>WEEKNUM(B1323)-WEEKNUM(EOMONTH(B1323,-1)+1)+1</f>
        <v>1</v>
      </c>
      <c r="AO1323" s="45" t="str">
        <f>MONTH(R1323)&amp;"/"&amp;YEAR(R1323)</f>
        <v>6/2026</v>
      </c>
      <c r="AP1323" s="45">
        <f>WEEKNUM(R1323)-WEEKNUM(EOMONTH(R1323,-1)+1)+1</f>
        <v>1</v>
      </c>
      <c r="AQ1323" s="45">
        <f>IF(AU1323="S",IF(Q1323="1. Aceitou o programa",R1323-B1323,0),0)</f>
        <v>3</v>
      </c>
      <c r="AR1323" s="45">
        <f>IF(AU1323="S",IF(AND(S1323&lt;&gt;"",R1323&lt;&gt;""),S1323-R1323,0),0)</f>
        <v>0</v>
      </c>
      <c r="AS1323" s="45">
        <f>IF(AU1323="S",IF(Q1323="1. Aceitou o programa",IF(OR(X1323="Não se Aplica",X1323=""),IF(OR(W1323="Não se Aplica",W1323=""),0,W1323-V1323),AVERAGE(X1323-W1323,W1323-V1323)),0),0)</f>
        <v>0</v>
      </c>
      <c r="AT1323" s="45">
        <f>IF(AU1323="S",IF(AND(Q1323="1. Aceitou o programa",AB1323="Realizada"),IFERROR(IF(AA1323="",0,AA1323-R1323),0),0),0)</f>
        <v>0</v>
      </c>
      <c r="AU1323" s="45" t="str">
        <f>_xlfn.XLOOKUP(U1323,'Lista Suspensa'!$AA$20:$AA$23,'Lista Suspensa'!$AB$20:$AB$23,"N/A")</f>
        <v>S</v>
      </c>
    </row>
    <row r="1324" spans="1:47" ht="12" customHeight="1">
      <c r="A1324" s="87" t="s">
        <v>67</v>
      </c>
      <c r="B1324" s="88">
        <v>46181</v>
      </c>
      <c r="C1324" s="89" t="s">
        <v>3738</v>
      </c>
      <c r="D1324" s="89" t="s">
        <v>3739</v>
      </c>
      <c r="E1324" s="90">
        <v>82636139</v>
      </c>
      <c r="F1324" s="184" t="s">
        <v>3759</v>
      </c>
      <c r="G1324" s="91" t="s">
        <v>3760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857</v>
      </c>
      <c r="N1324" s="89">
        <v>60</v>
      </c>
      <c r="O1324" s="93">
        <v>21993118083</v>
      </c>
      <c r="P1324" s="94" t="s">
        <v>57</v>
      </c>
      <c r="Q1324" s="112" t="s">
        <v>3704</v>
      </c>
      <c r="R1324" s="95"/>
      <c r="S1324" s="96"/>
      <c r="T1324" s="96" t="s">
        <v>2204</v>
      </c>
      <c r="U1324" s="96" t="s">
        <v>744</v>
      </c>
      <c r="V1324" s="92">
        <v>46181</v>
      </c>
      <c r="W1324" s="92"/>
      <c r="X1324" s="92"/>
      <c r="Y1324" s="97"/>
      <c r="Z1324" s="89"/>
      <c r="AA1324" s="96">
        <v>0</v>
      </c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>MONTH(B1324)&amp;"/"&amp;YEAR(B1324)</f>
        <v>6/2026</v>
      </c>
      <c r="AN1324" s="45">
        <f>WEEKNUM(B1324)-WEEKNUM(EOMONTH(B1324,-1)+1)+1</f>
        <v>2</v>
      </c>
      <c r="AO1324" s="45" t="str">
        <f>MONTH(R1324)&amp;"/"&amp;YEAR(R1324)</f>
        <v>1/1900</v>
      </c>
      <c r="AP1324" s="45" t="e">
        <f>WEEKNUM(R1324)-WEEKNUM(EOMONTH(R1324,-1)+1)+1</f>
        <v>#NUM!</v>
      </c>
      <c r="AQ1324" s="45">
        <f>IF(AU1324="S",IF(Q1324="1. Aceitou o programa",R1324-B1324,0),0)</f>
        <v>0</v>
      </c>
      <c r="AR1324" s="45">
        <f>IF(AU1324="S",IF(AND(S1324&lt;&gt;"",R1324&lt;&gt;""),S1324-R1324,0),0)</f>
        <v>0</v>
      </c>
      <c r="AS1324" s="45">
        <f>IF(AU1324="S",IF(Q1324="1. Aceitou o programa",IF(OR(X1324="Não se Aplica",X1324=""),IF(OR(W1324="Não se Aplica",W1324=""),0,W1324-V1324),AVERAGE(X1324-W1324,W1324-V1324)),0),0)</f>
        <v>0</v>
      </c>
      <c r="AT1324" s="45">
        <f>IF(AU1324="S",IF(AND(Q1324="1. Aceitou o programa",AB1324="Realizada"),IFERROR(IF(AA1324="",0,AA1324-R1324),0),0),0)</f>
        <v>0</v>
      </c>
      <c r="AU1324" s="45" t="str">
        <f>_xlfn.XLOOKUP(U1324,'Lista Suspensa'!$AA$20:$AA$23,'Lista Suspensa'!$AB$20:$AB$23,"N/A")</f>
        <v>S</v>
      </c>
    </row>
    <row r="1325" spans="1:47" ht="12" customHeight="1">
      <c r="A1325" s="87" t="s">
        <v>67</v>
      </c>
      <c r="B1325" s="88">
        <v>46181</v>
      </c>
      <c r="C1325" s="89" t="s">
        <v>3738</v>
      </c>
      <c r="D1325" s="89" t="s">
        <v>3739</v>
      </c>
      <c r="E1325" s="90">
        <v>84204925</v>
      </c>
      <c r="F1325" s="184" t="s">
        <v>3626</v>
      </c>
      <c r="G1325" s="91" t="s">
        <v>3761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1127</v>
      </c>
      <c r="N1325" s="89">
        <v>75</v>
      </c>
      <c r="O1325" s="93">
        <v>21995985120</v>
      </c>
      <c r="P1325" s="94" t="s">
        <v>57</v>
      </c>
      <c r="Q1325" s="112" t="s">
        <v>58</v>
      </c>
      <c r="R1325" s="95">
        <v>46189</v>
      </c>
      <c r="S1325" s="96"/>
      <c r="T1325" s="96" t="s">
        <v>59</v>
      </c>
      <c r="U1325" s="96" t="s">
        <v>60</v>
      </c>
      <c r="V1325" s="92">
        <v>46181</v>
      </c>
      <c r="W1325" s="92"/>
      <c r="X1325" s="92"/>
      <c r="Y1325" s="97"/>
      <c r="Z1325" s="89" t="s">
        <v>62</v>
      </c>
      <c r="AA1325" s="96" t="s">
        <v>2210</v>
      </c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>MONTH(B1325)&amp;"/"&amp;YEAR(B1325)</f>
        <v>6/2026</v>
      </c>
      <c r="AN1325" s="45">
        <f>WEEKNUM(B1325)-WEEKNUM(EOMONTH(B1325,-1)+1)+1</f>
        <v>2</v>
      </c>
      <c r="AO1325" s="45" t="str">
        <f>MONTH(R1325)&amp;"/"&amp;YEAR(R1325)</f>
        <v>6/2026</v>
      </c>
      <c r="AP1325" s="45">
        <f>WEEKNUM(R1325)-WEEKNUM(EOMONTH(R1325,-1)+1)+1</f>
        <v>3</v>
      </c>
      <c r="AQ1325" s="45">
        <f>IF(AU1325="S",IF(Q1325="1. Aceitou o programa",R1325-B1325,0),0)</f>
        <v>8</v>
      </c>
      <c r="AR1325" s="45">
        <f>IF(AU1325="S",IF(AND(S1325&lt;&gt;"",R1325&lt;&gt;""),S1325-R1325,0),0)</f>
        <v>0</v>
      </c>
      <c r="AS1325" s="45">
        <f>IF(AU1325="S",IF(Q1325="1. Aceitou o programa",IF(OR(X1325="Não se Aplica",X1325=""),IF(OR(W1325="Não se Aplica",W1325=""),0,W1325-V1325),AVERAGE(X1325-W1325,W1325-V1325)),0),0)</f>
        <v>0</v>
      </c>
      <c r="AT1325" s="45">
        <f>IF(AU1325="S",IF(AND(Q1325="1. Aceitou o programa",AB1325="Realizada"),IFERROR(IF(AA1325="",0,AA1325-R1325),0),0),0)</f>
        <v>0</v>
      </c>
      <c r="AU1325" s="45" t="str">
        <f>_xlfn.XLOOKUP(U1325,'Lista Suspensa'!$AA$20:$AA$23,'Lista Suspensa'!$AB$20:$AB$23,"N/A")</f>
        <v>S</v>
      </c>
    </row>
    <row r="1326" spans="1:47" ht="12" customHeight="1">
      <c r="A1326" s="87" t="s">
        <v>67</v>
      </c>
      <c r="B1326" s="88">
        <v>46181</v>
      </c>
      <c r="C1326" s="89" t="s">
        <v>3738</v>
      </c>
      <c r="D1326" s="89" t="s">
        <v>3739</v>
      </c>
      <c r="E1326" s="90">
        <v>79639089</v>
      </c>
      <c r="F1326" s="184" t="s">
        <v>3762</v>
      </c>
      <c r="G1326" s="91" t="s">
        <v>3763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2858</v>
      </c>
      <c r="N1326" s="89">
        <v>80</v>
      </c>
      <c r="O1326" s="93">
        <v>21970179926</v>
      </c>
      <c r="P1326" s="94" t="s">
        <v>57</v>
      </c>
      <c r="Q1326" s="112" t="s">
        <v>58</v>
      </c>
      <c r="R1326" s="95">
        <v>46189</v>
      </c>
      <c r="S1326" s="96"/>
      <c r="T1326" s="96" t="s">
        <v>59</v>
      </c>
      <c r="U1326" s="96" t="s">
        <v>60</v>
      </c>
      <c r="V1326" s="92">
        <v>46181</v>
      </c>
      <c r="W1326" s="92"/>
      <c r="X1326" s="92"/>
      <c r="Y1326" s="97"/>
      <c r="Z1326" s="89" t="s">
        <v>62</v>
      </c>
      <c r="AA1326" s="96" t="s">
        <v>3764</v>
      </c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>MONTH(B1326)&amp;"/"&amp;YEAR(B1326)</f>
        <v>6/2026</v>
      </c>
      <c r="AN1326" s="45">
        <f>WEEKNUM(B1326)-WEEKNUM(EOMONTH(B1326,-1)+1)+1</f>
        <v>2</v>
      </c>
      <c r="AO1326" s="45" t="str">
        <f>MONTH(R1326)&amp;"/"&amp;YEAR(R1326)</f>
        <v>6/2026</v>
      </c>
      <c r="AP1326" s="45">
        <f>WEEKNUM(R1326)-WEEKNUM(EOMONTH(R1326,-1)+1)+1</f>
        <v>3</v>
      </c>
      <c r="AQ1326" s="45">
        <f>IF(AU1326="S",IF(Q1326="1. Aceitou o programa",R1326-B1326,0),0)</f>
        <v>8</v>
      </c>
      <c r="AR1326" s="45">
        <f>IF(AU1326="S",IF(AND(S1326&lt;&gt;"",R1326&lt;&gt;""),S1326-R1326,0),0)</f>
        <v>0</v>
      </c>
      <c r="AS1326" s="45">
        <f>IF(AU1326="S",IF(Q1326="1. Aceitou o programa",IF(OR(X1326="Não se Aplica",X1326=""),IF(OR(W1326="Não se Aplica",W1326=""),0,W1326-V1326),AVERAGE(X1326-W1326,W1326-V1326)),0),0)</f>
        <v>0</v>
      </c>
      <c r="AT1326" s="45">
        <f>IF(AU1326="S",IF(AND(Q1326="1. Aceitou o programa",AB1326="Realizada"),IFERROR(IF(AA1326="",0,AA1326-R1326),0),0),0)</f>
        <v>0</v>
      </c>
      <c r="AU1326" s="45" t="str">
        <f>_xlfn.XLOOKUP(U1326,'Lista Suspensa'!$AA$20:$AA$23,'Lista Suspensa'!$AB$20:$AB$23,"N/A")</f>
        <v>S</v>
      </c>
    </row>
    <row r="1327" spans="1:47" ht="12" customHeight="1">
      <c r="A1327" s="87" t="s">
        <v>67</v>
      </c>
      <c r="B1327" s="88">
        <v>46188</v>
      </c>
      <c r="C1327" s="89" t="s">
        <v>3738</v>
      </c>
      <c r="D1327" s="89" t="s">
        <v>3739</v>
      </c>
      <c r="E1327" s="90">
        <v>757353134</v>
      </c>
      <c r="F1327" s="184" t="s">
        <v>3765</v>
      </c>
      <c r="G1327" s="91" t="s">
        <v>3766</v>
      </c>
      <c r="H1327" s="92">
        <v>14301</v>
      </c>
      <c r="I1327" s="89"/>
      <c r="J1327" s="89" t="s">
        <v>70</v>
      </c>
      <c r="K1327" s="89" t="s">
        <v>88</v>
      </c>
      <c r="L1327" s="89" t="s">
        <v>89</v>
      </c>
      <c r="M1327" s="89" t="s">
        <v>3767</v>
      </c>
      <c r="N1327" s="89">
        <v>100</v>
      </c>
      <c r="O1327" s="93">
        <v>21980185445</v>
      </c>
      <c r="P1327" s="94"/>
      <c r="Q1327" s="112" t="s">
        <v>3768</v>
      </c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>
        <v>0</v>
      </c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67</v>
      </c>
      <c r="AK1327" s="99" t="s">
        <v>67</v>
      </c>
      <c r="AL1327" s="45" t="s">
        <v>68</v>
      </c>
      <c r="AM1327" s="162" t="str">
        <f>MONTH(B1327)&amp;"/"&amp;YEAR(B1327)</f>
        <v>6/2026</v>
      </c>
      <c r="AN1327" s="45">
        <f>WEEKNUM(B1327)-WEEKNUM(EOMONTH(B1327,-1)+1)+1</f>
        <v>3</v>
      </c>
      <c r="AO1327" s="45" t="str">
        <f>MONTH(R1327)&amp;"/"&amp;YEAR(R1327)</f>
        <v>1/1900</v>
      </c>
      <c r="AP1327" s="45" t="e">
        <f>WEEKNUM(R1327)-WEEKNUM(EOMONTH(R1327,-1)+1)+1</f>
        <v>#NUM!</v>
      </c>
      <c r="AQ1327" s="45">
        <f>IF(AU1327="S",IF(Q1327="1. Aceitou o programa",R1327-B1327,0),0)</f>
        <v>0</v>
      </c>
      <c r="AR1327" s="45">
        <f>IF(AU1327="S",IF(AND(S1327&lt;&gt;"",R1327&lt;&gt;""),S1327-R1327,0),0)</f>
        <v>0</v>
      </c>
      <c r="AS1327" s="45">
        <f>IF(AU1327="S",IF(Q1327="1. Aceitou o programa",IF(OR(X1327="Não se Aplica",X1327=""),IF(OR(W1327="Não se Aplica",W1327=""),0,W1327-V1327),AVERAGE(X1327-W1327,W1327-V1327)),0),0)</f>
        <v>0</v>
      </c>
      <c r="AT1327" s="45">
        <f>IF(AU1327="S",IF(AND(Q1327="1. Aceitou o programa",AB1327="Realizada"),IFERROR(IF(AA1327="",0,AA1327-R1327),0),0),0)</f>
        <v>0</v>
      </c>
      <c r="AU1327" s="45" t="str">
        <f>_xlfn.XLOOKUP(U1327,'Lista Suspensa'!$AA$20:$AA$23,'Lista Suspensa'!$AB$20:$AB$23,"N/A")</f>
        <v>S</v>
      </c>
    </row>
    <row r="1328" spans="1:47" ht="12" customHeight="1">
      <c r="A1328" s="87" t="s">
        <v>67</v>
      </c>
      <c r="B1328" s="88">
        <v>46188</v>
      </c>
      <c r="C1328" s="89" t="s">
        <v>3738</v>
      </c>
      <c r="D1328" s="89" t="s">
        <v>3739</v>
      </c>
      <c r="E1328" s="90">
        <v>78348042</v>
      </c>
      <c r="F1328" s="184" t="s">
        <v>3769</v>
      </c>
      <c r="G1328" s="91" t="s">
        <v>3770</v>
      </c>
      <c r="H1328" s="92">
        <v>22737</v>
      </c>
      <c r="I1328" s="89"/>
      <c r="J1328" s="89" t="s">
        <v>70</v>
      </c>
      <c r="K1328" s="89" t="s">
        <v>88</v>
      </c>
      <c r="L1328" s="89" t="s">
        <v>89</v>
      </c>
      <c r="M1328" s="89" t="s">
        <v>2498</v>
      </c>
      <c r="N1328" s="89">
        <v>380</v>
      </c>
      <c r="O1328" s="93">
        <v>2194529564</v>
      </c>
      <c r="P1328" s="94"/>
      <c r="Q1328" s="112" t="s">
        <v>3768</v>
      </c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>
        <v>0</v>
      </c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67</v>
      </c>
      <c r="AK1328" s="99" t="s">
        <v>67</v>
      </c>
      <c r="AL1328" s="45" t="s">
        <v>68</v>
      </c>
      <c r="AM1328" s="162" t="str">
        <f>MONTH(B1328)&amp;"/"&amp;YEAR(B1328)</f>
        <v>6/2026</v>
      </c>
      <c r="AN1328" s="45">
        <f>WEEKNUM(B1328)-WEEKNUM(EOMONTH(B1328,-1)+1)+1</f>
        <v>3</v>
      </c>
      <c r="AO1328" s="45" t="str">
        <f>MONTH(R1328)&amp;"/"&amp;YEAR(R1328)</f>
        <v>1/1900</v>
      </c>
      <c r="AP1328" s="45" t="e">
        <f>WEEKNUM(R1328)-WEEKNUM(EOMONTH(R1328,-1)+1)+1</f>
        <v>#NUM!</v>
      </c>
      <c r="AQ1328" s="45">
        <f>IF(AU1328="S",IF(Q1328="1. Aceitou o programa",R1328-B1328,0),0)</f>
        <v>0</v>
      </c>
      <c r="AR1328" s="45">
        <f>IF(AU1328="S",IF(AND(S1328&lt;&gt;"",R1328&lt;&gt;""),S1328-R1328,0),0)</f>
        <v>0</v>
      </c>
      <c r="AS1328" s="45">
        <f>IF(AU1328="S",IF(Q1328="1. Aceitou o programa",IF(OR(X1328="Não se Aplica",X1328=""),IF(OR(W1328="Não se Aplica",W1328=""),0,W1328-V1328),AVERAGE(X1328-W1328,W1328-V1328)),0),0)</f>
        <v>0</v>
      </c>
      <c r="AT1328" s="45">
        <f>IF(AU1328="S",IF(AND(Q1328="1. Aceitou o programa",AB1328="Realizada"),IFERROR(IF(AA1328="",0,AA1328-R1328),0),0),0)</f>
        <v>0</v>
      </c>
      <c r="AU1328" s="45" t="str">
        <f>_xlfn.XLOOKUP(U1328,'Lista Suspensa'!$AA$20:$AA$23,'Lista Suspensa'!$AB$20:$AB$23,"N/A")</f>
        <v>S</v>
      </c>
    </row>
    <row r="1329" spans="1:47" ht="12" customHeight="1">
      <c r="A1329" s="87" t="s">
        <v>67</v>
      </c>
      <c r="B1329" s="88">
        <v>46188</v>
      </c>
      <c r="C1329" s="89" t="s">
        <v>3738</v>
      </c>
      <c r="D1329" s="89" t="s">
        <v>3739</v>
      </c>
      <c r="E1329" s="90">
        <v>745839487</v>
      </c>
      <c r="F1329" s="184" t="s">
        <v>3771</v>
      </c>
      <c r="G1329" s="91" t="s">
        <v>3772</v>
      </c>
      <c r="H1329" s="92">
        <v>17913</v>
      </c>
      <c r="I1329" s="89"/>
      <c r="J1329" s="89" t="s">
        <v>70</v>
      </c>
      <c r="K1329" s="89" t="s">
        <v>88</v>
      </c>
      <c r="L1329" s="89" t="s">
        <v>89</v>
      </c>
      <c r="M1329" s="89" t="s">
        <v>90</v>
      </c>
      <c r="N1329" s="89">
        <v>200</v>
      </c>
      <c r="O1329" s="93">
        <v>21980064071</v>
      </c>
      <c r="P1329" s="94"/>
      <c r="Q1329" s="112" t="s">
        <v>3768</v>
      </c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>
        <v>0</v>
      </c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197</v>
      </c>
      <c r="AK1329" s="99" t="s">
        <v>197</v>
      </c>
      <c r="AL1329" s="45" t="s">
        <v>68</v>
      </c>
      <c r="AM1329" s="162" t="str">
        <f>MONTH(B1329)&amp;"/"&amp;YEAR(B1329)</f>
        <v>6/2026</v>
      </c>
      <c r="AN1329" s="45">
        <f>WEEKNUM(B1329)-WEEKNUM(EOMONTH(B1329,-1)+1)+1</f>
        <v>3</v>
      </c>
      <c r="AO1329" s="45" t="str">
        <f>MONTH(R1329)&amp;"/"&amp;YEAR(R1329)</f>
        <v>1/1900</v>
      </c>
      <c r="AP1329" s="45" t="e">
        <f>WEEKNUM(R1329)-WEEKNUM(EOMONTH(R1329,-1)+1)+1</f>
        <v>#NUM!</v>
      </c>
      <c r="AQ1329" s="45">
        <f>IF(AU1329="S",IF(Q1329="1. Aceitou o programa",R1329-B1329,0),0)</f>
        <v>0</v>
      </c>
      <c r="AR1329" s="45">
        <f>IF(AU1329="S",IF(AND(S1329&lt;&gt;"",R1329&lt;&gt;""),S1329-R1329,0),0)</f>
        <v>0</v>
      </c>
      <c r="AS1329" s="45">
        <f>IF(AU1329="S",IF(Q1329="1. Aceitou o programa",IF(OR(X1329="Não se Aplica",X1329=""),IF(OR(W1329="Não se Aplica",W1329=""),0,W1329-V1329),AVERAGE(X1329-W1329,W1329-V1329)),0),0)</f>
        <v>0</v>
      </c>
      <c r="AT1329" s="45">
        <f>IF(AU1329="S",IF(AND(Q1329="1. Aceitou o programa",AB1329="Realizada"),IFERROR(IF(AA1329="",0,AA1329-R1329),0),0),0)</f>
        <v>0</v>
      </c>
      <c r="AU1329" s="45" t="str">
        <f>_xlfn.XLOOKUP(U1329,'Lista Suspensa'!$AA$20:$AA$23,'Lista Suspensa'!$AB$20:$AB$23,"N/A")</f>
        <v>S</v>
      </c>
    </row>
    <row r="1330" spans="1:47" ht="12" customHeight="1">
      <c r="A1330" s="87" t="s">
        <v>67</v>
      </c>
      <c r="B1330" s="88">
        <v>46188</v>
      </c>
      <c r="C1330" s="89" t="s">
        <v>3773</v>
      </c>
      <c r="D1330" s="89" t="s">
        <v>3774</v>
      </c>
      <c r="E1330" s="90">
        <v>21009538</v>
      </c>
      <c r="F1330" s="184" t="s">
        <v>3775</v>
      </c>
      <c r="G1330" s="91">
        <v>76367223800</v>
      </c>
      <c r="H1330" s="92">
        <v>20688</v>
      </c>
      <c r="I1330" s="89"/>
      <c r="J1330" s="89"/>
      <c r="K1330" s="89" t="s">
        <v>52</v>
      </c>
      <c r="L1330" s="89" t="s">
        <v>53</v>
      </c>
      <c r="M1330" s="89"/>
      <c r="N1330" s="89" t="s">
        <v>72</v>
      </c>
      <c r="O1330" s="93">
        <v>11970439858</v>
      </c>
      <c r="P1330" s="94"/>
      <c r="Q1330" s="112" t="s">
        <v>3768</v>
      </c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>
        <v>0</v>
      </c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197</v>
      </c>
      <c r="AK1330" s="99" t="s">
        <v>197</v>
      </c>
      <c r="AL1330" s="45" t="s">
        <v>68</v>
      </c>
      <c r="AM1330" s="162" t="str">
        <f>MONTH(B1330)&amp;"/"&amp;YEAR(B1330)</f>
        <v>6/2026</v>
      </c>
      <c r="AN1330" s="45">
        <f>WEEKNUM(B1330)-WEEKNUM(EOMONTH(B1330,-1)+1)+1</f>
        <v>3</v>
      </c>
      <c r="AO1330" s="45" t="str">
        <f>MONTH(R1330)&amp;"/"&amp;YEAR(R1330)</f>
        <v>1/1900</v>
      </c>
      <c r="AP1330" s="45" t="e">
        <f>WEEKNUM(R1330)-WEEKNUM(EOMONTH(R1330,-1)+1)+1</f>
        <v>#NUM!</v>
      </c>
      <c r="AQ1330" s="45">
        <f>IF(AU1330="S",IF(Q1330="1. Aceitou o programa",R1330-B1330,0),0)</f>
        <v>0</v>
      </c>
      <c r="AR1330" s="45">
        <f>IF(AU1330="S",IF(AND(S1330&lt;&gt;"",R1330&lt;&gt;""),S1330-R1330,0),0)</f>
        <v>0</v>
      </c>
      <c r="AS1330" s="45">
        <f>IF(AU1330="S",IF(Q1330="1. Aceitou o programa",IF(OR(X1330="Não se Aplica",X1330=""),IF(OR(W1330="Não se Aplica",W1330=""),0,W1330-V1330),AVERAGE(X1330-W1330,W1330-V1330)),0),0)</f>
        <v>0</v>
      </c>
      <c r="AT1330" s="45">
        <f>IF(AU1330="S",IF(AND(Q1330="1. Aceitou o programa",AB1330="Realizada"),IFERROR(IF(AA1330="",0,AA1330-R1330),0),0),0)</f>
        <v>0</v>
      </c>
      <c r="AU1330" s="45" t="str">
        <f>_xlfn.XLOOKUP(U1330,'Lista Suspensa'!$AA$20:$AA$23,'Lista Suspensa'!$AB$20:$AB$23,"N/A")</f>
        <v>S</v>
      </c>
    </row>
    <row r="1331" spans="1:47" ht="12" customHeight="1">
      <c r="A1331" s="87" t="s">
        <v>67</v>
      </c>
      <c r="B1331" s="88">
        <v>46188</v>
      </c>
      <c r="C1331" s="89" t="s">
        <v>3773</v>
      </c>
      <c r="D1331" s="89" t="s">
        <v>3774</v>
      </c>
      <c r="E1331" s="90">
        <v>22112120</v>
      </c>
      <c r="F1331" s="184" t="s">
        <v>3776</v>
      </c>
      <c r="G1331" s="91">
        <v>3340960810</v>
      </c>
      <c r="H1331" s="92">
        <v>20859</v>
      </c>
      <c r="I1331" s="89"/>
      <c r="J1331" s="89"/>
      <c r="K1331" s="89" t="s">
        <v>52</v>
      </c>
      <c r="L1331" s="89" t="s">
        <v>53</v>
      </c>
      <c r="M1331" s="89"/>
      <c r="N1331" s="89" t="s">
        <v>170</v>
      </c>
      <c r="O1331" s="93">
        <v>11974169610</v>
      </c>
      <c r="P1331" s="94"/>
      <c r="Q1331" s="112" t="s">
        <v>3768</v>
      </c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>
        <v>0</v>
      </c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197</v>
      </c>
      <c r="AK1331" s="99" t="s">
        <v>197</v>
      </c>
      <c r="AL1331" s="45" t="s">
        <v>68</v>
      </c>
      <c r="AM1331" s="162" t="str">
        <f>MONTH(B1331)&amp;"/"&amp;YEAR(B1331)</f>
        <v>6/2026</v>
      </c>
      <c r="AN1331" s="45">
        <f>WEEKNUM(B1331)-WEEKNUM(EOMONTH(B1331,-1)+1)+1</f>
        <v>3</v>
      </c>
      <c r="AO1331" s="45" t="str">
        <f>MONTH(R1331)&amp;"/"&amp;YEAR(R1331)</f>
        <v>1/1900</v>
      </c>
      <c r="AP1331" s="45" t="e">
        <f>WEEKNUM(R1331)-WEEKNUM(EOMONTH(R1331,-1)+1)+1</f>
        <v>#NUM!</v>
      </c>
      <c r="AQ1331" s="45">
        <f>IF(AU1331="S",IF(Q1331="1. Aceitou o programa",R1331-B1331,0),0)</f>
        <v>0</v>
      </c>
      <c r="AR1331" s="45">
        <f>IF(AU1331="S",IF(AND(S1331&lt;&gt;"",R1331&lt;&gt;""),S1331-R1331,0),0)</f>
        <v>0</v>
      </c>
      <c r="AS1331" s="45">
        <f>IF(AU1331="S",IF(Q1331="1. Aceitou o programa",IF(OR(X1331="Não se Aplica",X1331=""),IF(OR(W1331="Não se Aplica",W1331=""),0,W1331-V1331),AVERAGE(X1331-W1331,W1331-V1331)),0),0)</f>
        <v>0</v>
      </c>
      <c r="AT1331" s="45">
        <f>IF(AU1331="S",IF(AND(Q1331="1. Aceitou o programa",AB1331="Realizada"),IFERROR(IF(AA1331="",0,AA1331-R1331),0),0),0)</f>
        <v>0</v>
      </c>
      <c r="AU1331" s="45" t="str">
        <f>_xlfn.XLOOKUP(U1331,'Lista Suspensa'!$AA$20:$AA$23,'Lista Suspensa'!$AB$20:$AB$23,"N/A")</f>
        <v>S</v>
      </c>
    </row>
    <row r="1332" spans="1:47" ht="12" customHeight="1">
      <c r="A1332" s="87" t="s">
        <v>67</v>
      </c>
      <c r="B1332" s="88">
        <v>46188</v>
      </c>
      <c r="C1332" s="89" t="s">
        <v>3773</v>
      </c>
      <c r="D1332" s="89" t="s">
        <v>3774</v>
      </c>
      <c r="E1332" s="90">
        <v>22112138</v>
      </c>
      <c r="F1332" s="184" t="s">
        <v>3777</v>
      </c>
      <c r="G1332" s="91">
        <v>9276048847</v>
      </c>
      <c r="H1332" s="92">
        <v>10938</v>
      </c>
      <c r="I1332" s="89"/>
      <c r="J1332" s="89"/>
      <c r="K1332" s="89" t="s">
        <v>52</v>
      </c>
      <c r="L1332" s="89" t="s">
        <v>53</v>
      </c>
      <c r="M1332" s="89"/>
      <c r="N1332" s="89" t="s">
        <v>170</v>
      </c>
      <c r="O1332" s="93">
        <v>11974169610</v>
      </c>
      <c r="P1332" s="94"/>
      <c r="Q1332" s="112" t="s">
        <v>3768</v>
      </c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>
        <v>0</v>
      </c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197</v>
      </c>
      <c r="AK1332" s="99" t="s">
        <v>197</v>
      </c>
      <c r="AL1332" s="45" t="s">
        <v>68</v>
      </c>
      <c r="AM1332" s="162" t="str">
        <f>MONTH(B1332)&amp;"/"&amp;YEAR(B1332)</f>
        <v>6/2026</v>
      </c>
      <c r="AN1332" s="45">
        <f>WEEKNUM(B1332)-WEEKNUM(EOMONTH(B1332,-1)+1)+1</f>
        <v>3</v>
      </c>
      <c r="AO1332" s="45" t="str">
        <f>MONTH(R1332)&amp;"/"&amp;YEAR(R1332)</f>
        <v>1/1900</v>
      </c>
      <c r="AP1332" s="45" t="e">
        <f>WEEKNUM(R1332)-WEEKNUM(EOMONTH(R1332,-1)+1)+1</f>
        <v>#NUM!</v>
      </c>
      <c r="AQ1332" s="45">
        <f>IF(AU1332="S",IF(Q1332="1. Aceitou o programa",R1332-B1332,0),0)</f>
        <v>0</v>
      </c>
      <c r="AR1332" s="45">
        <f>IF(AU1332="S",IF(AND(S1332&lt;&gt;"",R1332&lt;&gt;""),S1332-R1332,0),0)</f>
        <v>0</v>
      </c>
      <c r="AS1332" s="45">
        <f>IF(AU1332="S",IF(Q1332="1. Aceitou o programa",IF(OR(X1332="Não se Aplica",X1332=""),IF(OR(W1332="Não se Aplica",W1332=""),0,W1332-V1332),AVERAGE(X1332-W1332,W1332-V1332)),0),0)</f>
        <v>0</v>
      </c>
      <c r="AT1332" s="45">
        <f>IF(AU1332="S",IF(AND(Q1332="1. Aceitou o programa",AB1332="Realizada"),IFERROR(IF(AA1332="",0,AA1332-R1332),0),0),0)</f>
        <v>0</v>
      </c>
      <c r="AU1332" s="45" t="str">
        <f>_xlfn.XLOOKUP(U1332,'Lista Suspensa'!$AA$20:$AA$23,'Lista Suspensa'!$AB$20:$AB$23,"N/A")</f>
        <v>S</v>
      </c>
    </row>
    <row r="1333" spans="1:47" ht="12" customHeight="1">
      <c r="A1333" s="87" t="s">
        <v>67</v>
      </c>
      <c r="B1333" s="88">
        <v>46188</v>
      </c>
      <c r="C1333" s="89" t="s">
        <v>3773</v>
      </c>
      <c r="D1333" s="89" t="s">
        <v>3774</v>
      </c>
      <c r="E1333" s="90">
        <v>33651345</v>
      </c>
      <c r="F1333" s="184" t="s">
        <v>3778</v>
      </c>
      <c r="G1333" s="91">
        <v>8119600720</v>
      </c>
      <c r="H1333" s="92">
        <v>16274</v>
      </c>
      <c r="I1333" s="89"/>
      <c r="J1333" s="89"/>
      <c r="K1333" s="89" t="s">
        <v>52</v>
      </c>
      <c r="L1333" s="89" t="s">
        <v>225</v>
      </c>
      <c r="M1333" s="89"/>
      <c r="N1333" s="89" t="s">
        <v>170</v>
      </c>
      <c r="O1333" s="93">
        <v>11982193569</v>
      </c>
      <c r="P1333" s="94"/>
      <c r="Q1333" s="112" t="s">
        <v>3768</v>
      </c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>
        <v>0</v>
      </c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197</v>
      </c>
      <c r="AK1333" s="99" t="s">
        <v>197</v>
      </c>
      <c r="AL1333" s="45" t="s">
        <v>68</v>
      </c>
      <c r="AM1333" s="162" t="str">
        <f>MONTH(B1333)&amp;"/"&amp;YEAR(B1333)</f>
        <v>6/2026</v>
      </c>
      <c r="AN1333" s="45">
        <f>WEEKNUM(B1333)-WEEKNUM(EOMONTH(B1333,-1)+1)+1</f>
        <v>3</v>
      </c>
      <c r="AO1333" s="45" t="str">
        <f>MONTH(R1333)&amp;"/"&amp;YEAR(R1333)</f>
        <v>1/1900</v>
      </c>
      <c r="AP1333" s="45" t="e">
        <f>WEEKNUM(R1333)-WEEKNUM(EOMONTH(R1333,-1)+1)+1</f>
        <v>#NUM!</v>
      </c>
      <c r="AQ1333" s="45">
        <f>IF(AU1333="S",IF(Q1333="1. Aceitou o programa",R1333-B1333,0),0)</f>
        <v>0</v>
      </c>
      <c r="AR1333" s="45">
        <f>IF(AU1333="S",IF(AND(S1333&lt;&gt;"",R1333&lt;&gt;""),S1333-R1333,0),0)</f>
        <v>0</v>
      </c>
      <c r="AS1333" s="45">
        <f>IF(AU1333="S",IF(Q1333="1. Aceitou o programa",IF(OR(X1333="Não se Aplica",X1333=""),IF(OR(W1333="Não se Aplica",W1333=""),0,W1333-V1333),AVERAGE(X1333-W1333,W1333-V1333)),0),0)</f>
        <v>0</v>
      </c>
      <c r="AT1333" s="45">
        <f>IF(AU1333="S",IF(AND(Q1333="1. Aceitou o programa",AB1333="Realizada"),IFERROR(IF(AA1333="",0,AA1333-R1333),0),0),0)</f>
        <v>0</v>
      </c>
      <c r="AU1333" s="45" t="str">
        <f>_xlfn.XLOOKUP(U1333,'Lista Suspensa'!$AA$20:$AA$23,'Lista Suspensa'!$AB$20:$AB$23,"N/A")</f>
        <v>S</v>
      </c>
    </row>
    <row r="1334" spans="1:47" ht="12" customHeight="1">
      <c r="A1334" s="87" t="s">
        <v>67</v>
      </c>
      <c r="B1334" s="88">
        <v>46188</v>
      </c>
      <c r="C1334" s="89" t="s">
        <v>3773</v>
      </c>
      <c r="D1334" s="89" t="s">
        <v>3774</v>
      </c>
      <c r="E1334" s="90">
        <v>34127640</v>
      </c>
      <c r="F1334" s="184" t="s">
        <v>3779</v>
      </c>
      <c r="G1334" s="91">
        <v>1362548880</v>
      </c>
      <c r="H1334" s="92">
        <v>20893</v>
      </c>
      <c r="I1334" s="89"/>
      <c r="J1334" s="89"/>
      <c r="K1334" s="89" t="s">
        <v>52</v>
      </c>
      <c r="L1334" s="89" t="s">
        <v>53</v>
      </c>
      <c r="M1334" s="89"/>
      <c r="N1334" s="89" t="s">
        <v>170</v>
      </c>
      <c r="O1334" s="93">
        <v>11989790490</v>
      </c>
      <c r="P1334" s="94"/>
      <c r="Q1334" s="112" t="s">
        <v>3768</v>
      </c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>
        <v>0</v>
      </c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197</v>
      </c>
      <c r="AK1334" s="99" t="s">
        <v>197</v>
      </c>
      <c r="AL1334" s="45" t="s">
        <v>68</v>
      </c>
      <c r="AM1334" s="162" t="str">
        <f>MONTH(B1334)&amp;"/"&amp;YEAR(B1334)</f>
        <v>6/2026</v>
      </c>
      <c r="AN1334" s="45">
        <f>WEEKNUM(B1334)-WEEKNUM(EOMONTH(B1334,-1)+1)+1</f>
        <v>3</v>
      </c>
      <c r="AO1334" s="45" t="str">
        <f>MONTH(R1334)&amp;"/"&amp;YEAR(R1334)</f>
        <v>1/1900</v>
      </c>
      <c r="AP1334" s="45" t="e">
        <f>WEEKNUM(R1334)-WEEKNUM(EOMONTH(R1334,-1)+1)+1</f>
        <v>#NUM!</v>
      </c>
      <c r="AQ1334" s="45">
        <f>IF(AU1334="S",IF(Q1334="1. Aceitou o programa",R1334-B1334,0),0)</f>
        <v>0</v>
      </c>
      <c r="AR1334" s="45">
        <f>IF(AU1334="S",IF(AND(S1334&lt;&gt;"",R1334&lt;&gt;""),S1334-R1334,0),0)</f>
        <v>0</v>
      </c>
      <c r="AS1334" s="45">
        <f>IF(AU1334="S",IF(Q1334="1. Aceitou o programa",IF(OR(X1334="Não se Aplica",X1334=""),IF(OR(W1334="Não se Aplica",W1334=""),0,W1334-V1334),AVERAGE(X1334-W1334,W1334-V1334)),0),0)</f>
        <v>0</v>
      </c>
      <c r="AT1334" s="45">
        <f>IF(AU1334="S",IF(AND(Q1334="1. Aceitou o programa",AB1334="Realizada"),IFERROR(IF(AA1334="",0,AA1334-R1334),0),0),0)</f>
        <v>0</v>
      </c>
      <c r="AU1334" s="45" t="str">
        <f>_xlfn.XLOOKUP(U1334,'Lista Suspensa'!$AA$20:$AA$23,'Lista Suspensa'!$AB$20:$AB$23,"N/A")</f>
        <v>S</v>
      </c>
    </row>
    <row r="1335" spans="1:47" ht="12" customHeight="1">
      <c r="A1335" s="87" t="s">
        <v>67</v>
      </c>
      <c r="B1335" s="88">
        <v>46188</v>
      </c>
      <c r="C1335" s="89" t="s">
        <v>3773</v>
      </c>
      <c r="D1335" s="89" t="s">
        <v>3774</v>
      </c>
      <c r="E1335" s="90">
        <v>61719021</v>
      </c>
      <c r="F1335" s="184" t="s">
        <v>3780</v>
      </c>
      <c r="G1335" s="91">
        <v>69745757853</v>
      </c>
      <c r="H1335" s="92">
        <v>17870</v>
      </c>
      <c r="I1335" s="89"/>
      <c r="J1335" s="89"/>
      <c r="K1335" s="89" t="s">
        <v>52</v>
      </c>
      <c r="L1335" s="89" t="s">
        <v>53</v>
      </c>
      <c r="M1335" s="89"/>
      <c r="N1335" s="89" t="s">
        <v>91</v>
      </c>
      <c r="O1335" s="93">
        <v>11997083293</v>
      </c>
      <c r="P1335" s="94"/>
      <c r="Q1335" s="112" t="s">
        <v>3768</v>
      </c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>
        <v>0</v>
      </c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197</v>
      </c>
      <c r="AK1335" s="99" t="s">
        <v>197</v>
      </c>
      <c r="AL1335" s="45" t="s">
        <v>68</v>
      </c>
      <c r="AM1335" s="162" t="str">
        <f>MONTH(B1335)&amp;"/"&amp;YEAR(B1335)</f>
        <v>6/2026</v>
      </c>
      <c r="AN1335" s="45">
        <f>WEEKNUM(B1335)-WEEKNUM(EOMONTH(B1335,-1)+1)+1</f>
        <v>3</v>
      </c>
      <c r="AO1335" s="45" t="str">
        <f>MONTH(R1335)&amp;"/"&amp;YEAR(R1335)</f>
        <v>1/1900</v>
      </c>
      <c r="AP1335" s="45" t="e">
        <f>WEEKNUM(R1335)-WEEKNUM(EOMONTH(R1335,-1)+1)+1</f>
        <v>#NUM!</v>
      </c>
      <c r="AQ1335" s="45">
        <f>IF(AU1335="S",IF(Q1335="1. Aceitou o programa",R1335-B1335,0),0)</f>
        <v>0</v>
      </c>
      <c r="AR1335" s="45">
        <f>IF(AU1335="S",IF(AND(S1335&lt;&gt;"",R1335&lt;&gt;""),S1335-R1335,0),0)</f>
        <v>0</v>
      </c>
      <c r="AS1335" s="45">
        <f>IF(AU1335="S",IF(Q1335="1. Aceitou o programa",IF(OR(X1335="Não se Aplica",X1335=""),IF(OR(W1335="Não se Aplica",W1335=""),0,W1335-V1335),AVERAGE(X1335-W1335,W1335-V1335)),0),0)</f>
        <v>0</v>
      </c>
      <c r="AT1335" s="45">
        <f>IF(AU1335="S",IF(AND(Q1335="1. Aceitou o programa",AB1335="Realizada"),IFERROR(IF(AA1335="",0,AA1335-R1335),0),0),0)</f>
        <v>0</v>
      </c>
      <c r="AU1335" s="45" t="str">
        <f>_xlfn.XLOOKUP(U1335,'Lista Suspensa'!$AA$20:$AA$23,'Lista Suspensa'!$AB$20:$AB$23,"N/A")</f>
        <v>S</v>
      </c>
    </row>
    <row r="1336" spans="1:47" ht="12" customHeight="1">
      <c r="A1336" s="87" t="s">
        <v>67</v>
      </c>
      <c r="B1336" s="88">
        <v>46188</v>
      </c>
      <c r="C1336" s="89" t="s">
        <v>3773</v>
      </c>
      <c r="D1336" s="89" t="s">
        <v>3774</v>
      </c>
      <c r="E1336" s="90">
        <v>71715423</v>
      </c>
      <c r="F1336" s="184" t="s">
        <v>3781</v>
      </c>
      <c r="G1336" s="91">
        <v>7519376737</v>
      </c>
      <c r="H1336" s="92">
        <v>28397</v>
      </c>
      <c r="I1336" s="89"/>
      <c r="J1336" s="89"/>
      <c r="K1336" s="89" t="s">
        <v>88</v>
      </c>
      <c r="L1336" s="89" t="s">
        <v>97</v>
      </c>
      <c r="M1336" s="89"/>
      <c r="N1336" s="89" t="s">
        <v>130</v>
      </c>
      <c r="O1336" s="93">
        <v>21970033138</v>
      </c>
      <c r="P1336" s="94"/>
      <c r="Q1336" s="112" t="s">
        <v>3768</v>
      </c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>
        <v>0</v>
      </c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197</v>
      </c>
      <c r="AK1336" s="99" t="s">
        <v>197</v>
      </c>
      <c r="AL1336" s="45" t="s">
        <v>68</v>
      </c>
      <c r="AM1336" s="162" t="str">
        <f>MONTH(B1336)&amp;"/"&amp;YEAR(B1336)</f>
        <v>6/2026</v>
      </c>
      <c r="AN1336" s="45">
        <f>WEEKNUM(B1336)-WEEKNUM(EOMONTH(B1336,-1)+1)+1</f>
        <v>3</v>
      </c>
      <c r="AO1336" s="45" t="str">
        <f>MONTH(R1336)&amp;"/"&amp;YEAR(R1336)</f>
        <v>1/1900</v>
      </c>
      <c r="AP1336" s="45" t="e">
        <f>WEEKNUM(R1336)-WEEKNUM(EOMONTH(R1336,-1)+1)+1</f>
        <v>#NUM!</v>
      </c>
      <c r="AQ1336" s="45">
        <f>IF(AU1336="S",IF(Q1336="1. Aceitou o programa",R1336-B1336,0),0)</f>
        <v>0</v>
      </c>
      <c r="AR1336" s="45">
        <f>IF(AU1336="S",IF(AND(S1336&lt;&gt;"",R1336&lt;&gt;""),S1336-R1336,0),0)</f>
        <v>0</v>
      </c>
      <c r="AS1336" s="45">
        <f>IF(AU1336="S",IF(Q1336="1. Aceitou o programa",IF(OR(X1336="Não se Aplica",X1336=""),IF(OR(W1336="Não se Aplica",W1336=""),0,W1336-V1336),AVERAGE(X1336-W1336,W1336-V1336)),0),0)</f>
        <v>0</v>
      </c>
      <c r="AT1336" s="45">
        <f>IF(AU1336="S",IF(AND(Q1336="1. Aceitou o programa",AB1336="Realizada"),IFERROR(IF(AA1336="",0,AA1336-R1336),0),0),0)</f>
        <v>0</v>
      </c>
      <c r="AU1336" s="45" t="str">
        <f>_xlfn.XLOOKUP(U1336,'Lista Suspensa'!$AA$20:$AA$23,'Lista Suspensa'!$AB$20:$AB$23,"N/A")</f>
        <v>S</v>
      </c>
    </row>
    <row r="1337" spans="1:47" ht="12" customHeight="1">
      <c r="A1337" s="87" t="s">
        <v>67</v>
      </c>
      <c r="B1337" s="88">
        <v>46188</v>
      </c>
      <c r="C1337" s="89" t="s">
        <v>3773</v>
      </c>
      <c r="D1337" s="89" t="s">
        <v>3774</v>
      </c>
      <c r="E1337" s="90">
        <v>72172617</v>
      </c>
      <c r="F1337" s="184" t="s">
        <v>3782</v>
      </c>
      <c r="G1337" s="91">
        <v>1864030704</v>
      </c>
      <c r="H1337" s="92">
        <v>25217</v>
      </c>
      <c r="I1337" s="89"/>
      <c r="J1337" s="89"/>
      <c r="K1337" s="89" t="s">
        <v>88</v>
      </c>
      <c r="L1337" s="89" t="s">
        <v>89</v>
      </c>
      <c r="M1337" s="89"/>
      <c r="N1337" s="89" t="s">
        <v>130</v>
      </c>
      <c r="O1337" s="93">
        <v>21986366289</v>
      </c>
      <c r="P1337" s="94"/>
      <c r="Q1337" s="112" t="s">
        <v>3768</v>
      </c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>
        <v>0</v>
      </c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197</v>
      </c>
      <c r="AK1337" s="99" t="s">
        <v>197</v>
      </c>
      <c r="AL1337" s="45" t="s">
        <v>68</v>
      </c>
      <c r="AM1337" s="162" t="str">
        <f>MONTH(B1337)&amp;"/"&amp;YEAR(B1337)</f>
        <v>6/2026</v>
      </c>
      <c r="AN1337" s="45">
        <f>WEEKNUM(B1337)-WEEKNUM(EOMONTH(B1337,-1)+1)+1</f>
        <v>3</v>
      </c>
      <c r="AO1337" s="45" t="str">
        <f>MONTH(R1337)&amp;"/"&amp;YEAR(R1337)</f>
        <v>1/1900</v>
      </c>
      <c r="AP1337" s="45" t="e">
        <f>WEEKNUM(R1337)-WEEKNUM(EOMONTH(R1337,-1)+1)+1</f>
        <v>#NUM!</v>
      </c>
      <c r="AQ1337" s="45">
        <f>IF(AU1337="S",IF(Q1337="1. Aceitou o programa",R1337-B1337,0),0)</f>
        <v>0</v>
      </c>
      <c r="AR1337" s="45">
        <f>IF(AU1337="S",IF(AND(S1337&lt;&gt;"",R1337&lt;&gt;""),S1337-R1337,0),0)</f>
        <v>0</v>
      </c>
      <c r="AS1337" s="45">
        <f>IF(AU1337="S",IF(Q1337="1. Aceitou o programa",IF(OR(X1337="Não se Aplica",X1337=""),IF(OR(W1337="Não se Aplica",W1337=""),0,W1337-V1337),AVERAGE(X1337-W1337,W1337-V1337)),0),0)</f>
        <v>0</v>
      </c>
      <c r="AT1337" s="45">
        <f>IF(AU1337="S",IF(AND(Q1337="1. Aceitou o programa",AB1337="Realizada"),IFERROR(IF(AA1337="",0,AA1337-R1337),0),0),0)</f>
        <v>0</v>
      </c>
      <c r="AU1337" s="45" t="str">
        <f>_xlfn.XLOOKUP(U1337,'Lista Suspensa'!$AA$20:$AA$23,'Lista Suspensa'!$AB$20:$AB$23,"N/A")</f>
        <v>S</v>
      </c>
    </row>
    <row r="1338" spans="1:47" ht="12" customHeight="1">
      <c r="A1338" s="87" t="s">
        <v>67</v>
      </c>
      <c r="B1338" s="88">
        <v>46188</v>
      </c>
      <c r="C1338" s="89" t="s">
        <v>3773</v>
      </c>
      <c r="D1338" s="89" t="s">
        <v>3774</v>
      </c>
      <c r="E1338" s="90">
        <v>72374734</v>
      </c>
      <c r="F1338" s="184" t="s">
        <v>3783</v>
      </c>
      <c r="G1338" s="91">
        <v>608248835</v>
      </c>
      <c r="H1338" s="92">
        <v>18106</v>
      </c>
      <c r="I1338" s="89"/>
      <c r="J1338" s="89"/>
      <c r="K1338" s="89" t="s">
        <v>52</v>
      </c>
      <c r="L1338" s="89" t="s">
        <v>53</v>
      </c>
      <c r="M1338" s="89"/>
      <c r="N1338" s="89" t="s">
        <v>130</v>
      </c>
      <c r="O1338" s="93">
        <v>11963698143</v>
      </c>
      <c r="P1338" s="94"/>
      <c r="Q1338" s="112" t="s">
        <v>3768</v>
      </c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>
        <v>0</v>
      </c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197</v>
      </c>
      <c r="AK1338" s="99" t="s">
        <v>197</v>
      </c>
      <c r="AL1338" s="45" t="s">
        <v>68</v>
      </c>
      <c r="AM1338" s="162" t="str">
        <f>MONTH(B1338)&amp;"/"&amp;YEAR(B1338)</f>
        <v>6/2026</v>
      </c>
      <c r="AN1338" s="45">
        <f>WEEKNUM(B1338)-WEEKNUM(EOMONTH(B1338,-1)+1)+1</f>
        <v>3</v>
      </c>
      <c r="AO1338" s="45" t="str">
        <f>MONTH(R1338)&amp;"/"&amp;YEAR(R1338)</f>
        <v>1/1900</v>
      </c>
      <c r="AP1338" s="45" t="e">
        <f>WEEKNUM(R1338)-WEEKNUM(EOMONTH(R1338,-1)+1)+1</f>
        <v>#NUM!</v>
      </c>
      <c r="AQ1338" s="45">
        <f>IF(AU1338="S",IF(Q1338="1. Aceitou o programa",R1338-B1338,0),0)</f>
        <v>0</v>
      </c>
      <c r="AR1338" s="45">
        <f>IF(AU1338="S",IF(AND(S1338&lt;&gt;"",R1338&lt;&gt;""),S1338-R1338,0),0)</f>
        <v>0</v>
      </c>
      <c r="AS1338" s="45">
        <f>IF(AU1338="S",IF(Q1338="1. Aceitou o programa",IF(OR(X1338="Não se Aplica",X1338=""),IF(OR(W1338="Não se Aplica",W1338=""),0,W1338-V1338),AVERAGE(X1338-W1338,W1338-V1338)),0),0)</f>
        <v>0</v>
      </c>
      <c r="AT1338" s="45">
        <f>IF(AU1338="S",IF(AND(Q1338="1. Aceitou o programa",AB1338="Realizada"),IFERROR(IF(AA1338="",0,AA1338-R1338),0),0),0)</f>
        <v>0</v>
      </c>
      <c r="AU1338" s="45" t="str">
        <f>_xlfn.XLOOKUP(U1338,'Lista Suspensa'!$AA$20:$AA$23,'Lista Suspensa'!$AB$20:$AB$23,"N/A")</f>
        <v>S</v>
      </c>
    </row>
    <row r="1339" spans="1:47" ht="12" customHeight="1">
      <c r="A1339" s="87" t="s">
        <v>67</v>
      </c>
      <c r="B1339" s="88">
        <v>46188</v>
      </c>
      <c r="C1339" s="89" t="s">
        <v>3773</v>
      </c>
      <c r="D1339" s="89" t="s">
        <v>3774</v>
      </c>
      <c r="E1339" s="90">
        <v>72391750</v>
      </c>
      <c r="F1339" s="184" t="s">
        <v>3784</v>
      </c>
      <c r="G1339" s="91">
        <v>14372817886</v>
      </c>
      <c r="H1339" s="92">
        <v>24620</v>
      </c>
      <c r="I1339" s="89"/>
      <c r="J1339" s="89"/>
      <c r="K1339" s="89" t="s">
        <v>52</v>
      </c>
      <c r="L1339" s="89" t="s">
        <v>53</v>
      </c>
      <c r="M1339" s="89"/>
      <c r="N1339" s="89" t="s">
        <v>130</v>
      </c>
      <c r="O1339" s="93">
        <v>11992113345</v>
      </c>
      <c r="P1339" s="94"/>
      <c r="Q1339" s="112" t="s">
        <v>3768</v>
      </c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>
        <v>0</v>
      </c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197</v>
      </c>
      <c r="AK1339" s="99" t="s">
        <v>197</v>
      </c>
      <c r="AL1339" s="45" t="s">
        <v>68</v>
      </c>
      <c r="AM1339" s="162" t="str">
        <f>MONTH(B1339)&amp;"/"&amp;YEAR(B1339)</f>
        <v>6/2026</v>
      </c>
      <c r="AN1339" s="45">
        <f>WEEKNUM(B1339)-WEEKNUM(EOMONTH(B1339,-1)+1)+1</f>
        <v>3</v>
      </c>
      <c r="AO1339" s="45" t="str">
        <f>MONTH(R1339)&amp;"/"&amp;YEAR(R1339)</f>
        <v>1/1900</v>
      </c>
      <c r="AP1339" s="45" t="e">
        <f>WEEKNUM(R1339)-WEEKNUM(EOMONTH(R1339,-1)+1)+1</f>
        <v>#NUM!</v>
      </c>
      <c r="AQ1339" s="45">
        <f>IF(AU1339="S",IF(Q1339="1. Aceitou o programa",R1339-B1339,0),0)</f>
        <v>0</v>
      </c>
      <c r="AR1339" s="45">
        <f>IF(AU1339="S",IF(AND(S1339&lt;&gt;"",R1339&lt;&gt;""),S1339-R1339,0),0)</f>
        <v>0</v>
      </c>
      <c r="AS1339" s="45">
        <f>IF(AU1339="S",IF(Q1339="1. Aceitou o programa",IF(OR(X1339="Não se Aplica",X1339=""),IF(OR(W1339="Não se Aplica",W1339=""),0,W1339-V1339),AVERAGE(X1339-W1339,W1339-V1339)),0),0)</f>
        <v>0</v>
      </c>
      <c r="AT1339" s="45">
        <f>IF(AU1339="S",IF(AND(Q1339="1. Aceitou o programa",AB1339="Realizada"),IFERROR(IF(AA1339="",0,AA1339-R1339),0),0),0)</f>
        <v>0</v>
      </c>
      <c r="AU1339" s="45" t="str">
        <f>_xlfn.XLOOKUP(U1339,'Lista Suspensa'!$AA$20:$AA$23,'Lista Suspensa'!$AB$20:$AB$23,"N/A")</f>
        <v>S</v>
      </c>
    </row>
    <row r="1340" spans="1:47" ht="12" customHeight="1">
      <c r="A1340" s="87" t="s">
        <v>67</v>
      </c>
      <c r="B1340" s="88">
        <v>46188</v>
      </c>
      <c r="C1340" s="89" t="s">
        <v>3773</v>
      </c>
      <c r="D1340" s="89" t="s">
        <v>3774</v>
      </c>
      <c r="E1340" s="90">
        <v>72405564</v>
      </c>
      <c r="F1340" s="184" t="s">
        <v>3785</v>
      </c>
      <c r="G1340" s="91">
        <v>12873506822</v>
      </c>
      <c r="H1340" s="92">
        <v>25659</v>
      </c>
      <c r="I1340" s="89"/>
      <c r="J1340" s="89"/>
      <c r="K1340" s="89" t="s">
        <v>52</v>
      </c>
      <c r="L1340" s="89" t="s">
        <v>53</v>
      </c>
      <c r="M1340" s="89"/>
      <c r="N1340" s="89" t="s">
        <v>130</v>
      </c>
      <c r="O1340" s="93">
        <v>11987802760</v>
      </c>
      <c r="P1340" s="94"/>
      <c r="Q1340" s="112" t="s">
        <v>3768</v>
      </c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>
        <v>0</v>
      </c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197</v>
      </c>
      <c r="AK1340" s="99" t="s">
        <v>197</v>
      </c>
      <c r="AL1340" s="45" t="s">
        <v>68</v>
      </c>
      <c r="AM1340" s="162" t="str">
        <f>MONTH(B1340)&amp;"/"&amp;YEAR(B1340)</f>
        <v>6/2026</v>
      </c>
      <c r="AN1340" s="45">
        <f>WEEKNUM(B1340)-WEEKNUM(EOMONTH(B1340,-1)+1)+1</f>
        <v>3</v>
      </c>
      <c r="AO1340" s="45" t="str">
        <f>MONTH(R1340)&amp;"/"&amp;YEAR(R1340)</f>
        <v>1/1900</v>
      </c>
      <c r="AP1340" s="45" t="e">
        <f>WEEKNUM(R1340)-WEEKNUM(EOMONTH(R1340,-1)+1)+1</f>
        <v>#NUM!</v>
      </c>
      <c r="AQ1340" s="45">
        <f>IF(AU1340="S",IF(Q1340="1. Aceitou o programa",R1340-B1340,0),0)</f>
        <v>0</v>
      </c>
      <c r="AR1340" s="45">
        <f>IF(AU1340="S",IF(AND(S1340&lt;&gt;"",R1340&lt;&gt;""),S1340-R1340,0),0)</f>
        <v>0</v>
      </c>
      <c r="AS1340" s="45">
        <f>IF(AU1340="S",IF(Q1340="1. Aceitou o programa",IF(OR(X1340="Não se Aplica",X1340=""),IF(OR(W1340="Não se Aplica",W1340=""),0,W1340-V1340),AVERAGE(X1340-W1340,W1340-V1340)),0),0)</f>
        <v>0</v>
      </c>
      <c r="AT1340" s="45">
        <f>IF(AU1340="S",IF(AND(Q1340="1. Aceitou o programa",AB1340="Realizada"),IFERROR(IF(AA1340="",0,AA1340-R1340),0),0),0)</f>
        <v>0</v>
      </c>
      <c r="AU1340" s="45" t="str">
        <f>_xlfn.XLOOKUP(U1340,'Lista Suspensa'!$AA$20:$AA$23,'Lista Suspensa'!$AB$20:$AB$23,"N/A")</f>
        <v>S</v>
      </c>
    </row>
    <row r="1341" spans="1:47" ht="12" customHeight="1">
      <c r="A1341" s="87" t="s">
        <v>67</v>
      </c>
      <c r="B1341" s="88">
        <v>46188</v>
      </c>
      <c r="C1341" s="89" t="s">
        <v>3773</v>
      </c>
      <c r="D1341" s="89" t="s">
        <v>3774</v>
      </c>
      <c r="E1341" s="90">
        <v>72458353</v>
      </c>
      <c r="F1341" s="184" t="s">
        <v>3786</v>
      </c>
      <c r="G1341" s="91">
        <v>8840655883</v>
      </c>
      <c r="H1341" s="92">
        <v>24443</v>
      </c>
      <c r="I1341" s="89"/>
      <c r="J1341" s="89"/>
      <c r="K1341" s="89" t="s">
        <v>52</v>
      </c>
      <c r="L1341" s="89" t="s">
        <v>53</v>
      </c>
      <c r="M1341" s="89"/>
      <c r="N1341" s="89" t="s">
        <v>130</v>
      </c>
      <c r="O1341" s="93">
        <v>11999133311</v>
      </c>
      <c r="P1341" s="94"/>
      <c r="Q1341" s="112" t="s">
        <v>3768</v>
      </c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>
        <v>0</v>
      </c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197</v>
      </c>
      <c r="AK1341" s="99" t="s">
        <v>197</v>
      </c>
      <c r="AL1341" s="45" t="s">
        <v>68</v>
      </c>
      <c r="AM1341" s="162" t="str">
        <f>MONTH(B1341)&amp;"/"&amp;YEAR(B1341)</f>
        <v>6/2026</v>
      </c>
      <c r="AN1341" s="45">
        <f>WEEKNUM(B1341)-WEEKNUM(EOMONTH(B1341,-1)+1)+1</f>
        <v>3</v>
      </c>
      <c r="AO1341" s="45" t="str">
        <f>MONTH(R1341)&amp;"/"&amp;YEAR(R1341)</f>
        <v>1/1900</v>
      </c>
      <c r="AP1341" s="45" t="e">
        <f>WEEKNUM(R1341)-WEEKNUM(EOMONTH(R1341,-1)+1)+1</f>
        <v>#NUM!</v>
      </c>
      <c r="AQ1341" s="45">
        <f>IF(AU1341="S",IF(Q1341="1. Aceitou o programa",R1341-B1341,0),0)</f>
        <v>0</v>
      </c>
      <c r="AR1341" s="45">
        <f>IF(AU1341="S",IF(AND(S1341&lt;&gt;"",R1341&lt;&gt;""),S1341-R1341,0),0)</f>
        <v>0</v>
      </c>
      <c r="AS1341" s="45">
        <f>IF(AU1341="S",IF(Q1341="1. Aceitou o programa",IF(OR(X1341="Não se Aplica",X1341=""),IF(OR(W1341="Não se Aplica",W1341=""),0,W1341-V1341),AVERAGE(X1341-W1341,W1341-V1341)),0),0)</f>
        <v>0</v>
      </c>
      <c r="AT1341" s="45">
        <f>IF(AU1341="S",IF(AND(Q1341="1. Aceitou o programa",AB1341="Realizada"),IFERROR(IF(AA1341="",0,AA1341-R1341),0),0),0)</f>
        <v>0</v>
      </c>
      <c r="AU1341" s="45" t="str">
        <f>_xlfn.XLOOKUP(U1341,'Lista Suspensa'!$AA$20:$AA$23,'Lista Suspensa'!$AB$20:$AB$23,"N/A")</f>
        <v>S</v>
      </c>
    </row>
    <row r="1342" spans="1:47" ht="12" customHeight="1">
      <c r="A1342" s="87" t="s">
        <v>67</v>
      </c>
      <c r="B1342" s="88">
        <v>46188</v>
      </c>
      <c r="C1342" s="89" t="s">
        <v>3773</v>
      </c>
      <c r="D1342" s="89" t="s">
        <v>3774</v>
      </c>
      <c r="E1342" s="90">
        <v>72525284</v>
      </c>
      <c r="F1342" s="184" t="s">
        <v>3787</v>
      </c>
      <c r="G1342" s="91">
        <v>21896135749</v>
      </c>
      <c r="H1342" s="92">
        <v>7763</v>
      </c>
      <c r="I1342" s="89"/>
      <c r="J1342" s="89"/>
      <c r="K1342" s="89" t="s">
        <v>88</v>
      </c>
      <c r="L1342" s="89" t="s">
        <v>89</v>
      </c>
      <c r="M1342" s="89"/>
      <c r="N1342" s="89" t="s">
        <v>235</v>
      </c>
      <c r="O1342" s="93">
        <v>21993062227</v>
      </c>
      <c r="P1342" s="94"/>
      <c r="Q1342" s="112" t="s">
        <v>3768</v>
      </c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>
        <v>0</v>
      </c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197</v>
      </c>
      <c r="AK1342" s="99" t="s">
        <v>197</v>
      </c>
      <c r="AL1342" s="45" t="s">
        <v>68</v>
      </c>
      <c r="AM1342" s="162" t="str">
        <f>MONTH(B1342)&amp;"/"&amp;YEAR(B1342)</f>
        <v>6/2026</v>
      </c>
      <c r="AN1342" s="45">
        <f>WEEKNUM(B1342)-WEEKNUM(EOMONTH(B1342,-1)+1)+1</f>
        <v>3</v>
      </c>
      <c r="AO1342" s="45" t="str">
        <f>MONTH(R1342)&amp;"/"&amp;YEAR(R1342)</f>
        <v>1/1900</v>
      </c>
      <c r="AP1342" s="45" t="e">
        <f>WEEKNUM(R1342)-WEEKNUM(EOMONTH(R1342,-1)+1)+1</f>
        <v>#NUM!</v>
      </c>
      <c r="AQ1342" s="45">
        <f>IF(AU1342="S",IF(Q1342="1. Aceitou o programa",R1342-B1342,0),0)</f>
        <v>0</v>
      </c>
      <c r="AR1342" s="45">
        <f>IF(AU1342="S",IF(AND(S1342&lt;&gt;"",R1342&lt;&gt;""),S1342-R1342,0),0)</f>
        <v>0</v>
      </c>
      <c r="AS1342" s="45">
        <f>IF(AU1342="S",IF(Q1342="1. Aceitou o programa",IF(OR(X1342="Não se Aplica",X1342=""),IF(OR(W1342="Não se Aplica",W1342=""),0,W1342-V1342),AVERAGE(X1342-W1342,W1342-V1342)),0),0)</f>
        <v>0</v>
      </c>
      <c r="AT1342" s="45">
        <f>IF(AU1342="S",IF(AND(Q1342="1. Aceitou o programa",AB1342="Realizada"),IFERROR(IF(AA1342="",0,AA1342-R1342),0),0),0)</f>
        <v>0</v>
      </c>
      <c r="AU1342" s="45" t="str">
        <f>_xlfn.XLOOKUP(U1342,'Lista Suspensa'!$AA$20:$AA$23,'Lista Suspensa'!$AB$20:$AB$23,"N/A")</f>
        <v>S</v>
      </c>
    </row>
    <row r="1343" spans="1:47" ht="12" customHeight="1">
      <c r="A1343" s="87" t="s">
        <v>67</v>
      </c>
      <c r="B1343" s="88">
        <v>46188</v>
      </c>
      <c r="C1343" s="89" t="s">
        <v>3773</v>
      </c>
      <c r="D1343" s="89" t="s">
        <v>3774</v>
      </c>
      <c r="E1343" s="90">
        <v>72592799</v>
      </c>
      <c r="F1343" s="184" t="s">
        <v>3788</v>
      </c>
      <c r="G1343" s="91">
        <v>8335789878</v>
      </c>
      <c r="H1343" s="92">
        <v>22364</v>
      </c>
      <c r="I1343" s="89"/>
      <c r="J1343" s="89"/>
      <c r="K1343" s="89" t="s">
        <v>52</v>
      </c>
      <c r="L1343" s="89" t="s">
        <v>53</v>
      </c>
      <c r="M1343" s="89"/>
      <c r="N1343" s="89" t="s">
        <v>130</v>
      </c>
      <c r="O1343" s="93">
        <v>11983302933</v>
      </c>
      <c r="P1343" s="94"/>
      <c r="Q1343" s="112" t="s">
        <v>58</v>
      </c>
      <c r="R1343" s="95">
        <v>46189</v>
      </c>
      <c r="S1343" s="96"/>
      <c r="T1343" s="96" t="s">
        <v>59</v>
      </c>
      <c r="U1343" s="96" t="s">
        <v>60</v>
      </c>
      <c r="V1343" s="92">
        <v>46189</v>
      </c>
      <c r="W1343" s="92"/>
      <c r="X1343" s="92"/>
      <c r="Y1343" s="97"/>
      <c r="Z1343" s="89" t="s">
        <v>62</v>
      </c>
      <c r="AA1343" s="96" t="s">
        <v>3789</v>
      </c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197</v>
      </c>
      <c r="AK1343" s="99" t="s">
        <v>197</v>
      </c>
      <c r="AL1343" s="45" t="s">
        <v>68</v>
      </c>
      <c r="AM1343" s="162" t="str">
        <f>MONTH(B1343)&amp;"/"&amp;YEAR(B1343)</f>
        <v>6/2026</v>
      </c>
      <c r="AN1343" s="45">
        <f>WEEKNUM(B1343)-WEEKNUM(EOMONTH(B1343,-1)+1)+1</f>
        <v>3</v>
      </c>
      <c r="AO1343" s="45" t="str">
        <f>MONTH(R1343)&amp;"/"&amp;YEAR(R1343)</f>
        <v>6/2026</v>
      </c>
      <c r="AP1343" s="45">
        <f>WEEKNUM(R1343)-WEEKNUM(EOMONTH(R1343,-1)+1)+1</f>
        <v>3</v>
      </c>
      <c r="AQ1343" s="45">
        <f>IF(AU1343="S",IF(Q1343="1. Aceitou o programa",R1343-B1343,0),0)</f>
        <v>1</v>
      </c>
      <c r="AR1343" s="45">
        <f>IF(AU1343="S",IF(AND(S1343&lt;&gt;"",R1343&lt;&gt;""),S1343-R1343,0),0)</f>
        <v>0</v>
      </c>
      <c r="AS1343" s="45">
        <f>IF(AU1343="S",IF(Q1343="1. Aceitou o programa",IF(OR(X1343="Não se Aplica",X1343=""),IF(OR(W1343="Não se Aplica",W1343=""),0,W1343-V1343),AVERAGE(X1343-W1343,W1343-V1343)),0),0)</f>
        <v>0</v>
      </c>
      <c r="AT1343" s="45">
        <f>IF(AU1343="S",IF(AND(Q1343="1. Aceitou o programa",AB1343="Realizada"),IFERROR(IF(AA1343="",0,AA1343-R1343),0),0),0)</f>
        <v>0</v>
      </c>
      <c r="AU1343" s="45" t="str">
        <f>_xlfn.XLOOKUP(U1343,'Lista Suspensa'!$AA$20:$AA$23,'Lista Suspensa'!$AB$20:$AB$23,"N/A")</f>
        <v>S</v>
      </c>
    </row>
    <row r="1344" spans="1:47" ht="12" customHeight="1">
      <c r="A1344" s="87" t="s">
        <v>67</v>
      </c>
      <c r="B1344" s="88">
        <v>46188</v>
      </c>
      <c r="C1344" s="89" t="s">
        <v>3773</v>
      </c>
      <c r="D1344" s="89" t="s">
        <v>3774</v>
      </c>
      <c r="E1344" s="90">
        <v>72632924</v>
      </c>
      <c r="F1344" s="184" t="s">
        <v>3790</v>
      </c>
      <c r="G1344" s="91">
        <v>53640128753</v>
      </c>
      <c r="H1344" s="92">
        <v>21033</v>
      </c>
      <c r="I1344" s="89"/>
      <c r="J1344" s="89"/>
      <c r="K1344" s="89" t="s">
        <v>88</v>
      </c>
      <c r="L1344" s="89" t="s">
        <v>97</v>
      </c>
      <c r="M1344" s="89"/>
      <c r="N1344" s="89" t="s">
        <v>130</v>
      </c>
      <c r="O1344" s="93">
        <v>21998128592</v>
      </c>
      <c r="P1344" s="94"/>
      <c r="Q1344" s="112" t="s">
        <v>3768</v>
      </c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>
        <v>0</v>
      </c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197</v>
      </c>
      <c r="AK1344" s="99" t="s">
        <v>197</v>
      </c>
      <c r="AL1344" s="45" t="s">
        <v>68</v>
      </c>
      <c r="AM1344" s="162" t="str">
        <f>MONTH(B1344)&amp;"/"&amp;YEAR(B1344)</f>
        <v>6/2026</v>
      </c>
      <c r="AN1344" s="45">
        <f>WEEKNUM(B1344)-WEEKNUM(EOMONTH(B1344,-1)+1)+1</f>
        <v>3</v>
      </c>
      <c r="AO1344" s="45" t="str">
        <f>MONTH(R1344)&amp;"/"&amp;YEAR(R1344)</f>
        <v>1/1900</v>
      </c>
      <c r="AP1344" s="45" t="e">
        <f>WEEKNUM(R1344)-WEEKNUM(EOMONTH(R1344,-1)+1)+1</f>
        <v>#NUM!</v>
      </c>
      <c r="AQ1344" s="45">
        <f>IF(AU1344="S",IF(Q1344="1. Aceitou o programa",R1344-B1344,0),0)</f>
        <v>0</v>
      </c>
      <c r="AR1344" s="45">
        <f>IF(AU1344="S",IF(AND(S1344&lt;&gt;"",R1344&lt;&gt;""),S1344-R1344,0),0)</f>
        <v>0</v>
      </c>
      <c r="AS1344" s="45">
        <f>IF(AU1344="S",IF(Q1344="1. Aceitou o programa",IF(OR(X1344="Não se Aplica",X1344=""),IF(OR(W1344="Não se Aplica",W1344=""),0,W1344-V1344),AVERAGE(X1344-W1344,W1344-V1344)),0),0)</f>
        <v>0</v>
      </c>
      <c r="AT1344" s="45">
        <f>IF(AU1344="S",IF(AND(Q1344="1. Aceitou o programa",AB1344="Realizada"),IFERROR(IF(AA1344="",0,AA1344-R1344),0),0),0)</f>
        <v>0</v>
      </c>
      <c r="AU1344" s="45" t="str">
        <f>_xlfn.XLOOKUP(U1344,'Lista Suspensa'!$AA$20:$AA$23,'Lista Suspensa'!$AB$20:$AB$23,"N/A")</f>
        <v>S</v>
      </c>
    </row>
    <row r="1345" spans="1:47" ht="12" customHeight="1">
      <c r="A1345" s="87" t="s">
        <v>67</v>
      </c>
      <c r="B1345" s="88">
        <v>46188</v>
      </c>
      <c r="C1345" s="89" t="s">
        <v>3773</v>
      </c>
      <c r="D1345" s="89" t="s">
        <v>3774</v>
      </c>
      <c r="E1345" s="90">
        <v>72646709</v>
      </c>
      <c r="F1345" s="184" t="s">
        <v>3791</v>
      </c>
      <c r="G1345" s="91">
        <v>2367066752</v>
      </c>
      <c r="H1345" s="92">
        <v>25306</v>
      </c>
      <c r="I1345" s="89"/>
      <c r="J1345" s="89"/>
      <c r="K1345" s="89" t="s">
        <v>88</v>
      </c>
      <c r="L1345" s="89" t="s">
        <v>89</v>
      </c>
      <c r="M1345" s="89"/>
      <c r="N1345" s="89" t="s">
        <v>130</v>
      </c>
      <c r="O1345" s="93">
        <v>21982861328</v>
      </c>
      <c r="P1345" s="94"/>
      <c r="Q1345" s="112" t="s">
        <v>3768</v>
      </c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>
        <v>0</v>
      </c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197</v>
      </c>
      <c r="AK1345" s="99" t="s">
        <v>197</v>
      </c>
      <c r="AL1345" s="45" t="s">
        <v>68</v>
      </c>
      <c r="AM1345" s="162" t="str">
        <f>MONTH(B1345)&amp;"/"&amp;YEAR(B1345)</f>
        <v>6/2026</v>
      </c>
      <c r="AN1345" s="45">
        <f>WEEKNUM(B1345)-WEEKNUM(EOMONTH(B1345,-1)+1)+1</f>
        <v>3</v>
      </c>
      <c r="AO1345" s="45" t="str">
        <f>MONTH(R1345)&amp;"/"&amp;YEAR(R1345)</f>
        <v>1/1900</v>
      </c>
      <c r="AP1345" s="45" t="e">
        <f>WEEKNUM(R1345)-WEEKNUM(EOMONTH(R1345,-1)+1)+1</f>
        <v>#NUM!</v>
      </c>
      <c r="AQ1345" s="45">
        <f>IF(AU1345="S",IF(Q1345="1. Aceitou o programa",R1345-B1345,0),0)</f>
        <v>0</v>
      </c>
      <c r="AR1345" s="45">
        <f>IF(AU1345="S",IF(AND(S1345&lt;&gt;"",R1345&lt;&gt;""),S1345-R1345,0),0)</f>
        <v>0</v>
      </c>
      <c r="AS1345" s="45">
        <f>IF(AU1345="S",IF(Q1345="1. Aceitou o programa",IF(OR(X1345="Não se Aplica",X1345=""),IF(OR(W1345="Não se Aplica",W1345=""),0,W1345-V1345),AVERAGE(X1345-W1345,W1345-V1345)),0),0)</f>
        <v>0</v>
      </c>
      <c r="AT1345" s="45">
        <f>IF(AU1345="S",IF(AND(Q1345="1. Aceitou o programa",AB1345="Realizada"),IFERROR(IF(AA1345="",0,AA1345-R1345),0),0),0)</f>
        <v>0</v>
      </c>
      <c r="AU1345" s="45" t="str">
        <f>_xlfn.XLOOKUP(U1345,'Lista Suspensa'!$AA$20:$AA$23,'Lista Suspensa'!$AB$20:$AB$23,"N/A")</f>
        <v>S</v>
      </c>
    </row>
    <row r="1346" spans="1:47" ht="12" customHeight="1">
      <c r="A1346" s="87" t="s">
        <v>67</v>
      </c>
      <c r="B1346" s="88">
        <v>46188</v>
      </c>
      <c r="C1346" s="89" t="s">
        <v>3773</v>
      </c>
      <c r="D1346" s="89" t="s">
        <v>3774</v>
      </c>
      <c r="E1346" s="90">
        <v>72771513</v>
      </c>
      <c r="F1346" s="184" t="s">
        <v>3792</v>
      </c>
      <c r="G1346" s="91">
        <v>4619262889</v>
      </c>
      <c r="H1346" s="92">
        <v>23251</v>
      </c>
      <c r="I1346" s="89"/>
      <c r="J1346" s="89"/>
      <c r="K1346" s="89" t="s">
        <v>52</v>
      </c>
      <c r="L1346" s="89" t="s">
        <v>53</v>
      </c>
      <c r="M1346" s="89"/>
      <c r="N1346" s="89" t="s">
        <v>130</v>
      </c>
      <c r="O1346" s="93">
        <v>11995084417</v>
      </c>
      <c r="P1346" s="94"/>
      <c r="Q1346" s="112" t="s">
        <v>3768</v>
      </c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>
        <v>0</v>
      </c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197</v>
      </c>
      <c r="AK1346" s="99" t="s">
        <v>197</v>
      </c>
      <c r="AL1346" s="45" t="s">
        <v>68</v>
      </c>
      <c r="AM1346" s="162" t="str">
        <f>MONTH(B1346)&amp;"/"&amp;YEAR(B1346)</f>
        <v>6/2026</v>
      </c>
      <c r="AN1346" s="45">
        <f>WEEKNUM(B1346)-WEEKNUM(EOMONTH(B1346,-1)+1)+1</f>
        <v>3</v>
      </c>
      <c r="AO1346" s="45" t="str">
        <f>MONTH(R1346)&amp;"/"&amp;YEAR(R1346)</f>
        <v>1/1900</v>
      </c>
      <c r="AP1346" s="45" t="e">
        <f>WEEKNUM(R1346)-WEEKNUM(EOMONTH(R1346,-1)+1)+1</f>
        <v>#NUM!</v>
      </c>
      <c r="AQ1346" s="45">
        <f>IF(AU1346="S",IF(Q1346="1. Aceitou o programa",R1346-B1346,0),0)</f>
        <v>0</v>
      </c>
      <c r="AR1346" s="45">
        <f>IF(AU1346="S",IF(AND(S1346&lt;&gt;"",R1346&lt;&gt;""),S1346-R1346,0),0)</f>
        <v>0</v>
      </c>
      <c r="AS1346" s="45">
        <f>IF(AU1346="S",IF(Q1346="1. Aceitou o programa",IF(OR(X1346="Não se Aplica",X1346=""),IF(OR(W1346="Não se Aplica",W1346=""),0,W1346-V1346),AVERAGE(X1346-W1346,W1346-V1346)),0),0)</f>
        <v>0</v>
      </c>
      <c r="AT1346" s="45">
        <f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>
      <c r="A1347" s="87" t="s">
        <v>67</v>
      </c>
      <c r="B1347" s="88">
        <v>46188</v>
      </c>
      <c r="C1347" s="89" t="s">
        <v>3773</v>
      </c>
      <c r="D1347" s="89" t="s">
        <v>3774</v>
      </c>
      <c r="E1347" s="90">
        <v>73035048</v>
      </c>
      <c r="F1347" s="184" t="s">
        <v>3793</v>
      </c>
      <c r="G1347" s="91">
        <v>91996023772</v>
      </c>
      <c r="H1347" s="92">
        <v>24607</v>
      </c>
      <c r="I1347" s="89"/>
      <c r="J1347" s="89"/>
      <c r="K1347" s="89" t="s">
        <v>88</v>
      </c>
      <c r="L1347" s="89" t="s">
        <v>89</v>
      </c>
      <c r="M1347" s="89"/>
      <c r="N1347" s="89" t="s">
        <v>130</v>
      </c>
      <c r="O1347" s="93">
        <v>21996826971</v>
      </c>
      <c r="P1347" s="94"/>
      <c r="Q1347" s="112" t="s">
        <v>3768</v>
      </c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>
        <v>0</v>
      </c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197</v>
      </c>
      <c r="AK1347" s="99" t="s">
        <v>197</v>
      </c>
      <c r="AL1347" s="45" t="s">
        <v>68</v>
      </c>
      <c r="AM1347" s="162" t="str">
        <f>MONTH(B1347)&amp;"/"&amp;YEAR(B1347)</f>
        <v>6/2026</v>
      </c>
      <c r="AN1347" s="45">
        <f>WEEKNUM(B1347)-WEEKNUM(EOMONTH(B1347,-1)+1)+1</f>
        <v>3</v>
      </c>
      <c r="AO1347" s="45" t="str">
        <f>MONTH(R1347)&amp;"/"&amp;YEAR(R1347)</f>
        <v>1/1900</v>
      </c>
      <c r="AP1347" s="45" t="e">
        <f>WEEKNUM(R1347)-WEEKNUM(EOMONTH(R1347,-1)+1)+1</f>
        <v>#NUM!</v>
      </c>
      <c r="AQ1347" s="45">
        <f>IF(AU1347="S",IF(Q1347="1. Aceitou o programa",R1347-B1347,0),0)</f>
        <v>0</v>
      </c>
      <c r="AR1347" s="45">
        <f>IF(AU1347="S",IF(AND(S1347&lt;&gt;"",R1347&lt;&gt;""),S1347-R1347,0),0)</f>
        <v>0</v>
      </c>
      <c r="AS1347" s="45">
        <f>IF(AU1347="S",IF(Q1347="1. Aceitou o programa",IF(OR(X1347="Não se Aplica",X1347=""),IF(OR(W1347="Não se Aplica",W1347=""),0,W1347-V1347),AVERAGE(X1347-W1347,W1347-V1347)),0),0)</f>
        <v>0</v>
      </c>
      <c r="AT1347" s="45">
        <f>IF(AU1347="S",IF(AND(Q1347="1. Aceitou o programa",AB1347="Realizada"),IFERROR(IF(AA1347="",0,AA1347-R1347),0),0),0)</f>
        <v>0</v>
      </c>
      <c r="AU1347" s="45" t="str">
        <f>_xlfn.XLOOKUP(U1347,'Lista Suspensa'!$AA$20:$AA$23,'Lista Suspensa'!$AB$20:$AB$23,"N/A")</f>
        <v>S</v>
      </c>
    </row>
    <row r="1348" spans="1:47" ht="12" customHeight="1">
      <c r="A1348" s="87" t="s">
        <v>67</v>
      </c>
      <c r="B1348" s="88">
        <v>46188</v>
      </c>
      <c r="C1348" s="89" t="s">
        <v>3773</v>
      </c>
      <c r="D1348" s="89" t="s">
        <v>3774</v>
      </c>
      <c r="E1348" s="90">
        <v>73044431</v>
      </c>
      <c r="F1348" s="184" t="s">
        <v>3794</v>
      </c>
      <c r="G1348" s="91">
        <v>81544634749</v>
      </c>
      <c r="H1348" s="92">
        <v>22144</v>
      </c>
      <c r="I1348" s="89"/>
      <c r="J1348" s="89"/>
      <c r="K1348" s="89" t="s">
        <v>88</v>
      </c>
      <c r="L1348" s="89" t="s">
        <v>89</v>
      </c>
      <c r="M1348" s="89"/>
      <c r="N1348" s="89" t="s">
        <v>130</v>
      </c>
      <c r="O1348" s="93">
        <v>21979138508</v>
      </c>
      <c r="P1348" s="94"/>
      <c r="Q1348" s="112" t="s">
        <v>3768</v>
      </c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>
        <v>0</v>
      </c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197</v>
      </c>
      <c r="AK1348" s="99" t="s">
        <v>197</v>
      </c>
      <c r="AL1348" s="45" t="s">
        <v>68</v>
      </c>
      <c r="AM1348" s="162" t="str">
        <f>MONTH(B1348)&amp;"/"&amp;YEAR(B1348)</f>
        <v>6/2026</v>
      </c>
      <c r="AN1348" s="45">
        <f>WEEKNUM(B1348)-WEEKNUM(EOMONTH(B1348,-1)+1)+1</f>
        <v>3</v>
      </c>
      <c r="AO1348" s="45" t="str">
        <f>MONTH(R1348)&amp;"/"&amp;YEAR(R1348)</f>
        <v>1/1900</v>
      </c>
      <c r="AP1348" s="45" t="e">
        <f>WEEKNUM(R1348)-WEEKNUM(EOMONTH(R1348,-1)+1)+1</f>
        <v>#NUM!</v>
      </c>
      <c r="AQ1348" s="45">
        <f>IF(AU1348="S",IF(Q1348="1. Aceitou o programa",R1348-B1348,0),0)</f>
        <v>0</v>
      </c>
      <c r="AR1348" s="45">
        <f>IF(AU1348="S",IF(AND(S1348&lt;&gt;"",R1348&lt;&gt;""),S1348-R1348,0),0)</f>
        <v>0</v>
      </c>
      <c r="AS1348" s="45">
        <f>IF(AU1348="S",IF(Q1348="1. Aceitou o programa",IF(OR(X1348="Não se Aplica",X1348=""),IF(OR(W1348="Não se Aplica",W1348=""),0,W1348-V1348),AVERAGE(X1348-W1348,W1348-V1348)),0),0)</f>
        <v>0</v>
      </c>
      <c r="AT1348" s="45">
        <f>IF(AU1348="S",IF(AND(Q1348="1. Aceitou o programa",AB1348="Realizada"),IFERROR(IF(AA1348="",0,AA1348-R1348),0),0),0)</f>
        <v>0</v>
      </c>
      <c r="AU1348" s="45" t="str">
        <f>_xlfn.XLOOKUP(U1348,'Lista Suspensa'!$AA$20:$AA$23,'Lista Suspensa'!$AB$20:$AB$23,"N/A")</f>
        <v>S</v>
      </c>
    </row>
    <row r="1349" spans="1:47" ht="12" customHeight="1">
      <c r="A1349" s="87" t="s">
        <v>67</v>
      </c>
      <c r="B1349" s="88">
        <v>46188</v>
      </c>
      <c r="C1349" s="89" t="s">
        <v>3773</v>
      </c>
      <c r="D1349" s="89" t="s">
        <v>3774</v>
      </c>
      <c r="E1349" s="90">
        <v>73092759</v>
      </c>
      <c r="F1349" s="184" t="s">
        <v>3795</v>
      </c>
      <c r="G1349" s="91">
        <v>63605066704</v>
      </c>
      <c r="H1349" s="92">
        <v>21102</v>
      </c>
      <c r="I1349" s="89"/>
      <c r="J1349" s="89"/>
      <c r="K1349" s="89" t="s">
        <v>88</v>
      </c>
      <c r="L1349" s="89" t="s">
        <v>89</v>
      </c>
      <c r="M1349" s="89"/>
      <c r="N1349" s="89" t="s">
        <v>130</v>
      </c>
      <c r="O1349" s="93">
        <v>21999144190</v>
      </c>
      <c r="P1349" s="94"/>
      <c r="Q1349" s="112" t="s">
        <v>3768</v>
      </c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>
        <v>0</v>
      </c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197</v>
      </c>
      <c r="AK1349" s="99" t="s">
        <v>197</v>
      </c>
      <c r="AL1349" s="45" t="s">
        <v>68</v>
      </c>
      <c r="AM1349" s="162" t="str">
        <f>MONTH(B1349)&amp;"/"&amp;YEAR(B1349)</f>
        <v>6/2026</v>
      </c>
      <c r="AN1349" s="45">
        <f>WEEKNUM(B1349)-WEEKNUM(EOMONTH(B1349,-1)+1)+1</f>
        <v>3</v>
      </c>
      <c r="AO1349" s="45" t="str">
        <f>MONTH(R1349)&amp;"/"&amp;YEAR(R1349)</f>
        <v>1/1900</v>
      </c>
      <c r="AP1349" s="45" t="e">
        <f>WEEKNUM(R1349)-WEEKNUM(EOMONTH(R1349,-1)+1)+1</f>
        <v>#NUM!</v>
      </c>
      <c r="AQ1349" s="45">
        <f>IF(AU1349="S",IF(Q1349="1. Aceitou o programa",R1349-B1349,0),0)</f>
        <v>0</v>
      </c>
      <c r="AR1349" s="45">
        <f>IF(AU1349="S",IF(AND(S1349&lt;&gt;"",R1349&lt;&gt;""),S1349-R1349,0),0)</f>
        <v>0</v>
      </c>
      <c r="AS1349" s="45">
        <f>IF(AU1349="S",IF(Q1349="1. Aceitou o programa",IF(OR(X1349="Não se Aplica",X1349=""),IF(OR(W1349="Não se Aplica",W1349=""),0,W1349-V1349),AVERAGE(X1349-W1349,W1349-V1349)),0),0)</f>
        <v>0</v>
      </c>
      <c r="AT1349" s="45">
        <f>IF(AU1349="S",IF(AND(Q1349="1. Aceitou o programa",AB1349="Realizada"),IFERROR(IF(AA1349="",0,AA1349-R1349),0),0),0)</f>
        <v>0</v>
      </c>
      <c r="AU1349" s="45" t="str">
        <f>_xlfn.XLOOKUP(U1349,'Lista Suspensa'!$AA$20:$AA$23,'Lista Suspensa'!$AB$20:$AB$23,"N/A")</f>
        <v>S</v>
      </c>
    </row>
    <row r="1350" spans="1:47" ht="12" customHeight="1">
      <c r="A1350" s="87" t="s">
        <v>67</v>
      </c>
      <c r="B1350" s="88">
        <v>46188</v>
      </c>
      <c r="C1350" s="89" t="s">
        <v>3773</v>
      </c>
      <c r="D1350" s="89" t="s">
        <v>3774</v>
      </c>
      <c r="E1350" s="90">
        <v>73207895</v>
      </c>
      <c r="F1350" s="184" t="s">
        <v>3796</v>
      </c>
      <c r="G1350" s="91">
        <v>2836951702</v>
      </c>
      <c r="H1350" s="92">
        <v>26489</v>
      </c>
      <c r="I1350" s="89"/>
      <c r="J1350" s="89"/>
      <c r="K1350" s="89" t="s">
        <v>88</v>
      </c>
      <c r="L1350" s="89" t="s">
        <v>89</v>
      </c>
      <c r="M1350" s="89"/>
      <c r="N1350" s="89" t="s">
        <v>130</v>
      </c>
      <c r="O1350" s="93">
        <v>21993875679</v>
      </c>
      <c r="P1350" s="94"/>
      <c r="Q1350" s="112" t="s">
        <v>3768</v>
      </c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>
        <v>0</v>
      </c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197</v>
      </c>
      <c r="AK1350" s="99" t="s">
        <v>197</v>
      </c>
      <c r="AL1350" s="45" t="s">
        <v>68</v>
      </c>
      <c r="AM1350" s="162" t="str">
        <f>MONTH(B1350)&amp;"/"&amp;YEAR(B1350)</f>
        <v>6/2026</v>
      </c>
      <c r="AN1350" s="45">
        <f>WEEKNUM(B1350)-WEEKNUM(EOMONTH(B1350,-1)+1)+1</f>
        <v>3</v>
      </c>
      <c r="AO1350" s="45" t="str">
        <f>MONTH(R1350)&amp;"/"&amp;YEAR(R1350)</f>
        <v>1/1900</v>
      </c>
      <c r="AP1350" s="45" t="e">
        <f>WEEKNUM(R1350)-WEEKNUM(EOMONTH(R1350,-1)+1)+1</f>
        <v>#NUM!</v>
      </c>
      <c r="AQ1350" s="45">
        <f>IF(AU1350="S",IF(Q1350="1. Aceitou o programa",R1350-B1350,0),0)</f>
        <v>0</v>
      </c>
      <c r="AR1350" s="45">
        <f>IF(AU1350="S",IF(AND(S1350&lt;&gt;"",R1350&lt;&gt;""),S1350-R1350,0),0)</f>
        <v>0</v>
      </c>
      <c r="AS1350" s="45">
        <f>IF(AU1350="S",IF(Q1350="1. Aceitou o programa",IF(OR(X1350="Não se Aplica",X1350=""),IF(OR(W1350="Não se Aplica",W1350=""),0,W1350-V1350),AVERAGE(X1350-W1350,W1350-V1350)),0),0)</f>
        <v>0</v>
      </c>
      <c r="AT1350" s="45">
        <f>IF(AU1350="S",IF(AND(Q1350="1. Aceitou o programa",AB1350="Realizada"),IFERROR(IF(AA1350="",0,AA1350-R1350),0),0),0)</f>
        <v>0</v>
      </c>
      <c r="AU1350" s="45" t="str">
        <f>_xlfn.XLOOKUP(U1350,'Lista Suspensa'!$AA$20:$AA$23,'Lista Suspensa'!$AB$20:$AB$23,"N/A")</f>
        <v>S</v>
      </c>
    </row>
    <row r="1351" spans="1:47" ht="12" customHeight="1">
      <c r="A1351" s="87" t="s">
        <v>67</v>
      </c>
      <c r="B1351" s="88">
        <v>46188</v>
      </c>
      <c r="C1351" s="89" t="s">
        <v>3773</v>
      </c>
      <c r="D1351" s="89" t="s">
        <v>3774</v>
      </c>
      <c r="E1351" s="90">
        <v>73377084</v>
      </c>
      <c r="F1351" s="184" t="s">
        <v>3797</v>
      </c>
      <c r="G1351" s="91">
        <v>61205044787</v>
      </c>
      <c r="H1351" s="92">
        <v>20276</v>
      </c>
      <c r="I1351" s="89"/>
      <c r="J1351" s="89"/>
      <c r="K1351" s="89" t="s">
        <v>88</v>
      </c>
      <c r="L1351" s="89" t="s">
        <v>89</v>
      </c>
      <c r="M1351" s="89"/>
      <c r="N1351" s="89" t="s">
        <v>130</v>
      </c>
      <c r="O1351" s="93">
        <v>21995057332</v>
      </c>
      <c r="P1351" s="94"/>
      <c r="Q1351" s="112" t="s">
        <v>3768</v>
      </c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>
        <v>0</v>
      </c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197</v>
      </c>
      <c r="AK1351" s="99" t="s">
        <v>197</v>
      </c>
      <c r="AL1351" s="45" t="s">
        <v>68</v>
      </c>
      <c r="AM1351" s="162" t="str">
        <f>MONTH(B1351)&amp;"/"&amp;YEAR(B1351)</f>
        <v>6/2026</v>
      </c>
      <c r="AN1351" s="45">
        <f>WEEKNUM(B1351)-WEEKNUM(EOMONTH(B1351,-1)+1)+1</f>
        <v>3</v>
      </c>
      <c r="AO1351" s="45" t="str">
        <f>MONTH(R1351)&amp;"/"&amp;YEAR(R1351)</f>
        <v>1/1900</v>
      </c>
      <c r="AP1351" s="45" t="e">
        <f>WEEKNUM(R1351)-WEEKNUM(EOMONTH(R1351,-1)+1)+1</f>
        <v>#NUM!</v>
      </c>
      <c r="AQ1351" s="45">
        <f>IF(AU1351="S",IF(Q1351="1. Aceitou o programa",R1351-B1351,0),0)</f>
        <v>0</v>
      </c>
      <c r="AR1351" s="45">
        <f>IF(AU1351="S",IF(AND(S1351&lt;&gt;"",R1351&lt;&gt;""),S1351-R1351,0),0)</f>
        <v>0</v>
      </c>
      <c r="AS1351" s="45">
        <f>IF(AU1351="S",IF(Q1351="1. Aceitou o programa",IF(OR(X1351="Não se Aplica",X1351=""),IF(OR(W1351="Não se Aplica",W1351=""),0,W1351-V1351),AVERAGE(X1351-W1351,W1351-V1351)),0),0)</f>
        <v>0</v>
      </c>
      <c r="AT1351" s="45">
        <f>IF(AU1351="S",IF(AND(Q1351="1. Aceitou o programa",AB1351="Realizada"),IFERROR(IF(AA1351="",0,AA1351-R1351),0),0),0)</f>
        <v>0</v>
      </c>
      <c r="AU1351" s="45" t="str">
        <f>_xlfn.XLOOKUP(U1351,'Lista Suspensa'!$AA$20:$AA$23,'Lista Suspensa'!$AB$20:$AB$23,"N/A")</f>
        <v>S</v>
      </c>
    </row>
    <row r="1352" spans="1:47" ht="12" customHeight="1">
      <c r="A1352" s="87" t="s">
        <v>67</v>
      </c>
      <c r="B1352" s="88">
        <v>46188</v>
      </c>
      <c r="C1352" s="89" t="s">
        <v>3773</v>
      </c>
      <c r="D1352" s="89" t="s">
        <v>3774</v>
      </c>
      <c r="E1352" s="90">
        <v>73618847</v>
      </c>
      <c r="F1352" s="184" t="s">
        <v>3798</v>
      </c>
      <c r="G1352" s="91">
        <v>2540373720</v>
      </c>
      <c r="H1352" s="92">
        <v>15750</v>
      </c>
      <c r="I1352" s="89"/>
      <c r="J1352" s="89"/>
      <c r="K1352" s="89" t="s">
        <v>88</v>
      </c>
      <c r="L1352" s="89" t="s">
        <v>89</v>
      </c>
      <c r="M1352" s="89"/>
      <c r="N1352" s="89" t="s">
        <v>130</v>
      </c>
      <c r="O1352" s="93">
        <v>21964302019</v>
      </c>
      <c r="P1352" s="94"/>
      <c r="Q1352" s="112" t="s">
        <v>3768</v>
      </c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>
        <v>0</v>
      </c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197</v>
      </c>
      <c r="AK1352" s="99" t="s">
        <v>197</v>
      </c>
      <c r="AL1352" s="45" t="s">
        <v>68</v>
      </c>
      <c r="AM1352" s="162" t="str">
        <f>MONTH(B1352)&amp;"/"&amp;YEAR(B1352)</f>
        <v>6/2026</v>
      </c>
      <c r="AN1352" s="45">
        <f>WEEKNUM(B1352)-WEEKNUM(EOMONTH(B1352,-1)+1)+1</f>
        <v>3</v>
      </c>
      <c r="AO1352" s="45" t="str">
        <f>MONTH(R1352)&amp;"/"&amp;YEAR(R1352)</f>
        <v>1/1900</v>
      </c>
      <c r="AP1352" s="45" t="e">
        <f>WEEKNUM(R1352)-WEEKNUM(EOMONTH(R1352,-1)+1)+1</f>
        <v>#NUM!</v>
      </c>
      <c r="AQ1352" s="45">
        <f>IF(AU1352="S",IF(Q1352="1. Aceitou o programa",R1352-B1352,0),0)</f>
        <v>0</v>
      </c>
      <c r="AR1352" s="45">
        <f>IF(AU1352="S",IF(AND(S1352&lt;&gt;"",R1352&lt;&gt;""),S1352-R1352,0),0)</f>
        <v>0</v>
      </c>
      <c r="AS1352" s="45">
        <f>IF(AU1352="S",IF(Q1352="1. Aceitou o programa",IF(OR(X1352="Não se Aplica",X1352=""),IF(OR(W1352="Não se Aplica",W1352=""),0,W1352-V1352),AVERAGE(X1352-W1352,W1352-V1352)),0),0)</f>
        <v>0</v>
      </c>
      <c r="AT1352" s="45">
        <f>IF(AU1352="S",IF(AND(Q1352="1. Aceitou o programa",AB1352="Realizada"),IFERROR(IF(AA1352="",0,AA1352-R1352),0),0),0)</f>
        <v>0</v>
      </c>
      <c r="AU1352" s="45" t="str">
        <f>_xlfn.XLOOKUP(U1352,'Lista Suspensa'!$AA$20:$AA$23,'Lista Suspensa'!$AB$20:$AB$23,"N/A")</f>
        <v>S</v>
      </c>
    </row>
    <row r="1353" spans="1:47" ht="12" customHeight="1">
      <c r="A1353" s="87" t="s">
        <v>67</v>
      </c>
      <c r="B1353" s="88">
        <v>46188</v>
      </c>
      <c r="C1353" s="89" t="s">
        <v>3773</v>
      </c>
      <c r="D1353" s="89" t="s">
        <v>3774</v>
      </c>
      <c r="E1353" s="90">
        <v>73854335</v>
      </c>
      <c r="F1353" s="184" t="s">
        <v>3799</v>
      </c>
      <c r="G1353" s="91">
        <v>45672229891</v>
      </c>
      <c r="H1353" s="92">
        <v>18584</v>
      </c>
      <c r="I1353" s="89"/>
      <c r="J1353" s="89"/>
      <c r="K1353" s="89" t="s">
        <v>52</v>
      </c>
      <c r="L1353" s="89" t="s">
        <v>53</v>
      </c>
      <c r="M1353" s="89"/>
      <c r="N1353" s="89" t="s">
        <v>130</v>
      </c>
      <c r="O1353" s="93">
        <v>11983951650</v>
      </c>
      <c r="P1353" s="94"/>
      <c r="Q1353" s="112" t="s">
        <v>3768</v>
      </c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>
        <v>0</v>
      </c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197</v>
      </c>
      <c r="AK1353" s="99" t="s">
        <v>197</v>
      </c>
      <c r="AL1353" s="45" t="s">
        <v>68</v>
      </c>
      <c r="AM1353" s="162" t="str">
        <f>MONTH(B1353)&amp;"/"&amp;YEAR(B1353)</f>
        <v>6/2026</v>
      </c>
      <c r="AN1353" s="45">
        <f>WEEKNUM(B1353)-WEEKNUM(EOMONTH(B1353,-1)+1)+1</f>
        <v>3</v>
      </c>
      <c r="AO1353" s="45" t="str">
        <f>MONTH(R1353)&amp;"/"&amp;YEAR(R1353)</f>
        <v>1/1900</v>
      </c>
      <c r="AP1353" s="45" t="e">
        <f>WEEKNUM(R1353)-WEEKNUM(EOMONTH(R1353,-1)+1)+1</f>
        <v>#NUM!</v>
      </c>
      <c r="AQ1353" s="45">
        <f>IF(AU1353="S",IF(Q1353="1. Aceitou o programa",R1353-B1353,0),0)</f>
        <v>0</v>
      </c>
      <c r="AR1353" s="45">
        <f>IF(AU1353="S",IF(AND(S1353&lt;&gt;"",R1353&lt;&gt;""),S1353-R1353,0),0)</f>
        <v>0</v>
      </c>
      <c r="AS1353" s="45">
        <f>IF(AU1353="S",IF(Q1353="1. Aceitou o programa",IF(OR(X1353="Não se Aplica",X1353=""),IF(OR(W1353="Não se Aplica",W1353=""),0,W1353-V1353),AVERAGE(X1353-W1353,W1353-V1353)),0),0)</f>
        <v>0</v>
      </c>
      <c r="AT1353" s="45">
        <f>IF(AU1353="S",IF(AND(Q1353="1. Aceitou o programa",AB1353="Realizada"),IFERROR(IF(AA1353="",0,AA1353-R1353),0),0),0)</f>
        <v>0</v>
      </c>
      <c r="AU1353" s="45" t="str">
        <f>_xlfn.XLOOKUP(U1353,'Lista Suspensa'!$AA$20:$AA$23,'Lista Suspensa'!$AB$20:$AB$23,"N/A")</f>
        <v>S</v>
      </c>
    </row>
    <row r="1354" spans="1:47" ht="12" customHeight="1">
      <c r="A1354" s="87" t="s">
        <v>67</v>
      </c>
      <c r="B1354" s="88">
        <v>46188</v>
      </c>
      <c r="C1354" s="89" t="s">
        <v>3773</v>
      </c>
      <c r="D1354" s="89" t="s">
        <v>3774</v>
      </c>
      <c r="E1354" s="90">
        <v>73860956</v>
      </c>
      <c r="F1354" s="184" t="s">
        <v>3800</v>
      </c>
      <c r="G1354" s="91">
        <v>33279748704</v>
      </c>
      <c r="H1354" s="92">
        <v>19333</v>
      </c>
      <c r="I1354" s="89"/>
      <c r="J1354" s="89"/>
      <c r="K1354" s="89" t="s">
        <v>88</v>
      </c>
      <c r="L1354" s="89" t="s">
        <v>89</v>
      </c>
      <c r="M1354" s="89"/>
      <c r="N1354" s="89" t="s">
        <v>130</v>
      </c>
      <c r="O1354" s="93">
        <v>21965404240</v>
      </c>
      <c r="P1354" s="94"/>
      <c r="Q1354" s="112" t="s">
        <v>3768</v>
      </c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>
        <v>0</v>
      </c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197</v>
      </c>
      <c r="AK1354" s="99" t="s">
        <v>197</v>
      </c>
      <c r="AL1354" s="45" t="s">
        <v>68</v>
      </c>
      <c r="AM1354" s="162" t="str">
        <f>MONTH(B1354)&amp;"/"&amp;YEAR(B1354)</f>
        <v>6/2026</v>
      </c>
      <c r="AN1354" s="45">
        <f>WEEKNUM(B1354)-WEEKNUM(EOMONTH(B1354,-1)+1)+1</f>
        <v>3</v>
      </c>
      <c r="AO1354" s="45" t="str">
        <f>MONTH(R1354)&amp;"/"&amp;YEAR(R1354)</f>
        <v>1/1900</v>
      </c>
      <c r="AP1354" s="45" t="e">
        <f>WEEKNUM(R1354)-WEEKNUM(EOMONTH(R1354,-1)+1)+1</f>
        <v>#NUM!</v>
      </c>
      <c r="AQ1354" s="45">
        <f>IF(AU1354="S",IF(Q1354="1. Aceitou o programa",R1354-B1354,0),0)</f>
        <v>0</v>
      </c>
      <c r="AR1354" s="45">
        <f>IF(AU1354="S",IF(AND(S1354&lt;&gt;"",R1354&lt;&gt;""),S1354-R1354,0),0)</f>
        <v>0</v>
      </c>
      <c r="AS1354" s="45">
        <f>IF(AU1354="S",IF(Q1354="1. Aceitou o programa",IF(OR(X1354="Não se Aplica",X1354=""),IF(OR(W1354="Não se Aplica",W1354=""),0,W1354-V1354),AVERAGE(X1354-W1354,W1354-V1354)),0),0)</f>
        <v>0</v>
      </c>
      <c r="AT1354" s="45">
        <f>IF(AU1354="S",IF(AND(Q1354="1. Aceitou o programa",AB1354="Realizada"),IFERROR(IF(AA1354="",0,AA1354-R1354),0),0),0)</f>
        <v>0</v>
      </c>
      <c r="AU1354" s="45" t="str">
        <f>_xlfn.XLOOKUP(U1354,'Lista Suspensa'!$AA$20:$AA$23,'Lista Suspensa'!$AB$20:$AB$23,"N/A")</f>
        <v>S</v>
      </c>
    </row>
    <row r="1355" spans="1:47" ht="12" customHeight="1">
      <c r="A1355" s="87" t="s">
        <v>67</v>
      </c>
      <c r="B1355" s="88">
        <v>46188</v>
      </c>
      <c r="C1355" s="89" t="s">
        <v>3773</v>
      </c>
      <c r="D1355" s="89" t="s">
        <v>3774</v>
      </c>
      <c r="E1355" s="90">
        <v>74220224</v>
      </c>
      <c r="F1355" s="184" t="s">
        <v>3801</v>
      </c>
      <c r="G1355" s="91">
        <v>93341466720</v>
      </c>
      <c r="H1355" s="92">
        <v>24760</v>
      </c>
      <c r="I1355" s="89"/>
      <c r="J1355" s="89"/>
      <c r="K1355" s="89" t="s">
        <v>88</v>
      </c>
      <c r="L1355" s="89" t="s">
        <v>89</v>
      </c>
      <c r="M1355" s="89"/>
      <c r="N1355" s="89" t="s">
        <v>130</v>
      </c>
      <c r="O1355" s="93" t="s">
        <v>3802</v>
      </c>
      <c r="P1355" s="94"/>
      <c r="Q1355" s="112" t="s">
        <v>3768</v>
      </c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>
        <v>0</v>
      </c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197</v>
      </c>
      <c r="AK1355" s="99" t="s">
        <v>197</v>
      </c>
      <c r="AL1355" s="45" t="s">
        <v>68</v>
      </c>
      <c r="AM1355" s="162" t="str">
        <f>MONTH(B1355)&amp;"/"&amp;YEAR(B1355)</f>
        <v>6/2026</v>
      </c>
      <c r="AN1355" s="45">
        <f>WEEKNUM(B1355)-WEEKNUM(EOMONTH(B1355,-1)+1)+1</f>
        <v>3</v>
      </c>
      <c r="AO1355" s="45" t="str">
        <f>MONTH(R1355)&amp;"/"&amp;YEAR(R1355)</f>
        <v>1/1900</v>
      </c>
      <c r="AP1355" s="45" t="e">
        <f>WEEKNUM(R1355)-WEEKNUM(EOMONTH(R1355,-1)+1)+1</f>
        <v>#NUM!</v>
      </c>
      <c r="AQ1355" s="45">
        <f>IF(AU1355="S",IF(Q1355="1. Aceitou o programa",R1355-B1355,0),0)</f>
        <v>0</v>
      </c>
      <c r="AR1355" s="45">
        <f>IF(AU1355="S",IF(AND(S1355&lt;&gt;"",R1355&lt;&gt;""),S1355-R1355,0),0)</f>
        <v>0</v>
      </c>
      <c r="AS1355" s="45">
        <f>IF(AU1355="S",IF(Q1355="1. Aceitou o programa",IF(OR(X1355="Não se Aplica",X1355=""),IF(OR(W1355="Não se Aplica",W1355=""),0,W1355-V1355),AVERAGE(X1355-W1355,W1355-V1355)),0),0)</f>
        <v>0</v>
      </c>
      <c r="AT1355" s="45">
        <f>IF(AU1355="S",IF(AND(Q1355="1. Aceitou o programa",AB1355="Realizada"),IFERROR(IF(AA1355="",0,AA1355-R1355),0),0),0)</f>
        <v>0</v>
      </c>
      <c r="AU1355" s="45" t="str">
        <f>_xlfn.XLOOKUP(U1355,'Lista Suspensa'!$AA$20:$AA$23,'Lista Suspensa'!$AB$20:$AB$23,"N/A")</f>
        <v>S</v>
      </c>
    </row>
    <row r="1356" spans="1:47" ht="12" customHeight="1">
      <c r="A1356" s="87" t="s">
        <v>67</v>
      </c>
      <c r="B1356" s="88">
        <v>46188</v>
      </c>
      <c r="C1356" s="89" t="s">
        <v>3773</v>
      </c>
      <c r="D1356" s="89" t="s">
        <v>3774</v>
      </c>
      <c r="E1356" s="90">
        <v>74249888</v>
      </c>
      <c r="F1356" s="184" t="s">
        <v>3803</v>
      </c>
      <c r="G1356" s="91">
        <v>33973534837</v>
      </c>
      <c r="H1356" s="92">
        <v>31697</v>
      </c>
      <c r="I1356" s="89"/>
      <c r="J1356" s="89"/>
      <c r="K1356" s="89" t="s">
        <v>52</v>
      </c>
      <c r="L1356" s="89" t="s">
        <v>53</v>
      </c>
      <c r="M1356" s="89"/>
      <c r="N1356" s="89" t="s">
        <v>130</v>
      </c>
      <c r="O1356" s="93">
        <v>11982629792</v>
      </c>
      <c r="P1356" s="94"/>
      <c r="Q1356" s="112" t="s">
        <v>3768</v>
      </c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>
        <v>0</v>
      </c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197</v>
      </c>
      <c r="AK1356" s="99" t="s">
        <v>197</v>
      </c>
      <c r="AL1356" s="45" t="s">
        <v>68</v>
      </c>
      <c r="AM1356" s="162" t="str">
        <f>MONTH(B1356)&amp;"/"&amp;YEAR(B1356)</f>
        <v>6/2026</v>
      </c>
      <c r="AN1356" s="45">
        <f>WEEKNUM(B1356)-WEEKNUM(EOMONTH(B1356,-1)+1)+1</f>
        <v>3</v>
      </c>
      <c r="AO1356" s="45" t="str">
        <f>MONTH(R1356)&amp;"/"&amp;YEAR(R1356)</f>
        <v>1/1900</v>
      </c>
      <c r="AP1356" s="45" t="e">
        <f>WEEKNUM(R1356)-WEEKNUM(EOMONTH(R1356,-1)+1)+1</f>
        <v>#NUM!</v>
      </c>
      <c r="AQ1356" s="45">
        <f>IF(AU1356="S",IF(Q1356="1. Aceitou o programa",R1356-B1356,0),0)</f>
        <v>0</v>
      </c>
      <c r="AR1356" s="45">
        <f>IF(AU1356="S",IF(AND(S1356&lt;&gt;"",R1356&lt;&gt;""),S1356-R1356,0),0)</f>
        <v>0</v>
      </c>
      <c r="AS1356" s="45">
        <f>IF(AU1356="S",IF(Q1356="1. Aceitou o programa",IF(OR(X1356="Não se Aplica",X1356=""),IF(OR(W1356="Não se Aplica",W1356=""),0,W1356-V1356),AVERAGE(X1356-W1356,W1356-V1356)),0),0)</f>
        <v>0</v>
      </c>
      <c r="AT1356" s="45">
        <f>IF(AU1356="S",IF(AND(Q1356="1. Aceitou o programa",AB1356="Realizada"),IFERROR(IF(AA1356="",0,AA1356-R1356),0),0),0)</f>
        <v>0</v>
      </c>
      <c r="AU1356" s="45" t="str">
        <f>_xlfn.XLOOKUP(U1356,'Lista Suspensa'!$AA$20:$AA$23,'Lista Suspensa'!$AB$20:$AB$23,"N/A")</f>
        <v>S</v>
      </c>
    </row>
    <row r="1357" spans="1:47" ht="12" customHeight="1">
      <c r="A1357" s="87" t="s">
        <v>67</v>
      </c>
      <c r="B1357" s="88">
        <v>46188</v>
      </c>
      <c r="C1357" s="89" t="s">
        <v>3773</v>
      </c>
      <c r="D1357" s="89" t="s">
        <v>3774</v>
      </c>
      <c r="E1357" s="90">
        <v>74530541</v>
      </c>
      <c r="F1357" s="184" t="s">
        <v>3804</v>
      </c>
      <c r="G1357" s="91">
        <v>31212468600</v>
      </c>
      <c r="H1357" s="92">
        <v>18434</v>
      </c>
      <c r="I1357" s="89"/>
      <c r="J1357" s="89"/>
      <c r="K1357" s="89" t="s">
        <v>88</v>
      </c>
      <c r="L1357" s="89" t="s">
        <v>89</v>
      </c>
      <c r="M1357" s="89"/>
      <c r="N1357" s="89" t="s">
        <v>130</v>
      </c>
      <c r="O1357" s="93">
        <v>21988544620</v>
      </c>
      <c r="P1357" s="94"/>
      <c r="Q1357" s="112" t="s">
        <v>3768</v>
      </c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>
        <v>0</v>
      </c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197</v>
      </c>
      <c r="AK1357" s="99" t="s">
        <v>197</v>
      </c>
      <c r="AL1357" s="45" t="s">
        <v>68</v>
      </c>
      <c r="AM1357" s="162" t="str">
        <f>MONTH(B1357)&amp;"/"&amp;YEAR(B1357)</f>
        <v>6/2026</v>
      </c>
      <c r="AN1357" s="45">
        <f>WEEKNUM(B1357)-WEEKNUM(EOMONTH(B1357,-1)+1)+1</f>
        <v>3</v>
      </c>
      <c r="AO1357" s="45" t="str">
        <f>MONTH(R1357)&amp;"/"&amp;YEAR(R1357)</f>
        <v>1/1900</v>
      </c>
      <c r="AP1357" s="45" t="e">
        <f>WEEKNUM(R1357)-WEEKNUM(EOMONTH(R1357,-1)+1)+1</f>
        <v>#NUM!</v>
      </c>
      <c r="AQ1357" s="45">
        <f>IF(AU1357="S",IF(Q1357="1. Aceitou o programa",R1357-B1357,0),0)</f>
        <v>0</v>
      </c>
      <c r="AR1357" s="45">
        <f>IF(AU1357="S",IF(AND(S1357&lt;&gt;"",R1357&lt;&gt;""),S1357-R1357,0),0)</f>
        <v>0</v>
      </c>
      <c r="AS1357" s="45">
        <f>IF(AU1357="S",IF(Q1357="1. Aceitou o programa",IF(OR(X1357="Não se Aplica",X1357=""),IF(OR(W1357="Não se Aplica",W1357=""),0,W1357-V1357),AVERAGE(X1357-W1357,W1357-V1357)),0),0)</f>
        <v>0</v>
      </c>
      <c r="AT1357" s="45">
        <f>IF(AU1357="S",IF(AND(Q1357="1. Aceitou o programa",AB1357="Realizada"),IFERROR(IF(AA1357="",0,AA1357-R1357),0),0),0)</f>
        <v>0</v>
      </c>
      <c r="AU1357" s="45" t="str">
        <f>_xlfn.XLOOKUP(U1357,'Lista Suspensa'!$AA$20:$AA$23,'Lista Suspensa'!$AB$20:$AB$23,"N/A")</f>
        <v>S</v>
      </c>
    </row>
    <row r="1358" spans="1:47" ht="12" customHeight="1">
      <c r="A1358" s="87" t="s">
        <v>67</v>
      </c>
      <c r="B1358" s="88">
        <v>46188</v>
      </c>
      <c r="C1358" s="89" t="s">
        <v>3773</v>
      </c>
      <c r="D1358" s="89" t="s">
        <v>3774</v>
      </c>
      <c r="E1358" s="90">
        <v>74774732</v>
      </c>
      <c r="F1358" s="184" t="s">
        <v>3805</v>
      </c>
      <c r="G1358" s="91">
        <v>89555228787</v>
      </c>
      <c r="H1358" s="92">
        <v>23534</v>
      </c>
      <c r="I1358" s="89"/>
      <c r="J1358" s="89"/>
      <c r="K1358" s="89" t="s">
        <v>88</v>
      </c>
      <c r="L1358" s="89" t="s">
        <v>89</v>
      </c>
      <c r="M1358" s="89"/>
      <c r="N1358" s="89" t="s">
        <v>250</v>
      </c>
      <c r="O1358" s="93">
        <v>21975823848</v>
      </c>
      <c r="P1358" s="94"/>
      <c r="Q1358" s="112" t="s">
        <v>3768</v>
      </c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>
        <v>0</v>
      </c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197</v>
      </c>
      <c r="AK1358" s="99" t="s">
        <v>197</v>
      </c>
      <c r="AL1358" s="45" t="s">
        <v>68</v>
      </c>
      <c r="AM1358" s="162" t="str">
        <f>MONTH(B1358)&amp;"/"&amp;YEAR(B1358)</f>
        <v>6/2026</v>
      </c>
      <c r="AN1358" s="45">
        <f>WEEKNUM(B1358)-WEEKNUM(EOMONTH(B1358,-1)+1)+1</f>
        <v>3</v>
      </c>
      <c r="AO1358" s="45" t="str">
        <f>MONTH(R1358)&amp;"/"&amp;YEAR(R1358)</f>
        <v>1/1900</v>
      </c>
      <c r="AP1358" s="45" t="e">
        <f>WEEKNUM(R1358)-WEEKNUM(EOMONTH(R1358,-1)+1)+1</f>
        <v>#NUM!</v>
      </c>
      <c r="AQ1358" s="45">
        <f>IF(AU1358="S",IF(Q1358="1. Aceitou o programa",R1358-B1358,0),0)</f>
        <v>0</v>
      </c>
      <c r="AR1358" s="45">
        <f>IF(AU1358="S",IF(AND(S1358&lt;&gt;"",R1358&lt;&gt;""),S1358-R1358,0),0)</f>
        <v>0</v>
      </c>
      <c r="AS1358" s="45">
        <f>IF(AU1358="S",IF(Q1358="1. Aceitou o programa",IF(OR(X1358="Não se Aplica",X1358=""),IF(OR(W1358="Não se Aplica",W1358=""),0,W1358-V1358),AVERAGE(X1358-W1358,W1358-V1358)),0),0)</f>
        <v>0</v>
      </c>
      <c r="AT1358" s="45">
        <f>IF(AU1358="S",IF(AND(Q1358="1. Aceitou o programa",AB1358="Realizada"),IFERROR(IF(AA1358="",0,AA1358-R1358),0),0),0)</f>
        <v>0</v>
      </c>
      <c r="AU1358" s="45" t="str">
        <f>_xlfn.XLOOKUP(U1358,'Lista Suspensa'!$AA$20:$AA$23,'Lista Suspensa'!$AB$20:$AB$23,"N/A")</f>
        <v>S</v>
      </c>
    </row>
    <row r="1359" spans="1:47" ht="12" customHeight="1">
      <c r="A1359" s="87" t="s">
        <v>67</v>
      </c>
      <c r="B1359" s="88">
        <v>46188</v>
      </c>
      <c r="C1359" s="89" t="s">
        <v>3773</v>
      </c>
      <c r="D1359" s="89" t="s">
        <v>3774</v>
      </c>
      <c r="E1359" s="90">
        <v>74924327</v>
      </c>
      <c r="F1359" s="184" t="s">
        <v>3806</v>
      </c>
      <c r="G1359" s="91">
        <v>92385923734</v>
      </c>
      <c r="H1359" s="92">
        <v>20395</v>
      </c>
      <c r="I1359" s="89"/>
      <c r="J1359" s="89"/>
      <c r="K1359" s="89" t="s">
        <v>88</v>
      </c>
      <c r="L1359" s="89" t="s">
        <v>89</v>
      </c>
      <c r="M1359" s="89"/>
      <c r="N1359" s="89" t="s">
        <v>130</v>
      </c>
      <c r="O1359" s="93">
        <v>21982895859</v>
      </c>
      <c r="P1359" s="94"/>
      <c r="Q1359" s="112" t="s">
        <v>3768</v>
      </c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>
        <v>0</v>
      </c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197</v>
      </c>
      <c r="AK1359" s="99" t="s">
        <v>197</v>
      </c>
      <c r="AL1359" s="45" t="s">
        <v>68</v>
      </c>
      <c r="AM1359" s="162" t="str">
        <f>MONTH(B1359)&amp;"/"&amp;YEAR(B1359)</f>
        <v>6/2026</v>
      </c>
      <c r="AN1359" s="45">
        <f>WEEKNUM(B1359)-WEEKNUM(EOMONTH(B1359,-1)+1)+1</f>
        <v>3</v>
      </c>
      <c r="AO1359" s="45" t="str">
        <f>MONTH(R1359)&amp;"/"&amp;YEAR(R1359)</f>
        <v>1/1900</v>
      </c>
      <c r="AP1359" s="45" t="e">
        <f>WEEKNUM(R1359)-WEEKNUM(EOMONTH(R1359,-1)+1)+1</f>
        <v>#NUM!</v>
      </c>
      <c r="AQ1359" s="45">
        <f>IF(AU1359="S",IF(Q1359="1. Aceitou o programa",R1359-B1359,0),0)</f>
        <v>0</v>
      </c>
      <c r="AR1359" s="45">
        <f>IF(AU1359="S",IF(AND(S1359&lt;&gt;"",R1359&lt;&gt;""),S1359-R1359,0),0)</f>
        <v>0</v>
      </c>
      <c r="AS1359" s="45">
        <f>IF(AU1359="S",IF(Q1359="1. Aceitou o programa",IF(OR(X1359="Não se Aplica",X1359=""),IF(OR(W1359="Não se Aplica",W1359=""),0,W1359-V1359),AVERAGE(X1359-W1359,W1359-V1359)),0),0)</f>
        <v>0</v>
      </c>
      <c r="AT1359" s="45">
        <f>IF(AU1359="S",IF(AND(Q1359="1. Aceitou o programa",AB1359="Realizada"),IFERROR(IF(AA1359="",0,AA1359-R1359),0),0),0)</f>
        <v>0</v>
      </c>
      <c r="AU1359" s="45" t="str">
        <f>_xlfn.XLOOKUP(U1359,'Lista Suspensa'!$AA$20:$AA$23,'Lista Suspensa'!$AB$20:$AB$23,"N/A")</f>
        <v>S</v>
      </c>
    </row>
    <row r="1360" spans="1:47" ht="12" customHeight="1">
      <c r="A1360" s="87" t="s">
        <v>67</v>
      </c>
      <c r="B1360" s="88">
        <v>46188</v>
      </c>
      <c r="C1360" s="89" t="s">
        <v>3773</v>
      </c>
      <c r="D1360" s="89" t="s">
        <v>3774</v>
      </c>
      <c r="E1360" s="90">
        <v>75035969</v>
      </c>
      <c r="F1360" s="184" t="s">
        <v>3807</v>
      </c>
      <c r="G1360" s="91">
        <v>909871876</v>
      </c>
      <c r="H1360" s="92">
        <v>21665</v>
      </c>
      <c r="I1360" s="89"/>
      <c r="J1360" s="89"/>
      <c r="K1360" s="89" t="s">
        <v>52</v>
      </c>
      <c r="L1360" s="89" t="s">
        <v>53</v>
      </c>
      <c r="M1360" s="89"/>
      <c r="N1360" s="89" t="s">
        <v>130</v>
      </c>
      <c r="O1360" s="93">
        <v>11947525883</v>
      </c>
      <c r="P1360" s="94"/>
      <c r="Q1360" s="112" t="s">
        <v>3768</v>
      </c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>
        <v>0</v>
      </c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197</v>
      </c>
      <c r="AK1360" s="99" t="s">
        <v>197</v>
      </c>
      <c r="AL1360" s="45" t="s">
        <v>68</v>
      </c>
      <c r="AM1360" s="162" t="str">
        <f>MONTH(B1360)&amp;"/"&amp;YEAR(B1360)</f>
        <v>6/2026</v>
      </c>
      <c r="AN1360" s="45">
        <f>WEEKNUM(B1360)-WEEKNUM(EOMONTH(B1360,-1)+1)+1</f>
        <v>3</v>
      </c>
      <c r="AO1360" s="45" t="str">
        <f>MONTH(R1360)&amp;"/"&amp;YEAR(R1360)</f>
        <v>1/1900</v>
      </c>
      <c r="AP1360" s="45" t="e">
        <f>WEEKNUM(R1360)-WEEKNUM(EOMONTH(R1360,-1)+1)+1</f>
        <v>#NUM!</v>
      </c>
      <c r="AQ1360" s="45">
        <f>IF(AU1360="S",IF(Q1360="1. Aceitou o programa",R1360-B1360,0),0)</f>
        <v>0</v>
      </c>
      <c r="AR1360" s="45">
        <f>IF(AU1360="S",IF(AND(S1360&lt;&gt;"",R1360&lt;&gt;""),S1360-R1360,0),0)</f>
        <v>0</v>
      </c>
      <c r="AS1360" s="45">
        <f>IF(AU1360="S",IF(Q1360="1. Aceitou o programa",IF(OR(X1360="Não se Aplica",X1360=""),IF(OR(W1360="Não se Aplica",W1360=""),0,W1360-V1360),AVERAGE(X1360-W1360,W1360-V1360)),0),0)</f>
        <v>0</v>
      </c>
      <c r="AT1360" s="45">
        <f>IF(AU1360="S",IF(AND(Q1360="1. Aceitou o programa",AB1360="Realizada"),IFERROR(IF(AA1360="",0,AA1360-R1360),0),0),0)</f>
        <v>0</v>
      </c>
      <c r="AU1360" s="45" t="str">
        <f>_xlfn.XLOOKUP(U1360,'Lista Suspensa'!$AA$20:$AA$23,'Lista Suspensa'!$AB$20:$AB$23,"N/A")</f>
        <v>S</v>
      </c>
    </row>
    <row r="1361" spans="1:47" ht="12" customHeight="1">
      <c r="A1361" s="87" t="s">
        <v>67</v>
      </c>
      <c r="B1361" s="88">
        <v>46188</v>
      </c>
      <c r="C1361" s="89" t="s">
        <v>3773</v>
      </c>
      <c r="D1361" s="89" t="s">
        <v>3774</v>
      </c>
      <c r="E1361" s="90">
        <v>75045039</v>
      </c>
      <c r="F1361" s="184" t="s">
        <v>3808</v>
      </c>
      <c r="G1361" s="91">
        <v>57488819853</v>
      </c>
      <c r="H1361" s="92">
        <v>19245</v>
      </c>
      <c r="I1361" s="89"/>
      <c r="J1361" s="89"/>
      <c r="K1361" s="89" t="s">
        <v>52</v>
      </c>
      <c r="L1361" s="89" t="s">
        <v>53</v>
      </c>
      <c r="M1361" s="89"/>
      <c r="N1361" s="89" t="s">
        <v>130</v>
      </c>
      <c r="O1361" s="93">
        <v>11987750394</v>
      </c>
      <c r="P1361" s="94"/>
      <c r="Q1361" s="112" t="s">
        <v>3768</v>
      </c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>
        <v>0</v>
      </c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197</v>
      </c>
      <c r="AK1361" s="99" t="s">
        <v>197</v>
      </c>
      <c r="AL1361" s="45" t="s">
        <v>68</v>
      </c>
      <c r="AM1361" s="162" t="str">
        <f>MONTH(B1361)&amp;"/"&amp;YEAR(B1361)</f>
        <v>6/2026</v>
      </c>
      <c r="AN1361" s="45">
        <f>WEEKNUM(B1361)-WEEKNUM(EOMONTH(B1361,-1)+1)+1</f>
        <v>3</v>
      </c>
      <c r="AO1361" s="45" t="str">
        <f>MONTH(R1361)&amp;"/"&amp;YEAR(R1361)</f>
        <v>1/1900</v>
      </c>
      <c r="AP1361" s="45" t="e">
        <f>WEEKNUM(R1361)-WEEKNUM(EOMONTH(R1361,-1)+1)+1</f>
        <v>#NUM!</v>
      </c>
      <c r="AQ1361" s="45">
        <f>IF(AU1361="S",IF(Q1361="1. Aceitou o programa",R1361-B1361,0),0)</f>
        <v>0</v>
      </c>
      <c r="AR1361" s="45">
        <f>IF(AU1361="S",IF(AND(S1361&lt;&gt;"",R1361&lt;&gt;""),S1361-R1361,0),0)</f>
        <v>0</v>
      </c>
      <c r="AS1361" s="45">
        <f>IF(AU1361="S",IF(Q1361="1. Aceitou o programa",IF(OR(X1361="Não se Aplica",X1361=""),IF(OR(W1361="Não se Aplica",W1361=""),0,W1361-V1361),AVERAGE(X1361-W1361,W1361-V1361)),0),0)</f>
        <v>0</v>
      </c>
      <c r="AT1361" s="45">
        <f>IF(AU1361="S",IF(AND(Q1361="1. Aceitou o programa",AB1361="Realizada"),IFERROR(IF(AA1361="",0,AA1361-R1361),0),0),0)</f>
        <v>0</v>
      </c>
      <c r="AU1361" s="45" t="str">
        <f>_xlfn.XLOOKUP(U1361,'Lista Suspensa'!$AA$20:$AA$23,'Lista Suspensa'!$AB$20:$AB$23,"N/A")</f>
        <v>S</v>
      </c>
    </row>
    <row r="1362" spans="1:47" ht="12" customHeight="1">
      <c r="A1362" s="87" t="s">
        <v>67</v>
      </c>
      <c r="B1362" s="88">
        <v>46188</v>
      </c>
      <c r="C1362" s="89" t="s">
        <v>3773</v>
      </c>
      <c r="D1362" s="89" t="s">
        <v>3774</v>
      </c>
      <c r="E1362" s="90">
        <v>75128894</v>
      </c>
      <c r="F1362" s="184" t="s">
        <v>3809</v>
      </c>
      <c r="G1362" s="91">
        <v>9943497858</v>
      </c>
      <c r="H1362" s="92">
        <v>19647</v>
      </c>
      <c r="I1362" s="89"/>
      <c r="J1362" s="89"/>
      <c r="K1362" s="89" t="s">
        <v>52</v>
      </c>
      <c r="L1362" s="89" t="s">
        <v>778</v>
      </c>
      <c r="M1362" s="89"/>
      <c r="N1362" s="89" t="s">
        <v>130</v>
      </c>
      <c r="O1362" s="93">
        <v>11992411127</v>
      </c>
      <c r="P1362" s="94"/>
      <c r="Q1362" s="112" t="s">
        <v>3768</v>
      </c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>
        <v>0</v>
      </c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197</v>
      </c>
      <c r="AK1362" s="99" t="s">
        <v>197</v>
      </c>
      <c r="AL1362" s="45" t="s">
        <v>68</v>
      </c>
      <c r="AM1362" s="162" t="str">
        <f>MONTH(B1362)&amp;"/"&amp;YEAR(B1362)</f>
        <v>6/2026</v>
      </c>
      <c r="AN1362" s="45">
        <f>WEEKNUM(B1362)-WEEKNUM(EOMONTH(B1362,-1)+1)+1</f>
        <v>3</v>
      </c>
      <c r="AO1362" s="45" t="str">
        <f>MONTH(R1362)&amp;"/"&amp;YEAR(R1362)</f>
        <v>1/1900</v>
      </c>
      <c r="AP1362" s="45" t="e">
        <f>WEEKNUM(R1362)-WEEKNUM(EOMONTH(R1362,-1)+1)+1</f>
        <v>#NUM!</v>
      </c>
      <c r="AQ1362" s="45">
        <f>IF(AU1362="S",IF(Q1362="1. Aceitou o programa",R1362-B1362,0),0)</f>
        <v>0</v>
      </c>
      <c r="AR1362" s="45">
        <f>IF(AU1362="S",IF(AND(S1362&lt;&gt;"",R1362&lt;&gt;""),S1362-R1362,0),0)</f>
        <v>0</v>
      </c>
      <c r="AS1362" s="45">
        <f>IF(AU1362="S",IF(Q1362="1. Aceitou o programa",IF(OR(X1362="Não se Aplica",X1362=""),IF(OR(W1362="Não se Aplica",W1362=""),0,W1362-V1362),AVERAGE(X1362-W1362,W1362-V1362)),0),0)</f>
        <v>0</v>
      </c>
      <c r="AT1362" s="45">
        <f>IF(AU1362="S",IF(AND(Q1362="1. Aceitou o programa",AB1362="Realizada"),IFERROR(IF(AA1362="",0,AA1362-R1362),0),0),0)</f>
        <v>0</v>
      </c>
      <c r="AU1362" s="45" t="str">
        <f>_xlfn.XLOOKUP(U1362,'Lista Suspensa'!$AA$20:$AA$23,'Lista Suspensa'!$AB$20:$AB$23,"N/A")</f>
        <v>S</v>
      </c>
    </row>
    <row r="1363" spans="1:47" ht="12" customHeight="1">
      <c r="A1363" s="87" t="s">
        <v>67</v>
      </c>
      <c r="B1363" s="88">
        <v>46188</v>
      </c>
      <c r="C1363" s="89" t="s">
        <v>3773</v>
      </c>
      <c r="D1363" s="89" t="s">
        <v>3774</v>
      </c>
      <c r="E1363" s="90">
        <v>75128906</v>
      </c>
      <c r="F1363" s="184" t="s">
        <v>3810</v>
      </c>
      <c r="G1363" s="91">
        <v>12969429888</v>
      </c>
      <c r="H1363" s="92">
        <v>22428</v>
      </c>
      <c r="I1363" s="89"/>
      <c r="J1363" s="89"/>
      <c r="K1363" s="89" t="s">
        <v>52</v>
      </c>
      <c r="L1363" s="89" t="s">
        <v>53</v>
      </c>
      <c r="M1363" s="89"/>
      <c r="N1363" s="89" t="s">
        <v>130</v>
      </c>
      <c r="O1363" s="93">
        <v>11956005620</v>
      </c>
      <c r="P1363" s="94"/>
      <c r="Q1363" s="112" t="s">
        <v>3768</v>
      </c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>
        <v>0</v>
      </c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197</v>
      </c>
      <c r="AK1363" s="99" t="s">
        <v>197</v>
      </c>
      <c r="AL1363" s="45" t="s">
        <v>68</v>
      </c>
      <c r="AM1363" s="162" t="str">
        <f>MONTH(B1363)&amp;"/"&amp;YEAR(B1363)</f>
        <v>6/2026</v>
      </c>
      <c r="AN1363" s="45">
        <f>WEEKNUM(B1363)-WEEKNUM(EOMONTH(B1363,-1)+1)+1</f>
        <v>3</v>
      </c>
      <c r="AO1363" s="45" t="str">
        <f>MONTH(R1363)&amp;"/"&amp;YEAR(R1363)</f>
        <v>1/1900</v>
      </c>
      <c r="AP1363" s="45" t="e">
        <f>WEEKNUM(R1363)-WEEKNUM(EOMONTH(R1363,-1)+1)+1</f>
        <v>#NUM!</v>
      </c>
      <c r="AQ1363" s="45">
        <f>IF(AU1363="S",IF(Q1363="1. Aceitou o programa",R1363-B1363,0),0)</f>
        <v>0</v>
      </c>
      <c r="AR1363" s="45">
        <f>IF(AU1363="S",IF(AND(S1363&lt;&gt;"",R1363&lt;&gt;""),S1363-R1363,0),0)</f>
        <v>0</v>
      </c>
      <c r="AS1363" s="45">
        <f>IF(AU1363="S",IF(Q1363="1. Aceitou o programa",IF(OR(X1363="Não se Aplica",X1363=""),IF(OR(W1363="Não se Aplica",W1363=""),0,W1363-V1363),AVERAGE(X1363-W1363,W1363-V1363)),0),0)</f>
        <v>0</v>
      </c>
      <c r="AT1363" s="45">
        <f>IF(AU1363="S",IF(AND(Q1363="1. Aceitou o programa",AB1363="Realizada"),IFERROR(IF(AA1363="",0,AA1363-R1363),0),0),0)</f>
        <v>0</v>
      </c>
      <c r="AU1363" s="45" t="str">
        <f>_xlfn.XLOOKUP(U1363,'Lista Suspensa'!$AA$20:$AA$23,'Lista Suspensa'!$AB$20:$AB$23,"N/A")</f>
        <v>S</v>
      </c>
    </row>
    <row r="1364" spans="1:47" ht="12" customHeight="1">
      <c r="A1364" s="87" t="s">
        <v>67</v>
      </c>
      <c r="B1364" s="88">
        <v>46188</v>
      </c>
      <c r="C1364" s="89" t="s">
        <v>3773</v>
      </c>
      <c r="D1364" s="89" t="s">
        <v>3774</v>
      </c>
      <c r="E1364" s="90">
        <v>75162506</v>
      </c>
      <c r="F1364" s="184" t="s">
        <v>3811</v>
      </c>
      <c r="G1364" s="91">
        <v>452040710</v>
      </c>
      <c r="H1364" s="92">
        <v>24897</v>
      </c>
      <c r="I1364" s="89"/>
      <c r="J1364" s="89"/>
      <c r="K1364" s="89" t="s">
        <v>88</v>
      </c>
      <c r="L1364" s="89" t="s">
        <v>89</v>
      </c>
      <c r="M1364" s="89"/>
      <c r="N1364" s="89" t="s">
        <v>130</v>
      </c>
      <c r="O1364" s="93">
        <v>21996950046</v>
      </c>
      <c r="P1364" s="94"/>
      <c r="Q1364" s="112" t="s">
        <v>3768</v>
      </c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>
        <v>0</v>
      </c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197</v>
      </c>
      <c r="AK1364" s="99" t="s">
        <v>197</v>
      </c>
      <c r="AL1364" s="45" t="s">
        <v>68</v>
      </c>
      <c r="AM1364" s="162" t="str">
        <f>MONTH(B1364)&amp;"/"&amp;YEAR(B1364)</f>
        <v>6/2026</v>
      </c>
      <c r="AN1364" s="45">
        <f>WEEKNUM(B1364)-WEEKNUM(EOMONTH(B1364,-1)+1)+1</f>
        <v>3</v>
      </c>
      <c r="AO1364" s="45" t="str">
        <f>MONTH(R1364)&amp;"/"&amp;YEAR(R1364)</f>
        <v>1/1900</v>
      </c>
      <c r="AP1364" s="45" t="e">
        <f>WEEKNUM(R1364)-WEEKNUM(EOMONTH(R1364,-1)+1)+1</f>
        <v>#NUM!</v>
      </c>
      <c r="AQ1364" s="45">
        <f>IF(AU1364="S",IF(Q1364="1. Aceitou o programa",R1364-B1364,0),0)</f>
        <v>0</v>
      </c>
      <c r="AR1364" s="45">
        <f>IF(AU1364="S",IF(AND(S1364&lt;&gt;"",R1364&lt;&gt;""),S1364-R1364,0),0)</f>
        <v>0</v>
      </c>
      <c r="AS1364" s="45">
        <f>IF(AU1364="S",IF(Q1364="1. Aceitou o programa",IF(OR(X1364="Não se Aplica",X1364=""),IF(OR(W1364="Não se Aplica",W1364=""),0,W1364-V1364),AVERAGE(X1364-W1364,W1364-V1364)),0),0)</f>
        <v>0</v>
      </c>
      <c r="AT1364" s="45">
        <f>IF(AU1364="S",IF(AND(Q1364="1. Aceitou o programa",AB1364="Realizada"),IFERROR(IF(AA1364="",0,AA1364-R1364),0),0),0)</f>
        <v>0</v>
      </c>
      <c r="AU1364" s="45" t="str">
        <f>_xlfn.XLOOKUP(U1364,'Lista Suspensa'!$AA$20:$AA$23,'Lista Suspensa'!$AB$20:$AB$23,"N/A")</f>
        <v>S</v>
      </c>
    </row>
    <row r="1365" spans="1:47" ht="12" customHeight="1">
      <c r="A1365" s="87" t="s">
        <v>67</v>
      </c>
      <c r="B1365" s="88">
        <v>46188</v>
      </c>
      <c r="C1365" s="89" t="s">
        <v>3773</v>
      </c>
      <c r="D1365" s="89" t="s">
        <v>3774</v>
      </c>
      <c r="E1365" s="90">
        <v>75189181</v>
      </c>
      <c r="F1365" s="184" t="s">
        <v>3812</v>
      </c>
      <c r="G1365" s="91">
        <v>11436531810</v>
      </c>
      <c r="H1365" s="92">
        <v>25726</v>
      </c>
      <c r="I1365" s="89"/>
      <c r="J1365" s="89"/>
      <c r="K1365" s="89" t="s">
        <v>52</v>
      </c>
      <c r="L1365" s="89" t="s">
        <v>53</v>
      </c>
      <c r="M1365" s="89"/>
      <c r="N1365" s="89" t="s">
        <v>130</v>
      </c>
      <c r="O1365" s="93">
        <v>11992736012</v>
      </c>
      <c r="P1365" s="94"/>
      <c r="Q1365" s="112" t="s">
        <v>3768</v>
      </c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>
        <v>0</v>
      </c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197</v>
      </c>
      <c r="AK1365" s="99" t="s">
        <v>197</v>
      </c>
      <c r="AL1365" s="45" t="s">
        <v>68</v>
      </c>
      <c r="AM1365" s="162" t="str">
        <f>MONTH(B1365)&amp;"/"&amp;YEAR(B1365)</f>
        <v>6/2026</v>
      </c>
      <c r="AN1365" s="45">
        <f>WEEKNUM(B1365)-WEEKNUM(EOMONTH(B1365,-1)+1)+1</f>
        <v>3</v>
      </c>
      <c r="AO1365" s="45" t="str">
        <f>MONTH(R1365)&amp;"/"&amp;YEAR(R1365)</f>
        <v>1/1900</v>
      </c>
      <c r="AP1365" s="45" t="e">
        <f>WEEKNUM(R1365)-WEEKNUM(EOMONTH(R1365,-1)+1)+1</f>
        <v>#NUM!</v>
      </c>
      <c r="AQ1365" s="45">
        <f>IF(AU1365="S",IF(Q1365="1. Aceitou o programa",R1365-B1365,0),0)</f>
        <v>0</v>
      </c>
      <c r="AR1365" s="45">
        <f>IF(AU1365="S",IF(AND(S1365&lt;&gt;"",R1365&lt;&gt;""),S1365-R1365,0),0)</f>
        <v>0</v>
      </c>
      <c r="AS1365" s="45">
        <f>IF(AU1365="S",IF(Q1365="1. Aceitou o programa",IF(OR(X1365="Não se Aplica",X1365=""),IF(OR(W1365="Não se Aplica",W1365=""),0,W1365-V1365),AVERAGE(X1365-W1365,W1365-V1365)),0),0)</f>
        <v>0</v>
      </c>
      <c r="AT1365" s="45">
        <f>IF(AU1365="S",IF(AND(Q1365="1. Aceitou o programa",AB1365="Realizada"),IFERROR(IF(AA1365="",0,AA1365-R1365),0),0),0)</f>
        <v>0</v>
      </c>
      <c r="AU1365" s="45" t="str">
        <f>_xlfn.XLOOKUP(U1365,'Lista Suspensa'!$AA$20:$AA$23,'Lista Suspensa'!$AB$20:$AB$23,"N/A")</f>
        <v>S</v>
      </c>
    </row>
    <row r="1366" spans="1:47" ht="12" customHeight="1">
      <c r="A1366" s="87" t="s">
        <v>67</v>
      </c>
      <c r="B1366" s="88">
        <v>46188</v>
      </c>
      <c r="C1366" s="89" t="s">
        <v>3773</v>
      </c>
      <c r="D1366" s="89" t="s">
        <v>3774</v>
      </c>
      <c r="E1366" s="90">
        <v>75987689</v>
      </c>
      <c r="F1366" s="184" t="s">
        <v>3813</v>
      </c>
      <c r="G1366" s="91">
        <v>60312289715</v>
      </c>
      <c r="H1366" s="92">
        <v>22727</v>
      </c>
      <c r="I1366" s="89"/>
      <c r="J1366" s="89"/>
      <c r="K1366" s="89" t="s">
        <v>88</v>
      </c>
      <c r="L1366" s="89" t="s">
        <v>89</v>
      </c>
      <c r="M1366" s="89"/>
      <c r="N1366" s="89" t="s">
        <v>130</v>
      </c>
      <c r="O1366" s="93">
        <v>21992978989</v>
      </c>
      <c r="P1366" s="94"/>
      <c r="Q1366" s="112" t="s">
        <v>3768</v>
      </c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>
        <v>0</v>
      </c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197</v>
      </c>
      <c r="AK1366" s="99" t="s">
        <v>197</v>
      </c>
      <c r="AL1366" s="45" t="s">
        <v>68</v>
      </c>
      <c r="AM1366" s="162" t="str">
        <f>MONTH(B1366)&amp;"/"&amp;YEAR(B1366)</f>
        <v>6/2026</v>
      </c>
      <c r="AN1366" s="45">
        <f>WEEKNUM(B1366)-WEEKNUM(EOMONTH(B1366,-1)+1)+1</f>
        <v>3</v>
      </c>
      <c r="AO1366" s="45" t="str">
        <f>MONTH(R1366)&amp;"/"&amp;YEAR(R1366)</f>
        <v>1/1900</v>
      </c>
      <c r="AP1366" s="45" t="e">
        <f>WEEKNUM(R1366)-WEEKNUM(EOMONTH(R1366,-1)+1)+1</f>
        <v>#NUM!</v>
      </c>
      <c r="AQ1366" s="45">
        <f>IF(AU1366="S",IF(Q1366="1. Aceitou o programa",R1366-B1366,0),0)</f>
        <v>0</v>
      </c>
      <c r="AR1366" s="45">
        <f>IF(AU1366="S",IF(AND(S1366&lt;&gt;"",R1366&lt;&gt;""),S1366-R1366,0),0)</f>
        <v>0</v>
      </c>
      <c r="AS1366" s="45">
        <f>IF(AU1366="S",IF(Q1366="1. Aceitou o programa",IF(OR(X1366="Não se Aplica",X1366=""),IF(OR(W1366="Não se Aplica",W1366=""),0,W1366-V1366),AVERAGE(X1366-W1366,W1366-V1366)),0),0)</f>
        <v>0</v>
      </c>
      <c r="AT1366" s="45">
        <f>IF(AU1366="S",IF(AND(Q1366="1. Aceitou o programa",AB1366="Realizada"),IFERROR(IF(AA1366="",0,AA1366-R1366),0),0),0)</f>
        <v>0</v>
      </c>
      <c r="AU1366" s="45" t="str">
        <f>_xlfn.XLOOKUP(U1366,'Lista Suspensa'!$AA$20:$AA$23,'Lista Suspensa'!$AB$20:$AB$23,"N/A")</f>
        <v>S</v>
      </c>
    </row>
    <row r="1367" spans="1:47" ht="12" customHeight="1">
      <c r="A1367" s="87" t="s">
        <v>67</v>
      </c>
      <c r="B1367" s="88">
        <v>46188</v>
      </c>
      <c r="C1367" s="89" t="s">
        <v>3773</v>
      </c>
      <c r="D1367" s="89" t="s">
        <v>3774</v>
      </c>
      <c r="E1367" s="90">
        <v>75993420</v>
      </c>
      <c r="F1367" s="184" t="s">
        <v>3814</v>
      </c>
      <c r="G1367" s="91">
        <v>12224100876</v>
      </c>
      <c r="H1367" s="92">
        <v>25215</v>
      </c>
      <c r="I1367" s="89"/>
      <c r="J1367" s="89"/>
      <c r="K1367" s="89" t="s">
        <v>52</v>
      </c>
      <c r="L1367" s="89" t="s">
        <v>53</v>
      </c>
      <c r="M1367" s="89"/>
      <c r="N1367" s="89" t="s">
        <v>130</v>
      </c>
      <c r="O1367" s="93">
        <v>11980781905</v>
      </c>
      <c r="P1367" s="94"/>
      <c r="Q1367" s="112" t="s">
        <v>3768</v>
      </c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>
        <v>0</v>
      </c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197</v>
      </c>
      <c r="AK1367" s="99" t="s">
        <v>197</v>
      </c>
      <c r="AL1367" s="45" t="s">
        <v>68</v>
      </c>
      <c r="AM1367" s="162" t="str">
        <f>MONTH(B1367)&amp;"/"&amp;YEAR(B1367)</f>
        <v>6/2026</v>
      </c>
      <c r="AN1367" s="45">
        <f>WEEKNUM(B1367)-WEEKNUM(EOMONTH(B1367,-1)+1)+1</f>
        <v>3</v>
      </c>
      <c r="AO1367" s="45" t="str">
        <f>MONTH(R1367)&amp;"/"&amp;YEAR(R1367)</f>
        <v>1/1900</v>
      </c>
      <c r="AP1367" s="45" t="e">
        <f>WEEKNUM(R1367)-WEEKNUM(EOMONTH(R1367,-1)+1)+1</f>
        <v>#NUM!</v>
      </c>
      <c r="AQ1367" s="45">
        <f>IF(AU1367="S",IF(Q1367="1. Aceitou o programa",R1367-B1367,0),0)</f>
        <v>0</v>
      </c>
      <c r="AR1367" s="45">
        <f>IF(AU1367="S",IF(AND(S1367&lt;&gt;"",R1367&lt;&gt;""),S1367-R1367,0),0)</f>
        <v>0</v>
      </c>
      <c r="AS1367" s="45">
        <f>IF(AU1367="S",IF(Q1367="1. Aceitou o programa",IF(OR(X1367="Não se Aplica",X1367=""),IF(OR(W1367="Não se Aplica",W1367=""),0,W1367-V1367),AVERAGE(X1367-W1367,W1367-V1367)),0),0)</f>
        <v>0</v>
      </c>
      <c r="AT1367" s="45">
        <f>IF(AU1367="S",IF(AND(Q1367="1. Aceitou o programa",AB1367="Realizada"),IFERROR(IF(AA1367="",0,AA1367-R1367),0),0),0)</f>
        <v>0</v>
      </c>
      <c r="AU1367" s="45" t="str">
        <f>_xlfn.XLOOKUP(U1367,'Lista Suspensa'!$AA$20:$AA$23,'Lista Suspensa'!$AB$20:$AB$23,"N/A")</f>
        <v>S</v>
      </c>
    </row>
    <row r="1368" spans="1:47" ht="12" customHeight="1">
      <c r="A1368" s="87" t="s">
        <v>67</v>
      </c>
      <c r="B1368" s="88">
        <v>46188</v>
      </c>
      <c r="C1368" s="89" t="s">
        <v>3773</v>
      </c>
      <c r="D1368" s="89" t="s">
        <v>3774</v>
      </c>
      <c r="E1368" s="90">
        <v>76064572</v>
      </c>
      <c r="F1368" s="184" t="s">
        <v>3815</v>
      </c>
      <c r="G1368" s="91">
        <v>4520787840</v>
      </c>
      <c r="H1368" s="92">
        <v>23220</v>
      </c>
      <c r="I1368" s="89"/>
      <c r="J1368" s="89"/>
      <c r="K1368" s="89" t="s">
        <v>52</v>
      </c>
      <c r="L1368" s="89" t="s">
        <v>53</v>
      </c>
      <c r="M1368" s="89"/>
      <c r="N1368" s="89" t="s">
        <v>130</v>
      </c>
      <c r="O1368" s="93">
        <v>1150586717</v>
      </c>
      <c r="P1368" s="94"/>
      <c r="Q1368" s="112" t="s">
        <v>3768</v>
      </c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>
        <v>0</v>
      </c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197</v>
      </c>
      <c r="AK1368" s="99" t="s">
        <v>197</v>
      </c>
      <c r="AL1368" s="45" t="s">
        <v>68</v>
      </c>
      <c r="AM1368" s="162" t="str">
        <f>MONTH(B1368)&amp;"/"&amp;YEAR(B1368)</f>
        <v>6/2026</v>
      </c>
      <c r="AN1368" s="45">
        <f>WEEKNUM(B1368)-WEEKNUM(EOMONTH(B1368,-1)+1)+1</f>
        <v>3</v>
      </c>
      <c r="AO1368" s="45" t="str">
        <f>MONTH(R1368)&amp;"/"&amp;YEAR(R1368)</f>
        <v>1/1900</v>
      </c>
      <c r="AP1368" s="45" t="e">
        <f>WEEKNUM(R1368)-WEEKNUM(EOMONTH(R1368,-1)+1)+1</f>
        <v>#NUM!</v>
      </c>
      <c r="AQ1368" s="45">
        <f>IF(AU1368="S",IF(Q1368="1. Aceitou o programa",R1368-B1368,0),0)</f>
        <v>0</v>
      </c>
      <c r="AR1368" s="45">
        <f>IF(AU1368="S",IF(AND(S1368&lt;&gt;"",R1368&lt;&gt;""),S1368-R1368,0),0)</f>
        <v>0</v>
      </c>
      <c r="AS1368" s="45">
        <f>IF(AU1368="S",IF(Q1368="1. Aceitou o programa",IF(OR(X1368="Não se Aplica",X1368=""),IF(OR(W1368="Não se Aplica",W1368=""),0,W1368-V1368),AVERAGE(X1368-W1368,W1368-V1368)),0),0)</f>
        <v>0</v>
      </c>
      <c r="AT1368" s="45">
        <f>IF(AU1368="S",IF(AND(Q1368="1. Aceitou o programa",AB1368="Realizada"),IFERROR(IF(AA1368="",0,AA1368-R1368),0),0),0)</f>
        <v>0</v>
      </c>
      <c r="AU1368" s="45" t="str">
        <f>_xlfn.XLOOKUP(U1368,'Lista Suspensa'!$AA$20:$AA$23,'Lista Suspensa'!$AB$20:$AB$23,"N/A")</f>
        <v>S</v>
      </c>
    </row>
    <row r="1369" spans="1:47" ht="12" customHeight="1">
      <c r="A1369" s="87" t="s">
        <v>67</v>
      </c>
      <c r="B1369" s="88">
        <v>46188</v>
      </c>
      <c r="C1369" s="89" t="s">
        <v>3773</v>
      </c>
      <c r="D1369" s="89" t="s">
        <v>3774</v>
      </c>
      <c r="E1369" s="90">
        <v>76103303</v>
      </c>
      <c r="F1369" s="184" t="s">
        <v>3816</v>
      </c>
      <c r="G1369" s="91">
        <v>58214909791</v>
      </c>
      <c r="H1369" s="92">
        <v>20905</v>
      </c>
      <c r="I1369" s="89"/>
      <c r="J1369" s="89"/>
      <c r="K1369" s="89" t="s">
        <v>88</v>
      </c>
      <c r="L1369" s="89" t="s">
        <v>97</v>
      </c>
      <c r="M1369" s="89"/>
      <c r="N1369" s="89" t="s">
        <v>130</v>
      </c>
      <c r="O1369" s="93">
        <v>21997676144</v>
      </c>
      <c r="P1369" s="94"/>
      <c r="Q1369" s="112" t="s">
        <v>3768</v>
      </c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>
        <v>0</v>
      </c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197</v>
      </c>
      <c r="AK1369" s="99" t="s">
        <v>197</v>
      </c>
      <c r="AL1369" s="45" t="s">
        <v>68</v>
      </c>
      <c r="AM1369" s="162" t="str">
        <f>MONTH(B1369)&amp;"/"&amp;YEAR(B1369)</f>
        <v>6/2026</v>
      </c>
      <c r="AN1369" s="45">
        <f>WEEKNUM(B1369)-WEEKNUM(EOMONTH(B1369,-1)+1)+1</f>
        <v>3</v>
      </c>
      <c r="AO1369" s="45" t="str">
        <f>MONTH(R1369)&amp;"/"&amp;YEAR(R1369)</f>
        <v>1/1900</v>
      </c>
      <c r="AP1369" s="45" t="e">
        <f>WEEKNUM(R1369)-WEEKNUM(EOMONTH(R1369,-1)+1)+1</f>
        <v>#NUM!</v>
      </c>
      <c r="AQ1369" s="45">
        <f>IF(AU1369="S",IF(Q1369="1. Aceitou o programa",R1369-B1369,0),0)</f>
        <v>0</v>
      </c>
      <c r="AR1369" s="45">
        <f>IF(AU1369="S",IF(AND(S1369&lt;&gt;"",R1369&lt;&gt;""),S1369-R1369,0),0)</f>
        <v>0</v>
      </c>
      <c r="AS1369" s="45">
        <f>IF(AU1369="S",IF(Q1369="1. Aceitou o programa",IF(OR(X1369="Não se Aplica",X1369=""),IF(OR(W1369="Não se Aplica",W1369=""),0,W1369-V1369),AVERAGE(X1369-W1369,W1369-V1369)),0),0)</f>
        <v>0</v>
      </c>
      <c r="AT1369" s="45">
        <f>IF(AU1369="S",IF(AND(Q1369="1. Aceitou o programa",AB1369="Realizada"),IFERROR(IF(AA1369="",0,AA1369-R1369),0),0),0)</f>
        <v>0</v>
      </c>
      <c r="AU1369" s="45" t="str">
        <f>_xlfn.XLOOKUP(U1369,'Lista Suspensa'!$AA$20:$AA$23,'Lista Suspensa'!$AB$20:$AB$23,"N/A")</f>
        <v>S</v>
      </c>
    </row>
    <row r="1370" spans="1:47" ht="12" customHeight="1">
      <c r="A1370" s="87" t="s">
        <v>67</v>
      </c>
      <c r="B1370" s="88">
        <v>46188</v>
      </c>
      <c r="C1370" s="89" t="s">
        <v>3773</v>
      </c>
      <c r="D1370" s="89" t="s">
        <v>3774</v>
      </c>
      <c r="E1370" s="90">
        <v>76186649</v>
      </c>
      <c r="F1370" s="184" t="s">
        <v>3817</v>
      </c>
      <c r="G1370" s="91">
        <v>25773283700</v>
      </c>
      <c r="H1370" s="92">
        <v>17839</v>
      </c>
      <c r="I1370" s="89"/>
      <c r="J1370" s="89"/>
      <c r="K1370" s="89" t="s">
        <v>88</v>
      </c>
      <c r="L1370" s="89" t="s">
        <v>89</v>
      </c>
      <c r="M1370" s="89"/>
      <c r="N1370" s="89" t="s">
        <v>130</v>
      </c>
      <c r="O1370" s="93">
        <v>21964302019</v>
      </c>
      <c r="P1370" s="94"/>
      <c r="Q1370" s="112" t="s">
        <v>3768</v>
      </c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>
        <v>0</v>
      </c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197</v>
      </c>
      <c r="AK1370" s="99" t="s">
        <v>197</v>
      </c>
      <c r="AL1370" s="45" t="s">
        <v>68</v>
      </c>
      <c r="AM1370" s="162" t="str">
        <f>MONTH(B1370)&amp;"/"&amp;YEAR(B1370)</f>
        <v>6/2026</v>
      </c>
      <c r="AN1370" s="45">
        <f>WEEKNUM(B1370)-WEEKNUM(EOMONTH(B1370,-1)+1)+1</f>
        <v>3</v>
      </c>
      <c r="AO1370" s="45" t="str">
        <f>MONTH(R1370)&amp;"/"&amp;YEAR(R1370)</f>
        <v>1/1900</v>
      </c>
      <c r="AP1370" s="45" t="e">
        <f>WEEKNUM(R1370)-WEEKNUM(EOMONTH(R1370,-1)+1)+1</f>
        <v>#NUM!</v>
      </c>
      <c r="AQ1370" s="45">
        <f>IF(AU1370="S",IF(Q1370="1. Aceitou o programa",R1370-B1370,0),0)</f>
        <v>0</v>
      </c>
      <c r="AR1370" s="45">
        <f>IF(AU1370="S",IF(AND(S1370&lt;&gt;"",R1370&lt;&gt;""),S1370-R1370,0),0)</f>
        <v>0</v>
      </c>
      <c r="AS1370" s="45">
        <f>IF(AU1370="S",IF(Q1370="1. Aceitou o programa",IF(OR(X1370="Não se Aplica",X1370=""),IF(OR(W1370="Não se Aplica",W1370=""),0,W1370-V1370),AVERAGE(X1370-W1370,W1370-V1370)),0),0)</f>
        <v>0</v>
      </c>
      <c r="AT1370" s="45">
        <f>IF(AU1370="S",IF(AND(Q1370="1. Aceitou o programa",AB1370="Realizada"),IFERROR(IF(AA1370="",0,AA1370-R1370),0),0),0)</f>
        <v>0</v>
      </c>
      <c r="AU1370" s="45" t="str">
        <f>_xlfn.XLOOKUP(U1370,'Lista Suspensa'!$AA$20:$AA$23,'Lista Suspensa'!$AB$20:$AB$23,"N/A")</f>
        <v>S</v>
      </c>
    </row>
    <row r="1371" spans="1:47" ht="12" customHeight="1">
      <c r="A1371" s="87" t="s">
        <v>67</v>
      </c>
      <c r="B1371" s="88">
        <v>46188</v>
      </c>
      <c r="C1371" s="89" t="s">
        <v>3773</v>
      </c>
      <c r="D1371" s="89" t="s">
        <v>3774</v>
      </c>
      <c r="E1371" s="90">
        <v>76261937</v>
      </c>
      <c r="F1371" s="184" t="s">
        <v>3818</v>
      </c>
      <c r="G1371" s="91">
        <v>42314388895</v>
      </c>
      <c r="H1371" s="92">
        <v>34530</v>
      </c>
      <c r="I1371" s="89"/>
      <c r="J1371" s="89"/>
      <c r="K1371" s="89" t="s">
        <v>52</v>
      </c>
      <c r="L1371" s="89" t="s">
        <v>281</v>
      </c>
      <c r="M1371" s="89"/>
      <c r="N1371" s="89" t="s">
        <v>91</v>
      </c>
      <c r="O1371" s="93">
        <v>11981835464</v>
      </c>
      <c r="P1371" s="94"/>
      <c r="Q1371" s="112" t="s">
        <v>3768</v>
      </c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>
        <v>0</v>
      </c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197</v>
      </c>
      <c r="AK1371" s="99" t="s">
        <v>197</v>
      </c>
      <c r="AL1371" s="45" t="s">
        <v>68</v>
      </c>
      <c r="AM1371" s="162" t="str">
        <f>MONTH(B1371)&amp;"/"&amp;YEAR(B1371)</f>
        <v>6/2026</v>
      </c>
      <c r="AN1371" s="45">
        <f>WEEKNUM(B1371)-WEEKNUM(EOMONTH(B1371,-1)+1)+1</f>
        <v>3</v>
      </c>
      <c r="AO1371" s="45" t="str">
        <f>MONTH(R1371)&amp;"/"&amp;YEAR(R1371)</f>
        <v>1/1900</v>
      </c>
      <c r="AP1371" s="45" t="e">
        <f>WEEKNUM(R1371)-WEEKNUM(EOMONTH(R1371,-1)+1)+1</f>
        <v>#NUM!</v>
      </c>
      <c r="AQ1371" s="45">
        <f>IF(AU1371="S",IF(Q1371="1. Aceitou o programa",R1371-B1371,0),0)</f>
        <v>0</v>
      </c>
      <c r="AR1371" s="45">
        <f>IF(AU1371="S",IF(AND(S1371&lt;&gt;"",R1371&lt;&gt;""),S1371-R1371,0),0)</f>
        <v>0</v>
      </c>
      <c r="AS1371" s="45">
        <f>IF(AU1371="S",IF(Q1371="1. Aceitou o programa",IF(OR(X1371="Não se Aplica",X1371=""),IF(OR(W1371="Não se Aplica",W1371=""),0,W1371-V1371),AVERAGE(X1371-W1371,W1371-V1371)),0),0)</f>
        <v>0</v>
      </c>
      <c r="AT1371" s="45">
        <f>IF(AU1371="S",IF(AND(Q1371="1. Aceitou o programa",AB1371="Realizada"),IFERROR(IF(AA1371="",0,AA1371-R1371),0),0),0)</f>
        <v>0</v>
      </c>
      <c r="AU1371" s="45" t="str">
        <f>_xlfn.XLOOKUP(U1371,'Lista Suspensa'!$AA$20:$AA$23,'Lista Suspensa'!$AB$20:$AB$23,"N/A")</f>
        <v>S</v>
      </c>
    </row>
    <row r="1372" spans="1:47" ht="12" customHeight="1">
      <c r="A1372" s="87" t="s">
        <v>67</v>
      </c>
      <c r="B1372" s="88">
        <v>46188</v>
      </c>
      <c r="C1372" s="89" t="s">
        <v>3773</v>
      </c>
      <c r="D1372" s="89" t="s">
        <v>3774</v>
      </c>
      <c r="E1372" s="90">
        <v>76307759</v>
      </c>
      <c r="F1372" s="184" t="s">
        <v>3819</v>
      </c>
      <c r="G1372" s="91">
        <v>7196412761</v>
      </c>
      <c r="H1372" s="92">
        <v>27786</v>
      </c>
      <c r="I1372" s="89"/>
      <c r="J1372" s="89"/>
      <c r="K1372" s="89" t="s">
        <v>88</v>
      </c>
      <c r="L1372" s="89" t="s">
        <v>97</v>
      </c>
      <c r="M1372" s="89"/>
      <c r="N1372" s="89" t="s">
        <v>130</v>
      </c>
      <c r="O1372" s="93">
        <v>21964370504</v>
      </c>
      <c r="P1372" s="94"/>
      <c r="Q1372" s="112" t="s">
        <v>3768</v>
      </c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>
        <v>0</v>
      </c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197</v>
      </c>
      <c r="AK1372" s="99" t="s">
        <v>197</v>
      </c>
      <c r="AL1372" s="45" t="s">
        <v>68</v>
      </c>
      <c r="AM1372" s="162" t="str">
        <f>MONTH(B1372)&amp;"/"&amp;YEAR(B1372)</f>
        <v>6/2026</v>
      </c>
      <c r="AN1372" s="45">
        <f>WEEKNUM(B1372)-WEEKNUM(EOMONTH(B1372,-1)+1)+1</f>
        <v>3</v>
      </c>
      <c r="AO1372" s="45" t="str">
        <f>MONTH(R1372)&amp;"/"&amp;YEAR(R1372)</f>
        <v>1/1900</v>
      </c>
      <c r="AP1372" s="45" t="e">
        <f>WEEKNUM(R1372)-WEEKNUM(EOMONTH(R1372,-1)+1)+1</f>
        <v>#NUM!</v>
      </c>
      <c r="AQ1372" s="45">
        <f>IF(AU1372="S",IF(Q1372="1. Aceitou o programa",R1372-B1372,0),0)</f>
        <v>0</v>
      </c>
      <c r="AR1372" s="45">
        <f>IF(AU1372="S",IF(AND(S1372&lt;&gt;"",R1372&lt;&gt;""),S1372-R1372,0),0)</f>
        <v>0</v>
      </c>
      <c r="AS1372" s="45">
        <f>IF(AU1372="S",IF(Q1372="1. Aceitou o programa",IF(OR(X1372="Não se Aplica",X1372=""),IF(OR(W1372="Não se Aplica",W1372=""),0,W1372-V1372),AVERAGE(X1372-W1372,W1372-V1372)),0),0)</f>
        <v>0</v>
      </c>
      <c r="AT1372" s="45">
        <f>IF(AU1372="S",IF(AND(Q1372="1. Aceitou o programa",AB1372="Realizada"),IFERROR(IF(AA1372="",0,AA1372-R1372),0),0),0)</f>
        <v>0</v>
      </c>
      <c r="AU1372" s="45" t="str">
        <f>_xlfn.XLOOKUP(U1372,'Lista Suspensa'!$AA$20:$AA$23,'Lista Suspensa'!$AB$20:$AB$23,"N/A")</f>
        <v>S</v>
      </c>
    </row>
    <row r="1373" spans="1:47" ht="12" customHeight="1">
      <c r="A1373" s="87" t="s">
        <v>67</v>
      </c>
      <c r="B1373" s="88">
        <v>46188</v>
      </c>
      <c r="C1373" s="89" t="s">
        <v>3773</v>
      </c>
      <c r="D1373" s="89" t="s">
        <v>3774</v>
      </c>
      <c r="E1373" s="90">
        <v>76532703</v>
      </c>
      <c r="F1373" s="184" t="s">
        <v>3820</v>
      </c>
      <c r="G1373" s="91">
        <v>29123434880</v>
      </c>
      <c r="H1373" s="92">
        <v>18413</v>
      </c>
      <c r="I1373" s="89"/>
      <c r="J1373" s="89"/>
      <c r="K1373" s="89" t="s">
        <v>52</v>
      </c>
      <c r="L1373" s="89" t="s">
        <v>53</v>
      </c>
      <c r="M1373" s="89"/>
      <c r="N1373" s="89" t="s">
        <v>130</v>
      </c>
      <c r="O1373" s="93">
        <v>11976823196</v>
      </c>
      <c r="P1373" s="94"/>
      <c r="Q1373" s="112" t="s">
        <v>3768</v>
      </c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>
        <v>0</v>
      </c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197</v>
      </c>
      <c r="AK1373" s="99" t="s">
        <v>197</v>
      </c>
      <c r="AL1373" s="45" t="s">
        <v>68</v>
      </c>
      <c r="AM1373" s="162" t="str">
        <f>MONTH(B1373)&amp;"/"&amp;YEAR(B1373)</f>
        <v>6/2026</v>
      </c>
      <c r="AN1373" s="45">
        <f>WEEKNUM(B1373)-WEEKNUM(EOMONTH(B1373,-1)+1)+1</f>
        <v>3</v>
      </c>
      <c r="AO1373" s="45" t="str">
        <f>MONTH(R1373)&amp;"/"&amp;YEAR(R1373)</f>
        <v>1/1900</v>
      </c>
      <c r="AP1373" s="45" t="e">
        <f>WEEKNUM(R1373)-WEEKNUM(EOMONTH(R1373,-1)+1)+1</f>
        <v>#NUM!</v>
      </c>
      <c r="AQ1373" s="45">
        <f>IF(AU1373="S",IF(Q1373="1. Aceitou o programa",R1373-B1373,0),0)</f>
        <v>0</v>
      </c>
      <c r="AR1373" s="45">
        <f>IF(AU1373="S",IF(AND(S1373&lt;&gt;"",R1373&lt;&gt;""),S1373-R1373,0),0)</f>
        <v>0</v>
      </c>
      <c r="AS1373" s="45">
        <f>IF(AU1373="S",IF(Q1373="1. Aceitou o programa",IF(OR(X1373="Não se Aplica",X1373=""),IF(OR(W1373="Não se Aplica",W1373=""),0,W1373-V1373),AVERAGE(X1373-W1373,W1373-V1373)),0),0)</f>
        <v>0</v>
      </c>
      <c r="AT1373" s="45">
        <f>IF(AU1373="S",IF(AND(Q1373="1. Aceitou o programa",AB1373="Realizada"),IFERROR(IF(AA1373="",0,AA1373-R1373),0),0),0)</f>
        <v>0</v>
      </c>
      <c r="AU1373" s="45" t="str">
        <f>_xlfn.XLOOKUP(U1373,'Lista Suspensa'!$AA$20:$AA$23,'Lista Suspensa'!$AB$20:$AB$23,"N/A")</f>
        <v>S</v>
      </c>
    </row>
    <row r="1374" spans="1:47" ht="12" customHeight="1">
      <c r="A1374" s="87" t="s">
        <v>67</v>
      </c>
      <c r="B1374" s="88">
        <v>46188</v>
      </c>
      <c r="C1374" s="89" t="s">
        <v>3773</v>
      </c>
      <c r="D1374" s="89" t="s">
        <v>3774</v>
      </c>
      <c r="E1374" s="90">
        <v>76591691</v>
      </c>
      <c r="F1374" s="184" t="s">
        <v>3821</v>
      </c>
      <c r="G1374" s="91">
        <v>17479981848</v>
      </c>
      <c r="H1374" s="92">
        <v>25194</v>
      </c>
      <c r="I1374" s="89"/>
      <c r="J1374" s="89"/>
      <c r="K1374" s="89" t="s">
        <v>52</v>
      </c>
      <c r="L1374" s="89" t="s">
        <v>53</v>
      </c>
      <c r="M1374" s="89"/>
      <c r="N1374" s="89" t="s">
        <v>130</v>
      </c>
      <c r="O1374" s="93">
        <v>11985367665</v>
      </c>
      <c r="P1374" s="94"/>
      <c r="Q1374" s="112" t="s">
        <v>3768</v>
      </c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>
        <v>0</v>
      </c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197</v>
      </c>
      <c r="AK1374" s="99" t="s">
        <v>197</v>
      </c>
      <c r="AL1374" s="45" t="s">
        <v>68</v>
      </c>
      <c r="AM1374" s="162" t="str">
        <f>MONTH(B1374)&amp;"/"&amp;YEAR(B1374)</f>
        <v>6/2026</v>
      </c>
      <c r="AN1374" s="45">
        <f>WEEKNUM(B1374)-WEEKNUM(EOMONTH(B1374,-1)+1)+1</f>
        <v>3</v>
      </c>
      <c r="AO1374" s="45" t="str">
        <f>MONTH(R1374)&amp;"/"&amp;YEAR(R1374)</f>
        <v>1/1900</v>
      </c>
      <c r="AP1374" s="45" t="e">
        <f>WEEKNUM(R1374)-WEEKNUM(EOMONTH(R1374,-1)+1)+1</f>
        <v>#NUM!</v>
      </c>
      <c r="AQ1374" s="45">
        <f>IF(AU1374="S",IF(Q1374="1. Aceitou o programa",R1374-B1374,0),0)</f>
        <v>0</v>
      </c>
      <c r="AR1374" s="45">
        <f>IF(AU1374="S",IF(AND(S1374&lt;&gt;"",R1374&lt;&gt;""),S1374-R1374,0),0)</f>
        <v>0</v>
      </c>
      <c r="AS1374" s="45">
        <f>IF(AU1374="S",IF(Q1374="1. Aceitou o programa",IF(OR(X1374="Não se Aplica",X1374=""),IF(OR(W1374="Não se Aplica",W1374=""),0,W1374-V1374),AVERAGE(X1374-W1374,W1374-V1374)),0),0)</f>
        <v>0</v>
      </c>
      <c r="AT1374" s="45">
        <f>IF(AU1374="S",IF(AND(Q1374="1. Aceitou o programa",AB1374="Realizada"),IFERROR(IF(AA1374="",0,AA1374-R1374),0),0),0)</f>
        <v>0</v>
      </c>
      <c r="AU1374" s="45" t="str">
        <f>_xlfn.XLOOKUP(U1374,'Lista Suspensa'!$AA$20:$AA$23,'Lista Suspensa'!$AB$20:$AB$23,"N/A")</f>
        <v>S</v>
      </c>
    </row>
    <row r="1375" spans="1:47" ht="12" customHeight="1">
      <c r="A1375" s="87" t="s">
        <v>67</v>
      </c>
      <c r="B1375" s="88">
        <v>46188</v>
      </c>
      <c r="C1375" s="89" t="s">
        <v>3773</v>
      </c>
      <c r="D1375" s="89" t="s">
        <v>3774</v>
      </c>
      <c r="E1375" s="90">
        <v>76667607</v>
      </c>
      <c r="F1375" s="184" t="s">
        <v>3822</v>
      </c>
      <c r="G1375" s="91">
        <v>42666716791</v>
      </c>
      <c r="H1375" s="92">
        <v>20552</v>
      </c>
      <c r="I1375" s="89"/>
      <c r="J1375" s="89"/>
      <c r="K1375" s="89" t="s">
        <v>88</v>
      </c>
      <c r="L1375" s="89" t="s">
        <v>917</v>
      </c>
      <c r="M1375" s="89"/>
      <c r="N1375" s="89" t="s">
        <v>130</v>
      </c>
      <c r="O1375" s="93">
        <v>21987648666</v>
      </c>
      <c r="P1375" s="94"/>
      <c r="Q1375" s="112" t="s">
        <v>3768</v>
      </c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>
        <v>0</v>
      </c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197</v>
      </c>
      <c r="AK1375" s="99" t="s">
        <v>197</v>
      </c>
      <c r="AL1375" s="45" t="s">
        <v>68</v>
      </c>
      <c r="AM1375" s="162" t="str">
        <f>MONTH(B1375)&amp;"/"&amp;YEAR(B1375)</f>
        <v>6/2026</v>
      </c>
      <c r="AN1375" s="45">
        <f>WEEKNUM(B1375)-WEEKNUM(EOMONTH(B1375,-1)+1)+1</f>
        <v>3</v>
      </c>
      <c r="AO1375" s="45" t="str">
        <f>MONTH(R1375)&amp;"/"&amp;YEAR(R1375)</f>
        <v>1/1900</v>
      </c>
      <c r="AP1375" s="45" t="e">
        <f>WEEKNUM(R1375)-WEEKNUM(EOMONTH(R1375,-1)+1)+1</f>
        <v>#NUM!</v>
      </c>
      <c r="AQ1375" s="45">
        <f>IF(AU1375="S",IF(Q1375="1. Aceitou o programa",R1375-B1375,0),0)</f>
        <v>0</v>
      </c>
      <c r="AR1375" s="45">
        <f>IF(AU1375="S",IF(AND(S1375&lt;&gt;"",R1375&lt;&gt;""),S1375-R1375,0),0)</f>
        <v>0</v>
      </c>
      <c r="AS1375" s="45">
        <f>IF(AU1375="S",IF(Q1375="1. Aceitou o programa",IF(OR(X1375="Não se Aplica",X1375=""),IF(OR(W1375="Não se Aplica",W1375=""),0,W1375-V1375),AVERAGE(X1375-W1375,W1375-V1375)),0),0)</f>
        <v>0</v>
      </c>
      <c r="AT1375" s="45">
        <f>IF(AU1375="S",IF(AND(Q1375="1. Aceitou o programa",AB1375="Realizada"),IFERROR(IF(AA1375="",0,AA1375-R1375),0),0),0)</f>
        <v>0</v>
      </c>
      <c r="AU1375" s="45" t="str">
        <f>_xlfn.XLOOKUP(U1375,'Lista Suspensa'!$AA$20:$AA$23,'Lista Suspensa'!$AB$20:$AB$23,"N/A")</f>
        <v>S</v>
      </c>
    </row>
    <row r="1376" spans="1:47" ht="12" customHeight="1">
      <c r="A1376" s="87" t="s">
        <v>67</v>
      </c>
      <c r="B1376" s="88">
        <v>46188</v>
      </c>
      <c r="C1376" s="89" t="s">
        <v>3773</v>
      </c>
      <c r="D1376" s="89" t="s">
        <v>3774</v>
      </c>
      <c r="E1376" s="90">
        <v>76847370</v>
      </c>
      <c r="F1376" s="184" t="s">
        <v>3823</v>
      </c>
      <c r="G1376" s="91">
        <v>9904816387</v>
      </c>
      <c r="H1376" s="92">
        <v>21189</v>
      </c>
      <c r="I1376" s="89"/>
      <c r="J1376" s="89"/>
      <c r="K1376" s="89" t="s">
        <v>88</v>
      </c>
      <c r="L1376" s="89" t="s">
        <v>89</v>
      </c>
      <c r="M1376" s="89"/>
      <c r="N1376" s="89" t="s">
        <v>130</v>
      </c>
      <c r="O1376" s="93">
        <v>21993011046</v>
      </c>
      <c r="P1376" s="94"/>
      <c r="Q1376" s="112" t="s">
        <v>3768</v>
      </c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>
        <v>0</v>
      </c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197</v>
      </c>
      <c r="AK1376" s="99" t="s">
        <v>197</v>
      </c>
      <c r="AL1376" s="45" t="s">
        <v>68</v>
      </c>
      <c r="AM1376" s="162" t="str">
        <f>MONTH(B1376)&amp;"/"&amp;YEAR(B1376)</f>
        <v>6/2026</v>
      </c>
      <c r="AN1376" s="45">
        <f>WEEKNUM(B1376)-WEEKNUM(EOMONTH(B1376,-1)+1)+1</f>
        <v>3</v>
      </c>
      <c r="AO1376" s="45" t="str">
        <f>MONTH(R1376)&amp;"/"&amp;YEAR(R1376)</f>
        <v>1/1900</v>
      </c>
      <c r="AP1376" s="45" t="e">
        <f>WEEKNUM(R1376)-WEEKNUM(EOMONTH(R1376,-1)+1)+1</f>
        <v>#NUM!</v>
      </c>
      <c r="AQ1376" s="45">
        <f>IF(AU1376="S",IF(Q1376="1. Aceitou o programa",R1376-B1376,0),0)</f>
        <v>0</v>
      </c>
      <c r="AR1376" s="45">
        <f>IF(AU1376="S",IF(AND(S1376&lt;&gt;"",R1376&lt;&gt;""),S1376-R1376,0),0)</f>
        <v>0</v>
      </c>
      <c r="AS1376" s="45">
        <f>IF(AU1376="S",IF(Q1376="1. Aceitou o programa",IF(OR(X1376="Não se Aplica",X1376=""),IF(OR(W1376="Não se Aplica",W1376=""),0,W1376-V1376),AVERAGE(X1376-W1376,W1376-V1376)),0),0)</f>
        <v>0</v>
      </c>
      <c r="AT1376" s="45">
        <f>IF(AU1376="S",IF(AND(Q1376="1. Aceitou o programa",AB1376="Realizada"),IFERROR(IF(AA1376="",0,AA1376-R1376),0),0),0)</f>
        <v>0</v>
      </c>
      <c r="AU1376" s="45" t="str">
        <f>_xlfn.XLOOKUP(U1376,'Lista Suspensa'!$AA$20:$AA$23,'Lista Suspensa'!$AB$20:$AB$23,"N/A")</f>
        <v>S</v>
      </c>
    </row>
    <row r="1377" spans="1:47" ht="12" customHeight="1">
      <c r="A1377" s="87" t="s">
        <v>67</v>
      </c>
      <c r="B1377" s="88">
        <v>46188</v>
      </c>
      <c r="C1377" s="89" t="s">
        <v>3773</v>
      </c>
      <c r="D1377" s="89" t="s">
        <v>3774</v>
      </c>
      <c r="E1377" s="90">
        <v>76886494</v>
      </c>
      <c r="F1377" s="184" t="s">
        <v>3824</v>
      </c>
      <c r="G1377" s="91">
        <v>30116478870</v>
      </c>
      <c r="H1377" s="92">
        <v>30102</v>
      </c>
      <c r="I1377" s="89"/>
      <c r="J1377" s="89"/>
      <c r="K1377" s="89" t="s">
        <v>52</v>
      </c>
      <c r="L1377" s="89" t="s">
        <v>3825</v>
      </c>
      <c r="M1377" s="89"/>
      <c r="N1377" s="89" t="s">
        <v>3826</v>
      </c>
      <c r="O1377" s="93">
        <v>11954979683</v>
      </c>
      <c r="P1377" s="94"/>
      <c r="Q1377" s="112" t="s">
        <v>3768</v>
      </c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>
        <v>0</v>
      </c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197</v>
      </c>
      <c r="AK1377" s="99" t="s">
        <v>197</v>
      </c>
      <c r="AL1377" s="45" t="s">
        <v>68</v>
      </c>
      <c r="AM1377" s="162" t="str">
        <f>MONTH(B1377)&amp;"/"&amp;YEAR(B1377)</f>
        <v>6/2026</v>
      </c>
      <c r="AN1377" s="45">
        <f>WEEKNUM(B1377)-WEEKNUM(EOMONTH(B1377,-1)+1)+1</f>
        <v>3</v>
      </c>
      <c r="AO1377" s="45" t="str">
        <f>MONTH(R1377)&amp;"/"&amp;YEAR(R1377)</f>
        <v>1/1900</v>
      </c>
      <c r="AP1377" s="45" t="e">
        <f>WEEKNUM(R1377)-WEEKNUM(EOMONTH(R1377,-1)+1)+1</f>
        <v>#NUM!</v>
      </c>
      <c r="AQ1377" s="45">
        <f>IF(AU1377="S",IF(Q1377="1. Aceitou o programa",R1377-B1377,0),0)</f>
        <v>0</v>
      </c>
      <c r="AR1377" s="45">
        <f>IF(AU1377="S",IF(AND(S1377&lt;&gt;"",R1377&lt;&gt;""),S1377-R1377,0),0)</f>
        <v>0</v>
      </c>
      <c r="AS1377" s="45">
        <f>IF(AU1377="S",IF(Q1377="1. Aceitou o programa",IF(OR(X1377="Não se Aplica",X1377=""),IF(OR(W1377="Não se Aplica",W1377=""),0,W1377-V1377),AVERAGE(X1377-W1377,W1377-V1377)),0),0)</f>
        <v>0</v>
      </c>
      <c r="AT1377" s="45">
        <f>IF(AU1377="S",IF(AND(Q1377="1. Aceitou o programa",AB1377="Realizada"),IFERROR(IF(AA1377="",0,AA1377-R1377),0),0),0)</f>
        <v>0</v>
      </c>
      <c r="AU1377" s="45" t="str">
        <f>_xlfn.XLOOKUP(U1377,'Lista Suspensa'!$AA$20:$AA$23,'Lista Suspensa'!$AB$20:$AB$23,"N/A")</f>
        <v>S</v>
      </c>
    </row>
    <row r="1378" spans="1:47" ht="12" customHeight="1">
      <c r="A1378" s="87" t="s">
        <v>67</v>
      </c>
      <c r="B1378" s="88">
        <v>46188</v>
      </c>
      <c r="C1378" s="89" t="s">
        <v>3773</v>
      </c>
      <c r="D1378" s="89" t="s">
        <v>3774</v>
      </c>
      <c r="E1378" s="90">
        <v>77086737</v>
      </c>
      <c r="F1378" s="184" t="s">
        <v>3827</v>
      </c>
      <c r="G1378" s="91">
        <v>46407510791</v>
      </c>
      <c r="H1378" s="92">
        <v>21097</v>
      </c>
      <c r="I1378" s="89"/>
      <c r="J1378" s="89"/>
      <c r="K1378" s="89" t="s">
        <v>88</v>
      </c>
      <c r="L1378" s="89" t="s">
        <v>89</v>
      </c>
      <c r="M1378" s="89"/>
      <c r="N1378" s="89" t="s">
        <v>130</v>
      </c>
      <c r="O1378" s="93">
        <v>21999888891</v>
      </c>
      <c r="P1378" s="94"/>
      <c r="Q1378" s="112" t="s">
        <v>3768</v>
      </c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>
        <v>0</v>
      </c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197</v>
      </c>
      <c r="AK1378" s="99" t="s">
        <v>197</v>
      </c>
      <c r="AL1378" s="45" t="s">
        <v>68</v>
      </c>
      <c r="AM1378" s="162" t="str">
        <f>MONTH(B1378)&amp;"/"&amp;YEAR(B1378)</f>
        <v>6/2026</v>
      </c>
      <c r="AN1378" s="45">
        <f>WEEKNUM(B1378)-WEEKNUM(EOMONTH(B1378,-1)+1)+1</f>
        <v>3</v>
      </c>
      <c r="AO1378" s="45" t="str">
        <f>MONTH(R1378)&amp;"/"&amp;YEAR(R1378)</f>
        <v>1/1900</v>
      </c>
      <c r="AP1378" s="45" t="e">
        <f>WEEKNUM(R1378)-WEEKNUM(EOMONTH(R1378,-1)+1)+1</f>
        <v>#NUM!</v>
      </c>
      <c r="AQ1378" s="45">
        <f>IF(AU1378="S",IF(Q1378="1. Aceitou o programa",R1378-B1378,0),0)</f>
        <v>0</v>
      </c>
      <c r="AR1378" s="45">
        <f>IF(AU1378="S",IF(AND(S1378&lt;&gt;"",R1378&lt;&gt;""),S1378-R1378,0),0)</f>
        <v>0</v>
      </c>
      <c r="AS1378" s="45">
        <f>IF(AU1378="S",IF(Q1378="1. Aceitou o programa",IF(OR(X1378="Não se Aplica",X1378=""),IF(OR(W1378="Não se Aplica",W1378=""),0,W1378-V1378),AVERAGE(X1378-W1378,W1378-V1378)),0),0)</f>
        <v>0</v>
      </c>
      <c r="AT1378" s="45">
        <f>IF(AU1378="S",IF(AND(Q1378="1. Aceitou o programa",AB1378="Realizada"),IFERROR(IF(AA1378="",0,AA1378-R1378),0),0),0)</f>
        <v>0</v>
      </c>
      <c r="AU1378" s="45" t="str">
        <f>_xlfn.XLOOKUP(U1378,'Lista Suspensa'!$AA$20:$AA$23,'Lista Suspensa'!$AB$20:$AB$23,"N/A")</f>
        <v>S</v>
      </c>
    </row>
    <row r="1379" spans="1:47" ht="12" customHeight="1">
      <c r="A1379" s="87" t="s">
        <v>67</v>
      </c>
      <c r="B1379" s="88">
        <v>46188</v>
      </c>
      <c r="C1379" s="89" t="s">
        <v>3773</v>
      </c>
      <c r="D1379" s="89" t="s">
        <v>3774</v>
      </c>
      <c r="E1379" s="90">
        <v>77086738</v>
      </c>
      <c r="F1379" s="184" t="s">
        <v>3828</v>
      </c>
      <c r="G1379" s="91">
        <v>51356546749</v>
      </c>
      <c r="H1379" s="92">
        <v>21396</v>
      </c>
      <c r="I1379" s="89"/>
      <c r="J1379" s="89"/>
      <c r="K1379" s="89" t="s">
        <v>88</v>
      </c>
      <c r="L1379" s="89" t="s">
        <v>89</v>
      </c>
      <c r="M1379" s="89"/>
      <c r="N1379" s="89" t="s">
        <v>130</v>
      </c>
      <c r="O1379" s="93">
        <v>21964324796</v>
      </c>
      <c r="P1379" s="94"/>
      <c r="Q1379" s="112" t="s">
        <v>3768</v>
      </c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>
        <v>0</v>
      </c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197</v>
      </c>
      <c r="AK1379" s="99" t="s">
        <v>197</v>
      </c>
      <c r="AL1379" s="45" t="s">
        <v>68</v>
      </c>
      <c r="AM1379" s="162" t="str">
        <f>MONTH(B1379)&amp;"/"&amp;YEAR(B1379)</f>
        <v>6/2026</v>
      </c>
      <c r="AN1379" s="45">
        <f>WEEKNUM(B1379)-WEEKNUM(EOMONTH(B1379,-1)+1)+1</f>
        <v>3</v>
      </c>
      <c r="AO1379" s="45" t="str">
        <f>MONTH(R1379)&amp;"/"&amp;YEAR(R1379)</f>
        <v>1/1900</v>
      </c>
      <c r="AP1379" s="45" t="e">
        <f>WEEKNUM(R1379)-WEEKNUM(EOMONTH(R1379,-1)+1)+1</f>
        <v>#NUM!</v>
      </c>
      <c r="AQ1379" s="45">
        <f>IF(AU1379="S",IF(Q1379="1. Aceitou o programa",R1379-B1379,0),0)</f>
        <v>0</v>
      </c>
      <c r="AR1379" s="45">
        <f>IF(AU1379="S",IF(AND(S1379&lt;&gt;"",R1379&lt;&gt;""),S1379-R1379,0),0)</f>
        <v>0</v>
      </c>
      <c r="AS1379" s="45">
        <f>IF(AU1379="S",IF(Q1379="1. Aceitou o programa",IF(OR(X1379="Não se Aplica",X1379=""),IF(OR(W1379="Não se Aplica",W1379=""),0,W1379-V1379),AVERAGE(X1379-W1379,W1379-V1379)),0),0)</f>
        <v>0</v>
      </c>
      <c r="AT1379" s="45">
        <f>IF(AU1379="S",IF(AND(Q1379="1. Aceitou o programa",AB1379="Realizada"),IFERROR(IF(AA1379="",0,AA1379-R1379),0),0),0)</f>
        <v>0</v>
      </c>
      <c r="AU1379" s="45" t="str">
        <f>_xlfn.XLOOKUP(U1379,'Lista Suspensa'!$AA$20:$AA$23,'Lista Suspensa'!$AB$20:$AB$23,"N/A")</f>
        <v>S</v>
      </c>
    </row>
    <row r="1380" spans="1:47" ht="12" customHeight="1">
      <c r="A1380" s="87" t="s">
        <v>67</v>
      </c>
      <c r="B1380" s="88">
        <v>46188</v>
      </c>
      <c r="C1380" s="89" t="s">
        <v>3773</v>
      </c>
      <c r="D1380" s="89" t="s">
        <v>3774</v>
      </c>
      <c r="E1380" s="90">
        <v>77170033</v>
      </c>
      <c r="F1380" s="184" t="s">
        <v>3829</v>
      </c>
      <c r="G1380" s="91">
        <v>22188715802</v>
      </c>
      <c r="H1380" s="92">
        <v>22597</v>
      </c>
      <c r="I1380" s="89"/>
      <c r="J1380" s="89"/>
      <c r="K1380" s="89" t="s">
        <v>52</v>
      </c>
      <c r="L1380" s="89" t="s">
        <v>53</v>
      </c>
      <c r="M1380" s="89"/>
      <c r="N1380" s="89" t="s">
        <v>130</v>
      </c>
      <c r="O1380" s="93">
        <v>11986133926</v>
      </c>
      <c r="P1380" s="94"/>
      <c r="Q1380" s="112" t="s">
        <v>3768</v>
      </c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>
        <v>0</v>
      </c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197</v>
      </c>
      <c r="AK1380" s="99" t="s">
        <v>197</v>
      </c>
      <c r="AL1380" s="45" t="s">
        <v>68</v>
      </c>
      <c r="AM1380" s="162" t="str">
        <f>MONTH(B1380)&amp;"/"&amp;YEAR(B1380)</f>
        <v>6/2026</v>
      </c>
      <c r="AN1380" s="45">
        <f>WEEKNUM(B1380)-WEEKNUM(EOMONTH(B1380,-1)+1)+1</f>
        <v>3</v>
      </c>
      <c r="AO1380" s="45" t="str">
        <f>MONTH(R1380)&amp;"/"&amp;YEAR(R1380)</f>
        <v>1/1900</v>
      </c>
      <c r="AP1380" s="45" t="e">
        <f>WEEKNUM(R1380)-WEEKNUM(EOMONTH(R1380,-1)+1)+1</f>
        <v>#NUM!</v>
      </c>
      <c r="AQ1380" s="45">
        <f>IF(AU1380="S",IF(Q1380="1. Aceitou o programa",R1380-B1380,0),0)</f>
        <v>0</v>
      </c>
      <c r="AR1380" s="45">
        <f>IF(AU1380="S",IF(AND(S1380&lt;&gt;"",R1380&lt;&gt;""),S1380-R1380,0),0)</f>
        <v>0</v>
      </c>
      <c r="AS1380" s="45">
        <f>IF(AU1380="S",IF(Q1380="1. Aceitou o programa",IF(OR(X1380="Não se Aplica",X1380=""),IF(OR(W1380="Não se Aplica",W1380=""),0,W1380-V1380),AVERAGE(X1380-W1380,W1380-V1380)),0),0)</f>
        <v>0</v>
      </c>
      <c r="AT1380" s="45">
        <f>IF(AU1380="S",IF(AND(Q1380="1. Aceitou o programa",AB1380="Realizada"),IFERROR(IF(AA1380="",0,AA1380-R1380),0),0),0)</f>
        <v>0</v>
      </c>
      <c r="AU1380" s="45" t="str">
        <f>_xlfn.XLOOKUP(U1380,'Lista Suspensa'!$AA$20:$AA$23,'Lista Suspensa'!$AB$20:$AB$23,"N/A")</f>
        <v>S</v>
      </c>
    </row>
    <row r="1381" spans="1:47" ht="12" customHeight="1">
      <c r="A1381" s="87" t="s">
        <v>67</v>
      </c>
      <c r="B1381" s="88">
        <v>46188</v>
      </c>
      <c r="C1381" s="89" t="s">
        <v>3773</v>
      </c>
      <c r="D1381" s="89" t="s">
        <v>3774</v>
      </c>
      <c r="E1381" s="90">
        <v>77345381</v>
      </c>
      <c r="F1381" s="184" t="s">
        <v>3830</v>
      </c>
      <c r="G1381" s="91">
        <v>8469321803</v>
      </c>
      <c r="H1381" s="92">
        <v>24234</v>
      </c>
      <c r="I1381" s="89"/>
      <c r="J1381" s="89"/>
      <c r="K1381" s="89" t="s">
        <v>52</v>
      </c>
      <c r="L1381" s="89" t="s">
        <v>53</v>
      </c>
      <c r="M1381" s="89"/>
      <c r="N1381" s="89" t="s">
        <v>148</v>
      </c>
      <c r="O1381" s="93">
        <v>11948354482</v>
      </c>
      <c r="P1381" s="94"/>
      <c r="Q1381" s="112" t="s">
        <v>3768</v>
      </c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>
        <v>0</v>
      </c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197</v>
      </c>
      <c r="AK1381" s="99" t="s">
        <v>197</v>
      </c>
      <c r="AL1381" s="45" t="s">
        <v>68</v>
      </c>
      <c r="AM1381" s="162" t="str">
        <f>MONTH(B1381)&amp;"/"&amp;YEAR(B1381)</f>
        <v>6/2026</v>
      </c>
      <c r="AN1381" s="45">
        <f>WEEKNUM(B1381)-WEEKNUM(EOMONTH(B1381,-1)+1)+1</f>
        <v>3</v>
      </c>
      <c r="AO1381" s="45" t="str">
        <f>MONTH(R1381)&amp;"/"&amp;YEAR(R1381)</f>
        <v>1/1900</v>
      </c>
      <c r="AP1381" s="45" t="e">
        <f>WEEKNUM(R1381)-WEEKNUM(EOMONTH(R1381,-1)+1)+1</f>
        <v>#NUM!</v>
      </c>
      <c r="AQ1381" s="45">
        <f>IF(AU1381="S",IF(Q1381="1. Aceitou o programa",R1381-B1381,0),0)</f>
        <v>0</v>
      </c>
      <c r="AR1381" s="45">
        <f>IF(AU1381="S",IF(AND(S1381&lt;&gt;"",R1381&lt;&gt;""),S1381-R1381,0),0)</f>
        <v>0</v>
      </c>
      <c r="AS1381" s="45">
        <f>IF(AU1381="S",IF(Q1381="1. Aceitou o programa",IF(OR(X1381="Não se Aplica",X1381=""),IF(OR(W1381="Não se Aplica",W1381=""),0,W1381-V1381),AVERAGE(X1381-W1381,W1381-V1381)),0),0)</f>
        <v>0</v>
      </c>
      <c r="AT1381" s="45">
        <f>IF(AU1381="S",IF(AND(Q1381="1. Aceitou o programa",AB1381="Realizada"),IFERROR(IF(AA1381="",0,AA1381-R1381),0),0),0)</f>
        <v>0</v>
      </c>
      <c r="AU1381" s="45" t="str">
        <f>_xlfn.XLOOKUP(U1381,'Lista Suspensa'!$AA$20:$AA$23,'Lista Suspensa'!$AB$20:$AB$23,"N/A")</f>
        <v>S</v>
      </c>
    </row>
    <row r="1382" spans="1:47" ht="12" customHeight="1">
      <c r="A1382" s="87" t="s">
        <v>67</v>
      </c>
      <c r="B1382" s="88">
        <v>46188</v>
      </c>
      <c r="C1382" s="89" t="s">
        <v>3773</v>
      </c>
      <c r="D1382" s="89" t="s">
        <v>3774</v>
      </c>
      <c r="E1382" s="90">
        <v>77389224</v>
      </c>
      <c r="F1382" s="184" t="s">
        <v>3831</v>
      </c>
      <c r="G1382" s="91">
        <v>12658991770</v>
      </c>
      <c r="H1382" s="92">
        <v>25774</v>
      </c>
      <c r="I1382" s="89"/>
      <c r="J1382" s="89"/>
      <c r="K1382" s="89" t="s">
        <v>88</v>
      </c>
      <c r="L1382" s="89" t="s">
        <v>89</v>
      </c>
      <c r="M1382" s="89"/>
      <c r="N1382" s="89" t="s">
        <v>72</v>
      </c>
      <c r="O1382" s="93">
        <v>21965209922</v>
      </c>
      <c r="P1382" s="94"/>
      <c r="Q1382" s="112" t="s">
        <v>3768</v>
      </c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>
        <v>0</v>
      </c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197</v>
      </c>
      <c r="AK1382" s="99" t="s">
        <v>197</v>
      </c>
      <c r="AL1382" s="45" t="s">
        <v>68</v>
      </c>
      <c r="AM1382" s="162" t="str">
        <f>MONTH(B1382)&amp;"/"&amp;YEAR(B1382)</f>
        <v>6/2026</v>
      </c>
      <c r="AN1382" s="45">
        <f>WEEKNUM(B1382)-WEEKNUM(EOMONTH(B1382,-1)+1)+1</f>
        <v>3</v>
      </c>
      <c r="AO1382" s="45" t="str">
        <f>MONTH(R1382)&amp;"/"&amp;YEAR(R1382)</f>
        <v>1/1900</v>
      </c>
      <c r="AP1382" s="45" t="e">
        <f>WEEKNUM(R1382)-WEEKNUM(EOMONTH(R1382,-1)+1)+1</f>
        <v>#NUM!</v>
      </c>
      <c r="AQ1382" s="45">
        <f>IF(AU1382="S",IF(Q1382="1. Aceitou o programa",R1382-B1382,0),0)</f>
        <v>0</v>
      </c>
      <c r="AR1382" s="45">
        <f>IF(AU1382="S",IF(AND(S1382&lt;&gt;"",R1382&lt;&gt;""),S1382-R1382,0),0)</f>
        <v>0</v>
      </c>
      <c r="AS1382" s="45">
        <f>IF(AU1382="S",IF(Q1382="1. Aceitou o programa",IF(OR(X1382="Não se Aplica",X1382=""),IF(OR(W1382="Não se Aplica",W1382=""),0,W1382-V1382),AVERAGE(X1382-W1382,W1382-V1382)),0),0)</f>
        <v>0</v>
      </c>
      <c r="AT1382" s="45">
        <f>IF(AU1382="S",IF(AND(Q1382="1. Aceitou o programa",AB1382="Realizada"),IFERROR(IF(AA1382="",0,AA1382-R1382),0),0),0)</f>
        <v>0</v>
      </c>
      <c r="AU1382" s="45" t="str">
        <f>_xlfn.XLOOKUP(U1382,'Lista Suspensa'!$AA$20:$AA$23,'Lista Suspensa'!$AB$20:$AB$23,"N/A")</f>
        <v>S</v>
      </c>
    </row>
    <row r="1383" spans="1:47" ht="12" customHeight="1">
      <c r="A1383" s="87" t="s">
        <v>67</v>
      </c>
      <c r="B1383" s="88">
        <v>46188</v>
      </c>
      <c r="C1383" s="89" t="s">
        <v>3773</v>
      </c>
      <c r="D1383" s="89" t="s">
        <v>3774</v>
      </c>
      <c r="E1383" s="90">
        <v>77393872</v>
      </c>
      <c r="F1383" s="184" t="s">
        <v>3832</v>
      </c>
      <c r="G1383" s="91">
        <v>58791051720</v>
      </c>
      <c r="H1383" s="92">
        <v>22183</v>
      </c>
      <c r="I1383" s="89"/>
      <c r="J1383" s="89"/>
      <c r="K1383" s="89" t="s">
        <v>88</v>
      </c>
      <c r="L1383" s="89" t="s">
        <v>229</v>
      </c>
      <c r="M1383" s="89"/>
      <c r="N1383" s="89" t="s">
        <v>148</v>
      </c>
      <c r="O1383" s="93">
        <v>21964119305</v>
      </c>
      <c r="P1383" s="94"/>
      <c r="Q1383" s="112" t="s">
        <v>3768</v>
      </c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>
        <v>0</v>
      </c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197</v>
      </c>
      <c r="AK1383" s="99" t="s">
        <v>197</v>
      </c>
      <c r="AL1383" s="45" t="s">
        <v>68</v>
      </c>
      <c r="AM1383" s="162" t="str">
        <f>MONTH(B1383)&amp;"/"&amp;YEAR(B1383)</f>
        <v>6/2026</v>
      </c>
      <c r="AN1383" s="45">
        <f>WEEKNUM(B1383)-WEEKNUM(EOMONTH(B1383,-1)+1)+1</f>
        <v>3</v>
      </c>
      <c r="AO1383" s="45" t="str">
        <f>MONTH(R1383)&amp;"/"&amp;YEAR(R1383)</f>
        <v>1/1900</v>
      </c>
      <c r="AP1383" s="45" t="e">
        <f>WEEKNUM(R1383)-WEEKNUM(EOMONTH(R1383,-1)+1)+1</f>
        <v>#NUM!</v>
      </c>
      <c r="AQ1383" s="45">
        <f>IF(AU1383="S",IF(Q1383="1. Aceitou o programa",R1383-B1383,0),0)</f>
        <v>0</v>
      </c>
      <c r="AR1383" s="45">
        <f>IF(AU1383="S",IF(AND(S1383&lt;&gt;"",R1383&lt;&gt;""),S1383-R1383,0),0)</f>
        <v>0</v>
      </c>
      <c r="AS1383" s="45">
        <f>IF(AU1383="S",IF(Q1383="1. Aceitou o programa",IF(OR(X1383="Não se Aplica",X1383=""),IF(OR(W1383="Não se Aplica",W1383=""),0,W1383-V1383),AVERAGE(X1383-W1383,W1383-V1383)),0),0)</f>
        <v>0</v>
      </c>
      <c r="AT1383" s="45">
        <f>IF(AU1383="S",IF(AND(Q1383="1. Aceitou o programa",AB1383="Realizada"),IFERROR(IF(AA1383="",0,AA1383-R1383),0),0),0)</f>
        <v>0</v>
      </c>
      <c r="AU1383" s="45" t="str">
        <f>_xlfn.XLOOKUP(U1383,'Lista Suspensa'!$AA$20:$AA$23,'Lista Suspensa'!$AB$20:$AB$23,"N/A")</f>
        <v>S</v>
      </c>
    </row>
    <row r="1384" spans="1:47" ht="12" customHeight="1">
      <c r="A1384" s="87" t="s">
        <v>67</v>
      </c>
      <c r="B1384" s="88">
        <v>46188</v>
      </c>
      <c r="C1384" s="89" t="s">
        <v>3773</v>
      </c>
      <c r="D1384" s="89" t="s">
        <v>3774</v>
      </c>
      <c r="E1384" s="90">
        <v>77563231</v>
      </c>
      <c r="F1384" s="184" t="s">
        <v>3833</v>
      </c>
      <c r="G1384" s="91">
        <v>52690180804</v>
      </c>
      <c r="H1384" s="92">
        <v>19082</v>
      </c>
      <c r="I1384" s="89"/>
      <c r="J1384" s="89"/>
      <c r="K1384" s="89" t="s">
        <v>88</v>
      </c>
      <c r="L1384" s="89" t="s">
        <v>89</v>
      </c>
      <c r="M1384" s="89"/>
      <c r="N1384" s="89" t="s">
        <v>148</v>
      </c>
      <c r="O1384" s="93">
        <v>21991558004</v>
      </c>
      <c r="P1384" s="94"/>
      <c r="Q1384" s="112" t="s">
        <v>3768</v>
      </c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>
        <v>0</v>
      </c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197</v>
      </c>
      <c r="AK1384" s="99" t="s">
        <v>197</v>
      </c>
      <c r="AL1384" s="45" t="s">
        <v>68</v>
      </c>
      <c r="AM1384" s="162" t="str">
        <f>MONTH(B1384)&amp;"/"&amp;YEAR(B1384)</f>
        <v>6/2026</v>
      </c>
      <c r="AN1384" s="45">
        <f>WEEKNUM(B1384)-WEEKNUM(EOMONTH(B1384,-1)+1)+1</f>
        <v>3</v>
      </c>
      <c r="AO1384" s="45" t="str">
        <f>MONTH(R1384)&amp;"/"&amp;YEAR(R1384)</f>
        <v>1/1900</v>
      </c>
      <c r="AP1384" s="45" t="e">
        <f>WEEKNUM(R1384)-WEEKNUM(EOMONTH(R1384,-1)+1)+1</f>
        <v>#NUM!</v>
      </c>
      <c r="AQ1384" s="45">
        <f>IF(AU1384="S",IF(Q1384="1. Aceitou o programa",R1384-B1384,0),0)</f>
        <v>0</v>
      </c>
      <c r="AR1384" s="45">
        <f>IF(AU1384="S",IF(AND(S1384&lt;&gt;"",R1384&lt;&gt;""),S1384-R1384,0),0)</f>
        <v>0</v>
      </c>
      <c r="AS1384" s="45">
        <f>IF(AU1384="S",IF(Q1384="1. Aceitou o programa",IF(OR(X1384="Não se Aplica",X1384=""),IF(OR(W1384="Não se Aplica",W1384=""),0,W1384-V1384),AVERAGE(X1384-W1384,W1384-V1384)),0),0)</f>
        <v>0</v>
      </c>
      <c r="AT1384" s="45">
        <f>IF(AU1384="S",IF(AND(Q1384="1. Aceitou o programa",AB1384="Realizada"),IFERROR(IF(AA1384="",0,AA1384-R1384),0),0),0)</f>
        <v>0</v>
      </c>
      <c r="AU1384" s="45" t="str">
        <f>_xlfn.XLOOKUP(U1384,'Lista Suspensa'!$AA$20:$AA$23,'Lista Suspensa'!$AB$20:$AB$23,"N/A")</f>
        <v>S</v>
      </c>
    </row>
    <row r="1385" spans="1:47" ht="12" customHeight="1">
      <c r="A1385" s="87" t="s">
        <v>67</v>
      </c>
      <c r="B1385" s="88">
        <v>46188</v>
      </c>
      <c r="C1385" s="89" t="s">
        <v>3773</v>
      </c>
      <c r="D1385" s="89" t="s">
        <v>3774</v>
      </c>
      <c r="E1385" s="90">
        <v>77776796</v>
      </c>
      <c r="F1385" s="184" t="s">
        <v>3834</v>
      </c>
      <c r="G1385" s="91">
        <v>81181752787</v>
      </c>
      <c r="H1385" s="92">
        <v>23782</v>
      </c>
      <c r="I1385" s="89"/>
      <c r="J1385" s="89"/>
      <c r="K1385" s="89" t="s">
        <v>88</v>
      </c>
      <c r="L1385" s="89" t="s">
        <v>89</v>
      </c>
      <c r="M1385" s="89"/>
      <c r="N1385" s="89" t="s">
        <v>148</v>
      </c>
      <c r="O1385" s="93">
        <v>21979035806</v>
      </c>
      <c r="P1385" s="94"/>
      <c r="Q1385" s="112" t="s">
        <v>3768</v>
      </c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>
        <v>0</v>
      </c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197</v>
      </c>
      <c r="AK1385" s="99" t="s">
        <v>197</v>
      </c>
      <c r="AL1385" s="45" t="s">
        <v>68</v>
      </c>
      <c r="AM1385" s="162" t="str">
        <f>MONTH(B1385)&amp;"/"&amp;YEAR(B1385)</f>
        <v>6/2026</v>
      </c>
      <c r="AN1385" s="45">
        <f>WEEKNUM(B1385)-WEEKNUM(EOMONTH(B1385,-1)+1)+1</f>
        <v>3</v>
      </c>
      <c r="AO1385" s="45" t="str">
        <f>MONTH(R1385)&amp;"/"&amp;YEAR(R1385)</f>
        <v>1/1900</v>
      </c>
      <c r="AP1385" s="45" t="e">
        <f>WEEKNUM(R1385)-WEEKNUM(EOMONTH(R1385,-1)+1)+1</f>
        <v>#NUM!</v>
      </c>
      <c r="AQ1385" s="45">
        <f>IF(AU1385="S",IF(Q1385="1. Aceitou o programa",R1385-B1385,0),0)</f>
        <v>0</v>
      </c>
      <c r="AR1385" s="45">
        <f>IF(AU1385="S",IF(AND(S1385&lt;&gt;"",R1385&lt;&gt;""),S1385-R1385,0),0)</f>
        <v>0</v>
      </c>
      <c r="AS1385" s="45">
        <f>IF(AU1385="S",IF(Q1385="1. Aceitou o programa",IF(OR(X1385="Não se Aplica",X1385=""),IF(OR(W1385="Não se Aplica",W1385=""),0,W1385-V1385),AVERAGE(X1385-W1385,W1385-V1385)),0),0)</f>
        <v>0</v>
      </c>
      <c r="AT1385" s="45">
        <f>IF(AU1385="S",IF(AND(Q1385="1. Aceitou o programa",AB1385="Realizada"),IFERROR(IF(AA1385="",0,AA1385-R1385),0),0),0)</f>
        <v>0</v>
      </c>
      <c r="AU1385" s="45" t="str">
        <f>_xlfn.XLOOKUP(U1385,'Lista Suspensa'!$AA$20:$AA$23,'Lista Suspensa'!$AB$20:$AB$23,"N/A")</f>
        <v>S</v>
      </c>
    </row>
    <row r="1386" spans="1:47" ht="12" customHeight="1">
      <c r="A1386" s="87" t="s">
        <v>67</v>
      </c>
      <c r="B1386" s="88">
        <v>46188</v>
      </c>
      <c r="C1386" s="89" t="s">
        <v>3773</v>
      </c>
      <c r="D1386" s="89" t="s">
        <v>3774</v>
      </c>
      <c r="E1386" s="90">
        <v>77800622</v>
      </c>
      <c r="F1386" s="184" t="s">
        <v>3835</v>
      </c>
      <c r="G1386" s="91">
        <v>13919353811</v>
      </c>
      <c r="H1386" s="92">
        <v>25816</v>
      </c>
      <c r="I1386" s="89"/>
      <c r="J1386" s="89"/>
      <c r="K1386" s="89" t="s">
        <v>52</v>
      </c>
      <c r="L1386" s="89" t="s">
        <v>329</v>
      </c>
      <c r="M1386" s="89"/>
      <c r="N1386" s="89" t="s">
        <v>148</v>
      </c>
      <c r="O1386" s="93">
        <v>11947219151</v>
      </c>
      <c r="P1386" s="94"/>
      <c r="Q1386" s="112" t="s">
        <v>3768</v>
      </c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>
        <v>0</v>
      </c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197</v>
      </c>
      <c r="AK1386" s="99" t="s">
        <v>197</v>
      </c>
      <c r="AL1386" s="45" t="s">
        <v>68</v>
      </c>
      <c r="AM1386" s="162" t="str">
        <f>MONTH(B1386)&amp;"/"&amp;YEAR(B1386)</f>
        <v>6/2026</v>
      </c>
      <c r="AN1386" s="45">
        <f>WEEKNUM(B1386)-WEEKNUM(EOMONTH(B1386,-1)+1)+1</f>
        <v>3</v>
      </c>
      <c r="AO1386" s="45" t="str">
        <f>MONTH(R1386)&amp;"/"&amp;YEAR(R1386)</f>
        <v>1/1900</v>
      </c>
      <c r="AP1386" s="45" t="e">
        <f>WEEKNUM(R1386)-WEEKNUM(EOMONTH(R1386,-1)+1)+1</f>
        <v>#NUM!</v>
      </c>
      <c r="AQ1386" s="45">
        <f>IF(AU1386="S",IF(Q1386="1. Aceitou o programa",R1386-B1386,0),0)</f>
        <v>0</v>
      </c>
      <c r="AR1386" s="45">
        <f>IF(AU1386="S",IF(AND(S1386&lt;&gt;"",R1386&lt;&gt;""),S1386-R1386,0),0)</f>
        <v>0</v>
      </c>
      <c r="AS1386" s="45">
        <f>IF(AU1386="S",IF(Q1386="1. Aceitou o programa",IF(OR(X1386="Não se Aplica",X1386=""),IF(OR(W1386="Não se Aplica",W1386=""),0,W1386-V1386),AVERAGE(X1386-W1386,W1386-V1386)),0),0)</f>
        <v>0</v>
      </c>
      <c r="AT1386" s="45">
        <f>IF(AU1386="S",IF(AND(Q1386="1. Aceitou o programa",AB1386="Realizada"),IFERROR(IF(AA1386="",0,AA1386-R1386),0),0),0)</f>
        <v>0</v>
      </c>
      <c r="AU1386" s="45" t="str">
        <f>_xlfn.XLOOKUP(U1386,'Lista Suspensa'!$AA$20:$AA$23,'Lista Suspensa'!$AB$20:$AB$23,"N/A")</f>
        <v>S</v>
      </c>
    </row>
    <row r="1387" spans="1:47" ht="12" customHeight="1">
      <c r="A1387" s="87" t="s">
        <v>67</v>
      </c>
      <c r="B1387" s="88">
        <v>46188</v>
      </c>
      <c r="C1387" s="89" t="s">
        <v>3773</v>
      </c>
      <c r="D1387" s="89" t="s">
        <v>3774</v>
      </c>
      <c r="E1387" s="90">
        <v>77914510</v>
      </c>
      <c r="F1387" s="184" t="s">
        <v>3836</v>
      </c>
      <c r="G1387" s="91">
        <v>8959266876</v>
      </c>
      <c r="H1387" s="92">
        <v>24677</v>
      </c>
      <c r="I1387" s="89"/>
      <c r="J1387" s="89"/>
      <c r="K1387" s="89" t="s">
        <v>52</v>
      </c>
      <c r="L1387" s="89" t="s">
        <v>53</v>
      </c>
      <c r="M1387" s="89"/>
      <c r="N1387" s="89" t="s">
        <v>148</v>
      </c>
      <c r="O1387" s="93">
        <v>11992710761</v>
      </c>
      <c r="P1387" s="94"/>
      <c r="Q1387" s="112" t="s">
        <v>3768</v>
      </c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>
        <v>0</v>
      </c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197</v>
      </c>
      <c r="AK1387" s="99" t="s">
        <v>197</v>
      </c>
      <c r="AL1387" s="45" t="s">
        <v>68</v>
      </c>
      <c r="AM1387" s="162" t="str">
        <f>MONTH(B1387)&amp;"/"&amp;YEAR(B1387)</f>
        <v>6/2026</v>
      </c>
      <c r="AN1387" s="45">
        <f>WEEKNUM(B1387)-WEEKNUM(EOMONTH(B1387,-1)+1)+1</f>
        <v>3</v>
      </c>
      <c r="AO1387" s="45" t="str">
        <f>MONTH(R1387)&amp;"/"&amp;YEAR(R1387)</f>
        <v>1/1900</v>
      </c>
      <c r="AP1387" s="45" t="e">
        <f>WEEKNUM(R1387)-WEEKNUM(EOMONTH(R1387,-1)+1)+1</f>
        <v>#NUM!</v>
      </c>
      <c r="AQ1387" s="45">
        <f>IF(AU1387="S",IF(Q1387="1. Aceitou o programa",R1387-B1387,0),0)</f>
        <v>0</v>
      </c>
      <c r="AR1387" s="45">
        <f>IF(AU1387="S",IF(AND(S1387&lt;&gt;"",R1387&lt;&gt;""),S1387-R1387,0),0)</f>
        <v>0</v>
      </c>
      <c r="AS1387" s="45">
        <f>IF(AU1387="S",IF(Q1387="1. Aceitou o programa",IF(OR(X1387="Não se Aplica",X1387=""),IF(OR(W1387="Não se Aplica",W1387=""),0,W1387-V1387),AVERAGE(X1387-W1387,W1387-V1387)),0),0)</f>
        <v>0</v>
      </c>
      <c r="AT1387" s="45">
        <f>IF(AU1387="S",IF(AND(Q1387="1. Aceitou o programa",AB1387="Realizada"),IFERROR(IF(AA1387="",0,AA1387-R1387),0),0),0)</f>
        <v>0</v>
      </c>
      <c r="AU1387" s="45" t="str">
        <f>_xlfn.XLOOKUP(U1387,'Lista Suspensa'!$AA$20:$AA$23,'Lista Suspensa'!$AB$20:$AB$23,"N/A")</f>
        <v>S</v>
      </c>
    </row>
    <row r="1388" spans="1:47" ht="12" customHeight="1">
      <c r="A1388" s="87" t="s">
        <v>67</v>
      </c>
      <c r="B1388" s="88">
        <v>46188</v>
      </c>
      <c r="C1388" s="89" t="s">
        <v>3773</v>
      </c>
      <c r="D1388" s="89" t="s">
        <v>3774</v>
      </c>
      <c r="E1388" s="90">
        <v>78050031</v>
      </c>
      <c r="F1388" s="184" t="s">
        <v>3837</v>
      </c>
      <c r="G1388" s="91">
        <v>7211384891</v>
      </c>
      <c r="H1388" s="92">
        <v>14114</v>
      </c>
      <c r="I1388" s="89"/>
      <c r="J1388" s="89"/>
      <c r="K1388" s="89" t="s">
        <v>52</v>
      </c>
      <c r="L1388" s="89" t="s">
        <v>329</v>
      </c>
      <c r="M1388" s="89"/>
      <c r="N1388" s="89" t="s">
        <v>148</v>
      </c>
      <c r="O1388" s="93">
        <v>11958761053</v>
      </c>
      <c r="P1388" s="94"/>
      <c r="Q1388" s="112" t="s">
        <v>3768</v>
      </c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>
        <v>0</v>
      </c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197</v>
      </c>
      <c r="AK1388" s="99" t="s">
        <v>197</v>
      </c>
      <c r="AL1388" s="45" t="s">
        <v>68</v>
      </c>
      <c r="AM1388" s="162" t="str">
        <f>MONTH(B1388)&amp;"/"&amp;YEAR(B1388)</f>
        <v>6/2026</v>
      </c>
      <c r="AN1388" s="45">
        <f>WEEKNUM(B1388)-WEEKNUM(EOMONTH(B1388,-1)+1)+1</f>
        <v>3</v>
      </c>
      <c r="AO1388" s="45" t="str">
        <f>MONTH(R1388)&amp;"/"&amp;YEAR(R1388)</f>
        <v>1/1900</v>
      </c>
      <c r="AP1388" s="45" t="e">
        <f>WEEKNUM(R1388)-WEEKNUM(EOMONTH(R1388,-1)+1)+1</f>
        <v>#NUM!</v>
      </c>
      <c r="AQ1388" s="45">
        <f>IF(AU1388="S",IF(Q1388="1. Aceitou o programa",R1388-B1388,0),0)</f>
        <v>0</v>
      </c>
      <c r="AR1388" s="45">
        <f>IF(AU1388="S",IF(AND(S1388&lt;&gt;"",R1388&lt;&gt;""),S1388-R1388,0),0)</f>
        <v>0</v>
      </c>
      <c r="AS1388" s="45">
        <f>IF(AU1388="S",IF(Q1388="1. Aceitou o programa",IF(OR(X1388="Não se Aplica",X1388=""),IF(OR(W1388="Não se Aplica",W1388=""),0,W1388-V1388),AVERAGE(X1388-W1388,W1388-V1388)),0),0)</f>
        <v>0</v>
      </c>
      <c r="AT1388" s="45">
        <f>IF(AU1388="S",IF(AND(Q1388="1. Aceitou o programa",AB1388="Realizada"),IFERROR(IF(AA1388="",0,AA1388-R1388),0),0),0)</f>
        <v>0</v>
      </c>
      <c r="AU1388" s="45" t="str">
        <f>_xlfn.XLOOKUP(U1388,'Lista Suspensa'!$AA$20:$AA$23,'Lista Suspensa'!$AB$20:$AB$23,"N/A")</f>
        <v>S</v>
      </c>
    </row>
    <row r="1389" spans="1:47" ht="12" customHeight="1">
      <c r="A1389" s="87" t="s">
        <v>67</v>
      </c>
      <c r="B1389" s="88">
        <v>46188</v>
      </c>
      <c r="C1389" s="89" t="s">
        <v>3773</v>
      </c>
      <c r="D1389" s="89" t="s">
        <v>3774</v>
      </c>
      <c r="E1389" s="90">
        <v>78073384</v>
      </c>
      <c r="F1389" s="184" t="s">
        <v>3838</v>
      </c>
      <c r="G1389" s="91">
        <v>46741674772</v>
      </c>
      <c r="H1389" s="92">
        <v>20207</v>
      </c>
      <c r="I1389" s="89"/>
      <c r="J1389" s="89"/>
      <c r="K1389" s="89" t="s">
        <v>88</v>
      </c>
      <c r="L1389" s="89" t="s">
        <v>89</v>
      </c>
      <c r="M1389" s="89"/>
      <c r="N1389" s="89" t="s">
        <v>148</v>
      </c>
      <c r="O1389" s="93">
        <v>21995050350</v>
      </c>
      <c r="P1389" s="94"/>
      <c r="Q1389" s="112" t="s">
        <v>3768</v>
      </c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>
        <v>0</v>
      </c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197</v>
      </c>
      <c r="AK1389" s="99" t="s">
        <v>197</v>
      </c>
      <c r="AL1389" s="45" t="s">
        <v>68</v>
      </c>
      <c r="AM1389" s="162" t="str">
        <f>MONTH(B1389)&amp;"/"&amp;YEAR(B1389)</f>
        <v>6/2026</v>
      </c>
      <c r="AN1389" s="45">
        <f>WEEKNUM(B1389)-WEEKNUM(EOMONTH(B1389,-1)+1)+1</f>
        <v>3</v>
      </c>
      <c r="AO1389" s="45" t="str">
        <f>MONTH(R1389)&amp;"/"&amp;YEAR(R1389)</f>
        <v>1/1900</v>
      </c>
      <c r="AP1389" s="45" t="e">
        <f>WEEKNUM(R1389)-WEEKNUM(EOMONTH(R1389,-1)+1)+1</f>
        <v>#NUM!</v>
      </c>
      <c r="AQ1389" s="45">
        <f>IF(AU1389="S",IF(Q1389="1. Aceitou o programa",R1389-B1389,0),0)</f>
        <v>0</v>
      </c>
      <c r="AR1389" s="45">
        <f>IF(AU1389="S",IF(AND(S1389&lt;&gt;"",R1389&lt;&gt;""),S1389-R1389,0),0)</f>
        <v>0</v>
      </c>
      <c r="AS1389" s="45">
        <f>IF(AU1389="S",IF(Q1389="1. Aceitou o programa",IF(OR(X1389="Não se Aplica",X1389=""),IF(OR(W1389="Não se Aplica",W1389=""),0,W1389-V1389),AVERAGE(X1389-W1389,W1389-V1389)),0),0)</f>
        <v>0</v>
      </c>
      <c r="AT1389" s="45">
        <f>IF(AU1389="S",IF(AND(Q1389="1. Aceitou o programa",AB1389="Realizada"),IFERROR(IF(AA1389="",0,AA1389-R1389),0),0),0)</f>
        <v>0</v>
      </c>
      <c r="AU1389" s="45" t="str">
        <f>_xlfn.XLOOKUP(U1389,'Lista Suspensa'!$AA$20:$AA$23,'Lista Suspensa'!$AB$20:$AB$23,"N/A")</f>
        <v>S</v>
      </c>
    </row>
    <row r="1390" spans="1:47" ht="12" customHeight="1">
      <c r="A1390" s="87" t="s">
        <v>67</v>
      </c>
      <c r="B1390" s="88">
        <v>46188</v>
      </c>
      <c r="C1390" s="89" t="s">
        <v>3773</v>
      </c>
      <c r="D1390" s="89" t="s">
        <v>3774</v>
      </c>
      <c r="E1390" s="90">
        <v>78104575</v>
      </c>
      <c r="F1390" s="184" t="s">
        <v>3839</v>
      </c>
      <c r="G1390" s="91">
        <v>27053300706</v>
      </c>
      <c r="H1390" s="92">
        <v>19763</v>
      </c>
      <c r="I1390" s="89"/>
      <c r="J1390" s="89"/>
      <c r="K1390" s="89" t="s">
        <v>88</v>
      </c>
      <c r="L1390" s="89" t="s">
        <v>89</v>
      </c>
      <c r="M1390" s="89"/>
      <c r="N1390" s="89" t="s">
        <v>148</v>
      </c>
      <c r="O1390" s="93">
        <v>21988573746</v>
      </c>
      <c r="P1390" s="94"/>
      <c r="Q1390" s="112" t="s">
        <v>3768</v>
      </c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>
        <v>0</v>
      </c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197</v>
      </c>
      <c r="AK1390" s="99" t="s">
        <v>197</v>
      </c>
      <c r="AL1390" s="45" t="s">
        <v>68</v>
      </c>
      <c r="AM1390" s="162" t="str">
        <f>MONTH(B1390)&amp;"/"&amp;YEAR(B1390)</f>
        <v>6/2026</v>
      </c>
      <c r="AN1390" s="45">
        <f>WEEKNUM(B1390)-WEEKNUM(EOMONTH(B1390,-1)+1)+1</f>
        <v>3</v>
      </c>
      <c r="AO1390" s="45" t="str">
        <f>MONTH(R1390)&amp;"/"&amp;YEAR(R1390)</f>
        <v>1/1900</v>
      </c>
      <c r="AP1390" s="45" t="e">
        <f>WEEKNUM(R1390)-WEEKNUM(EOMONTH(R1390,-1)+1)+1</f>
        <v>#NUM!</v>
      </c>
      <c r="AQ1390" s="45">
        <f>IF(AU1390="S",IF(Q1390="1. Aceitou o programa",R1390-B1390,0),0)</f>
        <v>0</v>
      </c>
      <c r="AR1390" s="45">
        <f>IF(AU1390="S",IF(AND(S1390&lt;&gt;"",R1390&lt;&gt;""),S1390-R1390,0),0)</f>
        <v>0</v>
      </c>
      <c r="AS1390" s="45">
        <f>IF(AU1390="S",IF(Q1390="1. Aceitou o programa",IF(OR(X1390="Não se Aplica",X1390=""),IF(OR(W1390="Não se Aplica",W1390=""),0,W1390-V1390),AVERAGE(X1390-W1390,W1390-V1390)),0),0)</f>
        <v>0</v>
      </c>
      <c r="AT1390" s="45">
        <f>IF(AU1390="S",IF(AND(Q1390="1. Aceitou o programa",AB1390="Realizada"),IFERROR(IF(AA1390="",0,AA1390-R1390),0),0),0)</f>
        <v>0</v>
      </c>
      <c r="AU1390" s="45" t="str">
        <f>_xlfn.XLOOKUP(U1390,'Lista Suspensa'!$AA$20:$AA$23,'Lista Suspensa'!$AB$20:$AB$23,"N/A")</f>
        <v>S</v>
      </c>
    </row>
    <row r="1391" spans="1:47" ht="12" customHeight="1">
      <c r="A1391" s="87" t="s">
        <v>67</v>
      </c>
      <c r="B1391" s="88">
        <v>46188</v>
      </c>
      <c r="C1391" s="89" t="s">
        <v>3773</v>
      </c>
      <c r="D1391" s="89" t="s">
        <v>3774</v>
      </c>
      <c r="E1391" s="90">
        <v>78112661</v>
      </c>
      <c r="F1391" s="184" t="s">
        <v>3840</v>
      </c>
      <c r="G1391" s="91">
        <v>15741969879</v>
      </c>
      <c r="H1391" s="92">
        <v>25895</v>
      </c>
      <c r="I1391" s="89"/>
      <c r="J1391" s="89"/>
      <c r="K1391" s="89" t="s">
        <v>52</v>
      </c>
      <c r="L1391" s="89" t="s">
        <v>53</v>
      </c>
      <c r="M1391" s="89"/>
      <c r="N1391" s="89" t="s">
        <v>148</v>
      </c>
      <c r="O1391" s="93">
        <v>11997283412</v>
      </c>
      <c r="P1391" s="94"/>
      <c r="Q1391" s="112" t="s">
        <v>3768</v>
      </c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>
        <v>0</v>
      </c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197</v>
      </c>
      <c r="AK1391" s="99" t="s">
        <v>197</v>
      </c>
      <c r="AL1391" s="45" t="s">
        <v>68</v>
      </c>
      <c r="AM1391" s="162" t="str">
        <f>MONTH(B1391)&amp;"/"&amp;YEAR(B1391)</f>
        <v>6/2026</v>
      </c>
      <c r="AN1391" s="45">
        <f>WEEKNUM(B1391)-WEEKNUM(EOMONTH(B1391,-1)+1)+1</f>
        <v>3</v>
      </c>
      <c r="AO1391" s="45" t="str">
        <f>MONTH(R1391)&amp;"/"&amp;YEAR(R1391)</f>
        <v>1/1900</v>
      </c>
      <c r="AP1391" s="45" t="e">
        <f>WEEKNUM(R1391)-WEEKNUM(EOMONTH(R1391,-1)+1)+1</f>
        <v>#NUM!</v>
      </c>
      <c r="AQ1391" s="45">
        <f>IF(AU1391="S",IF(Q1391="1. Aceitou o programa",R1391-B1391,0),0)</f>
        <v>0</v>
      </c>
      <c r="AR1391" s="45">
        <f>IF(AU1391="S",IF(AND(S1391&lt;&gt;"",R1391&lt;&gt;""),S1391-R1391,0),0)</f>
        <v>0</v>
      </c>
      <c r="AS1391" s="45">
        <f>IF(AU1391="S",IF(Q1391="1. Aceitou o programa",IF(OR(X1391="Não se Aplica",X1391=""),IF(OR(W1391="Não se Aplica",W1391=""),0,W1391-V1391),AVERAGE(X1391-W1391,W1391-V1391)),0),0)</f>
        <v>0</v>
      </c>
      <c r="AT1391" s="45">
        <f>IF(AU1391="S",IF(AND(Q1391="1. Aceitou o programa",AB1391="Realizada"),IFERROR(IF(AA1391="",0,AA1391-R1391),0),0),0)</f>
        <v>0</v>
      </c>
      <c r="AU1391" s="45" t="str">
        <f>_xlfn.XLOOKUP(U1391,'Lista Suspensa'!$AA$20:$AA$23,'Lista Suspensa'!$AB$20:$AB$23,"N/A")</f>
        <v>S</v>
      </c>
    </row>
    <row r="1392" spans="1:47" ht="12" customHeight="1">
      <c r="A1392" s="87" t="s">
        <v>67</v>
      </c>
      <c r="B1392" s="88">
        <v>46188</v>
      </c>
      <c r="C1392" s="89" t="s">
        <v>3773</v>
      </c>
      <c r="D1392" s="89" t="s">
        <v>3774</v>
      </c>
      <c r="E1392" s="90">
        <v>78135982</v>
      </c>
      <c r="F1392" s="184" t="s">
        <v>3841</v>
      </c>
      <c r="G1392" s="91">
        <v>4727889811</v>
      </c>
      <c r="H1392" s="92">
        <v>23244</v>
      </c>
      <c r="I1392" s="89"/>
      <c r="J1392" s="89"/>
      <c r="K1392" s="89" t="s">
        <v>52</v>
      </c>
      <c r="L1392" s="89" t="s">
        <v>53</v>
      </c>
      <c r="M1392" s="89"/>
      <c r="N1392" s="89" t="s">
        <v>148</v>
      </c>
      <c r="O1392" s="93">
        <v>11998277691</v>
      </c>
      <c r="P1392" s="94"/>
      <c r="Q1392" s="112" t="s">
        <v>3768</v>
      </c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>
        <v>0</v>
      </c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197</v>
      </c>
      <c r="AK1392" s="99" t="s">
        <v>197</v>
      </c>
      <c r="AL1392" s="45" t="s">
        <v>68</v>
      </c>
      <c r="AM1392" s="162" t="str">
        <f>MONTH(B1392)&amp;"/"&amp;YEAR(B1392)</f>
        <v>6/2026</v>
      </c>
      <c r="AN1392" s="45">
        <f>WEEKNUM(B1392)-WEEKNUM(EOMONTH(B1392,-1)+1)+1</f>
        <v>3</v>
      </c>
      <c r="AO1392" s="45" t="str">
        <f>MONTH(R1392)&amp;"/"&amp;YEAR(R1392)</f>
        <v>1/1900</v>
      </c>
      <c r="AP1392" s="45" t="e">
        <f>WEEKNUM(R1392)-WEEKNUM(EOMONTH(R1392,-1)+1)+1</f>
        <v>#NUM!</v>
      </c>
      <c r="AQ1392" s="45">
        <f>IF(AU1392="S",IF(Q1392="1. Aceitou o programa",R1392-B1392,0),0)</f>
        <v>0</v>
      </c>
      <c r="AR1392" s="45">
        <f>IF(AU1392="S",IF(AND(S1392&lt;&gt;"",R1392&lt;&gt;""),S1392-R1392,0),0)</f>
        <v>0</v>
      </c>
      <c r="AS1392" s="45">
        <f>IF(AU1392="S",IF(Q1392="1. Aceitou o programa",IF(OR(X1392="Não se Aplica",X1392=""),IF(OR(W1392="Não se Aplica",W1392=""),0,W1392-V1392),AVERAGE(X1392-W1392,W1392-V1392)),0),0)</f>
        <v>0</v>
      </c>
      <c r="AT1392" s="45">
        <f>IF(AU1392="S",IF(AND(Q1392="1. Aceitou o programa",AB1392="Realizada"),IFERROR(IF(AA1392="",0,AA1392-R1392),0),0),0)</f>
        <v>0</v>
      </c>
      <c r="AU1392" s="45" t="str">
        <f>_xlfn.XLOOKUP(U1392,'Lista Suspensa'!$AA$20:$AA$23,'Lista Suspensa'!$AB$20:$AB$23,"N/A")</f>
        <v>S</v>
      </c>
    </row>
    <row r="1393" spans="1:47" ht="12" customHeight="1">
      <c r="A1393" s="87" t="s">
        <v>67</v>
      </c>
      <c r="B1393" s="88">
        <v>46188</v>
      </c>
      <c r="C1393" s="89" t="s">
        <v>3773</v>
      </c>
      <c r="D1393" s="89" t="s">
        <v>3774</v>
      </c>
      <c r="E1393" s="90">
        <v>78157535</v>
      </c>
      <c r="F1393" s="184" t="s">
        <v>3842</v>
      </c>
      <c r="G1393" s="91">
        <v>89907892815</v>
      </c>
      <c r="H1393" s="92">
        <v>20325</v>
      </c>
      <c r="I1393" s="89"/>
      <c r="J1393" s="89"/>
      <c r="K1393" s="89" t="s">
        <v>52</v>
      </c>
      <c r="L1393" s="89" t="s">
        <v>53</v>
      </c>
      <c r="M1393" s="89"/>
      <c r="N1393" s="89" t="s">
        <v>130</v>
      </c>
      <c r="O1393" s="93">
        <v>11984405827</v>
      </c>
      <c r="P1393" s="94"/>
      <c r="Q1393" s="112" t="s">
        <v>3768</v>
      </c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>
        <v>0</v>
      </c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197</v>
      </c>
      <c r="AK1393" s="99" t="s">
        <v>197</v>
      </c>
      <c r="AL1393" s="45" t="s">
        <v>68</v>
      </c>
      <c r="AM1393" s="162" t="str">
        <f>MONTH(B1393)&amp;"/"&amp;YEAR(B1393)</f>
        <v>6/2026</v>
      </c>
      <c r="AN1393" s="45">
        <f>WEEKNUM(B1393)-WEEKNUM(EOMONTH(B1393,-1)+1)+1</f>
        <v>3</v>
      </c>
      <c r="AO1393" s="45" t="str">
        <f>MONTH(R1393)&amp;"/"&amp;YEAR(R1393)</f>
        <v>1/1900</v>
      </c>
      <c r="AP1393" s="45" t="e">
        <f>WEEKNUM(R1393)-WEEKNUM(EOMONTH(R1393,-1)+1)+1</f>
        <v>#NUM!</v>
      </c>
      <c r="AQ1393" s="45">
        <f>IF(AU1393="S",IF(Q1393="1. Aceitou o programa",R1393-B1393,0),0)</f>
        <v>0</v>
      </c>
      <c r="AR1393" s="45">
        <f>IF(AU1393="S",IF(AND(S1393&lt;&gt;"",R1393&lt;&gt;""),S1393-R1393,0),0)</f>
        <v>0</v>
      </c>
      <c r="AS1393" s="45">
        <f>IF(AU1393="S",IF(Q1393="1. Aceitou o programa",IF(OR(X1393="Não se Aplica",X1393=""),IF(OR(W1393="Não se Aplica",W1393=""),0,W1393-V1393),AVERAGE(X1393-W1393,W1393-V1393)),0),0)</f>
        <v>0</v>
      </c>
      <c r="AT1393" s="45">
        <f>IF(AU1393="S",IF(AND(Q1393="1. Aceitou o programa",AB1393="Realizada"),IFERROR(IF(AA1393="",0,AA1393-R1393),0),0),0)</f>
        <v>0</v>
      </c>
      <c r="AU1393" s="45" t="str">
        <f>_xlfn.XLOOKUP(U1393,'Lista Suspensa'!$AA$20:$AA$23,'Lista Suspensa'!$AB$20:$AB$23,"N/A")</f>
        <v>S</v>
      </c>
    </row>
    <row r="1394" spans="1:47" ht="12" customHeight="1">
      <c r="A1394" s="87" t="s">
        <v>67</v>
      </c>
      <c r="B1394" s="88">
        <v>46188</v>
      </c>
      <c r="C1394" s="89" t="s">
        <v>3773</v>
      </c>
      <c r="D1394" s="89" t="s">
        <v>3774</v>
      </c>
      <c r="E1394" s="90">
        <v>78324631</v>
      </c>
      <c r="F1394" s="184" t="s">
        <v>3843</v>
      </c>
      <c r="G1394" s="91">
        <v>36758798879</v>
      </c>
      <c r="H1394" s="92">
        <v>17149</v>
      </c>
      <c r="I1394" s="89"/>
      <c r="J1394" s="89"/>
      <c r="K1394" s="89" t="s">
        <v>52</v>
      </c>
      <c r="L1394" s="89" t="s">
        <v>53</v>
      </c>
      <c r="M1394" s="89"/>
      <c r="N1394" s="89" t="s">
        <v>148</v>
      </c>
      <c r="O1394" s="93">
        <v>11992168075</v>
      </c>
      <c r="P1394" s="94"/>
      <c r="Q1394" s="112" t="s">
        <v>3768</v>
      </c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>
        <v>0</v>
      </c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197</v>
      </c>
      <c r="AK1394" s="99" t="s">
        <v>197</v>
      </c>
      <c r="AL1394" s="45" t="s">
        <v>68</v>
      </c>
      <c r="AM1394" s="162" t="str">
        <f>MONTH(B1394)&amp;"/"&amp;YEAR(B1394)</f>
        <v>6/2026</v>
      </c>
      <c r="AN1394" s="45">
        <f>WEEKNUM(B1394)-WEEKNUM(EOMONTH(B1394,-1)+1)+1</f>
        <v>3</v>
      </c>
      <c r="AO1394" s="45" t="str">
        <f>MONTH(R1394)&amp;"/"&amp;YEAR(R1394)</f>
        <v>1/1900</v>
      </c>
      <c r="AP1394" s="45" t="e">
        <f>WEEKNUM(R1394)-WEEKNUM(EOMONTH(R1394,-1)+1)+1</f>
        <v>#NUM!</v>
      </c>
      <c r="AQ1394" s="45">
        <f>IF(AU1394="S",IF(Q1394="1. Aceitou o programa",R1394-B1394,0),0)</f>
        <v>0</v>
      </c>
      <c r="AR1394" s="45">
        <f>IF(AU1394="S",IF(AND(S1394&lt;&gt;"",R1394&lt;&gt;""),S1394-R1394,0),0)</f>
        <v>0</v>
      </c>
      <c r="AS1394" s="45">
        <f>IF(AU1394="S",IF(Q1394="1. Aceitou o programa",IF(OR(X1394="Não se Aplica",X1394=""),IF(OR(W1394="Não se Aplica",W1394=""),0,W1394-V1394),AVERAGE(X1394-W1394,W1394-V1394)),0),0)</f>
        <v>0</v>
      </c>
      <c r="AT1394" s="45">
        <f>IF(AU1394="S",IF(AND(Q1394="1. Aceitou o programa",AB1394="Realizada"),IFERROR(IF(AA1394="",0,AA1394-R1394),0),0),0)</f>
        <v>0</v>
      </c>
      <c r="AU1394" s="45" t="str">
        <f>_xlfn.XLOOKUP(U1394,'Lista Suspensa'!$AA$20:$AA$23,'Lista Suspensa'!$AB$20:$AB$23,"N/A")</f>
        <v>S</v>
      </c>
    </row>
    <row r="1395" spans="1:47" ht="12" customHeight="1">
      <c r="A1395" s="87" t="s">
        <v>67</v>
      </c>
      <c r="B1395" s="88">
        <v>46188</v>
      </c>
      <c r="C1395" s="89" t="s">
        <v>3773</v>
      </c>
      <c r="D1395" s="89" t="s">
        <v>3774</v>
      </c>
      <c r="E1395" s="90">
        <v>78348105</v>
      </c>
      <c r="F1395" s="184" t="s">
        <v>3844</v>
      </c>
      <c r="G1395" s="91">
        <v>338828788</v>
      </c>
      <c r="H1395" s="92">
        <v>23688</v>
      </c>
      <c r="I1395" s="89"/>
      <c r="J1395" s="89"/>
      <c r="K1395" s="89" t="s">
        <v>88</v>
      </c>
      <c r="L1395" s="89" t="s">
        <v>89</v>
      </c>
      <c r="M1395" s="89"/>
      <c r="N1395" s="89" t="s">
        <v>102</v>
      </c>
      <c r="O1395" s="93">
        <v>21992473037</v>
      </c>
      <c r="P1395" s="94"/>
      <c r="Q1395" s="112" t="s">
        <v>3768</v>
      </c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>
        <v>0</v>
      </c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197</v>
      </c>
      <c r="AK1395" s="99" t="s">
        <v>197</v>
      </c>
      <c r="AL1395" s="45" t="s">
        <v>68</v>
      </c>
      <c r="AM1395" s="162" t="str">
        <f>MONTH(B1395)&amp;"/"&amp;YEAR(B1395)</f>
        <v>6/2026</v>
      </c>
      <c r="AN1395" s="45">
        <f>WEEKNUM(B1395)-WEEKNUM(EOMONTH(B1395,-1)+1)+1</f>
        <v>3</v>
      </c>
      <c r="AO1395" s="45" t="str">
        <f>MONTH(R1395)&amp;"/"&amp;YEAR(R1395)</f>
        <v>1/1900</v>
      </c>
      <c r="AP1395" s="45" t="e">
        <f>WEEKNUM(R1395)-WEEKNUM(EOMONTH(R1395,-1)+1)+1</f>
        <v>#NUM!</v>
      </c>
      <c r="AQ1395" s="45">
        <f>IF(AU1395="S",IF(Q1395="1. Aceitou o programa",R1395-B1395,0),0)</f>
        <v>0</v>
      </c>
      <c r="AR1395" s="45">
        <f>IF(AU1395="S",IF(AND(S1395&lt;&gt;"",R1395&lt;&gt;""),S1395-R1395,0),0)</f>
        <v>0</v>
      </c>
      <c r="AS1395" s="45">
        <f>IF(AU1395="S",IF(Q1395="1. Aceitou o programa",IF(OR(X1395="Não se Aplica",X1395=""),IF(OR(W1395="Não se Aplica",W1395=""),0,W1395-V1395),AVERAGE(X1395-W1395,W1395-V1395)),0),0)</f>
        <v>0</v>
      </c>
      <c r="AT1395" s="45">
        <f>IF(AU1395="S",IF(AND(Q1395="1. Aceitou o programa",AB1395="Realizada"),IFERROR(IF(AA1395="",0,AA1395-R1395),0),0),0)</f>
        <v>0</v>
      </c>
      <c r="AU1395" s="45" t="str">
        <f>_xlfn.XLOOKUP(U1395,'Lista Suspensa'!$AA$20:$AA$23,'Lista Suspensa'!$AB$20:$AB$23,"N/A")</f>
        <v>S</v>
      </c>
    </row>
    <row r="1396" spans="1:47" ht="12" customHeight="1">
      <c r="A1396" s="87" t="s">
        <v>67</v>
      </c>
      <c r="B1396" s="88">
        <v>46188</v>
      </c>
      <c r="C1396" s="89" t="s">
        <v>3773</v>
      </c>
      <c r="D1396" s="89" t="s">
        <v>3774</v>
      </c>
      <c r="E1396" s="90">
        <v>78348350</v>
      </c>
      <c r="F1396" s="184" t="s">
        <v>3845</v>
      </c>
      <c r="G1396" s="91">
        <v>1055725784</v>
      </c>
      <c r="H1396" s="92">
        <v>23509</v>
      </c>
      <c r="I1396" s="89"/>
      <c r="J1396" s="89"/>
      <c r="K1396" s="89" t="s">
        <v>88</v>
      </c>
      <c r="L1396" s="89" t="s">
        <v>89</v>
      </c>
      <c r="M1396" s="89"/>
      <c r="N1396" s="89" t="s">
        <v>102</v>
      </c>
      <c r="O1396" s="93">
        <v>22998268481</v>
      </c>
      <c r="P1396" s="94"/>
      <c r="Q1396" s="112" t="s">
        <v>3768</v>
      </c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>
        <v>0</v>
      </c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197</v>
      </c>
      <c r="AK1396" s="99" t="s">
        <v>197</v>
      </c>
      <c r="AL1396" s="45" t="s">
        <v>68</v>
      </c>
      <c r="AM1396" s="162" t="str">
        <f>MONTH(B1396)&amp;"/"&amp;YEAR(B1396)</f>
        <v>6/2026</v>
      </c>
      <c r="AN1396" s="45">
        <f>WEEKNUM(B1396)-WEEKNUM(EOMONTH(B1396,-1)+1)+1</f>
        <v>3</v>
      </c>
      <c r="AO1396" s="45" t="str">
        <f>MONTH(R1396)&amp;"/"&amp;YEAR(R1396)</f>
        <v>1/1900</v>
      </c>
      <c r="AP1396" s="45" t="e">
        <f>WEEKNUM(R1396)-WEEKNUM(EOMONTH(R1396,-1)+1)+1</f>
        <v>#NUM!</v>
      </c>
      <c r="AQ1396" s="45">
        <f>IF(AU1396="S",IF(Q1396="1. Aceitou o programa",R1396-B1396,0),0)</f>
        <v>0</v>
      </c>
      <c r="AR1396" s="45">
        <f>IF(AU1396="S",IF(AND(S1396&lt;&gt;"",R1396&lt;&gt;""),S1396-R1396,0),0)</f>
        <v>0</v>
      </c>
      <c r="AS1396" s="45">
        <f>IF(AU1396="S",IF(Q1396="1. Aceitou o programa",IF(OR(X1396="Não se Aplica",X1396=""),IF(OR(W1396="Não se Aplica",W1396=""),0,W1396-V1396),AVERAGE(X1396-W1396,W1396-V1396)),0),0)</f>
        <v>0</v>
      </c>
      <c r="AT1396" s="45">
        <f>IF(AU1396="S",IF(AND(Q1396="1. Aceitou o programa",AB1396="Realizada"),IFERROR(IF(AA1396="",0,AA1396-R1396),0),0),0)</f>
        <v>0</v>
      </c>
      <c r="AU1396" s="45" t="str">
        <f>_xlfn.XLOOKUP(U1396,'Lista Suspensa'!$AA$20:$AA$23,'Lista Suspensa'!$AB$20:$AB$23,"N/A")</f>
        <v>S</v>
      </c>
    </row>
    <row r="1397" spans="1:47" ht="12" customHeight="1">
      <c r="A1397" s="87" t="s">
        <v>67</v>
      </c>
      <c r="B1397" s="88">
        <v>46188</v>
      </c>
      <c r="C1397" s="89" t="s">
        <v>3773</v>
      </c>
      <c r="D1397" s="89" t="s">
        <v>3774</v>
      </c>
      <c r="E1397" s="90">
        <v>78386249</v>
      </c>
      <c r="F1397" s="184" t="s">
        <v>3846</v>
      </c>
      <c r="G1397" s="91">
        <v>17689182879</v>
      </c>
      <c r="H1397" s="92">
        <v>27306</v>
      </c>
      <c r="I1397" s="89"/>
      <c r="J1397" s="89"/>
      <c r="K1397" s="89" t="s">
        <v>52</v>
      </c>
      <c r="L1397" s="89" t="s">
        <v>53</v>
      </c>
      <c r="M1397" s="89"/>
      <c r="N1397" s="89" t="s">
        <v>102</v>
      </c>
      <c r="O1397" s="93">
        <v>11967684474</v>
      </c>
      <c r="P1397" s="94"/>
      <c r="Q1397" s="112" t="s">
        <v>3768</v>
      </c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>
        <v>0</v>
      </c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197</v>
      </c>
      <c r="AK1397" s="99" t="s">
        <v>197</v>
      </c>
      <c r="AL1397" s="45" t="s">
        <v>68</v>
      </c>
      <c r="AM1397" s="162" t="str">
        <f>MONTH(B1397)&amp;"/"&amp;YEAR(B1397)</f>
        <v>6/2026</v>
      </c>
      <c r="AN1397" s="45">
        <f>WEEKNUM(B1397)-WEEKNUM(EOMONTH(B1397,-1)+1)+1</f>
        <v>3</v>
      </c>
      <c r="AO1397" s="45" t="str">
        <f>MONTH(R1397)&amp;"/"&amp;YEAR(R1397)</f>
        <v>1/1900</v>
      </c>
      <c r="AP1397" s="45" t="e">
        <f>WEEKNUM(R1397)-WEEKNUM(EOMONTH(R1397,-1)+1)+1</f>
        <v>#NUM!</v>
      </c>
      <c r="AQ1397" s="45">
        <f>IF(AU1397="S",IF(Q1397="1. Aceitou o programa",R1397-B1397,0),0)</f>
        <v>0</v>
      </c>
      <c r="AR1397" s="45">
        <f>IF(AU1397="S",IF(AND(S1397&lt;&gt;"",R1397&lt;&gt;""),S1397-R1397,0),0)</f>
        <v>0</v>
      </c>
      <c r="AS1397" s="45">
        <f>IF(AU1397="S",IF(Q1397="1. Aceitou o programa",IF(OR(X1397="Não se Aplica",X1397=""),IF(OR(W1397="Não se Aplica",W1397=""),0,W1397-V1397),AVERAGE(X1397-W1397,W1397-V1397)),0),0)</f>
        <v>0</v>
      </c>
      <c r="AT1397" s="45">
        <f>IF(AU1397="S",IF(AND(Q1397="1. Aceitou o programa",AB1397="Realizada"),IFERROR(IF(AA1397="",0,AA1397-R1397),0),0),0)</f>
        <v>0</v>
      </c>
      <c r="AU1397" s="45" t="str">
        <f>_xlfn.XLOOKUP(U1397,'Lista Suspensa'!$AA$20:$AA$23,'Lista Suspensa'!$AB$20:$AB$23,"N/A")</f>
        <v>S</v>
      </c>
    </row>
    <row r="1398" spans="1:47" ht="12" customHeight="1">
      <c r="A1398" s="87" t="s">
        <v>67</v>
      </c>
      <c r="B1398" s="88">
        <v>46188</v>
      </c>
      <c r="C1398" s="89" t="s">
        <v>3773</v>
      </c>
      <c r="D1398" s="89" t="s">
        <v>3774</v>
      </c>
      <c r="E1398" s="90">
        <v>78480070</v>
      </c>
      <c r="F1398" s="184" t="s">
        <v>3847</v>
      </c>
      <c r="G1398" s="91">
        <v>1885609710</v>
      </c>
      <c r="H1398" s="92">
        <v>25911</v>
      </c>
      <c r="I1398" s="89"/>
      <c r="J1398" s="89"/>
      <c r="K1398" s="89" t="s">
        <v>88</v>
      </c>
      <c r="L1398" s="89" t="s">
        <v>97</v>
      </c>
      <c r="M1398" s="89"/>
      <c r="N1398" s="89" t="s">
        <v>148</v>
      </c>
      <c r="O1398" s="93">
        <v>21991887958</v>
      </c>
      <c r="P1398" s="94"/>
      <c r="Q1398" s="112" t="s">
        <v>3768</v>
      </c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>
        <v>0</v>
      </c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197</v>
      </c>
      <c r="AK1398" s="99" t="s">
        <v>197</v>
      </c>
      <c r="AL1398" s="45" t="s">
        <v>68</v>
      </c>
      <c r="AM1398" s="162" t="str">
        <f>MONTH(B1398)&amp;"/"&amp;YEAR(B1398)</f>
        <v>6/2026</v>
      </c>
      <c r="AN1398" s="45">
        <f>WEEKNUM(B1398)-WEEKNUM(EOMONTH(B1398,-1)+1)+1</f>
        <v>3</v>
      </c>
      <c r="AO1398" s="45" t="str">
        <f>MONTH(R1398)&amp;"/"&amp;YEAR(R1398)</f>
        <v>1/1900</v>
      </c>
      <c r="AP1398" s="45" t="e">
        <f>WEEKNUM(R1398)-WEEKNUM(EOMONTH(R1398,-1)+1)+1</f>
        <v>#NUM!</v>
      </c>
      <c r="AQ1398" s="45">
        <f>IF(AU1398="S",IF(Q1398="1. Aceitou o programa",R1398-B1398,0),0)</f>
        <v>0</v>
      </c>
      <c r="AR1398" s="45">
        <f>IF(AU1398="S",IF(AND(S1398&lt;&gt;"",R1398&lt;&gt;""),S1398-R1398,0),0)</f>
        <v>0</v>
      </c>
      <c r="AS1398" s="45">
        <f>IF(AU1398="S",IF(Q1398="1. Aceitou o programa",IF(OR(X1398="Não se Aplica",X1398=""),IF(OR(W1398="Não se Aplica",W1398=""),0,W1398-V1398),AVERAGE(X1398-W1398,W1398-V1398)),0),0)</f>
        <v>0</v>
      </c>
      <c r="AT1398" s="45">
        <f>IF(AU1398="S",IF(AND(Q1398="1. Aceitou o programa",AB1398="Realizada"),IFERROR(IF(AA1398="",0,AA1398-R1398),0),0),0)</f>
        <v>0</v>
      </c>
      <c r="AU1398" s="45" t="str">
        <f>_xlfn.XLOOKUP(U1398,'Lista Suspensa'!$AA$20:$AA$23,'Lista Suspensa'!$AB$20:$AB$23,"N/A")</f>
        <v>S</v>
      </c>
    </row>
    <row r="1399" spans="1:47" ht="12" customHeight="1">
      <c r="A1399" s="87" t="s">
        <v>67</v>
      </c>
      <c r="B1399" s="88">
        <v>46188</v>
      </c>
      <c r="C1399" s="89" t="s">
        <v>3773</v>
      </c>
      <c r="D1399" s="89" t="s">
        <v>3774</v>
      </c>
      <c r="E1399" s="90">
        <v>78541364</v>
      </c>
      <c r="F1399" s="184" t="s">
        <v>3848</v>
      </c>
      <c r="G1399" s="91">
        <v>67273890715</v>
      </c>
      <c r="H1399" s="92">
        <v>22064</v>
      </c>
      <c r="I1399" s="89"/>
      <c r="J1399" s="89"/>
      <c r="K1399" s="89" t="s">
        <v>88</v>
      </c>
      <c r="L1399" s="89" t="s">
        <v>89</v>
      </c>
      <c r="M1399" s="89"/>
      <c r="N1399" s="89" t="s">
        <v>148</v>
      </c>
      <c r="O1399" s="93">
        <v>21988553973</v>
      </c>
      <c r="P1399" s="94"/>
      <c r="Q1399" s="112" t="s">
        <v>3768</v>
      </c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>
        <v>0</v>
      </c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197</v>
      </c>
      <c r="AK1399" s="99" t="s">
        <v>197</v>
      </c>
      <c r="AL1399" s="45" t="s">
        <v>68</v>
      </c>
      <c r="AM1399" s="162" t="str">
        <f>MONTH(B1399)&amp;"/"&amp;YEAR(B1399)</f>
        <v>6/2026</v>
      </c>
      <c r="AN1399" s="45">
        <f>WEEKNUM(B1399)-WEEKNUM(EOMONTH(B1399,-1)+1)+1</f>
        <v>3</v>
      </c>
      <c r="AO1399" s="45" t="str">
        <f>MONTH(R1399)&amp;"/"&amp;YEAR(R1399)</f>
        <v>1/1900</v>
      </c>
      <c r="AP1399" s="45" t="e">
        <f>WEEKNUM(R1399)-WEEKNUM(EOMONTH(R1399,-1)+1)+1</f>
        <v>#NUM!</v>
      </c>
      <c r="AQ1399" s="45">
        <f>IF(AU1399="S",IF(Q1399="1. Aceitou o programa",R1399-B1399,0),0)</f>
        <v>0</v>
      </c>
      <c r="AR1399" s="45">
        <f>IF(AU1399="S",IF(AND(S1399&lt;&gt;"",R1399&lt;&gt;""),S1399-R1399,0),0)</f>
        <v>0</v>
      </c>
      <c r="AS1399" s="45">
        <f>IF(AU1399="S",IF(Q1399="1. Aceitou o programa",IF(OR(X1399="Não se Aplica",X1399=""),IF(OR(W1399="Não se Aplica",W1399=""),0,W1399-V1399),AVERAGE(X1399-W1399,W1399-V1399)),0),0)</f>
        <v>0</v>
      </c>
      <c r="AT1399" s="45">
        <f>IF(AU1399="S",IF(AND(Q1399="1. Aceitou o programa",AB1399="Realizada"),IFERROR(IF(AA1399="",0,AA1399-R1399),0),0),0)</f>
        <v>0</v>
      </c>
      <c r="AU1399" s="45" t="str">
        <f>_xlfn.XLOOKUP(U1399,'Lista Suspensa'!$AA$20:$AA$23,'Lista Suspensa'!$AB$20:$AB$23,"N/A")</f>
        <v>S</v>
      </c>
    </row>
    <row r="1400" spans="1:47" ht="12" customHeight="1">
      <c r="A1400" s="87" t="s">
        <v>67</v>
      </c>
      <c r="B1400" s="88">
        <v>46188</v>
      </c>
      <c r="C1400" s="89" t="s">
        <v>3773</v>
      </c>
      <c r="D1400" s="89" t="s">
        <v>3774</v>
      </c>
      <c r="E1400" s="90">
        <v>78542139</v>
      </c>
      <c r="F1400" s="184" t="s">
        <v>3849</v>
      </c>
      <c r="G1400" s="91">
        <v>16913719809</v>
      </c>
      <c r="H1400" s="92">
        <v>27534</v>
      </c>
      <c r="I1400" s="89"/>
      <c r="J1400" s="89"/>
      <c r="K1400" s="89" t="s">
        <v>52</v>
      </c>
      <c r="L1400" s="89" t="s">
        <v>329</v>
      </c>
      <c r="M1400" s="89"/>
      <c r="N1400" s="89" t="s">
        <v>148</v>
      </c>
      <c r="O1400" s="93">
        <v>11984167384</v>
      </c>
      <c r="P1400" s="94"/>
      <c r="Q1400" s="112" t="s">
        <v>3768</v>
      </c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>
        <v>0</v>
      </c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197</v>
      </c>
      <c r="AK1400" s="99" t="s">
        <v>197</v>
      </c>
      <c r="AL1400" s="45" t="s">
        <v>68</v>
      </c>
      <c r="AM1400" s="162" t="str">
        <f>MONTH(B1400)&amp;"/"&amp;YEAR(B1400)</f>
        <v>6/2026</v>
      </c>
      <c r="AN1400" s="45">
        <f>WEEKNUM(B1400)-WEEKNUM(EOMONTH(B1400,-1)+1)+1</f>
        <v>3</v>
      </c>
      <c r="AO1400" s="45" t="str">
        <f>MONTH(R1400)&amp;"/"&amp;YEAR(R1400)</f>
        <v>1/1900</v>
      </c>
      <c r="AP1400" s="45" t="e">
        <f>WEEKNUM(R1400)-WEEKNUM(EOMONTH(R1400,-1)+1)+1</f>
        <v>#NUM!</v>
      </c>
      <c r="AQ1400" s="45">
        <f>IF(AU1400="S",IF(Q1400="1. Aceitou o programa",R1400-B1400,0),0)</f>
        <v>0</v>
      </c>
      <c r="AR1400" s="45">
        <f>IF(AU1400="S",IF(AND(S1400&lt;&gt;"",R1400&lt;&gt;""),S1400-R1400,0),0)</f>
        <v>0</v>
      </c>
      <c r="AS1400" s="45">
        <f>IF(AU1400="S",IF(Q1400="1. Aceitou o programa",IF(OR(X1400="Não se Aplica",X1400=""),IF(OR(W1400="Não se Aplica",W1400=""),0,W1400-V1400),AVERAGE(X1400-W1400,W1400-V1400)),0),0)</f>
        <v>0</v>
      </c>
      <c r="AT1400" s="45">
        <f>IF(AU1400="S",IF(AND(Q1400="1. Aceitou o programa",AB1400="Realizada"),IFERROR(IF(AA1400="",0,AA1400-R1400),0),0),0)</f>
        <v>0</v>
      </c>
      <c r="AU1400" s="45" t="str">
        <f>_xlfn.XLOOKUP(U1400,'Lista Suspensa'!$AA$20:$AA$23,'Lista Suspensa'!$AB$20:$AB$23,"N/A")</f>
        <v>S</v>
      </c>
    </row>
    <row r="1401" spans="1:47" ht="12" customHeight="1">
      <c r="A1401" s="87" t="s">
        <v>67</v>
      </c>
      <c r="B1401" s="88">
        <v>46188</v>
      </c>
      <c r="C1401" s="89" t="s">
        <v>3773</v>
      </c>
      <c r="D1401" s="89" t="s">
        <v>3774</v>
      </c>
      <c r="E1401" s="90">
        <v>78552583</v>
      </c>
      <c r="F1401" s="184" t="s">
        <v>3850</v>
      </c>
      <c r="G1401" s="91">
        <v>26680519837</v>
      </c>
      <c r="H1401" s="92">
        <v>27309</v>
      </c>
      <c r="I1401" s="89"/>
      <c r="J1401" s="89"/>
      <c r="K1401" s="89" t="s">
        <v>52</v>
      </c>
      <c r="L1401" s="89" t="s">
        <v>53</v>
      </c>
      <c r="M1401" s="89"/>
      <c r="N1401" s="89" t="s">
        <v>250</v>
      </c>
      <c r="O1401" s="93">
        <v>11947477047</v>
      </c>
      <c r="P1401" s="94"/>
      <c r="Q1401" s="112" t="s">
        <v>3768</v>
      </c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>
        <v>0</v>
      </c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197</v>
      </c>
      <c r="AK1401" s="99" t="s">
        <v>197</v>
      </c>
      <c r="AL1401" s="45" t="s">
        <v>68</v>
      </c>
      <c r="AM1401" s="162" t="str">
        <f>MONTH(B1401)&amp;"/"&amp;YEAR(B1401)</f>
        <v>6/2026</v>
      </c>
      <c r="AN1401" s="45">
        <f>WEEKNUM(B1401)-WEEKNUM(EOMONTH(B1401,-1)+1)+1</f>
        <v>3</v>
      </c>
      <c r="AO1401" s="45" t="str">
        <f>MONTH(R1401)&amp;"/"&amp;YEAR(R1401)</f>
        <v>1/1900</v>
      </c>
      <c r="AP1401" s="45" t="e">
        <f>WEEKNUM(R1401)-WEEKNUM(EOMONTH(R1401,-1)+1)+1</f>
        <v>#NUM!</v>
      </c>
      <c r="AQ1401" s="45">
        <f>IF(AU1401="S",IF(Q1401="1. Aceitou o programa",R1401-B1401,0),0)</f>
        <v>0</v>
      </c>
      <c r="AR1401" s="45">
        <f>IF(AU1401="S",IF(AND(S1401&lt;&gt;"",R1401&lt;&gt;""),S1401-R1401,0),0)</f>
        <v>0</v>
      </c>
      <c r="AS1401" s="45">
        <f>IF(AU1401="S",IF(Q1401="1. Aceitou o programa",IF(OR(X1401="Não se Aplica",X1401=""),IF(OR(W1401="Não se Aplica",W1401=""),0,W1401-V1401),AVERAGE(X1401-W1401,W1401-V1401)),0),0)</f>
        <v>0</v>
      </c>
      <c r="AT1401" s="45">
        <f>IF(AU1401="S",IF(AND(Q1401="1. Aceitou o programa",AB1401="Realizada"),IFERROR(IF(AA1401="",0,AA1401-R1401),0),0),0)</f>
        <v>0</v>
      </c>
      <c r="AU1401" s="45" t="str">
        <f>_xlfn.XLOOKUP(U1401,'Lista Suspensa'!$AA$20:$AA$23,'Lista Suspensa'!$AB$20:$AB$23,"N/A")</f>
        <v>S</v>
      </c>
    </row>
    <row r="1402" spans="1:47" ht="12" customHeight="1">
      <c r="A1402" s="87" t="s">
        <v>67</v>
      </c>
      <c r="B1402" s="88">
        <v>46188</v>
      </c>
      <c r="C1402" s="89" t="s">
        <v>3773</v>
      </c>
      <c r="D1402" s="89" t="s">
        <v>3774</v>
      </c>
      <c r="E1402" s="90">
        <v>78610282</v>
      </c>
      <c r="F1402" s="184" t="s">
        <v>3851</v>
      </c>
      <c r="G1402" s="91">
        <v>11768724865</v>
      </c>
      <c r="H1402" s="92">
        <v>25175</v>
      </c>
      <c r="I1402" s="89"/>
      <c r="J1402" s="89"/>
      <c r="K1402" s="89" t="s">
        <v>52</v>
      </c>
      <c r="L1402" s="89" t="s">
        <v>53</v>
      </c>
      <c r="M1402" s="89"/>
      <c r="N1402" s="89" t="s">
        <v>148</v>
      </c>
      <c r="O1402" s="93">
        <v>11999949699</v>
      </c>
      <c r="P1402" s="94"/>
      <c r="Q1402" s="112" t="s">
        <v>3768</v>
      </c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>
        <v>0</v>
      </c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197</v>
      </c>
      <c r="AK1402" s="99" t="s">
        <v>197</v>
      </c>
      <c r="AL1402" s="45" t="s">
        <v>68</v>
      </c>
      <c r="AM1402" s="162" t="str">
        <f>MONTH(B1402)&amp;"/"&amp;YEAR(B1402)</f>
        <v>6/2026</v>
      </c>
      <c r="AN1402" s="45">
        <f>WEEKNUM(B1402)-WEEKNUM(EOMONTH(B1402,-1)+1)+1</f>
        <v>3</v>
      </c>
      <c r="AO1402" s="45" t="str">
        <f>MONTH(R1402)&amp;"/"&amp;YEAR(R1402)</f>
        <v>1/1900</v>
      </c>
      <c r="AP1402" s="45" t="e">
        <f>WEEKNUM(R1402)-WEEKNUM(EOMONTH(R1402,-1)+1)+1</f>
        <v>#NUM!</v>
      </c>
      <c r="AQ1402" s="45">
        <f>IF(AU1402="S",IF(Q1402="1. Aceitou o programa",R1402-B1402,0),0)</f>
        <v>0</v>
      </c>
      <c r="AR1402" s="45">
        <f>IF(AU1402="S",IF(AND(S1402&lt;&gt;"",R1402&lt;&gt;""),S1402-R1402,0),0)</f>
        <v>0</v>
      </c>
      <c r="AS1402" s="45">
        <f>IF(AU1402="S",IF(Q1402="1. Aceitou o programa",IF(OR(X1402="Não se Aplica",X1402=""),IF(OR(W1402="Não se Aplica",W1402=""),0,W1402-V1402),AVERAGE(X1402-W1402,W1402-V1402)),0),0)</f>
        <v>0</v>
      </c>
      <c r="AT1402" s="45">
        <f>IF(AU1402="S",IF(AND(Q1402="1. Aceitou o programa",AB1402="Realizada"),IFERROR(IF(AA1402="",0,AA1402-R1402),0),0),0)</f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67</v>
      </c>
      <c r="B1403" s="88">
        <v>46188</v>
      </c>
      <c r="C1403" s="89" t="s">
        <v>3773</v>
      </c>
      <c r="D1403" s="89" t="s">
        <v>3774</v>
      </c>
      <c r="E1403" s="90">
        <v>78620026</v>
      </c>
      <c r="F1403" s="184" t="s">
        <v>3852</v>
      </c>
      <c r="G1403" s="91">
        <v>9442369873</v>
      </c>
      <c r="H1403" s="92">
        <v>21786</v>
      </c>
      <c r="I1403" s="89"/>
      <c r="J1403" s="89"/>
      <c r="K1403" s="89" t="s">
        <v>52</v>
      </c>
      <c r="L1403" s="89" t="s">
        <v>329</v>
      </c>
      <c r="M1403" s="89"/>
      <c r="N1403" s="89" t="s">
        <v>148</v>
      </c>
      <c r="O1403" s="93">
        <v>11972027213</v>
      </c>
      <c r="P1403" s="94"/>
      <c r="Q1403" s="112" t="s">
        <v>3768</v>
      </c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>
        <v>0</v>
      </c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197</v>
      </c>
      <c r="AK1403" s="99" t="s">
        <v>197</v>
      </c>
      <c r="AL1403" s="45" t="s">
        <v>68</v>
      </c>
      <c r="AM1403" s="162" t="str">
        <f>MONTH(B1403)&amp;"/"&amp;YEAR(B1403)</f>
        <v>6/2026</v>
      </c>
      <c r="AN1403" s="45">
        <f>WEEKNUM(B1403)-WEEKNUM(EOMONTH(B1403,-1)+1)+1</f>
        <v>3</v>
      </c>
      <c r="AO1403" s="45" t="str">
        <f>MONTH(R1403)&amp;"/"&amp;YEAR(R1403)</f>
        <v>1/1900</v>
      </c>
      <c r="AP1403" s="45" t="e">
        <f>WEEKNUM(R1403)-WEEKNUM(EOMONTH(R1403,-1)+1)+1</f>
        <v>#NUM!</v>
      </c>
      <c r="AQ1403" s="45">
        <f>IF(AU1403="S",IF(Q1403="1. Aceitou o programa",R1403-B1403,0),0)</f>
        <v>0</v>
      </c>
      <c r="AR1403" s="45">
        <f>IF(AU1403="S",IF(AND(S1403&lt;&gt;"",R1403&lt;&gt;""),S1403-R1403,0),0)</f>
        <v>0</v>
      </c>
      <c r="AS1403" s="45">
        <f>IF(AU1403="S",IF(Q1403="1. Aceitou o programa",IF(OR(X1403="Não se Aplica",X1403=""),IF(OR(W1403="Não se Aplica",W1403=""),0,W1403-V1403),AVERAGE(X1403-W1403,W1403-V1403)),0),0)</f>
        <v>0</v>
      </c>
      <c r="AT1403" s="45">
        <f>IF(AU1403="S",IF(AND(Q1403="1. Aceitou o programa",AB1403="Realizada"),IFERROR(IF(AA1403="",0,AA1403-R1403),0),0),0)</f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67</v>
      </c>
      <c r="B1404" s="88">
        <v>46188</v>
      </c>
      <c r="C1404" s="89" t="s">
        <v>3773</v>
      </c>
      <c r="D1404" s="89" t="s">
        <v>3774</v>
      </c>
      <c r="E1404" s="90">
        <v>78659839</v>
      </c>
      <c r="F1404" s="184" t="s">
        <v>3853</v>
      </c>
      <c r="G1404" s="91">
        <v>13047671753</v>
      </c>
      <c r="H1404" s="92">
        <v>16147</v>
      </c>
      <c r="I1404" s="89"/>
      <c r="J1404" s="89"/>
      <c r="K1404" s="89" t="s">
        <v>88</v>
      </c>
      <c r="L1404" s="89" t="s">
        <v>917</v>
      </c>
      <c r="M1404" s="89"/>
      <c r="N1404" s="89" t="s">
        <v>148</v>
      </c>
      <c r="O1404" s="93">
        <v>21993605353</v>
      </c>
      <c r="P1404" s="94"/>
      <c r="Q1404" s="112" t="s">
        <v>3768</v>
      </c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>
        <v>0</v>
      </c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197</v>
      </c>
      <c r="AK1404" s="99" t="s">
        <v>197</v>
      </c>
      <c r="AL1404" s="45" t="s">
        <v>68</v>
      </c>
      <c r="AM1404" s="162" t="str">
        <f>MONTH(B1404)&amp;"/"&amp;YEAR(B1404)</f>
        <v>6/2026</v>
      </c>
      <c r="AN1404" s="45">
        <f>WEEKNUM(B1404)-WEEKNUM(EOMONTH(B1404,-1)+1)+1</f>
        <v>3</v>
      </c>
      <c r="AO1404" s="45" t="str">
        <f>MONTH(R1404)&amp;"/"&amp;YEAR(R1404)</f>
        <v>1/1900</v>
      </c>
      <c r="AP1404" s="45" t="e">
        <f>WEEKNUM(R1404)-WEEKNUM(EOMONTH(R1404,-1)+1)+1</f>
        <v>#NUM!</v>
      </c>
      <c r="AQ1404" s="45">
        <f>IF(AU1404="S",IF(Q1404="1. Aceitou o programa",R1404-B1404,0),0)</f>
        <v>0</v>
      </c>
      <c r="AR1404" s="45">
        <f>IF(AU1404="S",IF(AND(S1404&lt;&gt;"",R1404&lt;&gt;""),S1404-R1404,0),0)</f>
        <v>0</v>
      </c>
      <c r="AS1404" s="45">
        <f>IF(AU1404="S",IF(Q1404="1. Aceitou o programa",IF(OR(X1404="Não se Aplica",X1404=""),IF(OR(W1404="Não se Aplica",W1404=""),0,W1404-V1404),AVERAGE(X1404-W1404,W1404-V1404)),0),0)</f>
        <v>0</v>
      </c>
      <c r="AT1404" s="45">
        <f>IF(AU1404="S",IF(AND(Q1404="1. Aceitou o programa",AB1404="Realizada"),IFERROR(IF(AA1404="",0,AA1404-R1404),0),0),0)</f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 t="s">
        <v>67</v>
      </c>
      <c r="B1405" s="88">
        <v>46188</v>
      </c>
      <c r="C1405" s="89" t="s">
        <v>3773</v>
      </c>
      <c r="D1405" s="89" t="s">
        <v>3774</v>
      </c>
      <c r="E1405" s="90">
        <v>78803513</v>
      </c>
      <c r="F1405" s="184" t="s">
        <v>3854</v>
      </c>
      <c r="G1405" s="91">
        <v>46101594653</v>
      </c>
      <c r="H1405" s="92">
        <v>23127</v>
      </c>
      <c r="I1405" s="89"/>
      <c r="J1405" s="89"/>
      <c r="K1405" s="89" t="s">
        <v>52</v>
      </c>
      <c r="L1405" s="89" t="s">
        <v>53</v>
      </c>
      <c r="M1405" s="89"/>
      <c r="N1405" s="89" t="s">
        <v>148</v>
      </c>
      <c r="O1405" s="93" t="s">
        <v>3855</v>
      </c>
      <c r="P1405" s="94"/>
      <c r="Q1405" s="112" t="s">
        <v>3768</v>
      </c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>
        <v>0</v>
      </c>
      <c r="AB1405" s="89"/>
      <c r="AC1405" s="111"/>
      <c r="AD1405" s="89"/>
      <c r="AE1405" s="89"/>
      <c r="AF1405" s="98"/>
      <c r="AG1405" s="98"/>
      <c r="AH1405" s="98"/>
      <c r="AI1405" s="99"/>
      <c r="AJ1405" s="99" t="s">
        <v>197</v>
      </c>
      <c r="AK1405" s="99" t="s">
        <v>197</v>
      </c>
      <c r="AL1405" s="45" t="s">
        <v>68</v>
      </c>
      <c r="AM1405" s="162" t="str">
        <f>MONTH(B1405)&amp;"/"&amp;YEAR(B1405)</f>
        <v>6/2026</v>
      </c>
      <c r="AN1405" s="45">
        <f>WEEKNUM(B1405)-WEEKNUM(EOMONTH(B1405,-1)+1)+1</f>
        <v>3</v>
      </c>
      <c r="AO1405" s="45" t="str">
        <f>MONTH(R1405)&amp;"/"&amp;YEAR(R1405)</f>
        <v>1/1900</v>
      </c>
      <c r="AP1405" s="45" t="e">
        <f>WEEKNUM(R1405)-WEEKNUM(EOMONTH(R1405,-1)+1)+1</f>
        <v>#NUM!</v>
      </c>
      <c r="AQ1405" s="45">
        <f>IF(AU1405="S",IF(Q1405="1. Aceitou o programa",R1405-B1405,0),0)</f>
        <v>0</v>
      </c>
      <c r="AR1405" s="45">
        <f>IF(AU1405="S",IF(AND(S1405&lt;&gt;"",R1405&lt;&gt;""),S1405-R1405,0),0)</f>
        <v>0</v>
      </c>
      <c r="AS1405" s="45">
        <f>IF(AU1405="S",IF(Q1405="1. Aceitou o programa",IF(OR(X1405="Não se Aplica",X1405=""),IF(OR(W1405="Não se Aplica",W1405=""),0,W1405-V1405),AVERAGE(X1405-W1405,W1405-V1405)),0),0)</f>
        <v>0</v>
      </c>
      <c r="AT1405" s="45">
        <f>IF(AU1405="S",IF(AND(Q1405="1. Aceitou o programa",AB1405="Realizada"),IFERROR(IF(AA1405="",0,AA1405-R1405),0),0),0)</f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 t="s">
        <v>67</v>
      </c>
      <c r="B1406" s="88">
        <v>46188</v>
      </c>
      <c r="C1406" s="89" t="s">
        <v>3773</v>
      </c>
      <c r="D1406" s="89" t="s">
        <v>3774</v>
      </c>
      <c r="E1406" s="90">
        <v>78834574</v>
      </c>
      <c r="F1406" s="184" t="s">
        <v>3856</v>
      </c>
      <c r="G1406" s="91">
        <v>54137190860</v>
      </c>
      <c r="H1406" s="92">
        <v>40589</v>
      </c>
      <c r="I1406" s="89"/>
      <c r="J1406" s="89"/>
      <c r="K1406" s="89" t="s">
        <v>52</v>
      </c>
      <c r="L1406" s="89" t="s">
        <v>53</v>
      </c>
      <c r="M1406" s="89"/>
      <c r="N1406" s="89" t="s">
        <v>148</v>
      </c>
      <c r="O1406" s="93">
        <v>11958117826</v>
      </c>
      <c r="P1406" s="94"/>
      <c r="Q1406" s="112" t="s">
        <v>3768</v>
      </c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>
        <v>0</v>
      </c>
      <c r="AB1406" s="89"/>
      <c r="AC1406" s="111"/>
      <c r="AD1406" s="89"/>
      <c r="AE1406" s="89"/>
      <c r="AF1406" s="98"/>
      <c r="AG1406" s="98"/>
      <c r="AH1406" s="98"/>
      <c r="AI1406" s="99"/>
      <c r="AJ1406" s="99" t="s">
        <v>197</v>
      </c>
      <c r="AK1406" s="99" t="s">
        <v>197</v>
      </c>
      <c r="AL1406" s="45" t="s">
        <v>68</v>
      </c>
      <c r="AM1406" s="162" t="str">
        <f>MONTH(B1406)&amp;"/"&amp;YEAR(B1406)</f>
        <v>6/2026</v>
      </c>
      <c r="AN1406" s="45">
        <f>WEEKNUM(B1406)-WEEKNUM(EOMONTH(B1406,-1)+1)+1</f>
        <v>3</v>
      </c>
      <c r="AO1406" s="45" t="str">
        <f>MONTH(R1406)&amp;"/"&amp;YEAR(R1406)</f>
        <v>1/1900</v>
      </c>
      <c r="AP1406" s="45" t="e">
        <f>WEEKNUM(R1406)-WEEKNUM(EOMONTH(R1406,-1)+1)+1</f>
        <v>#NUM!</v>
      </c>
      <c r="AQ1406" s="45">
        <f>IF(AU1406="S",IF(Q1406="1. Aceitou o programa",R1406-B1406,0),0)</f>
        <v>0</v>
      </c>
      <c r="AR1406" s="45">
        <f>IF(AU1406="S",IF(AND(S1406&lt;&gt;"",R1406&lt;&gt;""),S1406-R1406,0),0)</f>
        <v>0</v>
      </c>
      <c r="AS1406" s="45">
        <f>IF(AU1406="S",IF(Q1406="1. Aceitou o programa",IF(OR(X1406="Não se Aplica",X1406=""),IF(OR(W1406="Não se Aplica",W1406=""),0,W1406-V1406),AVERAGE(X1406-W1406,W1406-V1406)),0),0)</f>
        <v>0</v>
      </c>
      <c r="AT1406" s="45">
        <f>IF(AU1406="S",IF(AND(Q1406="1. Aceitou o programa",AB1406="Realizada"),IFERROR(IF(AA1406="",0,AA1406-R1406),0),0),0)</f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 t="s">
        <v>67</v>
      </c>
      <c r="B1407" s="88">
        <v>46188</v>
      </c>
      <c r="C1407" s="89" t="s">
        <v>3773</v>
      </c>
      <c r="D1407" s="89" t="s">
        <v>3774</v>
      </c>
      <c r="E1407" s="90">
        <v>78857985</v>
      </c>
      <c r="F1407" s="184" t="s">
        <v>3857</v>
      </c>
      <c r="G1407" s="91">
        <v>27237826700</v>
      </c>
      <c r="H1407" s="92">
        <v>14669</v>
      </c>
      <c r="I1407" s="89"/>
      <c r="J1407" s="89"/>
      <c r="K1407" s="89" t="s">
        <v>88</v>
      </c>
      <c r="L1407" s="89" t="s">
        <v>89</v>
      </c>
      <c r="M1407" s="89"/>
      <c r="N1407" s="89" t="s">
        <v>148</v>
      </c>
      <c r="O1407" s="93">
        <v>21981420799</v>
      </c>
      <c r="P1407" s="94"/>
      <c r="Q1407" s="112" t="s">
        <v>3768</v>
      </c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>
        <v>0</v>
      </c>
      <c r="AB1407" s="89"/>
      <c r="AC1407" s="111"/>
      <c r="AD1407" s="89"/>
      <c r="AE1407" s="89"/>
      <c r="AF1407" s="98"/>
      <c r="AG1407" s="98"/>
      <c r="AH1407" s="98"/>
      <c r="AI1407" s="99"/>
      <c r="AJ1407" s="99" t="s">
        <v>197</v>
      </c>
      <c r="AK1407" s="99" t="s">
        <v>197</v>
      </c>
      <c r="AL1407" s="45" t="s">
        <v>68</v>
      </c>
      <c r="AM1407" s="162" t="str">
        <f>MONTH(B1407)&amp;"/"&amp;YEAR(B1407)</f>
        <v>6/2026</v>
      </c>
      <c r="AN1407" s="45">
        <f>WEEKNUM(B1407)-WEEKNUM(EOMONTH(B1407,-1)+1)+1</f>
        <v>3</v>
      </c>
      <c r="AO1407" s="45" t="str">
        <f>MONTH(R1407)&amp;"/"&amp;YEAR(R1407)</f>
        <v>1/1900</v>
      </c>
      <c r="AP1407" s="45" t="e">
        <f>WEEKNUM(R1407)-WEEKNUM(EOMONTH(R1407,-1)+1)+1</f>
        <v>#NUM!</v>
      </c>
      <c r="AQ1407" s="45">
        <f>IF(AU1407="S",IF(Q1407="1. Aceitou o programa",R1407-B1407,0),0)</f>
        <v>0</v>
      </c>
      <c r="AR1407" s="45">
        <f>IF(AU1407="S",IF(AND(S1407&lt;&gt;"",R1407&lt;&gt;""),S1407-R1407,0),0)</f>
        <v>0</v>
      </c>
      <c r="AS1407" s="45">
        <f>IF(AU1407="S",IF(Q1407="1. Aceitou o programa",IF(OR(X1407="Não se Aplica",X1407=""),IF(OR(W1407="Não se Aplica",W1407=""),0,W1407-V1407),AVERAGE(X1407-W1407,W1407-V1407)),0),0)</f>
        <v>0</v>
      </c>
      <c r="AT1407" s="45">
        <f>IF(AU1407="S",IF(AND(Q1407="1. Aceitou o programa",AB1407="Realizada"),IFERROR(IF(AA1407="",0,AA1407-R1407),0),0),0)</f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 t="s">
        <v>67</v>
      </c>
      <c r="B1408" s="88">
        <v>46188</v>
      </c>
      <c r="C1408" s="89" t="s">
        <v>3773</v>
      </c>
      <c r="D1408" s="89" t="s">
        <v>3774</v>
      </c>
      <c r="E1408" s="90">
        <v>78921544</v>
      </c>
      <c r="F1408" s="184" t="s">
        <v>3858</v>
      </c>
      <c r="G1408" s="91">
        <v>8384930848</v>
      </c>
      <c r="H1408" s="92">
        <v>24290</v>
      </c>
      <c r="I1408" s="89"/>
      <c r="J1408" s="89"/>
      <c r="K1408" s="89" t="s">
        <v>52</v>
      </c>
      <c r="L1408" s="89" t="s">
        <v>53</v>
      </c>
      <c r="M1408" s="89"/>
      <c r="N1408" s="89" t="s">
        <v>185</v>
      </c>
      <c r="O1408" s="93">
        <v>11999348677</v>
      </c>
      <c r="P1408" s="94"/>
      <c r="Q1408" s="112" t="s">
        <v>3768</v>
      </c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>
        <v>0</v>
      </c>
      <c r="AB1408" s="89"/>
      <c r="AC1408" s="111"/>
      <c r="AD1408" s="89"/>
      <c r="AE1408" s="89"/>
      <c r="AF1408" s="98"/>
      <c r="AG1408" s="98"/>
      <c r="AH1408" s="98"/>
      <c r="AI1408" s="99"/>
      <c r="AJ1408" s="99" t="s">
        <v>197</v>
      </c>
      <c r="AK1408" s="99" t="s">
        <v>197</v>
      </c>
      <c r="AL1408" s="45" t="s">
        <v>68</v>
      </c>
      <c r="AM1408" s="162" t="str">
        <f>MONTH(B1408)&amp;"/"&amp;YEAR(B1408)</f>
        <v>6/2026</v>
      </c>
      <c r="AN1408" s="45">
        <f>WEEKNUM(B1408)-WEEKNUM(EOMONTH(B1408,-1)+1)+1</f>
        <v>3</v>
      </c>
      <c r="AO1408" s="45" t="str">
        <f>MONTH(R1408)&amp;"/"&amp;YEAR(R1408)</f>
        <v>1/1900</v>
      </c>
      <c r="AP1408" s="45" t="e">
        <f>WEEKNUM(R1408)-WEEKNUM(EOMONTH(R1408,-1)+1)+1</f>
        <v>#NUM!</v>
      </c>
      <c r="AQ1408" s="45">
        <f>IF(AU1408="S",IF(Q1408="1. Aceitou o programa",R1408-B1408,0),0)</f>
        <v>0</v>
      </c>
      <c r="AR1408" s="45">
        <f>IF(AU1408="S",IF(AND(S1408&lt;&gt;"",R1408&lt;&gt;""),S1408-R1408,0),0)</f>
        <v>0</v>
      </c>
      <c r="AS1408" s="45">
        <f>IF(AU1408="S",IF(Q1408="1. Aceitou o programa",IF(OR(X1408="Não se Aplica",X1408=""),IF(OR(W1408="Não se Aplica",W1408=""),0,W1408-V1408),AVERAGE(X1408-W1408,W1408-V1408)),0),0)</f>
        <v>0</v>
      </c>
      <c r="AT1408" s="45">
        <f>IF(AU1408="S",IF(AND(Q1408="1. Aceitou o programa",AB1408="Realizada"),IFERROR(IF(AA1408="",0,AA1408-R1408),0),0),0)</f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 t="s">
        <v>67</v>
      </c>
      <c r="B1409" s="88">
        <v>46188</v>
      </c>
      <c r="C1409" s="89" t="s">
        <v>3773</v>
      </c>
      <c r="D1409" s="89" t="s">
        <v>3774</v>
      </c>
      <c r="E1409" s="90">
        <v>78953877</v>
      </c>
      <c r="F1409" s="184" t="s">
        <v>3859</v>
      </c>
      <c r="G1409" s="91">
        <v>66974151772</v>
      </c>
      <c r="H1409" s="92">
        <v>22408</v>
      </c>
      <c r="I1409" s="89"/>
      <c r="J1409" s="89"/>
      <c r="K1409" s="89" t="s">
        <v>88</v>
      </c>
      <c r="L1409" s="89" t="s">
        <v>89</v>
      </c>
      <c r="M1409" s="89"/>
      <c r="N1409" s="89" t="s">
        <v>113</v>
      </c>
      <c r="O1409" s="93">
        <v>21964549086</v>
      </c>
      <c r="P1409" s="94"/>
      <c r="Q1409" s="112" t="s">
        <v>3768</v>
      </c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>
        <v>0</v>
      </c>
      <c r="AB1409" s="89"/>
      <c r="AC1409" s="111"/>
      <c r="AD1409" s="89"/>
      <c r="AE1409" s="89"/>
      <c r="AF1409" s="98"/>
      <c r="AG1409" s="98"/>
      <c r="AH1409" s="98"/>
      <c r="AI1409" s="99"/>
      <c r="AJ1409" s="99" t="s">
        <v>197</v>
      </c>
      <c r="AK1409" s="99" t="s">
        <v>197</v>
      </c>
      <c r="AL1409" s="45" t="s">
        <v>68</v>
      </c>
      <c r="AM1409" s="162" t="str">
        <f>MONTH(B1409)&amp;"/"&amp;YEAR(B1409)</f>
        <v>6/2026</v>
      </c>
      <c r="AN1409" s="45">
        <f>WEEKNUM(B1409)-WEEKNUM(EOMONTH(B1409,-1)+1)+1</f>
        <v>3</v>
      </c>
      <c r="AO1409" s="45" t="str">
        <f>MONTH(R1409)&amp;"/"&amp;YEAR(R1409)</f>
        <v>1/1900</v>
      </c>
      <c r="AP1409" s="45" t="e">
        <f>WEEKNUM(R1409)-WEEKNUM(EOMONTH(R1409,-1)+1)+1</f>
        <v>#NUM!</v>
      </c>
      <c r="AQ1409" s="45">
        <f>IF(AU1409="S",IF(Q1409="1. Aceitou o programa",R1409-B1409,0),0)</f>
        <v>0</v>
      </c>
      <c r="AR1409" s="45">
        <f>IF(AU1409="S",IF(AND(S1409&lt;&gt;"",R1409&lt;&gt;""),S1409-R1409,0),0)</f>
        <v>0</v>
      </c>
      <c r="AS1409" s="45">
        <f>IF(AU1409="S",IF(Q1409="1. Aceitou o programa",IF(OR(X1409="Não se Aplica",X1409=""),IF(OR(W1409="Não se Aplica",W1409=""),0,W1409-V1409),AVERAGE(X1409-W1409,W1409-V1409)),0),0)</f>
        <v>0</v>
      </c>
      <c r="AT1409" s="45">
        <f>IF(AU1409="S",IF(AND(Q1409="1. Aceitou o programa",AB1409="Realizada"),IFERROR(IF(AA1409="",0,AA1409-R1409),0),0),0)</f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 t="s">
        <v>67</v>
      </c>
      <c r="B1410" s="88">
        <v>46188</v>
      </c>
      <c r="C1410" s="89" t="s">
        <v>3773</v>
      </c>
      <c r="D1410" s="89" t="s">
        <v>3774</v>
      </c>
      <c r="E1410" s="90">
        <v>79002132</v>
      </c>
      <c r="F1410" s="184" t="s">
        <v>3860</v>
      </c>
      <c r="G1410" s="91">
        <v>17490073715</v>
      </c>
      <c r="H1410" s="92">
        <v>15423</v>
      </c>
      <c r="I1410" s="89"/>
      <c r="J1410" s="89"/>
      <c r="K1410" s="89" t="s">
        <v>88</v>
      </c>
      <c r="L1410" s="89" t="s">
        <v>89</v>
      </c>
      <c r="M1410" s="89"/>
      <c r="N1410" s="89" t="s">
        <v>113</v>
      </c>
      <c r="O1410" s="93">
        <v>21991105001</v>
      </c>
      <c r="P1410" s="94"/>
      <c r="Q1410" s="112" t="s">
        <v>3768</v>
      </c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>
        <v>0</v>
      </c>
      <c r="AB1410" s="89"/>
      <c r="AC1410" s="111"/>
      <c r="AD1410" s="89"/>
      <c r="AE1410" s="89"/>
      <c r="AF1410" s="98"/>
      <c r="AG1410" s="98"/>
      <c r="AH1410" s="98"/>
      <c r="AI1410" s="99"/>
      <c r="AJ1410" s="99" t="s">
        <v>197</v>
      </c>
      <c r="AK1410" s="99" t="s">
        <v>197</v>
      </c>
      <c r="AL1410" s="45" t="s">
        <v>68</v>
      </c>
      <c r="AM1410" s="162" t="str">
        <f>MONTH(B1410)&amp;"/"&amp;YEAR(B1410)</f>
        <v>6/2026</v>
      </c>
      <c r="AN1410" s="45">
        <f>WEEKNUM(B1410)-WEEKNUM(EOMONTH(B1410,-1)+1)+1</f>
        <v>3</v>
      </c>
      <c r="AO1410" s="45" t="str">
        <f>MONTH(R1410)&amp;"/"&amp;YEAR(R1410)</f>
        <v>1/1900</v>
      </c>
      <c r="AP1410" s="45" t="e">
        <f>WEEKNUM(R1410)-WEEKNUM(EOMONTH(R1410,-1)+1)+1</f>
        <v>#NUM!</v>
      </c>
      <c r="AQ1410" s="45">
        <f>IF(AU1410="S",IF(Q1410="1. Aceitou o programa",R1410-B1410,0),0)</f>
        <v>0</v>
      </c>
      <c r="AR1410" s="45">
        <f>IF(AU1410="S",IF(AND(S1410&lt;&gt;"",R1410&lt;&gt;""),S1410-R1410,0),0)</f>
        <v>0</v>
      </c>
      <c r="AS1410" s="45">
        <f>IF(AU1410="S",IF(Q1410="1. Aceitou o programa",IF(OR(X1410="Não se Aplica",X1410=""),IF(OR(W1410="Não se Aplica",W1410=""),0,W1410-V1410),AVERAGE(X1410-W1410,W1410-V1410)),0),0)</f>
        <v>0</v>
      </c>
      <c r="AT1410" s="45">
        <f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 t="s">
        <v>67</v>
      </c>
      <c r="B1411" s="88">
        <v>46188</v>
      </c>
      <c r="C1411" s="89" t="s">
        <v>3773</v>
      </c>
      <c r="D1411" s="89" t="s">
        <v>3774</v>
      </c>
      <c r="E1411" s="90">
        <v>79008685</v>
      </c>
      <c r="F1411" s="184" t="s">
        <v>3861</v>
      </c>
      <c r="G1411" s="91">
        <v>66754712872</v>
      </c>
      <c r="H1411" s="92">
        <v>18709</v>
      </c>
      <c r="I1411" s="89"/>
      <c r="J1411" s="89"/>
      <c r="K1411" s="89" t="s">
        <v>52</v>
      </c>
      <c r="L1411" s="89" t="s">
        <v>329</v>
      </c>
      <c r="M1411" s="89"/>
      <c r="N1411" s="89" t="s">
        <v>148</v>
      </c>
      <c r="O1411" s="93">
        <v>11976275982</v>
      </c>
      <c r="P1411" s="94"/>
      <c r="Q1411" s="112" t="s">
        <v>3768</v>
      </c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>
        <v>0</v>
      </c>
      <c r="AB1411" s="89"/>
      <c r="AC1411" s="111"/>
      <c r="AD1411" s="89"/>
      <c r="AE1411" s="89"/>
      <c r="AF1411" s="98"/>
      <c r="AG1411" s="98"/>
      <c r="AH1411" s="98"/>
      <c r="AI1411" s="99"/>
      <c r="AJ1411" s="99" t="s">
        <v>197</v>
      </c>
      <c r="AK1411" s="99" t="s">
        <v>197</v>
      </c>
      <c r="AL1411" s="45" t="s">
        <v>68</v>
      </c>
      <c r="AM1411" s="162" t="str">
        <f>MONTH(B1411)&amp;"/"&amp;YEAR(B1411)</f>
        <v>6/2026</v>
      </c>
      <c r="AN1411" s="45">
        <f>WEEKNUM(B1411)-WEEKNUM(EOMONTH(B1411,-1)+1)+1</f>
        <v>3</v>
      </c>
      <c r="AO1411" s="45" t="str">
        <f>MONTH(R1411)&amp;"/"&amp;YEAR(R1411)</f>
        <v>1/1900</v>
      </c>
      <c r="AP1411" s="45" t="e">
        <f>WEEKNUM(R1411)-WEEKNUM(EOMONTH(R1411,-1)+1)+1</f>
        <v>#NUM!</v>
      </c>
      <c r="AQ1411" s="45">
        <f>IF(AU1411="S",IF(Q1411="1. Aceitou o programa",R1411-B1411,0),0)</f>
        <v>0</v>
      </c>
      <c r="AR1411" s="45">
        <f>IF(AU1411="S",IF(AND(S1411&lt;&gt;"",R1411&lt;&gt;""),S1411-R1411,0),0)</f>
        <v>0</v>
      </c>
      <c r="AS1411" s="45">
        <f>IF(AU1411="S",IF(Q1411="1. Aceitou o programa",IF(OR(X1411="Não se Aplica",X1411=""),IF(OR(W1411="Não se Aplica",W1411=""),0,W1411-V1411),AVERAGE(X1411-W1411,W1411-V1411)),0),0)</f>
        <v>0</v>
      </c>
      <c r="AT1411" s="45">
        <f>IF(AU1411="S",IF(AND(Q1411="1. Aceitou o programa",AB1411="Realizada"),IFERROR(IF(AA1411="",0,AA1411-R1411),0),0),0)</f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 t="s">
        <v>67</v>
      </c>
      <c r="B1412" s="88">
        <v>46188</v>
      </c>
      <c r="C1412" s="89" t="s">
        <v>3773</v>
      </c>
      <c r="D1412" s="89" t="s">
        <v>3774</v>
      </c>
      <c r="E1412" s="90">
        <v>79139354</v>
      </c>
      <c r="F1412" s="184" t="s">
        <v>3862</v>
      </c>
      <c r="G1412" s="91">
        <v>94369984734</v>
      </c>
      <c r="H1412" s="92">
        <v>24603</v>
      </c>
      <c r="I1412" s="89"/>
      <c r="J1412" s="89"/>
      <c r="K1412" s="89" t="s">
        <v>88</v>
      </c>
      <c r="L1412" s="89" t="s">
        <v>89</v>
      </c>
      <c r="M1412" s="89"/>
      <c r="N1412" s="89" t="s">
        <v>113</v>
      </c>
      <c r="O1412" s="93">
        <v>21980082501</v>
      </c>
      <c r="P1412" s="94"/>
      <c r="Q1412" s="112" t="s">
        <v>3768</v>
      </c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>
        <v>0</v>
      </c>
      <c r="AB1412" s="89"/>
      <c r="AC1412" s="111"/>
      <c r="AD1412" s="89"/>
      <c r="AE1412" s="89"/>
      <c r="AF1412" s="98"/>
      <c r="AG1412" s="98"/>
      <c r="AH1412" s="98"/>
      <c r="AI1412" s="99"/>
      <c r="AJ1412" s="99" t="s">
        <v>197</v>
      </c>
      <c r="AK1412" s="99" t="s">
        <v>197</v>
      </c>
      <c r="AL1412" s="45" t="s">
        <v>68</v>
      </c>
      <c r="AM1412" s="162" t="str">
        <f>MONTH(B1412)&amp;"/"&amp;YEAR(B1412)</f>
        <v>6/2026</v>
      </c>
      <c r="AN1412" s="45">
        <f>WEEKNUM(B1412)-WEEKNUM(EOMONTH(B1412,-1)+1)+1</f>
        <v>3</v>
      </c>
      <c r="AO1412" s="45" t="str">
        <f>MONTH(R1412)&amp;"/"&amp;YEAR(R1412)</f>
        <v>1/1900</v>
      </c>
      <c r="AP1412" s="45" t="e">
        <f>WEEKNUM(R1412)-WEEKNUM(EOMONTH(R1412,-1)+1)+1</f>
        <v>#NUM!</v>
      </c>
      <c r="AQ1412" s="45">
        <f>IF(AU1412="S",IF(Q1412="1. Aceitou o programa",R1412-B1412,0),0)</f>
        <v>0</v>
      </c>
      <c r="AR1412" s="45">
        <f>IF(AU1412="S",IF(AND(S1412&lt;&gt;"",R1412&lt;&gt;""),S1412-R1412,0),0)</f>
        <v>0</v>
      </c>
      <c r="AS1412" s="45">
        <f>IF(AU1412="S",IF(Q1412="1. Aceitou o programa",IF(OR(X1412="Não se Aplica",X1412=""),IF(OR(W1412="Não se Aplica",W1412=""),0,W1412-V1412),AVERAGE(X1412-W1412,W1412-V1412)),0),0)</f>
        <v>0</v>
      </c>
      <c r="AT1412" s="45">
        <f>IF(AU1412="S",IF(AND(Q1412="1. Aceitou o programa",AB1412="Realizada"),IFERROR(IF(AA1412="",0,AA1412-R1412),0),0),0)</f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 t="s">
        <v>67</v>
      </c>
      <c r="B1413" s="88">
        <v>46188</v>
      </c>
      <c r="C1413" s="89" t="s">
        <v>3773</v>
      </c>
      <c r="D1413" s="89" t="s">
        <v>3774</v>
      </c>
      <c r="E1413" s="90">
        <v>79220915</v>
      </c>
      <c r="F1413" s="184" t="s">
        <v>3863</v>
      </c>
      <c r="G1413" s="91">
        <v>10440421764</v>
      </c>
      <c r="H1413" s="92">
        <v>22730</v>
      </c>
      <c r="I1413" s="89"/>
      <c r="J1413" s="89"/>
      <c r="K1413" s="89" t="s">
        <v>88</v>
      </c>
      <c r="L1413" s="89" t="s">
        <v>89</v>
      </c>
      <c r="M1413" s="89"/>
      <c r="N1413" s="89" t="s">
        <v>148</v>
      </c>
      <c r="O1413" s="93">
        <v>21970038786</v>
      </c>
      <c r="P1413" s="94"/>
      <c r="Q1413" s="112" t="s">
        <v>3768</v>
      </c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>
        <v>0</v>
      </c>
      <c r="AB1413" s="89"/>
      <c r="AC1413" s="111"/>
      <c r="AD1413" s="89"/>
      <c r="AE1413" s="89"/>
      <c r="AF1413" s="98"/>
      <c r="AG1413" s="98"/>
      <c r="AH1413" s="98"/>
      <c r="AI1413" s="99"/>
      <c r="AJ1413" s="99" t="s">
        <v>197</v>
      </c>
      <c r="AK1413" s="99" t="s">
        <v>197</v>
      </c>
      <c r="AL1413" s="45" t="s">
        <v>68</v>
      </c>
      <c r="AM1413" s="162" t="str">
        <f>MONTH(B1413)&amp;"/"&amp;YEAR(B1413)</f>
        <v>6/2026</v>
      </c>
      <c r="AN1413" s="45">
        <f>WEEKNUM(B1413)-WEEKNUM(EOMONTH(B1413,-1)+1)+1</f>
        <v>3</v>
      </c>
      <c r="AO1413" s="45" t="str">
        <f>MONTH(R1413)&amp;"/"&amp;YEAR(R1413)</f>
        <v>1/1900</v>
      </c>
      <c r="AP1413" s="45" t="e">
        <f>WEEKNUM(R1413)-WEEKNUM(EOMONTH(R1413,-1)+1)+1</f>
        <v>#NUM!</v>
      </c>
      <c r="AQ1413" s="45">
        <f>IF(AU1413="S",IF(Q1413="1. Aceitou o programa",R1413-B1413,0),0)</f>
        <v>0</v>
      </c>
      <c r="AR1413" s="45">
        <f>IF(AU1413="S",IF(AND(S1413&lt;&gt;"",R1413&lt;&gt;""),S1413-R1413,0),0)</f>
        <v>0</v>
      </c>
      <c r="AS1413" s="45">
        <f>IF(AU1413="S",IF(Q1413="1. Aceitou o programa",IF(OR(X1413="Não se Aplica",X1413=""),IF(OR(W1413="Não se Aplica",W1413=""),0,W1413-V1413),AVERAGE(X1413-W1413,W1413-V1413)),0),0)</f>
        <v>0</v>
      </c>
      <c r="AT1413" s="45">
        <f>IF(AU1413="S",IF(AND(Q1413="1. Aceitou o programa",AB1413="Realizada"),IFERROR(IF(AA1413="",0,AA1413-R1413),0),0),0)</f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 t="s">
        <v>67</v>
      </c>
      <c r="B1414" s="88">
        <v>46188</v>
      </c>
      <c r="C1414" s="89" t="s">
        <v>3773</v>
      </c>
      <c r="D1414" s="89" t="s">
        <v>3774</v>
      </c>
      <c r="E1414" s="90">
        <v>79282610</v>
      </c>
      <c r="F1414" s="184" t="s">
        <v>3864</v>
      </c>
      <c r="G1414" s="91">
        <v>38619385453</v>
      </c>
      <c r="H1414" s="92">
        <v>23665</v>
      </c>
      <c r="I1414" s="89"/>
      <c r="J1414" s="89"/>
      <c r="K1414" s="89" t="s">
        <v>52</v>
      </c>
      <c r="L1414" s="89" t="s">
        <v>329</v>
      </c>
      <c r="M1414" s="89"/>
      <c r="N1414" s="89" t="s">
        <v>113</v>
      </c>
      <c r="O1414" s="93">
        <v>11946870096</v>
      </c>
      <c r="P1414" s="94"/>
      <c r="Q1414" s="112" t="s">
        <v>3768</v>
      </c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>
        <v>0</v>
      </c>
      <c r="AB1414" s="89"/>
      <c r="AC1414" s="111"/>
      <c r="AD1414" s="89"/>
      <c r="AE1414" s="89"/>
      <c r="AF1414" s="98"/>
      <c r="AG1414" s="98"/>
      <c r="AH1414" s="98"/>
      <c r="AI1414" s="99"/>
      <c r="AJ1414" s="99" t="s">
        <v>197</v>
      </c>
      <c r="AK1414" s="99" t="s">
        <v>197</v>
      </c>
      <c r="AL1414" s="45" t="s">
        <v>68</v>
      </c>
      <c r="AM1414" s="162" t="str">
        <f>MONTH(B1414)&amp;"/"&amp;YEAR(B1414)</f>
        <v>6/2026</v>
      </c>
      <c r="AN1414" s="45">
        <f>WEEKNUM(B1414)-WEEKNUM(EOMONTH(B1414,-1)+1)+1</f>
        <v>3</v>
      </c>
      <c r="AO1414" s="45" t="str">
        <f>MONTH(R1414)&amp;"/"&amp;YEAR(R1414)</f>
        <v>1/1900</v>
      </c>
      <c r="AP1414" s="45" t="e">
        <f>WEEKNUM(R1414)-WEEKNUM(EOMONTH(R1414,-1)+1)+1</f>
        <v>#NUM!</v>
      </c>
      <c r="AQ1414" s="45">
        <f>IF(AU1414="S",IF(Q1414="1. Aceitou o programa",R1414-B1414,0),0)</f>
        <v>0</v>
      </c>
      <c r="AR1414" s="45">
        <f>IF(AU1414="S",IF(AND(S1414&lt;&gt;"",R1414&lt;&gt;""),S1414-R1414,0),0)</f>
        <v>0</v>
      </c>
      <c r="AS1414" s="45">
        <f>IF(AU1414="S",IF(Q1414="1. Aceitou o programa",IF(OR(X1414="Não se Aplica",X1414=""),IF(OR(W1414="Não se Aplica",W1414=""),0,W1414-V1414),AVERAGE(X1414-W1414,W1414-V1414)),0),0)</f>
        <v>0</v>
      </c>
      <c r="AT1414" s="45">
        <f>IF(AU1414="S",IF(AND(Q1414="1. Aceitou o programa",AB1414="Realizada"),IFERROR(IF(AA1414="",0,AA1414-R1414),0),0),0)</f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 t="s">
        <v>67</v>
      </c>
      <c r="B1415" s="88">
        <v>46188</v>
      </c>
      <c r="C1415" s="89" t="s">
        <v>3773</v>
      </c>
      <c r="D1415" s="89" t="s">
        <v>3774</v>
      </c>
      <c r="E1415" s="90">
        <v>79300208</v>
      </c>
      <c r="F1415" s="184" t="s">
        <v>3865</v>
      </c>
      <c r="G1415" s="91">
        <v>78677629734</v>
      </c>
      <c r="H1415" s="92">
        <v>23194</v>
      </c>
      <c r="I1415" s="89"/>
      <c r="J1415" s="89"/>
      <c r="K1415" s="89" t="s">
        <v>88</v>
      </c>
      <c r="L1415" s="89" t="s">
        <v>3866</v>
      </c>
      <c r="M1415" s="89"/>
      <c r="N1415" s="89" t="s">
        <v>148</v>
      </c>
      <c r="O1415" s="93">
        <v>21965232739</v>
      </c>
      <c r="P1415" s="94"/>
      <c r="Q1415" s="112" t="s">
        <v>3768</v>
      </c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>
        <v>0</v>
      </c>
      <c r="AB1415" s="89"/>
      <c r="AC1415" s="111"/>
      <c r="AD1415" s="89"/>
      <c r="AE1415" s="89"/>
      <c r="AF1415" s="98"/>
      <c r="AG1415" s="98"/>
      <c r="AH1415" s="98"/>
      <c r="AI1415" s="99"/>
      <c r="AJ1415" s="99" t="s">
        <v>197</v>
      </c>
      <c r="AK1415" s="99" t="s">
        <v>197</v>
      </c>
      <c r="AL1415" s="45" t="s">
        <v>68</v>
      </c>
      <c r="AM1415" s="162" t="str">
        <f>MONTH(B1415)&amp;"/"&amp;YEAR(B1415)</f>
        <v>6/2026</v>
      </c>
      <c r="AN1415" s="45">
        <f>WEEKNUM(B1415)-WEEKNUM(EOMONTH(B1415,-1)+1)+1</f>
        <v>3</v>
      </c>
      <c r="AO1415" s="45" t="str">
        <f>MONTH(R1415)&amp;"/"&amp;YEAR(R1415)</f>
        <v>1/1900</v>
      </c>
      <c r="AP1415" s="45" t="e">
        <f>WEEKNUM(R1415)-WEEKNUM(EOMONTH(R1415,-1)+1)+1</f>
        <v>#NUM!</v>
      </c>
      <c r="AQ1415" s="45">
        <f>IF(AU1415="S",IF(Q1415="1. Aceitou o programa",R1415-B1415,0),0)</f>
        <v>0</v>
      </c>
      <c r="AR1415" s="45">
        <f>IF(AU1415="S",IF(AND(S1415&lt;&gt;"",R1415&lt;&gt;""),S1415-R1415,0),0)</f>
        <v>0</v>
      </c>
      <c r="AS1415" s="45">
        <f>IF(AU1415="S",IF(Q1415="1. Aceitou o programa",IF(OR(X1415="Não se Aplica",X1415=""),IF(OR(W1415="Não se Aplica",W1415=""),0,W1415-V1415),AVERAGE(X1415-W1415,W1415-V1415)),0),0)</f>
        <v>0</v>
      </c>
      <c r="AT1415" s="45">
        <f>IF(AU1415="S",IF(AND(Q1415="1. Aceitou o programa",AB1415="Realizada"),IFERROR(IF(AA1415="",0,AA1415-R1415),0),0),0)</f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 t="s">
        <v>67</v>
      </c>
      <c r="B1416" s="88">
        <v>46188</v>
      </c>
      <c r="C1416" s="89" t="s">
        <v>3773</v>
      </c>
      <c r="D1416" s="89" t="s">
        <v>3774</v>
      </c>
      <c r="E1416" s="90">
        <v>79331239</v>
      </c>
      <c r="F1416" s="184" t="s">
        <v>3867</v>
      </c>
      <c r="G1416" s="91">
        <v>6976718796</v>
      </c>
      <c r="H1416" s="92">
        <v>20861</v>
      </c>
      <c r="I1416" s="89"/>
      <c r="J1416" s="89"/>
      <c r="K1416" s="89" t="s">
        <v>88</v>
      </c>
      <c r="L1416" s="89" t="s">
        <v>89</v>
      </c>
      <c r="M1416" s="89"/>
      <c r="N1416" s="89" t="s">
        <v>148</v>
      </c>
      <c r="O1416" s="93">
        <v>21971359929</v>
      </c>
      <c r="P1416" s="94"/>
      <c r="Q1416" s="112" t="s">
        <v>3768</v>
      </c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>
        <v>0</v>
      </c>
      <c r="AB1416" s="89"/>
      <c r="AC1416" s="111"/>
      <c r="AD1416" s="89"/>
      <c r="AE1416" s="89"/>
      <c r="AF1416" s="98"/>
      <c r="AG1416" s="98"/>
      <c r="AH1416" s="98"/>
      <c r="AI1416" s="99"/>
      <c r="AJ1416" s="99" t="s">
        <v>197</v>
      </c>
      <c r="AK1416" s="99" t="s">
        <v>197</v>
      </c>
      <c r="AL1416" s="45" t="s">
        <v>68</v>
      </c>
      <c r="AM1416" s="162" t="str">
        <f>MONTH(B1416)&amp;"/"&amp;YEAR(B1416)</f>
        <v>6/2026</v>
      </c>
      <c r="AN1416" s="45">
        <f>WEEKNUM(B1416)-WEEKNUM(EOMONTH(B1416,-1)+1)+1</f>
        <v>3</v>
      </c>
      <c r="AO1416" s="45" t="str">
        <f>MONTH(R1416)&amp;"/"&amp;YEAR(R1416)</f>
        <v>1/1900</v>
      </c>
      <c r="AP1416" s="45" t="e">
        <f>WEEKNUM(R1416)-WEEKNUM(EOMONTH(R1416,-1)+1)+1</f>
        <v>#NUM!</v>
      </c>
      <c r="AQ1416" s="45">
        <f>IF(AU1416="S",IF(Q1416="1. Aceitou o programa",R1416-B1416,0),0)</f>
        <v>0</v>
      </c>
      <c r="AR1416" s="45">
        <f>IF(AU1416="S",IF(AND(S1416&lt;&gt;"",R1416&lt;&gt;""),S1416-R1416,0),0)</f>
        <v>0</v>
      </c>
      <c r="AS1416" s="45">
        <f>IF(AU1416="S",IF(Q1416="1. Aceitou o programa",IF(OR(X1416="Não se Aplica",X1416=""),IF(OR(W1416="Não se Aplica",W1416=""),0,W1416-V1416),AVERAGE(X1416-W1416,W1416-V1416)),0),0)</f>
        <v>0</v>
      </c>
      <c r="AT1416" s="45">
        <f>IF(AU1416="S",IF(AND(Q1416="1. Aceitou o programa",AB1416="Realizada"),IFERROR(IF(AA1416="",0,AA1416-R1416),0),0),0)</f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 t="s">
        <v>67</v>
      </c>
      <c r="B1417" s="88">
        <v>46188</v>
      </c>
      <c r="C1417" s="89" t="s">
        <v>3773</v>
      </c>
      <c r="D1417" s="89" t="s">
        <v>3774</v>
      </c>
      <c r="E1417" s="90">
        <v>79379583</v>
      </c>
      <c r="F1417" s="184" t="s">
        <v>3868</v>
      </c>
      <c r="G1417" s="91">
        <v>56431139372</v>
      </c>
      <c r="H1417" s="92">
        <v>22381</v>
      </c>
      <c r="I1417" s="89"/>
      <c r="J1417" s="89"/>
      <c r="K1417" s="89" t="s">
        <v>88</v>
      </c>
      <c r="L1417" s="89" t="s">
        <v>89</v>
      </c>
      <c r="M1417" s="89"/>
      <c r="N1417" s="89" t="s">
        <v>148</v>
      </c>
      <c r="O1417" s="93">
        <v>21964070881</v>
      </c>
      <c r="P1417" s="94"/>
      <c r="Q1417" s="112" t="s">
        <v>3768</v>
      </c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>
        <v>0</v>
      </c>
      <c r="AB1417" s="89"/>
      <c r="AC1417" s="111"/>
      <c r="AD1417" s="89"/>
      <c r="AE1417" s="89"/>
      <c r="AF1417" s="98"/>
      <c r="AG1417" s="98"/>
      <c r="AH1417" s="98"/>
      <c r="AI1417" s="99"/>
      <c r="AJ1417" s="99" t="s">
        <v>197</v>
      </c>
      <c r="AK1417" s="99" t="s">
        <v>197</v>
      </c>
      <c r="AL1417" s="45" t="s">
        <v>68</v>
      </c>
      <c r="AM1417" s="162" t="str">
        <f>MONTH(B1417)&amp;"/"&amp;YEAR(B1417)</f>
        <v>6/2026</v>
      </c>
      <c r="AN1417" s="45">
        <f>WEEKNUM(B1417)-WEEKNUM(EOMONTH(B1417,-1)+1)+1</f>
        <v>3</v>
      </c>
      <c r="AO1417" s="45" t="str">
        <f>MONTH(R1417)&amp;"/"&amp;YEAR(R1417)</f>
        <v>1/1900</v>
      </c>
      <c r="AP1417" s="45" t="e">
        <f>WEEKNUM(R1417)-WEEKNUM(EOMONTH(R1417,-1)+1)+1</f>
        <v>#NUM!</v>
      </c>
      <c r="AQ1417" s="45">
        <f>IF(AU1417="S",IF(Q1417="1. Aceitou o programa",R1417-B1417,0),0)</f>
        <v>0</v>
      </c>
      <c r="AR1417" s="45">
        <f>IF(AU1417="S",IF(AND(S1417&lt;&gt;"",R1417&lt;&gt;""),S1417-R1417,0),0)</f>
        <v>0</v>
      </c>
      <c r="AS1417" s="45">
        <f>IF(AU1417="S",IF(Q1417="1. Aceitou o programa",IF(OR(X1417="Não se Aplica",X1417=""),IF(OR(W1417="Não se Aplica",W1417=""),0,W1417-V1417),AVERAGE(X1417-W1417,W1417-V1417)),0),0)</f>
        <v>0</v>
      </c>
      <c r="AT1417" s="45">
        <f>IF(AU1417="S",IF(AND(Q1417="1. Aceitou o programa",AB1417="Realizada"),IFERROR(IF(AA1417="",0,AA1417-R1417),0),0),0)</f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 t="s">
        <v>67</v>
      </c>
      <c r="B1418" s="88">
        <v>46188</v>
      </c>
      <c r="C1418" s="89" t="s">
        <v>3773</v>
      </c>
      <c r="D1418" s="89" t="s">
        <v>3774</v>
      </c>
      <c r="E1418" s="90">
        <v>79403261</v>
      </c>
      <c r="F1418" s="184" t="s">
        <v>3869</v>
      </c>
      <c r="G1418" s="91">
        <v>8609877876</v>
      </c>
      <c r="H1418" s="92">
        <v>24094</v>
      </c>
      <c r="I1418" s="89"/>
      <c r="J1418" s="89"/>
      <c r="K1418" s="89" t="s">
        <v>52</v>
      </c>
      <c r="L1418" s="89" t="s">
        <v>53</v>
      </c>
      <c r="M1418" s="89"/>
      <c r="N1418" s="89" t="s">
        <v>148</v>
      </c>
      <c r="O1418" s="93">
        <v>11993297274</v>
      </c>
      <c r="P1418" s="94"/>
      <c r="Q1418" s="112" t="s">
        <v>3768</v>
      </c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>
        <v>0</v>
      </c>
      <c r="AB1418" s="89"/>
      <c r="AC1418" s="111"/>
      <c r="AD1418" s="89"/>
      <c r="AE1418" s="89"/>
      <c r="AF1418" s="98"/>
      <c r="AG1418" s="98"/>
      <c r="AH1418" s="98"/>
      <c r="AI1418" s="99"/>
      <c r="AJ1418" s="99" t="s">
        <v>197</v>
      </c>
      <c r="AK1418" s="99" t="s">
        <v>197</v>
      </c>
      <c r="AL1418" s="45" t="s">
        <v>68</v>
      </c>
      <c r="AM1418" s="162" t="str">
        <f>MONTH(B1418)&amp;"/"&amp;YEAR(B1418)</f>
        <v>6/2026</v>
      </c>
      <c r="AN1418" s="45">
        <f>WEEKNUM(B1418)-WEEKNUM(EOMONTH(B1418,-1)+1)+1</f>
        <v>3</v>
      </c>
      <c r="AO1418" s="45" t="str">
        <f>MONTH(R1418)&amp;"/"&amp;YEAR(R1418)</f>
        <v>1/1900</v>
      </c>
      <c r="AP1418" s="45" t="e">
        <f>WEEKNUM(R1418)-WEEKNUM(EOMONTH(R1418,-1)+1)+1</f>
        <v>#NUM!</v>
      </c>
      <c r="AQ1418" s="45">
        <f>IF(AU1418="S",IF(Q1418="1. Aceitou o programa",R1418-B1418,0),0)</f>
        <v>0</v>
      </c>
      <c r="AR1418" s="45">
        <f>IF(AU1418="S",IF(AND(S1418&lt;&gt;"",R1418&lt;&gt;""),S1418-R1418,0),0)</f>
        <v>0</v>
      </c>
      <c r="AS1418" s="45">
        <f>IF(AU1418="S",IF(Q1418="1. Aceitou o programa",IF(OR(X1418="Não se Aplica",X1418=""),IF(OR(W1418="Não se Aplica",W1418=""),0,W1418-V1418),AVERAGE(X1418-W1418,W1418-V1418)),0),0)</f>
        <v>0</v>
      </c>
      <c r="AT1418" s="45">
        <f>IF(AU1418="S",IF(AND(Q1418="1. Aceitou o programa",AB1418="Realizada"),IFERROR(IF(AA1418="",0,AA1418-R1418),0),0),0)</f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 t="s">
        <v>67</v>
      </c>
      <c r="B1419" s="88">
        <v>46188</v>
      </c>
      <c r="C1419" s="89" t="s">
        <v>3773</v>
      </c>
      <c r="D1419" s="89" t="s">
        <v>3774</v>
      </c>
      <c r="E1419" s="90">
        <v>79421924</v>
      </c>
      <c r="F1419" s="184" t="s">
        <v>3870</v>
      </c>
      <c r="G1419" s="91">
        <v>10871234882</v>
      </c>
      <c r="H1419" s="92">
        <v>25533</v>
      </c>
      <c r="I1419" s="89"/>
      <c r="J1419" s="89"/>
      <c r="K1419" s="89" t="s">
        <v>52</v>
      </c>
      <c r="L1419" s="89" t="s">
        <v>329</v>
      </c>
      <c r="M1419" s="89"/>
      <c r="N1419" s="89" t="s">
        <v>113</v>
      </c>
      <c r="O1419" s="93">
        <v>11984332634</v>
      </c>
      <c r="P1419" s="94"/>
      <c r="Q1419" s="112" t="s">
        <v>3768</v>
      </c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>
        <v>0</v>
      </c>
      <c r="AB1419" s="89"/>
      <c r="AC1419" s="111"/>
      <c r="AD1419" s="89"/>
      <c r="AE1419" s="89"/>
      <c r="AF1419" s="98"/>
      <c r="AG1419" s="98"/>
      <c r="AH1419" s="98"/>
      <c r="AI1419" s="99"/>
      <c r="AJ1419" s="99" t="s">
        <v>197</v>
      </c>
      <c r="AK1419" s="99" t="s">
        <v>197</v>
      </c>
      <c r="AL1419" s="45" t="s">
        <v>68</v>
      </c>
      <c r="AM1419" s="162" t="str">
        <f>MONTH(B1419)&amp;"/"&amp;YEAR(B1419)</f>
        <v>6/2026</v>
      </c>
      <c r="AN1419" s="45">
        <f>WEEKNUM(B1419)-WEEKNUM(EOMONTH(B1419,-1)+1)+1</f>
        <v>3</v>
      </c>
      <c r="AO1419" s="45" t="str">
        <f>MONTH(R1419)&amp;"/"&amp;YEAR(R1419)</f>
        <v>1/1900</v>
      </c>
      <c r="AP1419" s="45" t="e">
        <f>WEEKNUM(R1419)-WEEKNUM(EOMONTH(R1419,-1)+1)+1</f>
        <v>#NUM!</v>
      </c>
      <c r="AQ1419" s="45">
        <f>IF(AU1419="S",IF(Q1419="1. Aceitou o programa",R1419-B1419,0),0)</f>
        <v>0</v>
      </c>
      <c r="AR1419" s="45">
        <f>IF(AU1419="S",IF(AND(S1419&lt;&gt;"",R1419&lt;&gt;""),S1419-R1419,0),0)</f>
        <v>0</v>
      </c>
      <c r="AS1419" s="45">
        <f>IF(AU1419="S",IF(Q1419="1. Aceitou o programa",IF(OR(X1419="Não se Aplica",X1419=""),IF(OR(W1419="Não se Aplica",W1419=""),0,W1419-V1419),AVERAGE(X1419-W1419,W1419-V1419)),0),0)</f>
        <v>0</v>
      </c>
      <c r="AT1419" s="45">
        <f>IF(AU1419="S",IF(AND(Q1419="1. Aceitou o programa",AB1419="Realizada"),IFERROR(IF(AA1419="",0,AA1419-R1419),0),0),0)</f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 t="s">
        <v>67</v>
      </c>
      <c r="B1420" s="88">
        <v>46188</v>
      </c>
      <c r="C1420" s="89" t="s">
        <v>3773</v>
      </c>
      <c r="D1420" s="89" t="s">
        <v>3774</v>
      </c>
      <c r="E1420" s="90">
        <v>79451690</v>
      </c>
      <c r="F1420" s="184" t="s">
        <v>3871</v>
      </c>
      <c r="G1420" s="91">
        <v>5110303800</v>
      </c>
      <c r="H1420" s="92">
        <v>23086</v>
      </c>
      <c r="I1420" s="89"/>
      <c r="J1420" s="89"/>
      <c r="K1420" s="89" t="s">
        <v>52</v>
      </c>
      <c r="L1420" s="89" t="s">
        <v>53</v>
      </c>
      <c r="M1420" s="89"/>
      <c r="N1420" s="89" t="s">
        <v>148</v>
      </c>
      <c r="O1420" s="93">
        <v>11996379761</v>
      </c>
      <c r="P1420" s="94"/>
      <c r="Q1420" s="112" t="s">
        <v>3768</v>
      </c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>
        <v>0</v>
      </c>
      <c r="AB1420" s="89"/>
      <c r="AC1420" s="111"/>
      <c r="AD1420" s="89"/>
      <c r="AE1420" s="89"/>
      <c r="AF1420" s="98"/>
      <c r="AG1420" s="98"/>
      <c r="AH1420" s="98"/>
      <c r="AI1420" s="99"/>
      <c r="AJ1420" s="99" t="s">
        <v>197</v>
      </c>
      <c r="AK1420" s="99" t="s">
        <v>197</v>
      </c>
      <c r="AL1420" s="45" t="s">
        <v>68</v>
      </c>
      <c r="AM1420" s="162" t="str">
        <f>MONTH(B1420)&amp;"/"&amp;YEAR(B1420)</f>
        <v>6/2026</v>
      </c>
      <c r="AN1420" s="45">
        <f>WEEKNUM(B1420)-WEEKNUM(EOMONTH(B1420,-1)+1)+1</f>
        <v>3</v>
      </c>
      <c r="AO1420" s="45" t="str">
        <f>MONTH(R1420)&amp;"/"&amp;YEAR(R1420)</f>
        <v>1/1900</v>
      </c>
      <c r="AP1420" s="45" t="e">
        <f>WEEKNUM(R1420)-WEEKNUM(EOMONTH(R1420,-1)+1)+1</f>
        <v>#NUM!</v>
      </c>
      <c r="AQ1420" s="45">
        <f>IF(AU1420="S",IF(Q1420="1. Aceitou o programa",R1420-B1420,0),0)</f>
        <v>0</v>
      </c>
      <c r="AR1420" s="45">
        <f>IF(AU1420="S",IF(AND(S1420&lt;&gt;"",R1420&lt;&gt;""),S1420-R1420,0),0)</f>
        <v>0</v>
      </c>
      <c r="AS1420" s="45">
        <f>IF(AU1420="S",IF(Q1420="1. Aceitou o programa",IF(OR(X1420="Não se Aplica",X1420=""),IF(OR(W1420="Não se Aplica",W1420=""),0,W1420-V1420),AVERAGE(X1420-W1420,W1420-V1420)),0),0)</f>
        <v>0</v>
      </c>
      <c r="AT1420" s="45">
        <f>IF(AU1420="S",IF(AND(Q1420="1. Aceitou o programa",AB1420="Realizada"),IFERROR(IF(AA1420="",0,AA1420-R1420),0),0),0)</f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 t="s">
        <v>67</v>
      </c>
      <c r="B1421" s="88">
        <v>46188</v>
      </c>
      <c r="C1421" s="89" t="s">
        <v>3773</v>
      </c>
      <c r="D1421" s="89" t="s">
        <v>3774</v>
      </c>
      <c r="E1421" s="90">
        <v>79510128</v>
      </c>
      <c r="F1421" s="184" t="s">
        <v>3872</v>
      </c>
      <c r="G1421" s="91">
        <v>6930838756</v>
      </c>
      <c r="H1421" s="92">
        <v>27174</v>
      </c>
      <c r="I1421" s="89"/>
      <c r="J1421" s="89"/>
      <c r="K1421" s="89" t="s">
        <v>88</v>
      </c>
      <c r="L1421" s="89" t="s">
        <v>89</v>
      </c>
      <c r="M1421" s="89"/>
      <c r="N1421" s="89" t="s">
        <v>148</v>
      </c>
      <c r="O1421" s="93">
        <v>21969828541</v>
      </c>
      <c r="P1421" s="94"/>
      <c r="Q1421" s="112" t="s">
        <v>3768</v>
      </c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>
        <v>0</v>
      </c>
      <c r="AB1421" s="89"/>
      <c r="AC1421" s="111"/>
      <c r="AD1421" s="89"/>
      <c r="AE1421" s="89"/>
      <c r="AF1421" s="98"/>
      <c r="AG1421" s="98"/>
      <c r="AH1421" s="98"/>
      <c r="AI1421" s="99"/>
      <c r="AJ1421" s="99" t="s">
        <v>197</v>
      </c>
      <c r="AK1421" s="99" t="s">
        <v>197</v>
      </c>
      <c r="AL1421" s="45" t="s">
        <v>68</v>
      </c>
      <c r="AM1421" s="162" t="str">
        <f>MONTH(B1421)&amp;"/"&amp;YEAR(B1421)</f>
        <v>6/2026</v>
      </c>
      <c r="AN1421" s="45">
        <f>WEEKNUM(B1421)-WEEKNUM(EOMONTH(B1421,-1)+1)+1</f>
        <v>3</v>
      </c>
      <c r="AO1421" s="45" t="str">
        <f>MONTH(R1421)&amp;"/"&amp;YEAR(R1421)</f>
        <v>1/1900</v>
      </c>
      <c r="AP1421" s="45" t="e">
        <f>WEEKNUM(R1421)-WEEKNUM(EOMONTH(R1421,-1)+1)+1</f>
        <v>#NUM!</v>
      </c>
      <c r="AQ1421" s="45">
        <f>IF(AU1421="S",IF(Q1421="1. Aceitou o programa",R1421-B1421,0),0)</f>
        <v>0</v>
      </c>
      <c r="AR1421" s="45">
        <f>IF(AU1421="S",IF(AND(S1421&lt;&gt;"",R1421&lt;&gt;""),S1421-R1421,0),0)</f>
        <v>0</v>
      </c>
      <c r="AS1421" s="45">
        <f>IF(AU1421="S",IF(Q1421="1. Aceitou o programa",IF(OR(X1421="Não se Aplica",X1421=""),IF(OR(W1421="Não se Aplica",W1421=""),0,W1421-V1421),AVERAGE(X1421-W1421,W1421-V1421)),0),0)</f>
        <v>0</v>
      </c>
      <c r="AT1421" s="45">
        <f>IF(AU1421="S",IF(AND(Q1421="1. Aceitou o programa",AB1421="Realizada"),IFERROR(IF(AA1421="",0,AA1421-R1421),0),0),0)</f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 t="s">
        <v>67</v>
      </c>
      <c r="B1422" s="88">
        <v>46188</v>
      </c>
      <c r="C1422" s="89" t="s">
        <v>3773</v>
      </c>
      <c r="D1422" s="89" t="s">
        <v>3774</v>
      </c>
      <c r="E1422" s="90">
        <v>79520740</v>
      </c>
      <c r="F1422" s="184" t="s">
        <v>3873</v>
      </c>
      <c r="G1422" s="91">
        <v>307802841</v>
      </c>
      <c r="H1422" s="92">
        <v>19019</v>
      </c>
      <c r="I1422" s="89"/>
      <c r="J1422" s="89"/>
      <c r="K1422" s="89" t="s">
        <v>52</v>
      </c>
      <c r="L1422" s="89" t="s">
        <v>53</v>
      </c>
      <c r="M1422" s="89"/>
      <c r="N1422" s="89" t="s">
        <v>113</v>
      </c>
      <c r="O1422" s="93">
        <v>11966905463</v>
      </c>
      <c r="P1422" s="94"/>
      <c r="Q1422" s="112" t="s">
        <v>3768</v>
      </c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>
        <v>0</v>
      </c>
      <c r="AB1422" s="89"/>
      <c r="AC1422" s="111"/>
      <c r="AD1422" s="89"/>
      <c r="AE1422" s="89"/>
      <c r="AF1422" s="98"/>
      <c r="AG1422" s="98"/>
      <c r="AH1422" s="98"/>
      <c r="AI1422" s="99"/>
      <c r="AJ1422" s="99" t="s">
        <v>197</v>
      </c>
      <c r="AK1422" s="99" t="s">
        <v>197</v>
      </c>
      <c r="AL1422" s="45" t="s">
        <v>68</v>
      </c>
      <c r="AM1422" s="162" t="str">
        <f>MONTH(B1422)&amp;"/"&amp;YEAR(B1422)</f>
        <v>6/2026</v>
      </c>
      <c r="AN1422" s="45">
        <f>WEEKNUM(B1422)-WEEKNUM(EOMONTH(B1422,-1)+1)+1</f>
        <v>3</v>
      </c>
      <c r="AO1422" s="45" t="str">
        <f>MONTH(R1422)&amp;"/"&amp;YEAR(R1422)</f>
        <v>1/1900</v>
      </c>
      <c r="AP1422" s="45" t="e">
        <f>WEEKNUM(R1422)-WEEKNUM(EOMONTH(R1422,-1)+1)+1</f>
        <v>#NUM!</v>
      </c>
      <c r="AQ1422" s="45">
        <f>IF(AU1422="S",IF(Q1422="1. Aceitou o programa",R1422-B1422,0),0)</f>
        <v>0</v>
      </c>
      <c r="AR1422" s="45">
        <f>IF(AU1422="S",IF(AND(S1422&lt;&gt;"",R1422&lt;&gt;""),S1422-R1422,0),0)</f>
        <v>0</v>
      </c>
      <c r="AS1422" s="45">
        <f>IF(AU1422="S",IF(Q1422="1. Aceitou o programa",IF(OR(X1422="Não se Aplica",X1422=""),IF(OR(W1422="Não se Aplica",W1422=""),0,W1422-V1422),AVERAGE(X1422-W1422,W1422-V1422)),0),0)</f>
        <v>0</v>
      </c>
      <c r="AT1422" s="45">
        <f>IF(AU1422="S",IF(AND(Q1422="1. Aceitou o programa",AB1422="Realizada"),IFERROR(IF(AA1422="",0,AA1422-R1422),0),0),0)</f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 t="s">
        <v>67</v>
      </c>
      <c r="B1423" s="88">
        <v>46188</v>
      </c>
      <c r="C1423" s="89" t="s">
        <v>3773</v>
      </c>
      <c r="D1423" s="89" t="s">
        <v>3774</v>
      </c>
      <c r="E1423" s="90">
        <v>79541239</v>
      </c>
      <c r="F1423" s="184" t="s">
        <v>3874</v>
      </c>
      <c r="G1423" s="91">
        <v>31202551734</v>
      </c>
      <c r="H1423" s="92">
        <v>20128</v>
      </c>
      <c r="I1423" s="89"/>
      <c r="J1423" s="89"/>
      <c r="K1423" s="89" t="s">
        <v>88</v>
      </c>
      <c r="L1423" s="89" t="s">
        <v>89</v>
      </c>
      <c r="M1423" s="89"/>
      <c r="N1423" s="89" t="s">
        <v>148</v>
      </c>
      <c r="O1423" s="93">
        <v>21982341018</v>
      </c>
      <c r="P1423" s="94"/>
      <c r="Q1423" s="112" t="s">
        <v>3768</v>
      </c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>
        <v>0</v>
      </c>
      <c r="AB1423" s="89"/>
      <c r="AC1423" s="111"/>
      <c r="AD1423" s="89"/>
      <c r="AE1423" s="89"/>
      <c r="AF1423" s="98"/>
      <c r="AG1423" s="98"/>
      <c r="AH1423" s="98"/>
      <c r="AI1423" s="99"/>
      <c r="AJ1423" s="99" t="s">
        <v>197</v>
      </c>
      <c r="AK1423" s="99" t="s">
        <v>197</v>
      </c>
      <c r="AL1423" s="45" t="s">
        <v>68</v>
      </c>
      <c r="AM1423" s="162" t="str">
        <f>MONTH(B1423)&amp;"/"&amp;YEAR(B1423)</f>
        <v>6/2026</v>
      </c>
      <c r="AN1423" s="45">
        <f>WEEKNUM(B1423)-WEEKNUM(EOMONTH(B1423,-1)+1)+1</f>
        <v>3</v>
      </c>
      <c r="AO1423" s="45" t="str">
        <f>MONTH(R1423)&amp;"/"&amp;YEAR(R1423)</f>
        <v>1/1900</v>
      </c>
      <c r="AP1423" s="45" t="e">
        <f>WEEKNUM(R1423)-WEEKNUM(EOMONTH(R1423,-1)+1)+1</f>
        <v>#NUM!</v>
      </c>
      <c r="AQ1423" s="45">
        <f>IF(AU1423="S",IF(Q1423="1. Aceitou o programa",R1423-B1423,0),0)</f>
        <v>0</v>
      </c>
      <c r="AR1423" s="45">
        <f>IF(AU1423="S",IF(AND(S1423&lt;&gt;"",R1423&lt;&gt;""),S1423-R1423,0),0)</f>
        <v>0</v>
      </c>
      <c r="AS1423" s="45">
        <f>IF(AU1423="S",IF(Q1423="1. Aceitou o programa",IF(OR(X1423="Não se Aplica",X1423=""),IF(OR(W1423="Não se Aplica",W1423=""),0,W1423-V1423),AVERAGE(X1423-W1423,W1423-V1423)),0),0)</f>
        <v>0</v>
      </c>
      <c r="AT1423" s="45">
        <f>IF(AU1423="S",IF(AND(Q1423="1. Aceitou o programa",AB1423="Realizada"),IFERROR(IF(AA1423="",0,AA1423-R1423),0),0),0)</f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 t="s">
        <v>67</v>
      </c>
      <c r="B1424" s="88">
        <v>46188</v>
      </c>
      <c r="C1424" s="89" t="s">
        <v>3773</v>
      </c>
      <c r="D1424" s="89" t="s">
        <v>3774</v>
      </c>
      <c r="E1424" s="90">
        <v>79600831</v>
      </c>
      <c r="F1424" s="184" t="s">
        <v>3875</v>
      </c>
      <c r="G1424" s="91">
        <v>7094704879</v>
      </c>
      <c r="H1424" s="92">
        <v>22940</v>
      </c>
      <c r="I1424" s="89"/>
      <c r="J1424" s="89"/>
      <c r="K1424" s="89" t="s">
        <v>52</v>
      </c>
      <c r="L1424" s="89" t="s">
        <v>53</v>
      </c>
      <c r="M1424" s="89"/>
      <c r="N1424" s="89" t="s">
        <v>148</v>
      </c>
      <c r="O1424" s="93">
        <v>11952716054</v>
      </c>
      <c r="P1424" s="94"/>
      <c r="Q1424" s="112" t="s">
        <v>3768</v>
      </c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>
        <v>0</v>
      </c>
      <c r="AB1424" s="89"/>
      <c r="AC1424" s="111"/>
      <c r="AD1424" s="89"/>
      <c r="AE1424" s="89"/>
      <c r="AF1424" s="98"/>
      <c r="AG1424" s="98"/>
      <c r="AH1424" s="98"/>
      <c r="AI1424" s="99"/>
      <c r="AJ1424" s="99" t="s">
        <v>197</v>
      </c>
      <c r="AK1424" s="99" t="s">
        <v>197</v>
      </c>
      <c r="AL1424" s="45" t="s">
        <v>68</v>
      </c>
      <c r="AM1424" s="162" t="str">
        <f>MONTH(B1424)&amp;"/"&amp;YEAR(B1424)</f>
        <v>6/2026</v>
      </c>
      <c r="AN1424" s="45">
        <f>WEEKNUM(B1424)-WEEKNUM(EOMONTH(B1424,-1)+1)+1</f>
        <v>3</v>
      </c>
      <c r="AO1424" s="45" t="str">
        <f>MONTH(R1424)&amp;"/"&amp;YEAR(R1424)</f>
        <v>1/1900</v>
      </c>
      <c r="AP1424" s="45" t="e">
        <f>WEEKNUM(R1424)-WEEKNUM(EOMONTH(R1424,-1)+1)+1</f>
        <v>#NUM!</v>
      </c>
      <c r="AQ1424" s="45">
        <f>IF(AU1424="S",IF(Q1424="1. Aceitou o programa",R1424-B1424,0),0)</f>
        <v>0</v>
      </c>
      <c r="AR1424" s="45">
        <f>IF(AU1424="S",IF(AND(S1424&lt;&gt;"",R1424&lt;&gt;""),S1424-R1424,0),0)</f>
        <v>0</v>
      </c>
      <c r="AS1424" s="45">
        <f>IF(AU1424="S",IF(Q1424="1. Aceitou o programa",IF(OR(X1424="Não se Aplica",X1424=""),IF(OR(W1424="Não se Aplica",W1424=""),0,W1424-V1424),AVERAGE(X1424-W1424,W1424-V1424)),0),0)</f>
        <v>0</v>
      </c>
      <c r="AT1424" s="45">
        <f>IF(AU1424="S",IF(AND(Q1424="1. Aceitou o programa",AB1424="Realizada"),IFERROR(IF(AA1424="",0,AA1424-R1424),0),0),0)</f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 t="s">
        <v>67</v>
      </c>
      <c r="B1425" s="88">
        <v>46188</v>
      </c>
      <c r="C1425" s="89" t="s">
        <v>3773</v>
      </c>
      <c r="D1425" s="89" t="s">
        <v>3774</v>
      </c>
      <c r="E1425" s="90">
        <v>79636031</v>
      </c>
      <c r="F1425" s="184" t="s">
        <v>3876</v>
      </c>
      <c r="G1425" s="91">
        <v>4704151859</v>
      </c>
      <c r="H1425" s="92">
        <v>22932</v>
      </c>
      <c r="I1425" s="89"/>
      <c r="J1425" s="89"/>
      <c r="K1425" s="89" t="s">
        <v>52</v>
      </c>
      <c r="L1425" s="89" t="s">
        <v>329</v>
      </c>
      <c r="M1425" s="89"/>
      <c r="N1425" s="89" t="s">
        <v>148</v>
      </c>
      <c r="O1425" s="93">
        <v>11997910856</v>
      </c>
      <c r="P1425" s="94"/>
      <c r="Q1425" s="112" t="s">
        <v>3768</v>
      </c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>
        <v>0</v>
      </c>
      <c r="AB1425" s="89"/>
      <c r="AC1425" s="111"/>
      <c r="AD1425" s="89"/>
      <c r="AE1425" s="89"/>
      <c r="AF1425" s="98"/>
      <c r="AG1425" s="98"/>
      <c r="AH1425" s="98"/>
      <c r="AI1425" s="99"/>
      <c r="AJ1425" s="99" t="s">
        <v>197</v>
      </c>
      <c r="AK1425" s="99" t="s">
        <v>197</v>
      </c>
      <c r="AL1425" s="45" t="s">
        <v>68</v>
      </c>
      <c r="AM1425" s="162" t="str">
        <f>MONTH(B1425)&amp;"/"&amp;YEAR(B1425)</f>
        <v>6/2026</v>
      </c>
      <c r="AN1425" s="45">
        <f>WEEKNUM(B1425)-WEEKNUM(EOMONTH(B1425,-1)+1)+1</f>
        <v>3</v>
      </c>
      <c r="AO1425" s="45" t="str">
        <f>MONTH(R1425)&amp;"/"&amp;YEAR(R1425)</f>
        <v>1/1900</v>
      </c>
      <c r="AP1425" s="45" t="e">
        <f>WEEKNUM(R1425)-WEEKNUM(EOMONTH(R1425,-1)+1)+1</f>
        <v>#NUM!</v>
      </c>
      <c r="AQ1425" s="45">
        <f>IF(AU1425="S",IF(Q1425="1. Aceitou o programa",R1425-B1425,0),0)</f>
        <v>0</v>
      </c>
      <c r="AR1425" s="45">
        <f>IF(AU1425="S",IF(AND(S1425&lt;&gt;"",R1425&lt;&gt;""),S1425-R1425,0),0)</f>
        <v>0</v>
      </c>
      <c r="AS1425" s="45">
        <f>IF(AU1425="S",IF(Q1425="1. Aceitou o programa",IF(OR(X1425="Não se Aplica",X1425=""),IF(OR(W1425="Não se Aplica",W1425=""),0,W1425-V1425),AVERAGE(X1425-W1425,W1425-V1425)),0),0)</f>
        <v>0</v>
      </c>
      <c r="AT1425" s="45">
        <f>IF(AU1425="S",IF(AND(Q1425="1. Aceitou o programa",AB1425="Realizada"),IFERROR(IF(AA1425="",0,AA1425-R1425),0),0),0)</f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 t="s">
        <v>67</v>
      </c>
      <c r="B1426" s="88">
        <v>46188</v>
      </c>
      <c r="C1426" s="89" t="s">
        <v>3773</v>
      </c>
      <c r="D1426" s="89" t="s">
        <v>3774</v>
      </c>
      <c r="E1426" s="90">
        <v>79694924</v>
      </c>
      <c r="F1426" s="184" t="s">
        <v>3877</v>
      </c>
      <c r="G1426" s="91">
        <v>2155375808</v>
      </c>
      <c r="H1426" s="92">
        <v>22327</v>
      </c>
      <c r="I1426" s="89"/>
      <c r="J1426" s="89"/>
      <c r="K1426" s="89" t="s">
        <v>52</v>
      </c>
      <c r="L1426" s="89" t="s">
        <v>53</v>
      </c>
      <c r="M1426" s="89"/>
      <c r="N1426" s="89" t="s">
        <v>148</v>
      </c>
      <c r="O1426" s="93">
        <v>11989239163</v>
      </c>
      <c r="P1426" s="94"/>
      <c r="Q1426" s="112" t="s">
        <v>3768</v>
      </c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>
        <v>0</v>
      </c>
      <c r="AB1426" s="89"/>
      <c r="AC1426" s="111"/>
      <c r="AD1426" s="89"/>
      <c r="AE1426" s="89"/>
      <c r="AF1426" s="98"/>
      <c r="AG1426" s="98"/>
      <c r="AH1426" s="98"/>
      <c r="AI1426" s="99"/>
      <c r="AJ1426" s="99" t="s">
        <v>197</v>
      </c>
      <c r="AK1426" s="99" t="s">
        <v>197</v>
      </c>
      <c r="AL1426" s="45" t="s">
        <v>68</v>
      </c>
      <c r="AM1426" s="162" t="str">
        <f>MONTH(B1426)&amp;"/"&amp;YEAR(B1426)</f>
        <v>6/2026</v>
      </c>
      <c r="AN1426" s="45">
        <f>WEEKNUM(B1426)-WEEKNUM(EOMONTH(B1426,-1)+1)+1</f>
        <v>3</v>
      </c>
      <c r="AO1426" s="45" t="str">
        <f>MONTH(R1426)&amp;"/"&amp;YEAR(R1426)</f>
        <v>1/1900</v>
      </c>
      <c r="AP1426" s="45" t="e">
        <f>WEEKNUM(R1426)-WEEKNUM(EOMONTH(R1426,-1)+1)+1</f>
        <v>#NUM!</v>
      </c>
      <c r="AQ1426" s="45">
        <f>IF(AU1426="S",IF(Q1426="1. Aceitou o programa",R1426-B1426,0),0)</f>
        <v>0</v>
      </c>
      <c r="AR1426" s="45">
        <f>IF(AU1426="S",IF(AND(S1426&lt;&gt;"",R1426&lt;&gt;""),S1426-R1426,0),0)</f>
        <v>0</v>
      </c>
      <c r="AS1426" s="45">
        <f>IF(AU1426="S",IF(Q1426="1. Aceitou o programa",IF(OR(X1426="Não se Aplica",X1426=""),IF(OR(W1426="Não se Aplica",W1426=""),0,W1426-V1426),AVERAGE(X1426-W1426,W1426-V1426)),0),0)</f>
        <v>0</v>
      </c>
      <c r="AT1426" s="45">
        <f>IF(AU1426="S",IF(AND(Q1426="1. Aceitou o programa",AB1426="Realizada"),IFERROR(IF(AA1426="",0,AA1426-R1426),0),0),0)</f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 t="s">
        <v>67</v>
      </c>
      <c r="B1427" s="88">
        <v>46188</v>
      </c>
      <c r="C1427" s="89" t="s">
        <v>3773</v>
      </c>
      <c r="D1427" s="89" t="s">
        <v>3774</v>
      </c>
      <c r="E1427" s="90">
        <v>79732292</v>
      </c>
      <c r="F1427" s="184" t="s">
        <v>3878</v>
      </c>
      <c r="G1427" s="91">
        <v>16045315847</v>
      </c>
      <c r="H1427" s="92">
        <v>19869</v>
      </c>
      <c r="I1427" s="89"/>
      <c r="J1427" s="89"/>
      <c r="K1427" s="89" t="s">
        <v>52</v>
      </c>
      <c r="L1427" s="89" t="s">
        <v>329</v>
      </c>
      <c r="M1427" s="89"/>
      <c r="N1427" s="89" t="s">
        <v>148</v>
      </c>
      <c r="O1427" s="93">
        <v>11964044590</v>
      </c>
      <c r="P1427" s="94"/>
      <c r="Q1427" s="112" t="s">
        <v>3768</v>
      </c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>
        <v>0</v>
      </c>
      <c r="AB1427" s="89"/>
      <c r="AC1427" s="111"/>
      <c r="AD1427" s="89"/>
      <c r="AE1427" s="89"/>
      <c r="AF1427" s="98"/>
      <c r="AG1427" s="98"/>
      <c r="AH1427" s="98"/>
      <c r="AI1427" s="99"/>
      <c r="AJ1427" s="99" t="s">
        <v>197</v>
      </c>
      <c r="AK1427" s="99" t="s">
        <v>197</v>
      </c>
      <c r="AL1427" s="45" t="s">
        <v>68</v>
      </c>
      <c r="AM1427" s="162" t="str">
        <f>MONTH(B1427)&amp;"/"&amp;YEAR(B1427)</f>
        <v>6/2026</v>
      </c>
      <c r="AN1427" s="45">
        <f>WEEKNUM(B1427)-WEEKNUM(EOMONTH(B1427,-1)+1)+1</f>
        <v>3</v>
      </c>
      <c r="AO1427" s="45" t="str">
        <f>MONTH(R1427)&amp;"/"&amp;YEAR(R1427)</f>
        <v>1/1900</v>
      </c>
      <c r="AP1427" s="45" t="e">
        <f>WEEKNUM(R1427)-WEEKNUM(EOMONTH(R1427,-1)+1)+1</f>
        <v>#NUM!</v>
      </c>
      <c r="AQ1427" s="45">
        <f>IF(AU1427="S",IF(Q1427="1. Aceitou o programa",R1427-B1427,0),0)</f>
        <v>0</v>
      </c>
      <c r="AR1427" s="45">
        <f>IF(AU1427="S",IF(AND(S1427&lt;&gt;"",R1427&lt;&gt;""),S1427-R1427,0),0)</f>
        <v>0</v>
      </c>
      <c r="AS1427" s="45">
        <f>IF(AU1427="S",IF(Q1427="1. Aceitou o programa",IF(OR(X1427="Não se Aplica",X1427=""),IF(OR(W1427="Não se Aplica",W1427=""),0,W1427-V1427),AVERAGE(X1427-W1427,W1427-V1427)),0),0)</f>
        <v>0</v>
      </c>
      <c r="AT1427" s="45">
        <f>IF(AU1427="S",IF(AND(Q1427="1. Aceitou o programa",AB1427="Realizada"),IFERROR(IF(AA1427="",0,AA1427-R1427),0),0),0)</f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 t="s">
        <v>67</v>
      </c>
      <c r="B1428" s="88">
        <v>46188</v>
      </c>
      <c r="C1428" s="89" t="s">
        <v>3773</v>
      </c>
      <c r="D1428" s="89" t="s">
        <v>3774</v>
      </c>
      <c r="E1428" s="90">
        <v>79733072</v>
      </c>
      <c r="F1428" s="184" t="s">
        <v>3879</v>
      </c>
      <c r="G1428" s="91">
        <v>78328489449</v>
      </c>
      <c r="H1428" s="92">
        <v>25881</v>
      </c>
      <c r="I1428" s="89"/>
      <c r="J1428" s="89"/>
      <c r="K1428" s="89" t="s">
        <v>52</v>
      </c>
      <c r="L1428" s="89" t="s">
        <v>329</v>
      </c>
      <c r="M1428" s="89"/>
      <c r="N1428" s="89" t="s">
        <v>148</v>
      </c>
      <c r="O1428" s="93">
        <v>11966337802</v>
      </c>
      <c r="P1428" s="94"/>
      <c r="Q1428" s="112" t="s">
        <v>3768</v>
      </c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>
        <v>0</v>
      </c>
      <c r="AB1428" s="89"/>
      <c r="AC1428" s="111"/>
      <c r="AD1428" s="89"/>
      <c r="AE1428" s="89"/>
      <c r="AF1428" s="98"/>
      <c r="AG1428" s="98"/>
      <c r="AH1428" s="98"/>
      <c r="AI1428" s="99"/>
      <c r="AJ1428" s="99" t="s">
        <v>197</v>
      </c>
      <c r="AK1428" s="99" t="s">
        <v>197</v>
      </c>
      <c r="AL1428" s="45" t="s">
        <v>68</v>
      </c>
      <c r="AM1428" s="162" t="str">
        <f>MONTH(B1428)&amp;"/"&amp;YEAR(B1428)</f>
        <v>6/2026</v>
      </c>
      <c r="AN1428" s="45">
        <f>WEEKNUM(B1428)-WEEKNUM(EOMONTH(B1428,-1)+1)+1</f>
        <v>3</v>
      </c>
      <c r="AO1428" s="45" t="str">
        <f>MONTH(R1428)&amp;"/"&amp;YEAR(R1428)</f>
        <v>1/1900</v>
      </c>
      <c r="AP1428" s="45" t="e">
        <f>WEEKNUM(R1428)-WEEKNUM(EOMONTH(R1428,-1)+1)+1</f>
        <v>#NUM!</v>
      </c>
      <c r="AQ1428" s="45">
        <f>IF(AU1428="S",IF(Q1428="1. Aceitou o programa",R1428-B1428,0),0)</f>
        <v>0</v>
      </c>
      <c r="AR1428" s="45">
        <f>IF(AU1428="S",IF(AND(S1428&lt;&gt;"",R1428&lt;&gt;""),S1428-R1428,0),0)</f>
        <v>0</v>
      </c>
      <c r="AS1428" s="45">
        <f>IF(AU1428="S",IF(Q1428="1. Aceitou o programa",IF(OR(X1428="Não se Aplica",X1428=""),IF(OR(W1428="Não se Aplica",W1428=""),0,W1428-V1428),AVERAGE(X1428-W1428,W1428-V1428)),0),0)</f>
        <v>0</v>
      </c>
      <c r="AT1428" s="45">
        <f>IF(AU1428="S",IF(AND(Q1428="1. Aceitou o programa",AB1428="Realizada"),IFERROR(IF(AA1428="",0,AA1428-R1428),0),0),0)</f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 t="s">
        <v>67</v>
      </c>
      <c r="B1429" s="88">
        <v>46188</v>
      </c>
      <c r="C1429" s="89" t="s">
        <v>3773</v>
      </c>
      <c r="D1429" s="89" t="s">
        <v>3774</v>
      </c>
      <c r="E1429" s="90">
        <v>79778678</v>
      </c>
      <c r="F1429" s="184" t="s">
        <v>3880</v>
      </c>
      <c r="G1429" s="91">
        <v>4451412803</v>
      </c>
      <c r="H1429" s="92">
        <v>22788</v>
      </c>
      <c r="I1429" s="89"/>
      <c r="J1429" s="89"/>
      <c r="K1429" s="89" t="s">
        <v>52</v>
      </c>
      <c r="L1429" s="89" t="s">
        <v>329</v>
      </c>
      <c r="M1429" s="89"/>
      <c r="N1429" s="89" t="s">
        <v>113</v>
      </c>
      <c r="O1429" s="93">
        <v>11964885383</v>
      </c>
      <c r="P1429" s="94"/>
      <c r="Q1429" s="112" t="s">
        <v>3768</v>
      </c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>
        <v>0</v>
      </c>
      <c r="AB1429" s="89"/>
      <c r="AC1429" s="111"/>
      <c r="AD1429" s="89"/>
      <c r="AE1429" s="89"/>
      <c r="AF1429" s="98"/>
      <c r="AG1429" s="98"/>
      <c r="AH1429" s="98"/>
      <c r="AI1429" s="99"/>
      <c r="AJ1429" s="99" t="s">
        <v>197</v>
      </c>
      <c r="AK1429" s="99" t="s">
        <v>197</v>
      </c>
      <c r="AL1429" s="45" t="s">
        <v>68</v>
      </c>
      <c r="AM1429" s="162" t="str">
        <f>MONTH(B1429)&amp;"/"&amp;YEAR(B1429)</f>
        <v>6/2026</v>
      </c>
      <c r="AN1429" s="45">
        <f>WEEKNUM(B1429)-WEEKNUM(EOMONTH(B1429,-1)+1)+1</f>
        <v>3</v>
      </c>
      <c r="AO1429" s="45" t="str">
        <f>MONTH(R1429)&amp;"/"&amp;YEAR(R1429)</f>
        <v>1/1900</v>
      </c>
      <c r="AP1429" s="45" t="e">
        <f>WEEKNUM(R1429)-WEEKNUM(EOMONTH(R1429,-1)+1)+1</f>
        <v>#NUM!</v>
      </c>
      <c r="AQ1429" s="45">
        <f>IF(AU1429="S",IF(Q1429="1. Aceitou o programa",R1429-B1429,0),0)</f>
        <v>0</v>
      </c>
      <c r="AR1429" s="45">
        <f>IF(AU1429="S",IF(AND(S1429&lt;&gt;"",R1429&lt;&gt;""),S1429-R1429,0),0)</f>
        <v>0</v>
      </c>
      <c r="AS1429" s="45">
        <f>IF(AU1429="S",IF(Q1429="1. Aceitou o programa",IF(OR(X1429="Não se Aplica",X1429=""),IF(OR(W1429="Não se Aplica",W1429=""),0,W1429-V1429),AVERAGE(X1429-W1429,W1429-V1429)),0),0)</f>
        <v>0</v>
      </c>
      <c r="AT1429" s="45">
        <f>IF(AU1429="S",IF(AND(Q1429="1. Aceitou o programa",AB1429="Realizada"),IFERROR(IF(AA1429="",0,AA1429-R1429),0),0),0)</f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 t="s">
        <v>67</v>
      </c>
      <c r="B1430" s="88">
        <v>46188</v>
      </c>
      <c r="C1430" s="89" t="s">
        <v>3773</v>
      </c>
      <c r="D1430" s="89" t="s">
        <v>3774</v>
      </c>
      <c r="E1430" s="90">
        <v>79820551</v>
      </c>
      <c r="F1430" s="184" t="s">
        <v>3881</v>
      </c>
      <c r="G1430" s="91">
        <v>3061102884</v>
      </c>
      <c r="H1430" s="92">
        <v>24184</v>
      </c>
      <c r="I1430" s="89"/>
      <c r="J1430" s="89"/>
      <c r="K1430" s="89" t="s">
        <v>52</v>
      </c>
      <c r="L1430" s="89" t="s">
        <v>329</v>
      </c>
      <c r="M1430" s="89"/>
      <c r="N1430" s="89" t="s">
        <v>148</v>
      </c>
      <c r="O1430" s="93">
        <v>11995101018</v>
      </c>
      <c r="P1430" s="94"/>
      <c r="Q1430" s="112" t="s">
        <v>3768</v>
      </c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>
        <v>0</v>
      </c>
      <c r="AB1430" s="89"/>
      <c r="AC1430" s="111"/>
      <c r="AD1430" s="89"/>
      <c r="AE1430" s="89"/>
      <c r="AF1430" s="98"/>
      <c r="AG1430" s="98"/>
      <c r="AH1430" s="98"/>
      <c r="AI1430" s="99"/>
      <c r="AJ1430" s="99" t="s">
        <v>197</v>
      </c>
      <c r="AK1430" s="99" t="s">
        <v>197</v>
      </c>
      <c r="AL1430" s="45" t="s">
        <v>68</v>
      </c>
      <c r="AM1430" s="162" t="str">
        <f>MONTH(B1430)&amp;"/"&amp;YEAR(B1430)</f>
        <v>6/2026</v>
      </c>
      <c r="AN1430" s="45">
        <f>WEEKNUM(B1430)-WEEKNUM(EOMONTH(B1430,-1)+1)+1</f>
        <v>3</v>
      </c>
      <c r="AO1430" s="45" t="str">
        <f>MONTH(R1430)&amp;"/"&amp;YEAR(R1430)</f>
        <v>1/1900</v>
      </c>
      <c r="AP1430" s="45" t="e">
        <f>WEEKNUM(R1430)-WEEKNUM(EOMONTH(R1430,-1)+1)+1</f>
        <v>#NUM!</v>
      </c>
      <c r="AQ1430" s="45">
        <f>IF(AU1430="S",IF(Q1430="1. Aceitou o programa",R1430-B1430,0),0)</f>
        <v>0</v>
      </c>
      <c r="AR1430" s="45">
        <f>IF(AU1430="S",IF(AND(S1430&lt;&gt;"",R1430&lt;&gt;""),S1430-R1430,0),0)</f>
        <v>0</v>
      </c>
      <c r="AS1430" s="45">
        <f>IF(AU1430="S",IF(Q1430="1. Aceitou o programa",IF(OR(X1430="Não se Aplica",X1430=""),IF(OR(W1430="Não se Aplica",W1430=""),0,W1430-V1430),AVERAGE(X1430-W1430,W1430-V1430)),0),0)</f>
        <v>0</v>
      </c>
      <c r="AT1430" s="45">
        <f>IF(AU1430="S",IF(AND(Q1430="1. Aceitou o programa",AB1430="Realizada"),IFERROR(IF(AA1430="",0,AA1430-R1430),0),0),0)</f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 t="s">
        <v>67</v>
      </c>
      <c r="B1431" s="88">
        <v>46188</v>
      </c>
      <c r="C1431" s="89" t="s">
        <v>3773</v>
      </c>
      <c r="D1431" s="89" t="s">
        <v>3774</v>
      </c>
      <c r="E1431" s="90">
        <v>79982233</v>
      </c>
      <c r="F1431" s="184" t="s">
        <v>3882</v>
      </c>
      <c r="G1431" s="91">
        <v>89303318820</v>
      </c>
      <c r="H1431" s="92">
        <v>20906</v>
      </c>
      <c r="I1431" s="89"/>
      <c r="J1431" s="89"/>
      <c r="K1431" s="89" t="s">
        <v>52</v>
      </c>
      <c r="L1431" s="89" t="s">
        <v>329</v>
      </c>
      <c r="M1431" s="89"/>
      <c r="N1431" s="89" t="s">
        <v>148</v>
      </c>
      <c r="O1431" s="93">
        <v>11980674921</v>
      </c>
      <c r="P1431" s="94"/>
      <c r="Q1431" s="112" t="s">
        <v>3768</v>
      </c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>
        <v>0</v>
      </c>
      <c r="AB1431" s="89"/>
      <c r="AC1431" s="111"/>
      <c r="AD1431" s="89"/>
      <c r="AE1431" s="89"/>
      <c r="AF1431" s="98"/>
      <c r="AG1431" s="98"/>
      <c r="AH1431" s="98"/>
      <c r="AI1431" s="99"/>
      <c r="AJ1431" s="99" t="s">
        <v>197</v>
      </c>
      <c r="AK1431" s="99" t="s">
        <v>197</v>
      </c>
      <c r="AL1431" s="45" t="s">
        <v>68</v>
      </c>
      <c r="AM1431" s="162" t="str">
        <f>MONTH(B1431)&amp;"/"&amp;YEAR(B1431)</f>
        <v>6/2026</v>
      </c>
      <c r="AN1431" s="45">
        <f>WEEKNUM(B1431)-WEEKNUM(EOMONTH(B1431,-1)+1)+1</f>
        <v>3</v>
      </c>
      <c r="AO1431" s="45" t="str">
        <f>MONTH(R1431)&amp;"/"&amp;YEAR(R1431)</f>
        <v>1/1900</v>
      </c>
      <c r="AP1431" s="45" t="e">
        <f>WEEKNUM(R1431)-WEEKNUM(EOMONTH(R1431,-1)+1)+1</f>
        <v>#NUM!</v>
      </c>
      <c r="AQ1431" s="45">
        <f>IF(AU1431="S",IF(Q1431="1. Aceitou o programa",R1431-B1431,0),0)</f>
        <v>0</v>
      </c>
      <c r="AR1431" s="45">
        <f>IF(AU1431="S",IF(AND(S1431&lt;&gt;"",R1431&lt;&gt;""),S1431-R1431,0),0)</f>
        <v>0</v>
      </c>
      <c r="AS1431" s="45">
        <f>IF(AU1431="S",IF(Q1431="1. Aceitou o programa",IF(OR(X1431="Não se Aplica",X1431=""),IF(OR(W1431="Não se Aplica",W1431=""),0,W1431-V1431),AVERAGE(X1431-W1431,W1431-V1431)),0),0)</f>
        <v>0</v>
      </c>
      <c r="AT1431" s="45">
        <f>IF(AU1431="S",IF(AND(Q1431="1. Aceitou o programa",AB1431="Realizada"),IFERROR(IF(AA1431="",0,AA1431-R1431),0),0),0)</f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 t="s">
        <v>67</v>
      </c>
      <c r="B1432" s="88">
        <v>46188</v>
      </c>
      <c r="C1432" s="89" t="s">
        <v>3773</v>
      </c>
      <c r="D1432" s="89" t="s">
        <v>3774</v>
      </c>
      <c r="E1432" s="90">
        <v>80921520</v>
      </c>
      <c r="F1432" s="184" t="s">
        <v>3883</v>
      </c>
      <c r="G1432" s="91">
        <v>7771548890</v>
      </c>
      <c r="H1432" s="92">
        <v>19565</v>
      </c>
      <c r="I1432" s="89"/>
      <c r="J1432" s="89"/>
      <c r="K1432" s="89" t="s">
        <v>52</v>
      </c>
      <c r="L1432" s="89" t="s">
        <v>53</v>
      </c>
      <c r="M1432" s="89"/>
      <c r="N1432" s="89" t="s">
        <v>113</v>
      </c>
      <c r="O1432" s="93">
        <v>11947638610</v>
      </c>
      <c r="P1432" s="94"/>
      <c r="Q1432" s="112" t="s">
        <v>3768</v>
      </c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>
        <v>0</v>
      </c>
      <c r="AB1432" s="89"/>
      <c r="AC1432" s="111"/>
      <c r="AD1432" s="89"/>
      <c r="AE1432" s="89"/>
      <c r="AF1432" s="98"/>
      <c r="AG1432" s="98"/>
      <c r="AH1432" s="98"/>
      <c r="AI1432" s="99"/>
      <c r="AJ1432" s="99" t="s">
        <v>197</v>
      </c>
      <c r="AK1432" s="99" t="s">
        <v>197</v>
      </c>
      <c r="AL1432" s="45" t="s">
        <v>68</v>
      </c>
      <c r="AM1432" s="162" t="str">
        <f>MONTH(B1432)&amp;"/"&amp;YEAR(B1432)</f>
        <v>6/2026</v>
      </c>
      <c r="AN1432" s="45">
        <f>WEEKNUM(B1432)-WEEKNUM(EOMONTH(B1432,-1)+1)+1</f>
        <v>3</v>
      </c>
      <c r="AO1432" s="45" t="str">
        <f>MONTH(R1432)&amp;"/"&amp;YEAR(R1432)</f>
        <v>1/1900</v>
      </c>
      <c r="AP1432" s="45" t="e">
        <f>WEEKNUM(R1432)-WEEKNUM(EOMONTH(R1432,-1)+1)+1</f>
        <v>#NUM!</v>
      </c>
      <c r="AQ1432" s="45">
        <f>IF(AU1432="S",IF(Q1432="1. Aceitou o programa",R1432-B1432,0),0)</f>
        <v>0</v>
      </c>
      <c r="AR1432" s="45">
        <f>IF(AU1432="S",IF(AND(S1432&lt;&gt;"",R1432&lt;&gt;""),S1432-R1432,0),0)</f>
        <v>0</v>
      </c>
      <c r="AS1432" s="45">
        <f>IF(AU1432="S",IF(Q1432="1. Aceitou o programa",IF(OR(X1432="Não se Aplica",X1432=""),IF(OR(W1432="Não se Aplica",W1432=""),0,W1432-V1432),AVERAGE(X1432-W1432,W1432-V1432)),0),0)</f>
        <v>0</v>
      </c>
      <c r="AT1432" s="45">
        <f>IF(AU1432="S",IF(AND(Q1432="1. Aceitou o programa",AB1432="Realizada"),IFERROR(IF(AA1432="",0,AA1432-R1432),0),0),0)</f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 t="s">
        <v>67</v>
      </c>
      <c r="B1433" s="88">
        <v>46188</v>
      </c>
      <c r="C1433" s="89" t="s">
        <v>3773</v>
      </c>
      <c r="D1433" s="89" t="s">
        <v>3774</v>
      </c>
      <c r="E1433" s="90">
        <v>80931586</v>
      </c>
      <c r="F1433" s="184" t="s">
        <v>3884</v>
      </c>
      <c r="G1433" s="91">
        <v>35011300587</v>
      </c>
      <c r="H1433" s="92">
        <v>23882</v>
      </c>
      <c r="I1433" s="89"/>
      <c r="J1433" s="89"/>
      <c r="K1433" s="89" t="s">
        <v>52</v>
      </c>
      <c r="L1433" s="89" t="s">
        <v>523</v>
      </c>
      <c r="M1433" s="89"/>
      <c r="N1433" s="89" t="s">
        <v>102</v>
      </c>
      <c r="O1433" s="93">
        <v>11973156756</v>
      </c>
      <c r="P1433" s="94"/>
      <c r="Q1433" s="112" t="s">
        <v>3768</v>
      </c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>
        <v>0</v>
      </c>
      <c r="AB1433" s="89"/>
      <c r="AC1433" s="111"/>
      <c r="AD1433" s="89"/>
      <c r="AE1433" s="89"/>
      <c r="AF1433" s="98"/>
      <c r="AG1433" s="98"/>
      <c r="AH1433" s="98"/>
      <c r="AI1433" s="99"/>
      <c r="AJ1433" s="99" t="s">
        <v>197</v>
      </c>
      <c r="AK1433" s="99" t="s">
        <v>197</v>
      </c>
      <c r="AL1433" s="45" t="s">
        <v>68</v>
      </c>
      <c r="AM1433" s="162" t="str">
        <f>MONTH(B1433)&amp;"/"&amp;YEAR(B1433)</f>
        <v>6/2026</v>
      </c>
      <c r="AN1433" s="45">
        <f>WEEKNUM(B1433)-WEEKNUM(EOMONTH(B1433,-1)+1)+1</f>
        <v>3</v>
      </c>
      <c r="AO1433" s="45" t="str">
        <f>MONTH(R1433)&amp;"/"&amp;YEAR(R1433)</f>
        <v>1/1900</v>
      </c>
      <c r="AP1433" s="45" t="e">
        <f>WEEKNUM(R1433)-WEEKNUM(EOMONTH(R1433,-1)+1)+1</f>
        <v>#NUM!</v>
      </c>
      <c r="AQ1433" s="45">
        <f>IF(AU1433="S",IF(Q1433="1. Aceitou o programa",R1433-B1433,0),0)</f>
        <v>0</v>
      </c>
      <c r="AR1433" s="45">
        <f>IF(AU1433="S",IF(AND(S1433&lt;&gt;"",R1433&lt;&gt;""),S1433-R1433,0),0)</f>
        <v>0</v>
      </c>
      <c r="AS1433" s="45">
        <f>IF(AU1433="S",IF(Q1433="1. Aceitou o programa",IF(OR(X1433="Não se Aplica",X1433=""),IF(OR(W1433="Não se Aplica",W1433=""),0,W1433-V1433),AVERAGE(X1433-W1433,W1433-V1433)),0),0)</f>
        <v>0</v>
      </c>
      <c r="AT1433" s="45">
        <f>IF(AU1433="S",IF(AND(Q1433="1. Aceitou o programa",AB1433="Realizada"),IFERROR(IF(AA1433="",0,AA1433-R1433),0),0),0)</f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 t="s">
        <v>67</v>
      </c>
      <c r="B1434" s="88">
        <v>46188</v>
      </c>
      <c r="C1434" s="89" t="s">
        <v>3773</v>
      </c>
      <c r="D1434" s="89" t="s">
        <v>3774</v>
      </c>
      <c r="E1434" s="90">
        <v>80946934</v>
      </c>
      <c r="F1434" s="184" t="s">
        <v>3885</v>
      </c>
      <c r="G1434" s="91">
        <v>99944464872</v>
      </c>
      <c r="H1434" s="92">
        <v>20918</v>
      </c>
      <c r="I1434" s="89"/>
      <c r="J1434" s="89"/>
      <c r="K1434" s="89" t="s">
        <v>52</v>
      </c>
      <c r="L1434" s="89" t="s">
        <v>53</v>
      </c>
      <c r="M1434" s="89"/>
      <c r="N1434" s="89" t="s">
        <v>113</v>
      </c>
      <c r="O1434" s="93">
        <v>11991384347</v>
      </c>
      <c r="P1434" s="94"/>
      <c r="Q1434" s="112" t="s">
        <v>3768</v>
      </c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>
        <v>0</v>
      </c>
      <c r="AB1434" s="89"/>
      <c r="AC1434" s="111"/>
      <c r="AD1434" s="89"/>
      <c r="AE1434" s="89"/>
      <c r="AF1434" s="98"/>
      <c r="AG1434" s="98"/>
      <c r="AH1434" s="98"/>
      <c r="AI1434" s="99"/>
      <c r="AJ1434" s="99" t="s">
        <v>197</v>
      </c>
      <c r="AK1434" s="99" t="s">
        <v>197</v>
      </c>
      <c r="AL1434" s="45" t="s">
        <v>68</v>
      </c>
      <c r="AM1434" s="162" t="str">
        <f>MONTH(B1434)&amp;"/"&amp;YEAR(B1434)</f>
        <v>6/2026</v>
      </c>
      <c r="AN1434" s="45">
        <f>WEEKNUM(B1434)-WEEKNUM(EOMONTH(B1434,-1)+1)+1</f>
        <v>3</v>
      </c>
      <c r="AO1434" s="45" t="str">
        <f>MONTH(R1434)&amp;"/"&amp;YEAR(R1434)</f>
        <v>1/1900</v>
      </c>
      <c r="AP1434" s="45" t="e">
        <f>WEEKNUM(R1434)-WEEKNUM(EOMONTH(R1434,-1)+1)+1</f>
        <v>#NUM!</v>
      </c>
      <c r="AQ1434" s="45">
        <f>IF(AU1434="S",IF(Q1434="1. Aceitou o programa",R1434-B1434,0),0)</f>
        <v>0</v>
      </c>
      <c r="AR1434" s="45">
        <f>IF(AU1434="S",IF(AND(S1434&lt;&gt;"",R1434&lt;&gt;""),S1434-R1434,0),0)</f>
        <v>0</v>
      </c>
      <c r="AS1434" s="45">
        <f>IF(AU1434="S",IF(Q1434="1. Aceitou o programa",IF(OR(X1434="Não se Aplica",X1434=""),IF(OR(W1434="Não se Aplica",W1434=""),0,W1434-V1434),AVERAGE(X1434-W1434,W1434-V1434)),0),0)</f>
        <v>0</v>
      </c>
      <c r="AT1434" s="45">
        <f>IF(AU1434="S",IF(AND(Q1434="1. Aceitou o programa",AB1434="Realizada"),IFERROR(IF(AA1434="",0,AA1434-R1434),0),0),0)</f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 t="s">
        <v>67</v>
      </c>
      <c r="B1435" s="88">
        <v>46188</v>
      </c>
      <c r="C1435" s="89" t="s">
        <v>3773</v>
      </c>
      <c r="D1435" s="89" t="s">
        <v>3774</v>
      </c>
      <c r="E1435" s="90">
        <v>81040227</v>
      </c>
      <c r="F1435" s="184" t="s">
        <v>3886</v>
      </c>
      <c r="G1435" s="91">
        <v>59288965572</v>
      </c>
      <c r="H1435" s="92">
        <v>23262</v>
      </c>
      <c r="I1435" s="89"/>
      <c r="J1435" s="89"/>
      <c r="K1435" s="89" t="s">
        <v>52</v>
      </c>
      <c r="L1435" s="89" t="s">
        <v>281</v>
      </c>
      <c r="M1435" s="89"/>
      <c r="N1435" s="89" t="s">
        <v>185</v>
      </c>
      <c r="O1435" s="93">
        <v>11970886401</v>
      </c>
      <c r="P1435" s="94"/>
      <c r="Q1435" s="112" t="s">
        <v>3768</v>
      </c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>
        <v>0</v>
      </c>
      <c r="AB1435" s="89"/>
      <c r="AC1435" s="111"/>
      <c r="AD1435" s="89"/>
      <c r="AE1435" s="89"/>
      <c r="AF1435" s="98"/>
      <c r="AG1435" s="98"/>
      <c r="AH1435" s="98"/>
      <c r="AI1435" s="99"/>
      <c r="AJ1435" s="99" t="s">
        <v>197</v>
      </c>
      <c r="AK1435" s="99" t="s">
        <v>197</v>
      </c>
      <c r="AL1435" s="45" t="s">
        <v>68</v>
      </c>
      <c r="AM1435" s="162" t="str">
        <f>MONTH(B1435)&amp;"/"&amp;YEAR(B1435)</f>
        <v>6/2026</v>
      </c>
      <c r="AN1435" s="45">
        <f>WEEKNUM(B1435)-WEEKNUM(EOMONTH(B1435,-1)+1)+1</f>
        <v>3</v>
      </c>
      <c r="AO1435" s="45" t="str">
        <f>MONTH(R1435)&amp;"/"&amp;YEAR(R1435)</f>
        <v>1/1900</v>
      </c>
      <c r="AP1435" s="45" t="e">
        <f>WEEKNUM(R1435)-WEEKNUM(EOMONTH(R1435,-1)+1)+1</f>
        <v>#NUM!</v>
      </c>
      <c r="AQ1435" s="45">
        <f>IF(AU1435="S",IF(Q1435="1. Aceitou o programa",R1435-B1435,0),0)</f>
        <v>0</v>
      </c>
      <c r="AR1435" s="45">
        <f>IF(AU1435="S",IF(AND(S1435&lt;&gt;"",R1435&lt;&gt;""),S1435-R1435,0),0)</f>
        <v>0</v>
      </c>
      <c r="AS1435" s="45">
        <f>IF(AU1435="S",IF(Q1435="1. Aceitou o programa",IF(OR(X1435="Não se Aplica",X1435=""),IF(OR(W1435="Não se Aplica",W1435=""),0,W1435-V1435),AVERAGE(X1435-W1435,W1435-V1435)),0),0)</f>
        <v>0</v>
      </c>
      <c r="AT1435" s="45">
        <f>IF(AU1435="S",IF(AND(Q1435="1. Aceitou o programa",AB1435="Realizada"),IFERROR(IF(AA1435="",0,AA1435-R1435),0),0),0)</f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 t="s">
        <v>67</v>
      </c>
      <c r="B1436" s="88">
        <v>46188</v>
      </c>
      <c r="C1436" s="89" t="s">
        <v>3773</v>
      </c>
      <c r="D1436" s="89" t="s">
        <v>3774</v>
      </c>
      <c r="E1436" s="90">
        <v>81044283</v>
      </c>
      <c r="F1436" s="184" t="s">
        <v>3887</v>
      </c>
      <c r="G1436" s="91">
        <v>15364103811</v>
      </c>
      <c r="H1436" s="92">
        <v>25504</v>
      </c>
      <c r="I1436" s="89"/>
      <c r="J1436" s="89"/>
      <c r="K1436" s="89" t="s">
        <v>52</v>
      </c>
      <c r="L1436" s="89" t="s">
        <v>53</v>
      </c>
      <c r="M1436" s="89"/>
      <c r="N1436" s="89" t="s">
        <v>148</v>
      </c>
      <c r="O1436" s="93">
        <v>11981103507</v>
      </c>
      <c r="P1436" s="94"/>
      <c r="Q1436" s="112" t="s">
        <v>3768</v>
      </c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>
        <v>0</v>
      </c>
      <c r="AB1436" s="89"/>
      <c r="AC1436" s="111"/>
      <c r="AD1436" s="89"/>
      <c r="AE1436" s="89"/>
      <c r="AF1436" s="98"/>
      <c r="AG1436" s="98"/>
      <c r="AH1436" s="98"/>
      <c r="AI1436" s="99"/>
      <c r="AJ1436" s="99" t="s">
        <v>197</v>
      </c>
      <c r="AK1436" s="99" t="s">
        <v>197</v>
      </c>
      <c r="AL1436" s="45" t="s">
        <v>68</v>
      </c>
      <c r="AM1436" s="162" t="str">
        <f>MONTH(B1436)&amp;"/"&amp;YEAR(B1436)</f>
        <v>6/2026</v>
      </c>
      <c r="AN1436" s="45">
        <f>WEEKNUM(B1436)-WEEKNUM(EOMONTH(B1436,-1)+1)+1</f>
        <v>3</v>
      </c>
      <c r="AO1436" s="45" t="str">
        <f>MONTH(R1436)&amp;"/"&amp;YEAR(R1436)</f>
        <v>1/1900</v>
      </c>
      <c r="AP1436" s="45" t="e">
        <f>WEEKNUM(R1436)-WEEKNUM(EOMONTH(R1436,-1)+1)+1</f>
        <v>#NUM!</v>
      </c>
      <c r="AQ1436" s="45">
        <f>IF(AU1436="S",IF(Q1436="1. Aceitou o programa",R1436-B1436,0),0)</f>
        <v>0</v>
      </c>
      <c r="AR1436" s="45">
        <f>IF(AU1436="S",IF(AND(S1436&lt;&gt;"",R1436&lt;&gt;""),S1436-R1436,0),0)</f>
        <v>0</v>
      </c>
      <c r="AS1436" s="45">
        <f>IF(AU1436="S",IF(Q1436="1. Aceitou o programa",IF(OR(X1436="Não se Aplica",X1436=""),IF(OR(W1436="Não se Aplica",W1436=""),0,W1436-V1436),AVERAGE(X1436-W1436,W1436-V1436)),0),0)</f>
        <v>0</v>
      </c>
      <c r="AT1436" s="45">
        <f>IF(AU1436="S",IF(AND(Q1436="1. Aceitou o programa",AB1436="Realizada"),IFERROR(IF(AA1436="",0,AA1436-R1436),0),0),0)</f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 t="s">
        <v>67</v>
      </c>
      <c r="B1437" s="88">
        <v>46188</v>
      </c>
      <c r="C1437" s="89" t="s">
        <v>3773</v>
      </c>
      <c r="D1437" s="89" t="s">
        <v>3774</v>
      </c>
      <c r="E1437" s="90">
        <v>81122904</v>
      </c>
      <c r="F1437" s="184" t="s">
        <v>3888</v>
      </c>
      <c r="G1437" s="91">
        <v>1267339888</v>
      </c>
      <c r="H1437" s="92">
        <v>22345</v>
      </c>
      <c r="I1437" s="89"/>
      <c r="J1437" s="89"/>
      <c r="K1437" s="89" t="s">
        <v>52</v>
      </c>
      <c r="L1437" s="89" t="s">
        <v>329</v>
      </c>
      <c r="M1437" s="89"/>
      <c r="N1437" s="89" t="s">
        <v>113</v>
      </c>
      <c r="O1437" s="93">
        <v>11962081245</v>
      </c>
      <c r="P1437" s="94"/>
      <c r="Q1437" s="112" t="s">
        <v>3768</v>
      </c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>
        <v>0</v>
      </c>
      <c r="AB1437" s="89"/>
      <c r="AC1437" s="111"/>
      <c r="AD1437" s="89"/>
      <c r="AE1437" s="89"/>
      <c r="AF1437" s="98"/>
      <c r="AG1437" s="98"/>
      <c r="AH1437" s="98"/>
      <c r="AI1437" s="99"/>
      <c r="AJ1437" s="99" t="s">
        <v>197</v>
      </c>
      <c r="AK1437" s="99" t="s">
        <v>197</v>
      </c>
      <c r="AL1437" s="45" t="s">
        <v>68</v>
      </c>
      <c r="AM1437" s="162" t="str">
        <f>MONTH(B1437)&amp;"/"&amp;YEAR(B1437)</f>
        <v>6/2026</v>
      </c>
      <c r="AN1437" s="45">
        <f>WEEKNUM(B1437)-WEEKNUM(EOMONTH(B1437,-1)+1)+1</f>
        <v>3</v>
      </c>
      <c r="AO1437" s="45" t="str">
        <f>MONTH(R1437)&amp;"/"&amp;YEAR(R1437)</f>
        <v>1/1900</v>
      </c>
      <c r="AP1437" s="45" t="e">
        <f>WEEKNUM(R1437)-WEEKNUM(EOMONTH(R1437,-1)+1)+1</f>
        <v>#NUM!</v>
      </c>
      <c r="AQ1437" s="45">
        <f>IF(AU1437="S",IF(Q1437="1. Aceitou o programa",R1437-B1437,0),0)</f>
        <v>0</v>
      </c>
      <c r="AR1437" s="45">
        <f>IF(AU1437="S",IF(AND(S1437&lt;&gt;"",R1437&lt;&gt;""),S1437-R1437,0),0)</f>
        <v>0</v>
      </c>
      <c r="AS1437" s="45">
        <f>IF(AU1437="S",IF(Q1437="1. Aceitou o programa",IF(OR(X1437="Não se Aplica",X1437=""),IF(OR(W1437="Não se Aplica",W1437=""),0,W1437-V1437),AVERAGE(X1437-W1437,W1437-V1437)),0),0)</f>
        <v>0</v>
      </c>
      <c r="AT1437" s="45">
        <f>IF(AU1437="S",IF(AND(Q1437="1. Aceitou o programa",AB1437="Realizada"),IFERROR(IF(AA1437="",0,AA1437-R1437),0),0),0)</f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 t="s">
        <v>67</v>
      </c>
      <c r="B1438" s="88">
        <v>46188</v>
      </c>
      <c r="C1438" s="89" t="s">
        <v>3773</v>
      </c>
      <c r="D1438" s="89" t="s">
        <v>3774</v>
      </c>
      <c r="E1438" s="90">
        <v>81203137</v>
      </c>
      <c r="F1438" s="184" t="s">
        <v>3889</v>
      </c>
      <c r="G1438" s="91">
        <v>66171504734</v>
      </c>
      <c r="H1438" s="92">
        <v>21955</v>
      </c>
      <c r="I1438" s="89"/>
      <c r="J1438" s="89"/>
      <c r="K1438" s="89" t="s">
        <v>88</v>
      </c>
      <c r="L1438" s="89" t="s">
        <v>89</v>
      </c>
      <c r="M1438" s="89"/>
      <c r="N1438" s="89" t="s">
        <v>148</v>
      </c>
      <c r="O1438" s="93">
        <v>21988149465</v>
      </c>
      <c r="P1438" s="94"/>
      <c r="Q1438" s="112" t="s">
        <v>3768</v>
      </c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>
        <v>0</v>
      </c>
      <c r="AB1438" s="89"/>
      <c r="AC1438" s="111"/>
      <c r="AD1438" s="89"/>
      <c r="AE1438" s="89"/>
      <c r="AF1438" s="98"/>
      <c r="AG1438" s="98"/>
      <c r="AH1438" s="98"/>
      <c r="AI1438" s="99"/>
      <c r="AJ1438" s="99" t="s">
        <v>197</v>
      </c>
      <c r="AK1438" s="99" t="s">
        <v>197</v>
      </c>
      <c r="AL1438" s="45" t="s">
        <v>68</v>
      </c>
      <c r="AM1438" s="162" t="str">
        <f>MONTH(B1438)&amp;"/"&amp;YEAR(B1438)</f>
        <v>6/2026</v>
      </c>
      <c r="AN1438" s="45">
        <f>WEEKNUM(B1438)-WEEKNUM(EOMONTH(B1438,-1)+1)+1</f>
        <v>3</v>
      </c>
      <c r="AO1438" s="45" t="str">
        <f>MONTH(R1438)&amp;"/"&amp;YEAR(R1438)</f>
        <v>1/1900</v>
      </c>
      <c r="AP1438" s="45" t="e">
        <f>WEEKNUM(R1438)-WEEKNUM(EOMONTH(R1438,-1)+1)+1</f>
        <v>#NUM!</v>
      </c>
      <c r="AQ1438" s="45">
        <f>IF(AU1438="S",IF(Q1438="1. Aceitou o programa",R1438-B1438,0),0)</f>
        <v>0</v>
      </c>
      <c r="AR1438" s="45">
        <f>IF(AU1438="S",IF(AND(S1438&lt;&gt;"",R1438&lt;&gt;""),S1438-R1438,0),0)</f>
        <v>0</v>
      </c>
      <c r="AS1438" s="45">
        <f>IF(AU1438="S",IF(Q1438="1. Aceitou o programa",IF(OR(X1438="Não se Aplica",X1438=""),IF(OR(W1438="Não se Aplica",W1438=""),0,W1438-V1438),AVERAGE(X1438-W1438,W1438-V1438)),0),0)</f>
        <v>0</v>
      </c>
      <c r="AT1438" s="45">
        <f>IF(AU1438="S",IF(AND(Q1438="1. Aceitou o programa",AB1438="Realizada"),IFERROR(IF(AA1438="",0,AA1438-R1438),0),0),0)</f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 t="s">
        <v>67</v>
      </c>
      <c r="B1439" s="88">
        <v>46188</v>
      </c>
      <c r="C1439" s="89" t="s">
        <v>3773</v>
      </c>
      <c r="D1439" s="89" t="s">
        <v>3774</v>
      </c>
      <c r="E1439" s="90">
        <v>81206575</v>
      </c>
      <c r="F1439" s="184" t="s">
        <v>3890</v>
      </c>
      <c r="G1439" s="91">
        <v>372708854</v>
      </c>
      <c r="H1439" s="92">
        <v>18639</v>
      </c>
      <c r="I1439" s="89"/>
      <c r="J1439" s="89"/>
      <c r="K1439" s="89" t="s">
        <v>52</v>
      </c>
      <c r="L1439" s="89" t="s">
        <v>778</v>
      </c>
      <c r="M1439" s="89"/>
      <c r="N1439" s="89" t="s">
        <v>185</v>
      </c>
      <c r="O1439" s="93">
        <v>11968331112</v>
      </c>
      <c r="P1439" s="94"/>
      <c r="Q1439" s="112" t="s">
        <v>3768</v>
      </c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>
        <v>0</v>
      </c>
      <c r="AB1439" s="89"/>
      <c r="AC1439" s="111"/>
      <c r="AD1439" s="89"/>
      <c r="AE1439" s="89"/>
      <c r="AF1439" s="98"/>
      <c r="AG1439" s="98"/>
      <c r="AH1439" s="98"/>
      <c r="AI1439" s="99"/>
      <c r="AJ1439" s="99" t="s">
        <v>197</v>
      </c>
      <c r="AK1439" s="99" t="s">
        <v>197</v>
      </c>
      <c r="AL1439" s="45" t="s">
        <v>68</v>
      </c>
      <c r="AM1439" s="162" t="str">
        <f>MONTH(B1439)&amp;"/"&amp;YEAR(B1439)</f>
        <v>6/2026</v>
      </c>
      <c r="AN1439" s="45">
        <f>WEEKNUM(B1439)-WEEKNUM(EOMONTH(B1439,-1)+1)+1</f>
        <v>3</v>
      </c>
      <c r="AO1439" s="45" t="str">
        <f>MONTH(R1439)&amp;"/"&amp;YEAR(R1439)</f>
        <v>1/1900</v>
      </c>
      <c r="AP1439" s="45" t="e">
        <f>WEEKNUM(R1439)-WEEKNUM(EOMONTH(R1439,-1)+1)+1</f>
        <v>#NUM!</v>
      </c>
      <c r="AQ1439" s="45">
        <f>IF(AU1439="S",IF(Q1439="1. Aceitou o programa",R1439-B1439,0),0)</f>
        <v>0</v>
      </c>
      <c r="AR1439" s="45">
        <f>IF(AU1439="S",IF(AND(S1439&lt;&gt;"",R1439&lt;&gt;""),S1439-R1439,0),0)</f>
        <v>0</v>
      </c>
      <c r="AS1439" s="45">
        <f>IF(AU1439="S",IF(Q1439="1. Aceitou o programa",IF(OR(X1439="Não se Aplica",X1439=""),IF(OR(W1439="Não se Aplica",W1439=""),0,W1439-V1439),AVERAGE(X1439-W1439,W1439-V1439)),0),0)</f>
        <v>0</v>
      </c>
      <c r="AT1439" s="45">
        <f>IF(AU1439="S",IF(AND(Q1439="1. Aceitou o programa",AB1439="Realizada"),IFERROR(IF(AA1439="",0,AA1439-R1439),0),0),0)</f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 t="s">
        <v>67</v>
      </c>
      <c r="B1440" s="88">
        <v>46188</v>
      </c>
      <c r="C1440" s="89" t="s">
        <v>3773</v>
      </c>
      <c r="D1440" s="89" t="s">
        <v>3774</v>
      </c>
      <c r="E1440" s="90">
        <v>81306086</v>
      </c>
      <c r="F1440" s="184" t="s">
        <v>3891</v>
      </c>
      <c r="G1440" s="91">
        <v>2855244706</v>
      </c>
      <c r="H1440" s="92">
        <v>27127</v>
      </c>
      <c r="I1440" s="89"/>
      <c r="J1440" s="89"/>
      <c r="K1440" s="89" t="s">
        <v>88</v>
      </c>
      <c r="L1440" s="89" t="s">
        <v>89</v>
      </c>
      <c r="M1440" s="89"/>
      <c r="N1440" s="89" t="s">
        <v>113</v>
      </c>
      <c r="O1440" s="93">
        <v>21964848429</v>
      </c>
      <c r="P1440" s="94"/>
      <c r="Q1440" s="112" t="s">
        <v>3768</v>
      </c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>
        <v>0</v>
      </c>
      <c r="AB1440" s="89"/>
      <c r="AC1440" s="111"/>
      <c r="AD1440" s="89"/>
      <c r="AE1440" s="89"/>
      <c r="AF1440" s="98"/>
      <c r="AG1440" s="98"/>
      <c r="AH1440" s="98"/>
      <c r="AI1440" s="99"/>
      <c r="AJ1440" s="99" t="s">
        <v>197</v>
      </c>
      <c r="AK1440" s="99" t="s">
        <v>197</v>
      </c>
      <c r="AL1440" s="45" t="s">
        <v>68</v>
      </c>
      <c r="AM1440" s="162" t="str">
        <f>MONTH(B1440)&amp;"/"&amp;YEAR(B1440)</f>
        <v>6/2026</v>
      </c>
      <c r="AN1440" s="45">
        <f>WEEKNUM(B1440)-WEEKNUM(EOMONTH(B1440,-1)+1)+1</f>
        <v>3</v>
      </c>
      <c r="AO1440" s="45" t="str">
        <f>MONTH(R1440)&amp;"/"&amp;YEAR(R1440)</f>
        <v>1/1900</v>
      </c>
      <c r="AP1440" s="45" t="e">
        <f>WEEKNUM(R1440)-WEEKNUM(EOMONTH(R1440,-1)+1)+1</f>
        <v>#NUM!</v>
      </c>
      <c r="AQ1440" s="45">
        <f>IF(AU1440="S",IF(Q1440="1. Aceitou o programa",R1440-B1440,0),0)</f>
        <v>0</v>
      </c>
      <c r="AR1440" s="45">
        <f>IF(AU1440="S",IF(AND(S1440&lt;&gt;"",R1440&lt;&gt;""),S1440-R1440,0),0)</f>
        <v>0</v>
      </c>
      <c r="AS1440" s="45">
        <f>IF(AU1440="S",IF(Q1440="1. Aceitou o programa",IF(OR(X1440="Não se Aplica",X1440=""),IF(OR(W1440="Não se Aplica",W1440=""),0,W1440-V1440),AVERAGE(X1440-W1440,W1440-V1440)),0),0)</f>
        <v>0</v>
      </c>
      <c r="AT1440" s="45">
        <f>IF(AU1440="S",IF(AND(Q1440="1. Aceitou o programa",AB1440="Realizada"),IFERROR(IF(AA1440="",0,AA1440-R1440),0),0),0)</f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 t="s">
        <v>67</v>
      </c>
      <c r="B1441" s="88">
        <v>46188</v>
      </c>
      <c r="C1441" s="89" t="s">
        <v>3773</v>
      </c>
      <c r="D1441" s="89" t="s">
        <v>3774</v>
      </c>
      <c r="E1441" s="90">
        <v>81385697</v>
      </c>
      <c r="F1441" s="184" t="s">
        <v>3892</v>
      </c>
      <c r="G1441" s="91">
        <v>12695007833</v>
      </c>
      <c r="H1441" s="92">
        <v>26461</v>
      </c>
      <c r="I1441" s="89"/>
      <c r="J1441" s="89"/>
      <c r="K1441" s="89" t="s">
        <v>52</v>
      </c>
      <c r="L1441" s="89" t="s">
        <v>53</v>
      </c>
      <c r="M1441" s="89"/>
      <c r="N1441" s="89" t="s">
        <v>148</v>
      </c>
      <c r="O1441" s="93">
        <v>11989617417</v>
      </c>
      <c r="P1441" s="94"/>
      <c r="Q1441" s="112" t="s">
        <v>3768</v>
      </c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>
        <v>0</v>
      </c>
      <c r="AB1441" s="89"/>
      <c r="AC1441" s="111"/>
      <c r="AD1441" s="89"/>
      <c r="AE1441" s="89"/>
      <c r="AF1441" s="98"/>
      <c r="AG1441" s="98"/>
      <c r="AH1441" s="98"/>
      <c r="AI1441" s="99"/>
      <c r="AJ1441" s="99" t="s">
        <v>197</v>
      </c>
      <c r="AK1441" s="99" t="s">
        <v>197</v>
      </c>
      <c r="AL1441" s="45" t="s">
        <v>68</v>
      </c>
      <c r="AM1441" s="162" t="str">
        <f>MONTH(B1441)&amp;"/"&amp;YEAR(B1441)</f>
        <v>6/2026</v>
      </c>
      <c r="AN1441" s="45">
        <f>WEEKNUM(B1441)-WEEKNUM(EOMONTH(B1441,-1)+1)+1</f>
        <v>3</v>
      </c>
      <c r="AO1441" s="45" t="str">
        <f>MONTH(R1441)&amp;"/"&amp;YEAR(R1441)</f>
        <v>1/1900</v>
      </c>
      <c r="AP1441" s="45" t="e">
        <f>WEEKNUM(R1441)-WEEKNUM(EOMONTH(R1441,-1)+1)+1</f>
        <v>#NUM!</v>
      </c>
      <c r="AQ1441" s="45">
        <f>IF(AU1441="S",IF(Q1441="1. Aceitou o programa",R1441-B1441,0),0)</f>
        <v>0</v>
      </c>
      <c r="AR1441" s="45">
        <f>IF(AU1441="S",IF(AND(S1441&lt;&gt;"",R1441&lt;&gt;""),S1441-R1441,0),0)</f>
        <v>0</v>
      </c>
      <c r="AS1441" s="45">
        <f>IF(AU1441="S",IF(Q1441="1. Aceitou o programa",IF(OR(X1441="Não se Aplica",X1441=""),IF(OR(W1441="Não se Aplica",W1441=""),0,W1441-V1441),AVERAGE(X1441-W1441,W1441-V1441)),0),0)</f>
        <v>0</v>
      </c>
      <c r="AT1441" s="45">
        <f>IF(AU1441="S",IF(AND(Q1441="1. Aceitou o programa",AB1441="Realizada"),IFERROR(IF(AA1441="",0,AA1441-R1441),0),0),0)</f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 t="s">
        <v>67</v>
      </c>
      <c r="B1442" s="88">
        <v>46188</v>
      </c>
      <c r="C1442" s="89" t="s">
        <v>3773</v>
      </c>
      <c r="D1442" s="89" t="s">
        <v>3774</v>
      </c>
      <c r="E1442" s="90">
        <v>81438281</v>
      </c>
      <c r="F1442" s="184" t="s">
        <v>3893</v>
      </c>
      <c r="G1442" s="91">
        <v>6922690702</v>
      </c>
      <c r="H1442" s="92">
        <v>23510</v>
      </c>
      <c r="I1442" s="89"/>
      <c r="J1442" s="89"/>
      <c r="K1442" s="89" t="s">
        <v>88</v>
      </c>
      <c r="L1442" s="89" t="s">
        <v>602</v>
      </c>
      <c r="M1442" s="89"/>
      <c r="N1442" s="89" t="s">
        <v>148</v>
      </c>
      <c r="O1442" s="93">
        <v>21981805704</v>
      </c>
      <c r="P1442" s="94"/>
      <c r="Q1442" s="112" t="s">
        <v>3768</v>
      </c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>
        <v>0</v>
      </c>
      <c r="AB1442" s="89"/>
      <c r="AC1442" s="111"/>
      <c r="AD1442" s="89"/>
      <c r="AE1442" s="89"/>
      <c r="AF1442" s="98"/>
      <c r="AG1442" s="98"/>
      <c r="AH1442" s="98"/>
      <c r="AI1442" s="99"/>
      <c r="AJ1442" s="99" t="s">
        <v>197</v>
      </c>
      <c r="AK1442" s="99" t="s">
        <v>197</v>
      </c>
      <c r="AL1442" s="45" t="s">
        <v>68</v>
      </c>
      <c r="AM1442" s="162" t="str">
        <f>MONTH(B1442)&amp;"/"&amp;YEAR(B1442)</f>
        <v>6/2026</v>
      </c>
      <c r="AN1442" s="45">
        <f>WEEKNUM(B1442)-WEEKNUM(EOMONTH(B1442,-1)+1)+1</f>
        <v>3</v>
      </c>
      <c r="AO1442" s="45" t="str">
        <f>MONTH(R1442)&amp;"/"&amp;YEAR(R1442)</f>
        <v>1/1900</v>
      </c>
      <c r="AP1442" s="45" t="e">
        <f>WEEKNUM(R1442)-WEEKNUM(EOMONTH(R1442,-1)+1)+1</f>
        <v>#NUM!</v>
      </c>
      <c r="AQ1442" s="45">
        <f>IF(AU1442="S",IF(Q1442="1. Aceitou o programa",R1442-B1442,0),0)</f>
        <v>0</v>
      </c>
      <c r="AR1442" s="45">
        <f>IF(AU1442="S",IF(AND(S1442&lt;&gt;"",R1442&lt;&gt;""),S1442-R1442,0),0)</f>
        <v>0</v>
      </c>
      <c r="AS1442" s="45">
        <f>IF(AU1442="S",IF(Q1442="1. Aceitou o programa",IF(OR(X1442="Não se Aplica",X1442=""),IF(OR(W1442="Não se Aplica",W1442=""),0,W1442-V1442),AVERAGE(X1442-W1442,W1442-V1442)),0),0)</f>
        <v>0</v>
      </c>
      <c r="AT1442" s="45">
        <f>IF(AU1442="S",IF(AND(Q1442="1. Aceitou o programa",AB1442="Realizada"),IFERROR(IF(AA1442="",0,AA1442-R1442),0),0),0)</f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 t="s">
        <v>67</v>
      </c>
      <c r="B1443" s="88">
        <v>46188</v>
      </c>
      <c r="C1443" s="89" t="s">
        <v>3773</v>
      </c>
      <c r="D1443" s="89" t="s">
        <v>3774</v>
      </c>
      <c r="E1443" s="90">
        <v>81456023</v>
      </c>
      <c r="F1443" s="184" t="s">
        <v>3894</v>
      </c>
      <c r="G1443" s="91">
        <v>10153966823</v>
      </c>
      <c r="H1443" s="92">
        <v>25163</v>
      </c>
      <c r="I1443" s="89"/>
      <c r="J1443" s="89"/>
      <c r="K1443" s="89" t="s">
        <v>52</v>
      </c>
      <c r="L1443" s="89" t="s">
        <v>329</v>
      </c>
      <c r="M1443" s="89"/>
      <c r="N1443" s="89" t="s">
        <v>148</v>
      </c>
      <c r="O1443" s="93">
        <v>11998178226</v>
      </c>
      <c r="P1443" s="94"/>
      <c r="Q1443" s="112" t="s">
        <v>3768</v>
      </c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>
        <v>0</v>
      </c>
      <c r="AB1443" s="89"/>
      <c r="AC1443" s="111"/>
      <c r="AD1443" s="89"/>
      <c r="AE1443" s="89"/>
      <c r="AF1443" s="98"/>
      <c r="AG1443" s="98"/>
      <c r="AH1443" s="98"/>
      <c r="AI1443" s="99"/>
      <c r="AJ1443" s="99" t="s">
        <v>197</v>
      </c>
      <c r="AK1443" s="99" t="s">
        <v>197</v>
      </c>
      <c r="AL1443" s="45" t="s">
        <v>68</v>
      </c>
      <c r="AM1443" s="162" t="str">
        <f>MONTH(B1443)&amp;"/"&amp;YEAR(B1443)</f>
        <v>6/2026</v>
      </c>
      <c r="AN1443" s="45">
        <f>WEEKNUM(B1443)-WEEKNUM(EOMONTH(B1443,-1)+1)+1</f>
        <v>3</v>
      </c>
      <c r="AO1443" s="45" t="str">
        <f>MONTH(R1443)&amp;"/"&amp;YEAR(R1443)</f>
        <v>1/1900</v>
      </c>
      <c r="AP1443" s="45" t="e">
        <f>WEEKNUM(R1443)-WEEKNUM(EOMONTH(R1443,-1)+1)+1</f>
        <v>#NUM!</v>
      </c>
      <c r="AQ1443" s="45">
        <f>IF(AU1443="S",IF(Q1443="1. Aceitou o programa",R1443-B1443,0),0)</f>
        <v>0</v>
      </c>
      <c r="AR1443" s="45">
        <f>IF(AU1443="S",IF(AND(S1443&lt;&gt;"",R1443&lt;&gt;""),S1443-R1443,0),0)</f>
        <v>0</v>
      </c>
      <c r="AS1443" s="45">
        <f>IF(AU1443="S",IF(Q1443="1. Aceitou o programa",IF(OR(X1443="Não se Aplica",X1443=""),IF(OR(W1443="Não se Aplica",W1443=""),0,W1443-V1443),AVERAGE(X1443-W1443,W1443-V1443)),0),0)</f>
        <v>0</v>
      </c>
      <c r="AT1443" s="45">
        <f>IF(AU1443="S",IF(AND(Q1443="1. Aceitou o programa",AB1443="Realizada"),IFERROR(IF(AA1443="",0,AA1443-R1443),0),0),0)</f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 t="s">
        <v>67</v>
      </c>
      <c r="B1444" s="88">
        <v>46188</v>
      </c>
      <c r="C1444" s="89" t="s">
        <v>3773</v>
      </c>
      <c r="D1444" s="89" t="s">
        <v>3774</v>
      </c>
      <c r="E1444" s="90">
        <v>81557012</v>
      </c>
      <c r="F1444" s="184" t="s">
        <v>3895</v>
      </c>
      <c r="G1444" s="91">
        <v>83870822791</v>
      </c>
      <c r="H1444" s="92">
        <v>25386</v>
      </c>
      <c r="I1444" s="89"/>
      <c r="J1444" s="89"/>
      <c r="K1444" s="89" t="s">
        <v>88</v>
      </c>
      <c r="L1444" s="89" t="s">
        <v>89</v>
      </c>
      <c r="M1444" s="89"/>
      <c r="N1444" s="89" t="s">
        <v>148</v>
      </c>
      <c r="O1444" s="93">
        <v>21998936682</v>
      </c>
      <c r="P1444" s="94"/>
      <c r="Q1444" s="112" t="s">
        <v>3768</v>
      </c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>
        <v>0</v>
      </c>
      <c r="AB1444" s="89"/>
      <c r="AC1444" s="111"/>
      <c r="AD1444" s="89"/>
      <c r="AE1444" s="89"/>
      <c r="AF1444" s="98"/>
      <c r="AG1444" s="98"/>
      <c r="AH1444" s="98"/>
      <c r="AI1444" s="99"/>
      <c r="AJ1444" s="99" t="s">
        <v>197</v>
      </c>
      <c r="AK1444" s="99" t="s">
        <v>197</v>
      </c>
      <c r="AL1444" s="45" t="s">
        <v>68</v>
      </c>
      <c r="AM1444" s="162" t="str">
        <f>MONTH(B1444)&amp;"/"&amp;YEAR(B1444)</f>
        <v>6/2026</v>
      </c>
      <c r="AN1444" s="45">
        <f>WEEKNUM(B1444)-WEEKNUM(EOMONTH(B1444,-1)+1)+1</f>
        <v>3</v>
      </c>
      <c r="AO1444" s="45" t="str">
        <f>MONTH(R1444)&amp;"/"&amp;YEAR(R1444)</f>
        <v>1/1900</v>
      </c>
      <c r="AP1444" s="45" t="e">
        <f>WEEKNUM(R1444)-WEEKNUM(EOMONTH(R1444,-1)+1)+1</f>
        <v>#NUM!</v>
      </c>
      <c r="AQ1444" s="45">
        <f>IF(AU1444="S",IF(Q1444="1. Aceitou o programa",R1444-B1444,0),0)</f>
        <v>0</v>
      </c>
      <c r="AR1444" s="45">
        <f>IF(AU1444="S",IF(AND(S1444&lt;&gt;"",R1444&lt;&gt;""),S1444-R1444,0),0)</f>
        <v>0</v>
      </c>
      <c r="AS1444" s="45">
        <f>IF(AU1444="S",IF(Q1444="1. Aceitou o programa",IF(OR(X1444="Não se Aplica",X1444=""),IF(OR(W1444="Não se Aplica",W1444=""),0,W1444-V1444),AVERAGE(X1444-W1444,W1444-V1444)),0),0)</f>
        <v>0</v>
      </c>
      <c r="AT1444" s="45">
        <f>IF(AU1444="S",IF(AND(Q1444="1. Aceitou o programa",AB1444="Realizada"),IFERROR(IF(AA1444="",0,AA1444-R1444),0),0),0)</f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 t="s">
        <v>67</v>
      </c>
      <c r="B1445" s="88">
        <v>46188</v>
      </c>
      <c r="C1445" s="89" t="s">
        <v>3773</v>
      </c>
      <c r="D1445" s="89" t="s">
        <v>3774</v>
      </c>
      <c r="E1445" s="90">
        <v>81606564</v>
      </c>
      <c r="F1445" s="184" t="s">
        <v>3896</v>
      </c>
      <c r="G1445" s="91">
        <v>25246886824</v>
      </c>
      <c r="H1445" s="92">
        <v>27775</v>
      </c>
      <c r="I1445" s="89"/>
      <c r="J1445" s="89"/>
      <c r="K1445" s="89" t="s">
        <v>52</v>
      </c>
      <c r="L1445" s="89" t="s">
        <v>53</v>
      </c>
      <c r="M1445" s="89"/>
      <c r="N1445" s="89" t="s">
        <v>148</v>
      </c>
      <c r="O1445" s="93">
        <v>11977642721</v>
      </c>
      <c r="P1445" s="94"/>
      <c r="Q1445" s="112" t="s">
        <v>3768</v>
      </c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>
        <v>0</v>
      </c>
      <c r="AB1445" s="89"/>
      <c r="AC1445" s="111"/>
      <c r="AD1445" s="89"/>
      <c r="AE1445" s="89"/>
      <c r="AF1445" s="98"/>
      <c r="AG1445" s="98"/>
      <c r="AH1445" s="98"/>
      <c r="AI1445" s="99"/>
      <c r="AJ1445" s="99" t="s">
        <v>197</v>
      </c>
      <c r="AK1445" s="99" t="s">
        <v>197</v>
      </c>
      <c r="AL1445" s="45" t="s">
        <v>68</v>
      </c>
      <c r="AM1445" s="162" t="str">
        <f>MONTH(B1445)&amp;"/"&amp;YEAR(B1445)</f>
        <v>6/2026</v>
      </c>
      <c r="AN1445" s="45">
        <f>WEEKNUM(B1445)-WEEKNUM(EOMONTH(B1445,-1)+1)+1</f>
        <v>3</v>
      </c>
      <c r="AO1445" s="45" t="str">
        <f>MONTH(R1445)&amp;"/"&amp;YEAR(R1445)</f>
        <v>1/1900</v>
      </c>
      <c r="AP1445" s="45" t="e">
        <f>WEEKNUM(R1445)-WEEKNUM(EOMONTH(R1445,-1)+1)+1</f>
        <v>#NUM!</v>
      </c>
      <c r="AQ1445" s="45">
        <f>IF(AU1445="S",IF(Q1445="1. Aceitou o programa",R1445-B1445,0),0)</f>
        <v>0</v>
      </c>
      <c r="AR1445" s="45">
        <f>IF(AU1445="S",IF(AND(S1445&lt;&gt;"",R1445&lt;&gt;""),S1445-R1445,0),0)</f>
        <v>0</v>
      </c>
      <c r="AS1445" s="45">
        <f>IF(AU1445="S",IF(Q1445="1. Aceitou o programa",IF(OR(X1445="Não se Aplica",X1445=""),IF(OR(W1445="Não se Aplica",W1445=""),0,W1445-V1445),AVERAGE(X1445-W1445,W1445-V1445)),0),0)</f>
        <v>0</v>
      </c>
      <c r="AT1445" s="45">
        <f>IF(AU1445="S",IF(AND(Q1445="1. Aceitou o programa",AB1445="Realizada"),IFERROR(IF(AA1445="",0,AA1445-R1445),0),0),0)</f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 t="s">
        <v>67</v>
      </c>
      <c r="B1446" s="88">
        <v>46188</v>
      </c>
      <c r="C1446" s="89" t="s">
        <v>3773</v>
      </c>
      <c r="D1446" s="89" t="s">
        <v>3774</v>
      </c>
      <c r="E1446" s="90">
        <v>81606636</v>
      </c>
      <c r="F1446" s="184" t="s">
        <v>3897</v>
      </c>
      <c r="G1446" s="91">
        <v>26536828852</v>
      </c>
      <c r="H1446" s="92">
        <v>25729</v>
      </c>
      <c r="I1446" s="89"/>
      <c r="J1446" s="89"/>
      <c r="K1446" s="89" t="s">
        <v>52</v>
      </c>
      <c r="L1446" s="89" t="s">
        <v>53</v>
      </c>
      <c r="M1446" s="89"/>
      <c r="N1446" s="89" t="s">
        <v>113</v>
      </c>
      <c r="O1446" s="93">
        <v>11943668141</v>
      </c>
      <c r="P1446" s="94"/>
      <c r="Q1446" s="112" t="s">
        <v>3768</v>
      </c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>
        <v>0</v>
      </c>
      <c r="AB1446" s="89"/>
      <c r="AC1446" s="111"/>
      <c r="AD1446" s="89"/>
      <c r="AE1446" s="89"/>
      <c r="AF1446" s="98"/>
      <c r="AG1446" s="98"/>
      <c r="AH1446" s="98"/>
      <c r="AI1446" s="99"/>
      <c r="AJ1446" s="99" t="s">
        <v>197</v>
      </c>
      <c r="AK1446" s="99" t="s">
        <v>197</v>
      </c>
      <c r="AL1446" s="45" t="s">
        <v>68</v>
      </c>
      <c r="AM1446" s="162" t="str">
        <f>MONTH(B1446)&amp;"/"&amp;YEAR(B1446)</f>
        <v>6/2026</v>
      </c>
      <c r="AN1446" s="45">
        <f>WEEKNUM(B1446)-WEEKNUM(EOMONTH(B1446,-1)+1)+1</f>
        <v>3</v>
      </c>
      <c r="AO1446" s="45" t="str">
        <f>MONTH(R1446)&amp;"/"&amp;YEAR(R1446)</f>
        <v>1/1900</v>
      </c>
      <c r="AP1446" s="45" t="e">
        <f>WEEKNUM(R1446)-WEEKNUM(EOMONTH(R1446,-1)+1)+1</f>
        <v>#NUM!</v>
      </c>
      <c r="AQ1446" s="45">
        <f>IF(AU1446="S",IF(Q1446="1. Aceitou o programa",R1446-B1446,0),0)</f>
        <v>0</v>
      </c>
      <c r="AR1446" s="45">
        <f>IF(AU1446="S",IF(AND(S1446&lt;&gt;"",R1446&lt;&gt;""),S1446-R1446,0),0)</f>
        <v>0</v>
      </c>
      <c r="AS1446" s="45">
        <f>IF(AU1446="S",IF(Q1446="1. Aceitou o programa",IF(OR(X1446="Não se Aplica",X1446=""),IF(OR(W1446="Não se Aplica",W1446=""),0,W1446-V1446),AVERAGE(X1446-W1446,W1446-V1446)),0),0)</f>
        <v>0</v>
      </c>
      <c r="AT1446" s="45">
        <f>IF(AU1446="S",IF(AND(Q1446="1. Aceitou o programa",AB1446="Realizada"),IFERROR(IF(AA1446="",0,AA1446-R1446),0),0),0)</f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 t="s">
        <v>67</v>
      </c>
      <c r="B1447" s="88">
        <v>46188</v>
      </c>
      <c r="C1447" s="89" t="s">
        <v>3773</v>
      </c>
      <c r="D1447" s="89" t="s">
        <v>3774</v>
      </c>
      <c r="E1447" s="90">
        <v>81640022</v>
      </c>
      <c r="F1447" s="184" t="s">
        <v>3898</v>
      </c>
      <c r="G1447" s="91">
        <v>5114019813</v>
      </c>
      <c r="H1447" s="92">
        <v>23160</v>
      </c>
      <c r="I1447" s="89"/>
      <c r="J1447" s="89"/>
      <c r="K1447" s="89" t="s">
        <v>52</v>
      </c>
      <c r="L1447" s="89" t="s">
        <v>329</v>
      </c>
      <c r="M1447" s="89"/>
      <c r="N1447" s="89" t="s">
        <v>148</v>
      </c>
      <c r="O1447" s="93">
        <v>11997944612</v>
      </c>
      <c r="P1447" s="94"/>
      <c r="Q1447" s="112" t="s">
        <v>3768</v>
      </c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>
        <v>0</v>
      </c>
      <c r="AB1447" s="89"/>
      <c r="AC1447" s="111"/>
      <c r="AD1447" s="89"/>
      <c r="AE1447" s="89"/>
      <c r="AF1447" s="98"/>
      <c r="AG1447" s="98"/>
      <c r="AH1447" s="98"/>
      <c r="AI1447" s="99"/>
      <c r="AJ1447" s="99" t="s">
        <v>197</v>
      </c>
      <c r="AK1447" s="99" t="s">
        <v>197</v>
      </c>
      <c r="AL1447" s="45" t="s">
        <v>68</v>
      </c>
      <c r="AM1447" s="162" t="str">
        <f>MONTH(B1447)&amp;"/"&amp;YEAR(B1447)</f>
        <v>6/2026</v>
      </c>
      <c r="AN1447" s="45">
        <f>WEEKNUM(B1447)-WEEKNUM(EOMONTH(B1447,-1)+1)+1</f>
        <v>3</v>
      </c>
      <c r="AO1447" s="45" t="str">
        <f>MONTH(R1447)&amp;"/"&amp;YEAR(R1447)</f>
        <v>1/1900</v>
      </c>
      <c r="AP1447" s="45" t="e">
        <f>WEEKNUM(R1447)-WEEKNUM(EOMONTH(R1447,-1)+1)+1</f>
        <v>#NUM!</v>
      </c>
      <c r="AQ1447" s="45">
        <f>IF(AU1447="S",IF(Q1447="1. Aceitou o programa",R1447-B1447,0),0)</f>
        <v>0</v>
      </c>
      <c r="AR1447" s="45">
        <f>IF(AU1447="S",IF(AND(S1447&lt;&gt;"",R1447&lt;&gt;""),S1447-R1447,0),0)</f>
        <v>0</v>
      </c>
      <c r="AS1447" s="45">
        <f>IF(AU1447="S",IF(Q1447="1. Aceitou o programa",IF(OR(X1447="Não se Aplica",X1447=""),IF(OR(W1447="Não se Aplica",W1447=""),0,W1447-V1447),AVERAGE(X1447-W1447,W1447-V1447)),0),0)</f>
        <v>0</v>
      </c>
      <c r="AT1447" s="45">
        <f>IF(AU1447="S",IF(AND(Q1447="1. Aceitou o programa",AB1447="Realizada"),IFERROR(IF(AA1447="",0,AA1447-R1447),0),0),0)</f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 t="s">
        <v>67</v>
      </c>
      <c r="B1448" s="88">
        <v>46188</v>
      </c>
      <c r="C1448" s="89" t="s">
        <v>3773</v>
      </c>
      <c r="D1448" s="89" t="s">
        <v>3774</v>
      </c>
      <c r="E1448" s="90">
        <v>81654683</v>
      </c>
      <c r="F1448" s="184" t="s">
        <v>3899</v>
      </c>
      <c r="G1448" s="91">
        <v>9962007895</v>
      </c>
      <c r="H1448" s="92">
        <v>23415</v>
      </c>
      <c r="I1448" s="89"/>
      <c r="J1448" s="89"/>
      <c r="K1448" s="89" t="s">
        <v>52</v>
      </c>
      <c r="L1448" s="89" t="s">
        <v>53</v>
      </c>
      <c r="M1448" s="89"/>
      <c r="N1448" s="89" t="s">
        <v>55</v>
      </c>
      <c r="O1448" s="93">
        <v>11966668729</v>
      </c>
      <c r="P1448" s="94"/>
      <c r="Q1448" s="112" t="s">
        <v>3768</v>
      </c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>
        <v>0</v>
      </c>
      <c r="AB1448" s="89"/>
      <c r="AC1448" s="111"/>
      <c r="AD1448" s="89"/>
      <c r="AE1448" s="89"/>
      <c r="AF1448" s="98"/>
      <c r="AG1448" s="98"/>
      <c r="AH1448" s="98"/>
      <c r="AI1448" s="99"/>
      <c r="AJ1448" s="99" t="s">
        <v>197</v>
      </c>
      <c r="AK1448" s="99" t="s">
        <v>197</v>
      </c>
      <c r="AL1448" s="45" t="s">
        <v>68</v>
      </c>
      <c r="AM1448" s="162" t="str">
        <f>MONTH(B1448)&amp;"/"&amp;YEAR(B1448)</f>
        <v>6/2026</v>
      </c>
      <c r="AN1448" s="45">
        <f>WEEKNUM(B1448)-WEEKNUM(EOMONTH(B1448,-1)+1)+1</f>
        <v>3</v>
      </c>
      <c r="AO1448" s="45" t="str">
        <f>MONTH(R1448)&amp;"/"&amp;YEAR(R1448)</f>
        <v>1/1900</v>
      </c>
      <c r="AP1448" s="45" t="e">
        <f>WEEKNUM(R1448)-WEEKNUM(EOMONTH(R1448,-1)+1)+1</f>
        <v>#NUM!</v>
      </c>
      <c r="AQ1448" s="45">
        <f>IF(AU1448="S",IF(Q1448="1. Aceitou o programa",R1448-B1448,0),0)</f>
        <v>0</v>
      </c>
      <c r="AR1448" s="45">
        <f>IF(AU1448="S",IF(AND(S1448&lt;&gt;"",R1448&lt;&gt;""),S1448-R1448,0),0)</f>
        <v>0</v>
      </c>
      <c r="AS1448" s="45">
        <f>IF(AU1448="S",IF(Q1448="1. Aceitou o programa",IF(OR(X1448="Não se Aplica",X1448=""),IF(OR(W1448="Não se Aplica",W1448=""),0,W1448-V1448),AVERAGE(X1448-W1448,W1448-V1448)),0),0)</f>
        <v>0</v>
      </c>
      <c r="AT1448" s="45">
        <f>IF(AU1448="S",IF(AND(Q1448="1. Aceitou o programa",AB1448="Realizada"),IFERROR(IF(AA1448="",0,AA1448-R1448),0),0),0)</f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 t="s">
        <v>67</v>
      </c>
      <c r="B1449" s="88">
        <v>46188</v>
      </c>
      <c r="C1449" s="89" t="s">
        <v>3773</v>
      </c>
      <c r="D1449" s="89" t="s">
        <v>3774</v>
      </c>
      <c r="E1449" s="90">
        <v>81698505</v>
      </c>
      <c r="F1449" s="184" t="s">
        <v>3900</v>
      </c>
      <c r="G1449" s="91">
        <v>11148819886</v>
      </c>
      <c r="H1449" s="92">
        <v>21263</v>
      </c>
      <c r="I1449" s="89"/>
      <c r="J1449" s="89"/>
      <c r="K1449" s="89" t="s">
        <v>52</v>
      </c>
      <c r="L1449" s="89" t="s">
        <v>53</v>
      </c>
      <c r="M1449" s="89"/>
      <c r="N1449" s="89" t="s">
        <v>148</v>
      </c>
      <c r="O1449" s="93">
        <v>11983531750</v>
      </c>
      <c r="P1449" s="94"/>
      <c r="Q1449" s="112" t="s">
        <v>3768</v>
      </c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>
        <v>0</v>
      </c>
      <c r="AB1449" s="89"/>
      <c r="AC1449" s="111"/>
      <c r="AD1449" s="89"/>
      <c r="AE1449" s="89"/>
      <c r="AF1449" s="98"/>
      <c r="AG1449" s="98"/>
      <c r="AH1449" s="98"/>
      <c r="AI1449" s="99"/>
      <c r="AJ1449" s="99" t="s">
        <v>197</v>
      </c>
      <c r="AK1449" s="99" t="s">
        <v>197</v>
      </c>
      <c r="AL1449" s="45" t="s">
        <v>68</v>
      </c>
      <c r="AM1449" s="162" t="str">
        <f>MONTH(B1449)&amp;"/"&amp;YEAR(B1449)</f>
        <v>6/2026</v>
      </c>
      <c r="AN1449" s="45">
        <f>WEEKNUM(B1449)-WEEKNUM(EOMONTH(B1449,-1)+1)+1</f>
        <v>3</v>
      </c>
      <c r="AO1449" s="45" t="str">
        <f>MONTH(R1449)&amp;"/"&amp;YEAR(R1449)</f>
        <v>1/1900</v>
      </c>
      <c r="AP1449" s="45" t="e">
        <f>WEEKNUM(R1449)-WEEKNUM(EOMONTH(R1449,-1)+1)+1</f>
        <v>#NUM!</v>
      </c>
      <c r="AQ1449" s="45">
        <f>IF(AU1449="S",IF(Q1449="1. Aceitou o programa",R1449-B1449,0),0)</f>
        <v>0</v>
      </c>
      <c r="AR1449" s="45">
        <f>IF(AU1449="S",IF(AND(S1449&lt;&gt;"",R1449&lt;&gt;""),S1449-R1449,0),0)</f>
        <v>0</v>
      </c>
      <c r="AS1449" s="45">
        <f>IF(AU1449="S",IF(Q1449="1. Aceitou o programa",IF(OR(X1449="Não se Aplica",X1449=""),IF(OR(W1449="Não se Aplica",W1449=""),0,W1449-V1449),AVERAGE(X1449-W1449,W1449-V1449)),0),0)</f>
        <v>0</v>
      </c>
      <c r="AT1449" s="45">
        <f>IF(AU1449="S",IF(AND(Q1449="1. Aceitou o programa",AB1449="Realizada"),IFERROR(IF(AA1449="",0,AA1449-R1449),0),0),0)</f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 t="s">
        <v>67</v>
      </c>
      <c r="B1450" s="88">
        <v>46188</v>
      </c>
      <c r="C1450" s="89" t="s">
        <v>3773</v>
      </c>
      <c r="D1450" s="89" t="s">
        <v>3774</v>
      </c>
      <c r="E1450" s="90">
        <v>81698535</v>
      </c>
      <c r="F1450" s="184" t="s">
        <v>3901</v>
      </c>
      <c r="G1450" s="91">
        <v>39566307349</v>
      </c>
      <c r="H1450" s="92">
        <v>20323</v>
      </c>
      <c r="I1450" s="89"/>
      <c r="J1450" s="89"/>
      <c r="K1450" s="89" t="s">
        <v>52</v>
      </c>
      <c r="L1450" s="89" t="s">
        <v>53</v>
      </c>
      <c r="M1450" s="89"/>
      <c r="N1450" s="89" t="s">
        <v>148</v>
      </c>
      <c r="O1450" s="93">
        <v>11985436028</v>
      </c>
      <c r="P1450" s="94"/>
      <c r="Q1450" s="112" t="s">
        <v>3768</v>
      </c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>
        <v>0</v>
      </c>
      <c r="AB1450" s="89"/>
      <c r="AC1450" s="111"/>
      <c r="AD1450" s="89"/>
      <c r="AE1450" s="89"/>
      <c r="AF1450" s="98"/>
      <c r="AG1450" s="98"/>
      <c r="AH1450" s="98"/>
      <c r="AI1450" s="99"/>
      <c r="AJ1450" s="99" t="s">
        <v>197</v>
      </c>
      <c r="AK1450" s="99" t="s">
        <v>197</v>
      </c>
      <c r="AL1450" s="45" t="s">
        <v>68</v>
      </c>
      <c r="AM1450" s="162" t="str">
        <f>MONTH(B1450)&amp;"/"&amp;YEAR(B1450)</f>
        <v>6/2026</v>
      </c>
      <c r="AN1450" s="45">
        <f>WEEKNUM(B1450)-WEEKNUM(EOMONTH(B1450,-1)+1)+1</f>
        <v>3</v>
      </c>
      <c r="AO1450" s="45" t="str">
        <f>MONTH(R1450)&amp;"/"&amp;YEAR(R1450)</f>
        <v>1/1900</v>
      </c>
      <c r="AP1450" s="45" t="e">
        <f>WEEKNUM(R1450)-WEEKNUM(EOMONTH(R1450,-1)+1)+1</f>
        <v>#NUM!</v>
      </c>
      <c r="AQ1450" s="45">
        <f>IF(AU1450="S",IF(Q1450="1. Aceitou o programa",R1450-B1450,0),0)</f>
        <v>0</v>
      </c>
      <c r="AR1450" s="45">
        <f>IF(AU1450="S",IF(AND(S1450&lt;&gt;"",R1450&lt;&gt;""),S1450-R1450,0),0)</f>
        <v>0</v>
      </c>
      <c r="AS1450" s="45">
        <f>IF(AU1450="S",IF(Q1450="1. Aceitou o programa",IF(OR(X1450="Não se Aplica",X1450=""),IF(OR(W1450="Não se Aplica",W1450=""),0,W1450-V1450),AVERAGE(X1450-W1450,W1450-V1450)),0),0)</f>
        <v>0</v>
      </c>
      <c r="AT1450" s="45">
        <f>IF(AU1450="S",IF(AND(Q1450="1. Aceitou o programa",AB1450="Realizada"),IFERROR(IF(AA1450="",0,AA1450-R1450),0),0),0)</f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 t="s">
        <v>67</v>
      </c>
      <c r="B1451" s="88">
        <v>46188</v>
      </c>
      <c r="C1451" s="89" t="s">
        <v>3773</v>
      </c>
      <c r="D1451" s="89" t="s">
        <v>3774</v>
      </c>
      <c r="E1451" s="90">
        <v>81710627</v>
      </c>
      <c r="F1451" s="184" t="s">
        <v>3902</v>
      </c>
      <c r="G1451" s="91">
        <v>2155534892</v>
      </c>
      <c r="H1451" s="92">
        <v>22572</v>
      </c>
      <c r="I1451" s="89"/>
      <c r="J1451" s="89"/>
      <c r="K1451" s="89" t="s">
        <v>52</v>
      </c>
      <c r="L1451" s="89" t="s">
        <v>53</v>
      </c>
      <c r="M1451" s="89"/>
      <c r="N1451" s="89" t="s">
        <v>113</v>
      </c>
      <c r="O1451" s="93">
        <v>11982337610</v>
      </c>
      <c r="P1451" s="94"/>
      <c r="Q1451" s="112" t="s">
        <v>3768</v>
      </c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>
        <v>0</v>
      </c>
      <c r="AB1451" s="89"/>
      <c r="AC1451" s="111"/>
      <c r="AD1451" s="89"/>
      <c r="AE1451" s="89"/>
      <c r="AF1451" s="98"/>
      <c r="AG1451" s="98"/>
      <c r="AH1451" s="98"/>
      <c r="AI1451" s="99"/>
      <c r="AJ1451" s="99" t="s">
        <v>197</v>
      </c>
      <c r="AK1451" s="99" t="s">
        <v>197</v>
      </c>
      <c r="AL1451" s="45" t="s">
        <v>68</v>
      </c>
      <c r="AM1451" s="162" t="str">
        <f>MONTH(B1451)&amp;"/"&amp;YEAR(B1451)</f>
        <v>6/2026</v>
      </c>
      <c r="AN1451" s="45">
        <f>WEEKNUM(B1451)-WEEKNUM(EOMONTH(B1451,-1)+1)+1</f>
        <v>3</v>
      </c>
      <c r="AO1451" s="45" t="str">
        <f>MONTH(R1451)&amp;"/"&amp;YEAR(R1451)</f>
        <v>1/1900</v>
      </c>
      <c r="AP1451" s="45" t="e">
        <f>WEEKNUM(R1451)-WEEKNUM(EOMONTH(R1451,-1)+1)+1</f>
        <v>#NUM!</v>
      </c>
      <c r="AQ1451" s="45">
        <f>IF(AU1451="S",IF(Q1451="1. Aceitou o programa",R1451-B1451,0),0)</f>
        <v>0</v>
      </c>
      <c r="AR1451" s="45">
        <f>IF(AU1451="S",IF(AND(S1451&lt;&gt;"",R1451&lt;&gt;""),S1451-R1451,0),0)</f>
        <v>0</v>
      </c>
      <c r="AS1451" s="45">
        <f>IF(AU1451="S",IF(Q1451="1. Aceitou o programa",IF(OR(X1451="Não se Aplica",X1451=""),IF(OR(W1451="Não se Aplica",W1451=""),0,W1451-V1451),AVERAGE(X1451-W1451,W1451-V1451)),0),0)</f>
        <v>0</v>
      </c>
      <c r="AT1451" s="45">
        <f>IF(AU1451="S",IF(AND(Q1451="1. Aceitou o programa",AB1451="Realizada"),IFERROR(IF(AA1451="",0,AA1451-R1451),0),0),0)</f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 t="s">
        <v>67</v>
      </c>
      <c r="B1452" s="88">
        <v>46188</v>
      </c>
      <c r="C1452" s="89" t="s">
        <v>3773</v>
      </c>
      <c r="D1452" s="89" t="s">
        <v>3774</v>
      </c>
      <c r="E1452" s="90">
        <v>81713017</v>
      </c>
      <c r="F1452" s="184" t="s">
        <v>3903</v>
      </c>
      <c r="G1452" s="91">
        <v>27908214886</v>
      </c>
      <c r="H1452" s="92">
        <v>20735</v>
      </c>
      <c r="I1452" s="89"/>
      <c r="J1452" s="89"/>
      <c r="K1452" s="89" t="s">
        <v>52</v>
      </c>
      <c r="L1452" s="89" t="s">
        <v>53</v>
      </c>
      <c r="M1452" s="89"/>
      <c r="N1452" s="89" t="s">
        <v>113</v>
      </c>
      <c r="O1452" s="93">
        <v>11963421176</v>
      </c>
      <c r="P1452" s="94"/>
      <c r="Q1452" s="112" t="s">
        <v>3768</v>
      </c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>
        <v>0</v>
      </c>
      <c r="AB1452" s="89"/>
      <c r="AC1452" s="111"/>
      <c r="AD1452" s="89"/>
      <c r="AE1452" s="89"/>
      <c r="AF1452" s="98"/>
      <c r="AG1452" s="98"/>
      <c r="AH1452" s="98"/>
      <c r="AI1452" s="99"/>
      <c r="AJ1452" s="99" t="s">
        <v>197</v>
      </c>
      <c r="AK1452" s="99" t="s">
        <v>197</v>
      </c>
      <c r="AL1452" s="45" t="s">
        <v>68</v>
      </c>
      <c r="AM1452" s="162" t="str">
        <f>MONTH(B1452)&amp;"/"&amp;YEAR(B1452)</f>
        <v>6/2026</v>
      </c>
      <c r="AN1452" s="45">
        <f>WEEKNUM(B1452)-WEEKNUM(EOMONTH(B1452,-1)+1)+1</f>
        <v>3</v>
      </c>
      <c r="AO1452" s="45" t="str">
        <f>MONTH(R1452)&amp;"/"&amp;YEAR(R1452)</f>
        <v>1/1900</v>
      </c>
      <c r="AP1452" s="45" t="e">
        <f>WEEKNUM(R1452)-WEEKNUM(EOMONTH(R1452,-1)+1)+1</f>
        <v>#NUM!</v>
      </c>
      <c r="AQ1452" s="45">
        <f>IF(AU1452="S",IF(Q1452="1. Aceitou o programa",R1452-B1452,0),0)</f>
        <v>0</v>
      </c>
      <c r="AR1452" s="45">
        <f>IF(AU1452="S",IF(AND(S1452&lt;&gt;"",R1452&lt;&gt;""),S1452-R1452,0),0)</f>
        <v>0</v>
      </c>
      <c r="AS1452" s="45">
        <f>IF(AU1452="S",IF(Q1452="1. Aceitou o programa",IF(OR(X1452="Não se Aplica",X1452=""),IF(OR(W1452="Não se Aplica",W1452=""),0,W1452-V1452),AVERAGE(X1452-W1452,W1452-V1452)),0),0)</f>
        <v>0</v>
      </c>
      <c r="AT1452" s="45">
        <f>IF(AU1452="S",IF(AND(Q1452="1. Aceitou o programa",AB1452="Realizada"),IFERROR(IF(AA1452="",0,AA1452-R1452),0),0),0)</f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 t="s">
        <v>67</v>
      </c>
      <c r="B1453" s="88">
        <v>46188</v>
      </c>
      <c r="C1453" s="89" t="s">
        <v>3773</v>
      </c>
      <c r="D1453" s="89" t="s">
        <v>3774</v>
      </c>
      <c r="E1453" s="90">
        <v>81724233</v>
      </c>
      <c r="F1453" s="184" t="s">
        <v>3904</v>
      </c>
      <c r="G1453" s="91">
        <v>13180066865</v>
      </c>
      <c r="H1453" s="92">
        <v>24719</v>
      </c>
      <c r="I1453" s="89"/>
      <c r="J1453" s="89"/>
      <c r="K1453" s="89" t="s">
        <v>52</v>
      </c>
      <c r="L1453" s="89" t="s">
        <v>53</v>
      </c>
      <c r="M1453" s="89"/>
      <c r="N1453" s="89" t="s">
        <v>148</v>
      </c>
      <c r="O1453" s="93">
        <v>11989226585</v>
      </c>
      <c r="P1453" s="94"/>
      <c r="Q1453" s="112" t="s">
        <v>3768</v>
      </c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>
        <v>0</v>
      </c>
      <c r="AB1453" s="89"/>
      <c r="AC1453" s="111"/>
      <c r="AD1453" s="89"/>
      <c r="AE1453" s="89"/>
      <c r="AF1453" s="98"/>
      <c r="AG1453" s="98"/>
      <c r="AH1453" s="98"/>
      <c r="AI1453" s="99"/>
      <c r="AJ1453" s="99" t="s">
        <v>197</v>
      </c>
      <c r="AK1453" s="99" t="s">
        <v>197</v>
      </c>
      <c r="AL1453" s="45" t="s">
        <v>68</v>
      </c>
      <c r="AM1453" s="162" t="str">
        <f>MONTH(B1453)&amp;"/"&amp;YEAR(B1453)</f>
        <v>6/2026</v>
      </c>
      <c r="AN1453" s="45">
        <f>WEEKNUM(B1453)-WEEKNUM(EOMONTH(B1453,-1)+1)+1</f>
        <v>3</v>
      </c>
      <c r="AO1453" s="45" t="str">
        <f>MONTH(R1453)&amp;"/"&amp;YEAR(R1453)</f>
        <v>1/1900</v>
      </c>
      <c r="AP1453" s="45" t="e">
        <f>WEEKNUM(R1453)-WEEKNUM(EOMONTH(R1453,-1)+1)+1</f>
        <v>#NUM!</v>
      </c>
      <c r="AQ1453" s="45">
        <f>IF(AU1453="S",IF(Q1453="1. Aceitou o programa",R1453-B1453,0),0)</f>
        <v>0</v>
      </c>
      <c r="AR1453" s="45">
        <f>IF(AU1453="S",IF(AND(S1453&lt;&gt;"",R1453&lt;&gt;""),S1453-R1453,0),0)</f>
        <v>0</v>
      </c>
      <c r="AS1453" s="45">
        <f>IF(AU1453="S",IF(Q1453="1. Aceitou o programa",IF(OR(X1453="Não se Aplica",X1453=""),IF(OR(W1453="Não se Aplica",W1453=""),0,W1453-V1453),AVERAGE(X1453-W1453,W1453-V1453)),0),0)</f>
        <v>0</v>
      </c>
      <c r="AT1453" s="45">
        <f>IF(AU1453="S",IF(AND(Q1453="1. Aceitou o programa",AB1453="Realizada"),IFERROR(IF(AA1453="",0,AA1453-R1453),0),0),0)</f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 t="s">
        <v>67</v>
      </c>
      <c r="B1454" s="88">
        <v>46188</v>
      </c>
      <c r="C1454" s="89" t="s">
        <v>3773</v>
      </c>
      <c r="D1454" s="89" t="s">
        <v>3774</v>
      </c>
      <c r="E1454" s="90">
        <v>81727474</v>
      </c>
      <c r="F1454" s="184" t="s">
        <v>3905</v>
      </c>
      <c r="G1454" s="91">
        <v>31616365897</v>
      </c>
      <c r="H1454" s="92">
        <v>29966</v>
      </c>
      <c r="I1454" s="89"/>
      <c r="J1454" s="89"/>
      <c r="K1454" s="89" t="s">
        <v>52</v>
      </c>
      <c r="L1454" s="89" t="s">
        <v>53</v>
      </c>
      <c r="M1454" s="89"/>
      <c r="N1454" s="89" t="s">
        <v>113</v>
      </c>
      <c r="O1454" s="93">
        <v>11982512611</v>
      </c>
      <c r="P1454" s="94"/>
      <c r="Q1454" s="112" t="s">
        <v>3768</v>
      </c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>
        <v>0</v>
      </c>
      <c r="AB1454" s="89"/>
      <c r="AC1454" s="111"/>
      <c r="AD1454" s="89"/>
      <c r="AE1454" s="89"/>
      <c r="AF1454" s="98"/>
      <c r="AG1454" s="98"/>
      <c r="AH1454" s="98"/>
      <c r="AI1454" s="99"/>
      <c r="AJ1454" s="99" t="s">
        <v>197</v>
      </c>
      <c r="AK1454" s="99" t="s">
        <v>197</v>
      </c>
      <c r="AL1454" s="45" t="s">
        <v>68</v>
      </c>
      <c r="AM1454" s="162" t="str">
        <f>MONTH(B1454)&amp;"/"&amp;YEAR(B1454)</f>
        <v>6/2026</v>
      </c>
      <c r="AN1454" s="45">
        <f>WEEKNUM(B1454)-WEEKNUM(EOMONTH(B1454,-1)+1)+1</f>
        <v>3</v>
      </c>
      <c r="AO1454" s="45" t="str">
        <f>MONTH(R1454)&amp;"/"&amp;YEAR(R1454)</f>
        <v>1/1900</v>
      </c>
      <c r="AP1454" s="45" t="e">
        <f>WEEKNUM(R1454)-WEEKNUM(EOMONTH(R1454,-1)+1)+1</f>
        <v>#NUM!</v>
      </c>
      <c r="AQ1454" s="45">
        <f>IF(AU1454="S",IF(Q1454="1. Aceitou o programa",R1454-B1454,0),0)</f>
        <v>0</v>
      </c>
      <c r="AR1454" s="45">
        <f>IF(AU1454="S",IF(AND(S1454&lt;&gt;"",R1454&lt;&gt;""),S1454-R1454,0),0)</f>
        <v>0</v>
      </c>
      <c r="AS1454" s="45">
        <f>IF(AU1454="S",IF(Q1454="1. Aceitou o programa",IF(OR(X1454="Não se Aplica",X1454=""),IF(OR(W1454="Não se Aplica",W1454=""),0,W1454-V1454),AVERAGE(X1454-W1454,W1454-V1454)),0),0)</f>
        <v>0</v>
      </c>
      <c r="AT1454" s="45">
        <f>IF(AU1454="S",IF(AND(Q1454="1. Aceitou o programa",AB1454="Realizada"),IFERROR(IF(AA1454="",0,AA1454-R1454),0),0),0)</f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 t="s">
        <v>67</v>
      </c>
      <c r="B1455" s="88">
        <v>46188</v>
      </c>
      <c r="C1455" s="89" t="s">
        <v>3773</v>
      </c>
      <c r="D1455" s="89" t="s">
        <v>3774</v>
      </c>
      <c r="E1455" s="90">
        <v>81738394</v>
      </c>
      <c r="F1455" s="184" t="s">
        <v>3906</v>
      </c>
      <c r="G1455" s="91">
        <v>16914134880</v>
      </c>
      <c r="H1455" s="92">
        <v>26216</v>
      </c>
      <c r="I1455" s="89"/>
      <c r="J1455" s="89"/>
      <c r="K1455" s="89" t="s">
        <v>52</v>
      </c>
      <c r="L1455" s="89" t="s">
        <v>329</v>
      </c>
      <c r="M1455" s="89"/>
      <c r="N1455" s="89" t="s">
        <v>113</v>
      </c>
      <c r="O1455" s="93">
        <v>11982137403</v>
      </c>
      <c r="P1455" s="94"/>
      <c r="Q1455" s="112" t="s">
        <v>3768</v>
      </c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>
        <v>0</v>
      </c>
      <c r="AB1455" s="89"/>
      <c r="AC1455" s="111"/>
      <c r="AD1455" s="89"/>
      <c r="AE1455" s="89"/>
      <c r="AF1455" s="98"/>
      <c r="AG1455" s="98"/>
      <c r="AH1455" s="98"/>
      <c r="AI1455" s="99"/>
      <c r="AJ1455" s="99" t="s">
        <v>197</v>
      </c>
      <c r="AK1455" s="99" t="s">
        <v>197</v>
      </c>
      <c r="AL1455" s="45" t="s">
        <v>68</v>
      </c>
      <c r="AM1455" s="162" t="str">
        <f>MONTH(B1455)&amp;"/"&amp;YEAR(B1455)</f>
        <v>6/2026</v>
      </c>
      <c r="AN1455" s="45">
        <f>WEEKNUM(B1455)-WEEKNUM(EOMONTH(B1455,-1)+1)+1</f>
        <v>3</v>
      </c>
      <c r="AO1455" s="45" t="str">
        <f>MONTH(R1455)&amp;"/"&amp;YEAR(R1455)</f>
        <v>1/1900</v>
      </c>
      <c r="AP1455" s="45" t="e">
        <f>WEEKNUM(R1455)-WEEKNUM(EOMONTH(R1455,-1)+1)+1</f>
        <v>#NUM!</v>
      </c>
      <c r="AQ1455" s="45">
        <f>IF(AU1455="S",IF(Q1455="1. Aceitou o programa",R1455-B1455,0),0)</f>
        <v>0</v>
      </c>
      <c r="AR1455" s="45">
        <f>IF(AU1455="S",IF(AND(S1455&lt;&gt;"",R1455&lt;&gt;""),S1455-R1455,0),0)</f>
        <v>0</v>
      </c>
      <c r="AS1455" s="45">
        <f>IF(AU1455="S",IF(Q1455="1. Aceitou o programa",IF(OR(X1455="Não se Aplica",X1455=""),IF(OR(W1455="Não se Aplica",W1455=""),0,W1455-V1455),AVERAGE(X1455-W1455,W1455-V1455)),0),0)</f>
        <v>0</v>
      </c>
      <c r="AT1455" s="45">
        <f>IF(AU1455="S",IF(AND(Q1455="1. Aceitou o programa",AB1455="Realizada"),IFERROR(IF(AA1455="",0,AA1455-R1455),0),0),0)</f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 t="s">
        <v>67</v>
      </c>
      <c r="B1456" s="88">
        <v>46188</v>
      </c>
      <c r="C1456" s="89" t="s">
        <v>3773</v>
      </c>
      <c r="D1456" s="89" t="s">
        <v>3774</v>
      </c>
      <c r="E1456" s="90">
        <v>81784470</v>
      </c>
      <c r="F1456" s="184" t="s">
        <v>3907</v>
      </c>
      <c r="G1456" s="91">
        <v>18338062715</v>
      </c>
      <c r="H1456" s="92">
        <v>17623</v>
      </c>
      <c r="I1456" s="89"/>
      <c r="J1456" s="89"/>
      <c r="K1456" s="89" t="s">
        <v>88</v>
      </c>
      <c r="L1456" s="89" t="s">
        <v>89</v>
      </c>
      <c r="M1456" s="89"/>
      <c r="N1456" s="89" t="s">
        <v>148</v>
      </c>
      <c r="O1456" s="93">
        <v>21996495394</v>
      </c>
      <c r="P1456" s="94"/>
      <c r="Q1456" s="112" t="s">
        <v>3768</v>
      </c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>
        <v>0</v>
      </c>
      <c r="AB1456" s="89"/>
      <c r="AC1456" s="111"/>
      <c r="AD1456" s="89"/>
      <c r="AE1456" s="89"/>
      <c r="AF1456" s="98"/>
      <c r="AG1456" s="98"/>
      <c r="AH1456" s="98"/>
      <c r="AI1456" s="99"/>
      <c r="AJ1456" s="99" t="s">
        <v>197</v>
      </c>
      <c r="AK1456" s="99" t="s">
        <v>197</v>
      </c>
      <c r="AL1456" s="45" t="s">
        <v>68</v>
      </c>
      <c r="AM1456" s="162" t="str">
        <f>MONTH(B1456)&amp;"/"&amp;YEAR(B1456)</f>
        <v>6/2026</v>
      </c>
      <c r="AN1456" s="45">
        <f>WEEKNUM(B1456)-WEEKNUM(EOMONTH(B1456,-1)+1)+1</f>
        <v>3</v>
      </c>
      <c r="AO1456" s="45" t="str">
        <f>MONTH(R1456)&amp;"/"&amp;YEAR(R1456)</f>
        <v>1/1900</v>
      </c>
      <c r="AP1456" s="45" t="e">
        <f>WEEKNUM(R1456)-WEEKNUM(EOMONTH(R1456,-1)+1)+1</f>
        <v>#NUM!</v>
      </c>
      <c r="AQ1456" s="45">
        <f>IF(AU1456="S",IF(Q1456="1. Aceitou o programa",R1456-B1456,0),0)</f>
        <v>0</v>
      </c>
      <c r="AR1456" s="45">
        <f>IF(AU1456="S",IF(AND(S1456&lt;&gt;"",R1456&lt;&gt;""),S1456-R1456,0),0)</f>
        <v>0</v>
      </c>
      <c r="AS1456" s="45">
        <f>IF(AU1456="S",IF(Q1456="1. Aceitou o programa",IF(OR(X1456="Não se Aplica",X1456=""),IF(OR(W1456="Não se Aplica",W1456=""),0,W1456-V1456),AVERAGE(X1456-W1456,W1456-V1456)),0),0)</f>
        <v>0</v>
      </c>
      <c r="AT1456" s="45">
        <f>IF(AU1456="S",IF(AND(Q1456="1. Aceitou o programa",AB1456="Realizada"),IFERROR(IF(AA1456="",0,AA1456-R1456),0),0),0)</f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 t="s">
        <v>67</v>
      </c>
      <c r="B1457" s="88">
        <v>46188</v>
      </c>
      <c r="C1457" s="89" t="s">
        <v>3773</v>
      </c>
      <c r="D1457" s="89" t="s">
        <v>3774</v>
      </c>
      <c r="E1457" s="90">
        <v>81809362</v>
      </c>
      <c r="F1457" s="184" t="s">
        <v>3908</v>
      </c>
      <c r="G1457" s="91">
        <v>99173980749</v>
      </c>
      <c r="H1457" s="92">
        <v>21033</v>
      </c>
      <c r="I1457" s="89"/>
      <c r="J1457" s="89"/>
      <c r="K1457" s="89" t="s">
        <v>88</v>
      </c>
      <c r="L1457" s="89" t="s">
        <v>89</v>
      </c>
      <c r="M1457" s="89"/>
      <c r="N1457" s="89" t="s">
        <v>148</v>
      </c>
      <c r="O1457" s="93">
        <v>21992698707</v>
      </c>
      <c r="P1457" s="94"/>
      <c r="Q1457" s="112" t="s">
        <v>3768</v>
      </c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>
        <v>0</v>
      </c>
      <c r="AB1457" s="89"/>
      <c r="AC1457" s="111"/>
      <c r="AD1457" s="89"/>
      <c r="AE1457" s="89"/>
      <c r="AF1457" s="98"/>
      <c r="AG1457" s="98"/>
      <c r="AH1457" s="98"/>
      <c r="AI1457" s="99"/>
      <c r="AJ1457" s="99" t="s">
        <v>197</v>
      </c>
      <c r="AK1457" s="99" t="s">
        <v>197</v>
      </c>
      <c r="AL1457" s="45" t="s">
        <v>68</v>
      </c>
      <c r="AM1457" s="162" t="str">
        <f>MONTH(B1457)&amp;"/"&amp;YEAR(B1457)</f>
        <v>6/2026</v>
      </c>
      <c r="AN1457" s="45">
        <f>WEEKNUM(B1457)-WEEKNUM(EOMONTH(B1457,-1)+1)+1</f>
        <v>3</v>
      </c>
      <c r="AO1457" s="45" t="str">
        <f>MONTH(R1457)&amp;"/"&amp;YEAR(R1457)</f>
        <v>1/1900</v>
      </c>
      <c r="AP1457" s="45" t="e">
        <f>WEEKNUM(R1457)-WEEKNUM(EOMONTH(R1457,-1)+1)+1</f>
        <v>#NUM!</v>
      </c>
      <c r="AQ1457" s="45">
        <f>IF(AU1457="S",IF(Q1457="1. Aceitou o programa",R1457-B1457,0),0)</f>
        <v>0</v>
      </c>
      <c r="AR1457" s="45">
        <f>IF(AU1457="S",IF(AND(S1457&lt;&gt;"",R1457&lt;&gt;""),S1457-R1457,0),0)</f>
        <v>0</v>
      </c>
      <c r="AS1457" s="45">
        <f>IF(AU1457="S",IF(Q1457="1. Aceitou o programa",IF(OR(X1457="Não se Aplica",X1457=""),IF(OR(W1457="Não se Aplica",W1457=""),0,W1457-V1457),AVERAGE(X1457-W1457,W1457-V1457)),0),0)</f>
        <v>0</v>
      </c>
      <c r="AT1457" s="45">
        <f>IF(AU1457="S",IF(AND(Q1457="1. Aceitou o programa",AB1457="Realizada"),IFERROR(IF(AA1457="",0,AA1457-R1457),0),0),0)</f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 t="s">
        <v>67</v>
      </c>
      <c r="B1458" s="88">
        <v>46188</v>
      </c>
      <c r="C1458" s="89" t="s">
        <v>3773</v>
      </c>
      <c r="D1458" s="89" t="s">
        <v>3774</v>
      </c>
      <c r="E1458" s="90">
        <v>81855864</v>
      </c>
      <c r="F1458" s="184" t="s">
        <v>3909</v>
      </c>
      <c r="G1458" s="91">
        <v>4299405803</v>
      </c>
      <c r="H1458" s="92">
        <v>22434</v>
      </c>
      <c r="I1458" s="89"/>
      <c r="J1458" s="89"/>
      <c r="K1458" s="89" t="s">
        <v>52</v>
      </c>
      <c r="L1458" s="89" t="s">
        <v>53</v>
      </c>
      <c r="M1458" s="89"/>
      <c r="N1458" s="89" t="s">
        <v>148</v>
      </c>
      <c r="O1458" s="93">
        <v>11994220733</v>
      </c>
      <c r="P1458" s="94"/>
      <c r="Q1458" s="112" t="s">
        <v>3768</v>
      </c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>
        <v>0</v>
      </c>
      <c r="AB1458" s="89"/>
      <c r="AC1458" s="111"/>
      <c r="AD1458" s="89"/>
      <c r="AE1458" s="89"/>
      <c r="AF1458" s="98"/>
      <c r="AG1458" s="98"/>
      <c r="AH1458" s="98"/>
      <c r="AI1458" s="99"/>
      <c r="AJ1458" s="99" t="s">
        <v>197</v>
      </c>
      <c r="AK1458" s="99" t="s">
        <v>197</v>
      </c>
      <c r="AL1458" s="45" t="s">
        <v>68</v>
      </c>
      <c r="AM1458" s="162" t="str">
        <f>MONTH(B1458)&amp;"/"&amp;YEAR(B1458)</f>
        <v>6/2026</v>
      </c>
      <c r="AN1458" s="45">
        <f>WEEKNUM(B1458)-WEEKNUM(EOMONTH(B1458,-1)+1)+1</f>
        <v>3</v>
      </c>
      <c r="AO1458" s="45" t="str">
        <f>MONTH(R1458)&amp;"/"&amp;YEAR(R1458)</f>
        <v>1/1900</v>
      </c>
      <c r="AP1458" s="45" t="e">
        <f>WEEKNUM(R1458)-WEEKNUM(EOMONTH(R1458,-1)+1)+1</f>
        <v>#NUM!</v>
      </c>
      <c r="AQ1458" s="45">
        <f>IF(AU1458="S",IF(Q1458="1. Aceitou o programa",R1458-B1458,0),0)</f>
        <v>0</v>
      </c>
      <c r="AR1458" s="45">
        <f>IF(AU1458="S",IF(AND(S1458&lt;&gt;"",R1458&lt;&gt;""),S1458-R1458,0),0)</f>
        <v>0</v>
      </c>
      <c r="AS1458" s="45">
        <f>IF(AU1458="S",IF(Q1458="1. Aceitou o programa",IF(OR(X1458="Não se Aplica",X1458=""),IF(OR(W1458="Não se Aplica",W1458=""),0,W1458-V1458),AVERAGE(X1458-W1458,W1458-V1458)),0),0)</f>
        <v>0</v>
      </c>
      <c r="AT1458" s="45">
        <f>IF(AU1458="S",IF(AND(Q1458="1. Aceitou o programa",AB1458="Realizada"),IFERROR(IF(AA1458="",0,AA1458-R1458),0),0),0)</f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 t="s">
        <v>67</v>
      </c>
      <c r="B1459" s="88">
        <v>46188</v>
      </c>
      <c r="C1459" s="89" t="s">
        <v>3773</v>
      </c>
      <c r="D1459" s="89" t="s">
        <v>3774</v>
      </c>
      <c r="E1459" s="90">
        <v>81926637</v>
      </c>
      <c r="F1459" s="184" t="s">
        <v>3910</v>
      </c>
      <c r="G1459" s="91">
        <v>2298084840</v>
      </c>
      <c r="H1459" s="92">
        <v>23258</v>
      </c>
      <c r="I1459" s="89"/>
      <c r="J1459" s="89"/>
      <c r="K1459" s="89" t="s">
        <v>52</v>
      </c>
      <c r="L1459" s="89" t="s">
        <v>53</v>
      </c>
      <c r="M1459" s="89"/>
      <c r="N1459" s="89" t="s">
        <v>148</v>
      </c>
      <c r="O1459" s="93">
        <v>11983460559</v>
      </c>
      <c r="P1459" s="94"/>
      <c r="Q1459" s="112" t="s">
        <v>3768</v>
      </c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>
        <v>0</v>
      </c>
      <c r="AB1459" s="89"/>
      <c r="AC1459" s="111"/>
      <c r="AD1459" s="89"/>
      <c r="AE1459" s="89"/>
      <c r="AF1459" s="98"/>
      <c r="AG1459" s="98"/>
      <c r="AH1459" s="98"/>
      <c r="AI1459" s="99"/>
      <c r="AJ1459" s="99" t="s">
        <v>197</v>
      </c>
      <c r="AK1459" s="99" t="s">
        <v>197</v>
      </c>
      <c r="AL1459" s="45" t="s">
        <v>68</v>
      </c>
      <c r="AM1459" s="162" t="str">
        <f>MONTH(B1459)&amp;"/"&amp;YEAR(B1459)</f>
        <v>6/2026</v>
      </c>
      <c r="AN1459" s="45">
        <f>WEEKNUM(B1459)-WEEKNUM(EOMONTH(B1459,-1)+1)+1</f>
        <v>3</v>
      </c>
      <c r="AO1459" s="45" t="str">
        <f>MONTH(R1459)&amp;"/"&amp;YEAR(R1459)</f>
        <v>1/1900</v>
      </c>
      <c r="AP1459" s="45" t="e">
        <f>WEEKNUM(R1459)-WEEKNUM(EOMONTH(R1459,-1)+1)+1</f>
        <v>#NUM!</v>
      </c>
      <c r="AQ1459" s="45">
        <f>IF(AU1459="S",IF(Q1459="1. Aceitou o programa",R1459-B1459,0),0)</f>
        <v>0</v>
      </c>
      <c r="AR1459" s="45">
        <f>IF(AU1459="S",IF(AND(S1459&lt;&gt;"",R1459&lt;&gt;""),S1459-R1459,0),0)</f>
        <v>0</v>
      </c>
      <c r="AS1459" s="45">
        <f>IF(AU1459="S",IF(Q1459="1. Aceitou o programa",IF(OR(X1459="Não se Aplica",X1459=""),IF(OR(W1459="Não se Aplica",W1459=""),0,W1459-V1459),AVERAGE(X1459-W1459,W1459-V1459)),0),0)</f>
        <v>0</v>
      </c>
      <c r="AT1459" s="45">
        <f>IF(AU1459="S",IF(AND(Q1459="1. Aceitou o programa",AB1459="Realizada"),IFERROR(IF(AA1459="",0,AA1459-R1459),0),0),0)</f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 t="s">
        <v>67</v>
      </c>
      <c r="B1460" s="88">
        <v>46188</v>
      </c>
      <c r="C1460" s="89" t="s">
        <v>3773</v>
      </c>
      <c r="D1460" s="89" t="s">
        <v>3774</v>
      </c>
      <c r="E1460" s="90">
        <v>81963393</v>
      </c>
      <c r="F1460" s="184" t="s">
        <v>3911</v>
      </c>
      <c r="G1460" s="91">
        <v>79414796720</v>
      </c>
      <c r="H1460" s="92">
        <v>22545</v>
      </c>
      <c r="I1460" s="89"/>
      <c r="J1460" s="89"/>
      <c r="K1460" s="89" t="s">
        <v>88</v>
      </c>
      <c r="L1460" s="89" t="s">
        <v>863</v>
      </c>
      <c r="M1460" s="89"/>
      <c r="N1460" s="89" t="s">
        <v>113</v>
      </c>
      <c r="O1460" s="93">
        <v>21966448751</v>
      </c>
      <c r="P1460" s="94"/>
      <c r="Q1460" s="112" t="s">
        <v>3768</v>
      </c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>
        <v>0</v>
      </c>
      <c r="AB1460" s="89"/>
      <c r="AC1460" s="111"/>
      <c r="AD1460" s="89"/>
      <c r="AE1460" s="89"/>
      <c r="AF1460" s="98"/>
      <c r="AG1460" s="98"/>
      <c r="AH1460" s="98"/>
      <c r="AI1460" s="99"/>
      <c r="AJ1460" s="99" t="s">
        <v>197</v>
      </c>
      <c r="AK1460" s="99" t="s">
        <v>197</v>
      </c>
      <c r="AL1460" s="45" t="s">
        <v>68</v>
      </c>
      <c r="AM1460" s="162" t="str">
        <f>MONTH(B1460)&amp;"/"&amp;YEAR(B1460)</f>
        <v>6/2026</v>
      </c>
      <c r="AN1460" s="45">
        <f>WEEKNUM(B1460)-WEEKNUM(EOMONTH(B1460,-1)+1)+1</f>
        <v>3</v>
      </c>
      <c r="AO1460" s="45" t="str">
        <f>MONTH(R1460)&amp;"/"&amp;YEAR(R1460)</f>
        <v>1/1900</v>
      </c>
      <c r="AP1460" s="45" t="e">
        <f>WEEKNUM(R1460)-WEEKNUM(EOMONTH(R1460,-1)+1)+1</f>
        <v>#NUM!</v>
      </c>
      <c r="AQ1460" s="45">
        <f>IF(AU1460="S",IF(Q1460="1. Aceitou o programa",R1460-B1460,0),0)</f>
        <v>0</v>
      </c>
      <c r="AR1460" s="45">
        <f>IF(AU1460="S",IF(AND(S1460&lt;&gt;"",R1460&lt;&gt;""),S1460-R1460,0),0)</f>
        <v>0</v>
      </c>
      <c r="AS1460" s="45">
        <f>IF(AU1460="S",IF(Q1460="1. Aceitou o programa",IF(OR(X1460="Não se Aplica",X1460=""),IF(OR(W1460="Não se Aplica",W1460=""),0,W1460-V1460),AVERAGE(X1460-W1460,W1460-V1460)),0),0)</f>
        <v>0</v>
      </c>
      <c r="AT1460" s="45">
        <f>IF(AU1460="S",IF(AND(Q1460="1. Aceitou o programa",AB1460="Realizada"),IFERROR(IF(AA1460="",0,AA1460-R1460),0),0),0)</f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 t="s">
        <v>67</v>
      </c>
      <c r="B1461" s="88">
        <v>46188</v>
      </c>
      <c r="C1461" s="89" t="s">
        <v>3773</v>
      </c>
      <c r="D1461" s="89" t="s">
        <v>3774</v>
      </c>
      <c r="E1461" s="90">
        <v>82015238</v>
      </c>
      <c r="F1461" s="184" t="s">
        <v>3912</v>
      </c>
      <c r="G1461" s="91">
        <v>6646019878</v>
      </c>
      <c r="H1461" s="92">
        <v>20469</v>
      </c>
      <c r="I1461" s="89"/>
      <c r="J1461" s="89"/>
      <c r="K1461" s="89" t="s">
        <v>52</v>
      </c>
      <c r="L1461" s="89" t="s">
        <v>329</v>
      </c>
      <c r="M1461" s="89"/>
      <c r="N1461" s="89" t="s">
        <v>113</v>
      </c>
      <c r="O1461" s="93">
        <v>11943318249</v>
      </c>
      <c r="P1461" s="94"/>
      <c r="Q1461" s="112" t="s">
        <v>3768</v>
      </c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>
        <v>0</v>
      </c>
      <c r="AB1461" s="89"/>
      <c r="AC1461" s="111"/>
      <c r="AD1461" s="89"/>
      <c r="AE1461" s="89"/>
      <c r="AF1461" s="98"/>
      <c r="AG1461" s="98"/>
      <c r="AH1461" s="98"/>
      <c r="AI1461" s="99"/>
      <c r="AJ1461" s="99" t="s">
        <v>197</v>
      </c>
      <c r="AK1461" s="99" t="s">
        <v>197</v>
      </c>
      <c r="AL1461" s="45" t="s">
        <v>68</v>
      </c>
      <c r="AM1461" s="162" t="str">
        <f>MONTH(B1461)&amp;"/"&amp;YEAR(B1461)</f>
        <v>6/2026</v>
      </c>
      <c r="AN1461" s="45">
        <f>WEEKNUM(B1461)-WEEKNUM(EOMONTH(B1461,-1)+1)+1</f>
        <v>3</v>
      </c>
      <c r="AO1461" s="45" t="str">
        <f>MONTH(R1461)&amp;"/"&amp;YEAR(R1461)</f>
        <v>1/1900</v>
      </c>
      <c r="AP1461" s="45" t="e">
        <f>WEEKNUM(R1461)-WEEKNUM(EOMONTH(R1461,-1)+1)+1</f>
        <v>#NUM!</v>
      </c>
      <c r="AQ1461" s="45">
        <f>IF(AU1461="S",IF(Q1461="1. Aceitou o programa",R1461-B1461,0),0)</f>
        <v>0</v>
      </c>
      <c r="AR1461" s="45">
        <f>IF(AU1461="S",IF(AND(S1461&lt;&gt;"",R1461&lt;&gt;""),S1461-R1461,0),0)</f>
        <v>0</v>
      </c>
      <c r="AS1461" s="45">
        <f>IF(AU1461="S",IF(Q1461="1. Aceitou o programa",IF(OR(X1461="Não se Aplica",X1461=""),IF(OR(W1461="Não se Aplica",W1461=""),0,W1461-V1461),AVERAGE(X1461-W1461,W1461-V1461)),0),0)</f>
        <v>0</v>
      </c>
      <c r="AT1461" s="45">
        <f>IF(AU1461="S",IF(AND(Q1461="1. Aceitou o programa",AB1461="Realizada"),IFERROR(IF(AA1461="",0,AA1461-R1461),0),0),0)</f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 t="s">
        <v>67</v>
      </c>
      <c r="B1462" s="88">
        <v>46188</v>
      </c>
      <c r="C1462" s="89" t="s">
        <v>3773</v>
      </c>
      <c r="D1462" s="89" t="s">
        <v>3774</v>
      </c>
      <c r="E1462" s="90">
        <v>82042450</v>
      </c>
      <c r="F1462" s="184" t="s">
        <v>3913</v>
      </c>
      <c r="G1462" s="91">
        <v>96591501649</v>
      </c>
      <c r="H1462" s="92">
        <v>23992</v>
      </c>
      <c r="I1462" s="89"/>
      <c r="J1462" s="89"/>
      <c r="K1462" s="89" t="s">
        <v>52</v>
      </c>
      <c r="L1462" s="89" t="s">
        <v>53</v>
      </c>
      <c r="M1462" s="89"/>
      <c r="N1462" s="89" t="s">
        <v>113</v>
      </c>
      <c r="O1462" s="93">
        <v>19998010112</v>
      </c>
      <c r="P1462" s="94"/>
      <c r="Q1462" s="112" t="s">
        <v>3768</v>
      </c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>
        <v>0</v>
      </c>
      <c r="AB1462" s="89"/>
      <c r="AC1462" s="111"/>
      <c r="AD1462" s="89"/>
      <c r="AE1462" s="89"/>
      <c r="AF1462" s="98"/>
      <c r="AG1462" s="98"/>
      <c r="AH1462" s="98"/>
      <c r="AI1462" s="99"/>
      <c r="AJ1462" s="99" t="s">
        <v>197</v>
      </c>
      <c r="AK1462" s="99" t="s">
        <v>197</v>
      </c>
      <c r="AL1462" s="45" t="s">
        <v>68</v>
      </c>
      <c r="AM1462" s="162" t="str">
        <f>MONTH(B1462)&amp;"/"&amp;YEAR(B1462)</f>
        <v>6/2026</v>
      </c>
      <c r="AN1462" s="45">
        <f>WEEKNUM(B1462)-WEEKNUM(EOMONTH(B1462,-1)+1)+1</f>
        <v>3</v>
      </c>
      <c r="AO1462" s="45" t="str">
        <f>MONTH(R1462)&amp;"/"&amp;YEAR(R1462)</f>
        <v>1/1900</v>
      </c>
      <c r="AP1462" s="45" t="e">
        <f>WEEKNUM(R1462)-WEEKNUM(EOMONTH(R1462,-1)+1)+1</f>
        <v>#NUM!</v>
      </c>
      <c r="AQ1462" s="45">
        <f>IF(AU1462="S",IF(Q1462="1. Aceitou o programa",R1462-B1462,0),0)</f>
        <v>0</v>
      </c>
      <c r="AR1462" s="45">
        <f>IF(AU1462="S",IF(AND(S1462&lt;&gt;"",R1462&lt;&gt;""),S1462-R1462,0),0)</f>
        <v>0</v>
      </c>
      <c r="AS1462" s="45">
        <f>IF(AU1462="S",IF(Q1462="1. Aceitou o programa",IF(OR(X1462="Não se Aplica",X1462=""),IF(OR(W1462="Não se Aplica",W1462=""),0,W1462-V1462),AVERAGE(X1462-W1462,W1462-V1462)),0),0)</f>
        <v>0</v>
      </c>
      <c r="AT1462" s="45">
        <f>IF(AU1462="S",IF(AND(Q1462="1. Aceitou o programa",AB1462="Realizada"),IFERROR(IF(AA1462="",0,AA1462-R1462),0),0),0)</f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 t="s">
        <v>67</v>
      </c>
      <c r="B1463" s="88">
        <v>46188</v>
      </c>
      <c r="C1463" s="89" t="s">
        <v>3773</v>
      </c>
      <c r="D1463" s="89" t="s">
        <v>3774</v>
      </c>
      <c r="E1463" s="90">
        <v>82046463</v>
      </c>
      <c r="F1463" s="184" t="s">
        <v>3914</v>
      </c>
      <c r="G1463" s="91">
        <v>4151785760</v>
      </c>
      <c r="H1463" s="92">
        <v>26562</v>
      </c>
      <c r="I1463" s="89"/>
      <c r="J1463" s="89"/>
      <c r="K1463" s="89" t="s">
        <v>88</v>
      </c>
      <c r="L1463" s="89" t="s">
        <v>97</v>
      </c>
      <c r="M1463" s="89"/>
      <c r="N1463" s="89" t="s">
        <v>113</v>
      </c>
      <c r="O1463" s="93">
        <v>22992237850</v>
      </c>
      <c r="P1463" s="94"/>
      <c r="Q1463" s="112" t="s">
        <v>3768</v>
      </c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>
        <v>0</v>
      </c>
      <c r="AB1463" s="89"/>
      <c r="AC1463" s="111"/>
      <c r="AD1463" s="89"/>
      <c r="AE1463" s="89"/>
      <c r="AF1463" s="98"/>
      <c r="AG1463" s="98"/>
      <c r="AH1463" s="98"/>
      <c r="AI1463" s="99"/>
      <c r="AJ1463" s="99" t="s">
        <v>197</v>
      </c>
      <c r="AK1463" s="99" t="s">
        <v>197</v>
      </c>
      <c r="AL1463" s="45" t="s">
        <v>68</v>
      </c>
      <c r="AM1463" s="162" t="str">
        <f>MONTH(B1463)&amp;"/"&amp;YEAR(B1463)</f>
        <v>6/2026</v>
      </c>
      <c r="AN1463" s="45">
        <f>WEEKNUM(B1463)-WEEKNUM(EOMONTH(B1463,-1)+1)+1</f>
        <v>3</v>
      </c>
      <c r="AO1463" s="45" t="str">
        <f>MONTH(R1463)&amp;"/"&amp;YEAR(R1463)</f>
        <v>1/1900</v>
      </c>
      <c r="AP1463" s="45" t="e">
        <f>WEEKNUM(R1463)-WEEKNUM(EOMONTH(R1463,-1)+1)+1</f>
        <v>#NUM!</v>
      </c>
      <c r="AQ1463" s="45">
        <f>IF(AU1463="S",IF(Q1463="1. Aceitou o programa",R1463-B1463,0),0)</f>
        <v>0</v>
      </c>
      <c r="AR1463" s="45">
        <f>IF(AU1463="S",IF(AND(S1463&lt;&gt;"",R1463&lt;&gt;""),S1463-R1463,0),0)</f>
        <v>0</v>
      </c>
      <c r="AS1463" s="45">
        <f>IF(AU1463="S",IF(Q1463="1. Aceitou o programa",IF(OR(X1463="Não se Aplica",X1463=""),IF(OR(W1463="Não se Aplica",W1463=""),0,W1463-V1463),AVERAGE(X1463-W1463,W1463-V1463)),0),0)</f>
        <v>0</v>
      </c>
      <c r="AT1463" s="45">
        <f>IF(AU1463="S",IF(AND(Q1463="1. Aceitou o programa",AB1463="Realizada"),IFERROR(IF(AA1463="",0,AA1463-R1463),0),0),0)</f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 t="s">
        <v>67</v>
      </c>
      <c r="B1464" s="88">
        <v>46188</v>
      </c>
      <c r="C1464" s="89" t="s">
        <v>3773</v>
      </c>
      <c r="D1464" s="89" t="s">
        <v>3774</v>
      </c>
      <c r="E1464" s="90">
        <v>82050144</v>
      </c>
      <c r="F1464" s="184" t="s">
        <v>3915</v>
      </c>
      <c r="G1464" s="91">
        <v>27253471814</v>
      </c>
      <c r="H1464" s="92">
        <v>20056</v>
      </c>
      <c r="I1464" s="89"/>
      <c r="J1464" s="89"/>
      <c r="K1464" s="89" t="s">
        <v>52</v>
      </c>
      <c r="L1464" s="89" t="s">
        <v>53</v>
      </c>
      <c r="M1464" s="89"/>
      <c r="N1464" s="89" t="s">
        <v>113</v>
      </c>
      <c r="O1464" s="93">
        <v>11979950514</v>
      </c>
      <c r="P1464" s="94"/>
      <c r="Q1464" s="112" t="s">
        <v>3768</v>
      </c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>
        <v>0</v>
      </c>
      <c r="AB1464" s="89"/>
      <c r="AC1464" s="111"/>
      <c r="AD1464" s="89"/>
      <c r="AE1464" s="89"/>
      <c r="AF1464" s="98"/>
      <c r="AG1464" s="98"/>
      <c r="AH1464" s="98"/>
      <c r="AI1464" s="99"/>
      <c r="AJ1464" s="99" t="s">
        <v>197</v>
      </c>
      <c r="AK1464" s="99" t="s">
        <v>197</v>
      </c>
      <c r="AL1464" s="45" t="s">
        <v>68</v>
      </c>
      <c r="AM1464" s="162" t="str">
        <f>MONTH(B1464)&amp;"/"&amp;YEAR(B1464)</f>
        <v>6/2026</v>
      </c>
      <c r="AN1464" s="45">
        <f>WEEKNUM(B1464)-WEEKNUM(EOMONTH(B1464,-1)+1)+1</f>
        <v>3</v>
      </c>
      <c r="AO1464" s="45" t="str">
        <f>MONTH(R1464)&amp;"/"&amp;YEAR(R1464)</f>
        <v>1/1900</v>
      </c>
      <c r="AP1464" s="45" t="e">
        <f>WEEKNUM(R1464)-WEEKNUM(EOMONTH(R1464,-1)+1)+1</f>
        <v>#NUM!</v>
      </c>
      <c r="AQ1464" s="45">
        <f>IF(AU1464="S",IF(Q1464="1. Aceitou o programa",R1464-B1464,0),0)</f>
        <v>0</v>
      </c>
      <c r="AR1464" s="45">
        <f>IF(AU1464="S",IF(AND(S1464&lt;&gt;"",R1464&lt;&gt;""),S1464-R1464,0),0)</f>
        <v>0</v>
      </c>
      <c r="AS1464" s="45">
        <f>IF(AU1464="S",IF(Q1464="1. Aceitou o programa",IF(OR(X1464="Não se Aplica",X1464=""),IF(OR(W1464="Não se Aplica",W1464=""),0,W1464-V1464),AVERAGE(X1464-W1464,W1464-V1464)),0),0)</f>
        <v>0</v>
      </c>
      <c r="AT1464" s="45">
        <f>IF(AU1464="S",IF(AND(Q1464="1. Aceitou o programa",AB1464="Realizada"),IFERROR(IF(AA1464="",0,AA1464-R1464),0),0),0)</f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 t="s">
        <v>67</v>
      </c>
      <c r="B1465" s="88">
        <v>46188</v>
      </c>
      <c r="C1465" s="89" t="s">
        <v>3773</v>
      </c>
      <c r="D1465" s="89" t="s">
        <v>3774</v>
      </c>
      <c r="E1465" s="90">
        <v>82089493</v>
      </c>
      <c r="F1465" s="184" t="s">
        <v>3916</v>
      </c>
      <c r="G1465" s="91">
        <v>2755662859</v>
      </c>
      <c r="H1465" s="92">
        <v>20840</v>
      </c>
      <c r="I1465" s="89"/>
      <c r="J1465" s="89"/>
      <c r="K1465" s="89" t="s">
        <v>52</v>
      </c>
      <c r="L1465" s="89" t="s">
        <v>329</v>
      </c>
      <c r="M1465" s="89"/>
      <c r="N1465" s="89" t="s">
        <v>130</v>
      </c>
      <c r="O1465" s="93">
        <v>11934881938</v>
      </c>
      <c r="P1465" s="94"/>
      <c r="Q1465" s="112" t="s">
        <v>3768</v>
      </c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>
        <v>0</v>
      </c>
      <c r="AB1465" s="89"/>
      <c r="AC1465" s="111"/>
      <c r="AD1465" s="89"/>
      <c r="AE1465" s="89"/>
      <c r="AF1465" s="98"/>
      <c r="AG1465" s="98"/>
      <c r="AH1465" s="98"/>
      <c r="AI1465" s="99"/>
      <c r="AJ1465" s="99" t="s">
        <v>197</v>
      </c>
      <c r="AK1465" s="99" t="s">
        <v>197</v>
      </c>
      <c r="AL1465" s="45" t="s">
        <v>68</v>
      </c>
      <c r="AM1465" s="162" t="str">
        <f>MONTH(B1465)&amp;"/"&amp;YEAR(B1465)</f>
        <v>6/2026</v>
      </c>
      <c r="AN1465" s="45">
        <f>WEEKNUM(B1465)-WEEKNUM(EOMONTH(B1465,-1)+1)+1</f>
        <v>3</v>
      </c>
      <c r="AO1465" s="45" t="str">
        <f>MONTH(R1465)&amp;"/"&amp;YEAR(R1465)</f>
        <v>1/1900</v>
      </c>
      <c r="AP1465" s="45" t="e">
        <f>WEEKNUM(R1465)-WEEKNUM(EOMONTH(R1465,-1)+1)+1</f>
        <v>#NUM!</v>
      </c>
      <c r="AQ1465" s="45">
        <f>IF(AU1465="S",IF(Q1465="1. Aceitou o programa",R1465-B1465,0),0)</f>
        <v>0</v>
      </c>
      <c r="AR1465" s="45">
        <f>IF(AU1465="S",IF(AND(S1465&lt;&gt;"",R1465&lt;&gt;""),S1465-R1465,0),0)</f>
        <v>0</v>
      </c>
      <c r="AS1465" s="45">
        <f>IF(AU1465="S",IF(Q1465="1. Aceitou o programa",IF(OR(X1465="Não se Aplica",X1465=""),IF(OR(W1465="Não se Aplica",W1465=""),0,W1465-V1465),AVERAGE(X1465-W1465,W1465-V1465)),0),0)</f>
        <v>0</v>
      </c>
      <c r="AT1465" s="45">
        <f>IF(AU1465="S",IF(AND(Q1465="1. Aceitou o programa",AB1465="Realizada"),IFERROR(IF(AA1465="",0,AA1465-R1465),0),0),0)</f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 t="s">
        <v>67</v>
      </c>
      <c r="B1466" s="88">
        <v>46188</v>
      </c>
      <c r="C1466" s="89" t="s">
        <v>3773</v>
      </c>
      <c r="D1466" s="89" t="s">
        <v>3774</v>
      </c>
      <c r="E1466" s="90">
        <v>82163600</v>
      </c>
      <c r="F1466" s="184" t="s">
        <v>3917</v>
      </c>
      <c r="G1466" s="91">
        <v>22028162830</v>
      </c>
      <c r="H1466" s="92">
        <v>24398</v>
      </c>
      <c r="I1466" s="89"/>
      <c r="J1466" s="89"/>
      <c r="K1466" s="89" t="s">
        <v>52</v>
      </c>
      <c r="L1466" s="89" t="s">
        <v>53</v>
      </c>
      <c r="M1466" s="89"/>
      <c r="N1466" s="89" t="s">
        <v>148</v>
      </c>
      <c r="O1466" s="93">
        <v>11979984915</v>
      </c>
      <c r="P1466" s="94"/>
      <c r="Q1466" s="112" t="s">
        <v>58</v>
      </c>
      <c r="R1466" s="95">
        <v>46189</v>
      </c>
      <c r="S1466" s="96"/>
      <c r="T1466" s="96" t="s">
        <v>59</v>
      </c>
      <c r="U1466" s="96" t="s">
        <v>60</v>
      </c>
      <c r="V1466" s="92"/>
      <c r="W1466" s="92"/>
      <c r="X1466" s="92"/>
      <c r="Y1466" s="97"/>
      <c r="Z1466" s="89" t="s">
        <v>62</v>
      </c>
      <c r="AA1466" s="96" t="s">
        <v>3918</v>
      </c>
      <c r="AB1466" s="89"/>
      <c r="AC1466" s="111"/>
      <c r="AD1466" s="89"/>
      <c r="AE1466" s="89"/>
      <c r="AF1466" s="98"/>
      <c r="AG1466" s="98"/>
      <c r="AH1466" s="98"/>
      <c r="AI1466" s="99"/>
      <c r="AJ1466" s="99" t="s">
        <v>197</v>
      </c>
      <c r="AK1466" s="99" t="s">
        <v>197</v>
      </c>
      <c r="AL1466" s="45" t="s">
        <v>68</v>
      </c>
      <c r="AM1466" s="162" t="str">
        <f>MONTH(B1466)&amp;"/"&amp;YEAR(B1466)</f>
        <v>6/2026</v>
      </c>
      <c r="AN1466" s="45">
        <f>WEEKNUM(B1466)-WEEKNUM(EOMONTH(B1466,-1)+1)+1</f>
        <v>3</v>
      </c>
      <c r="AO1466" s="45" t="str">
        <f>MONTH(R1466)&amp;"/"&amp;YEAR(R1466)</f>
        <v>6/2026</v>
      </c>
      <c r="AP1466" s="45">
        <f>WEEKNUM(R1466)-WEEKNUM(EOMONTH(R1466,-1)+1)+1</f>
        <v>3</v>
      </c>
      <c r="AQ1466" s="45">
        <f>IF(AU1466="S",IF(Q1466="1. Aceitou o programa",R1466-B1466,0),0)</f>
        <v>1</v>
      </c>
      <c r="AR1466" s="45">
        <f>IF(AU1466="S",IF(AND(S1466&lt;&gt;"",R1466&lt;&gt;""),S1466-R1466,0),0)</f>
        <v>0</v>
      </c>
      <c r="AS1466" s="45">
        <f>IF(AU1466="S",IF(Q1466="1. Aceitou o programa",IF(OR(X1466="Não se Aplica",X1466=""),IF(OR(W1466="Não se Aplica",W1466=""),0,W1466-V1466),AVERAGE(X1466-W1466,W1466-V1466)),0),0)</f>
        <v>0</v>
      </c>
      <c r="AT1466" s="45">
        <f>IF(AU1466="S",IF(AND(Q1466="1. Aceitou o programa",AB1466="Realizada"),IFERROR(IF(AA1466="",0,AA1466-R1466),0),0),0)</f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 t="s">
        <v>67</v>
      </c>
      <c r="B1467" s="88">
        <v>46188</v>
      </c>
      <c r="C1467" s="89" t="s">
        <v>3773</v>
      </c>
      <c r="D1467" s="89" t="s">
        <v>3774</v>
      </c>
      <c r="E1467" s="90">
        <v>82186780</v>
      </c>
      <c r="F1467" s="184" t="s">
        <v>3919</v>
      </c>
      <c r="G1467" s="91">
        <v>32819265847</v>
      </c>
      <c r="H1467" s="92">
        <v>28594</v>
      </c>
      <c r="I1467" s="89"/>
      <c r="J1467" s="89"/>
      <c r="K1467" s="89" t="s">
        <v>52</v>
      </c>
      <c r="L1467" s="89" t="s">
        <v>348</v>
      </c>
      <c r="M1467" s="89"/>
      <c r="N1467" s="89" t="s">
        <v>148</v>
      </c>
      <c r="O1467" s="93">
        <v>11957084330</v>
      </c>
      <c r="P1467" s="94"/>
      <c r="Q1467" s="112" t="s">
        <v>3768</v>
      </c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>
        <v>0</v>
      </c>
      <c r="AB1467" s="89"/>
      <c r="AC1467" s="111"/>
      <c r="AD1467" s="89"/>
      <c r="AE1467" s="89"/>
      <c r="AF1467" s="98"/>
      <c r="AG1467" s="98"/>
      <c r="AH1467" s="98"/>
      <c r="AI1467" s="99"/>
      <c r="AJ1467" s="99" t="s">
        <v>197</v>
      </c>
      <c r="AK1467" s="99" t="s">
        <v>197</v>
      </c>
      <c r="AL1467" s="45" t="s">
        <v>68</v>
      </c>
      <c r="AM1467" s="162" t="str">
        <f>MONTH(B1467)&amp;"/"&amp;YEAR(B1467)</f>
        <v>6/2026</v>
      </c>
      <c r="AN1467" s="45">
        <f>WEEKNUM(B1467)-WEEKNUM(EOMONTH(B1467,-1)+1)+1</f>
        <v>3</v>
      </c>
      <c r="AO1467" s="45" t="str">
        <f>MONTH(R1467)&amp;"/"&amp;YEAR(R1467)</f>
        <v>1/1900</v>
      </c>
      <c r="AP1467" s="45" t="e">
        <f>WEEKNUM(R1467)-WEEKNUM(EOMONTH(R1467,-1)+1)+1</f>
        <v>#NUM!</v>
      </c>
      <c r="AQ1467" s="45">
        <f>IF(AU1467="S",IF(Q1467="1. Aceitou o programa",R1467-B1467,0),0)</f>
        <v>0</v>
      </c>
      <c r="AR1467" s="45">
        <f>IF(AU1467="S",IF(AND(S1467&lt;&gt;"",R1467&lt;&gt;""),S1467-R1467,0),0)</f>
        <v>0</v>
      </c>
      <c r="AS1467" s="45">
        <f>IF(AU1467="S",IF(Q1467="1. Aceitou o programa",IF(OR(X1467="Não se Aplica",X1467=""),IF(OR(W1467="Não se Aplica",W1467=""),0,W1467-V1467),AVERAGE(X1467-W1467,W1467-V1467)),0),0)</f>
        <v>0</v>
      </c>
      <c r="AT1467" s="45">
        <f>IF(AU1467="S",IF(AND(Q1467="1. Aceitou o programa",AB1467="Realizada"),IFERROR(IF(AA1467="",0,AA1467-R1467),0),0),0)</f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 t="s">
        <v>67</v>
      </c>
      <c r="B1468" s="88">
        <v>46188</v>
      </c>
      <c r="C1468" s="89" t="s">
        <v>3773</v>
      </c>
      <c r="D1468" s="89" t="s">
        <v>3774</v>
      </c>
      <c r="E1468" s="90">
        <v>82233311</v>
      </c>
      <c r="F1468" s="184" t="s">
        <v>3920</v>
      </c>
      <c r="G1468" s="91">
        <v>10472729896</v>
      </c>
      <c r="H1468" s="92">
        <v>24474</v>
      </c>
      <c r="I1468" s="89"/>
      <c r="J1468" s="89"/>
      <c r="K1468" s="89" t="s">
        <v>52</v>
      </c>
      <c r="L1468" s="89" t="s">
        <v>778</v>
      </c>
      <c r="M1468" s="89"/>
      <c r="N1468" s="89" t="s">
        <v>113</v>
      </c>
      <c r="O1468" s="93">
        <v>11981221008</v>
      </c>
      <c r="P1468" s="94"/>
      <c r="Q1468" s="112" t="s">
        <v>3768</v>
      </c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>
        <v>0</v>
      </c>
      <c r="AB1468" s="89"/>
      <c r="AC1468" s="111"/>
      <c r="AD1468" s="89"/>
      <c r="AE1468" s="89"/>
      <c r="AF1468" s="98"/>
      <c r="AG1468" s="98"/>
      <c r="AH1468" s="98"/>
      <c r="AI1468" s="99"/>
      <c r="AJ1468" s="99" t="s">
        <v>197</v>
      </c>
      <c r="AK1468" s="99" t="s">
        <v>197</v>
      </c>
      <c r="AL1468" s="45" t="s">
        <v>68</v>
      </c>
      <c r="AM1468" s="162" t="str">
        <f>MONTH(B1468)&amp;"/"&amp;YEAR(B1468)</f>
        <v>6/2026</v>
      </c>
      <c r="AN1468" s="45">
        <f>WEEKNUM(B1468)-WEEKNUM(EOMONTH(B1468,-1)+1)+1</f>
        <v>3</v>
      </c>
      <c r="AO1468" s="45" t="str">
        <f>MONTH(R1468)&amp;"/"&amp;YEAR(R1468)</f>
        <v>1/1900</v>
      </c>
      <c r="AP1468" s="45" t="e">
        <f>WEEKNUM(R1468)-WEEKNUM(EOMONTH(R1468,-1)+1)+1</f>
        <v>#NUM!</v>
      </c>
      <c r="AQ1468" s="45">
        <f>IF(AU1468="S",IF(Q1468="1. Aceitou o programa",R1468-B1468,0),0)</f>
        <v>0</v>
      </c>
      <c r="AR1468" s="45">
        <f>IF(AU1468="S",IF(AND(S1468&lt;&gt;"",R1468&lt;&gt;""),S1468-R1468,0),0)</f>
        <v>0</v>
      </c>
      <c r="AS1468" s="45">
        <f>IF(AU1468="S",IF(Q1468="1. Aceitou o programa",IF(OR(X1468="Não se Aplica",X1468=""),IF(OR(W1468="Não se Aplica",W1468=""),0,W1468-V1468),AVERAGE(X1468-W1468,W1468-V1468)),0),0)</f>
        <v>0</v>
      </c>
      <c r="AT1468" s="45">
        <f>IF(AU1468="S",IF(AND(Q1468="1. Aceitou o programa",AB1468="Realizada"),IFERROR(IF(AA1468="",0,AA1468-R1468),0),0),0)</f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 t="s">
        <v>67</v>
      </c>
      <c r="B1469" s="88">
        <v>46188</v>
      </c>
      <c r="C1469" s="89" t="s">
        <v>3773</v>
      </c>
      <c r="D1469" s="89" t="s">
        <v>3774</v>
      </c>
      <c r="E1469" s="90">
        <v>82334170</v>
      </c>
      <c r="F1469" s="184" t="s">
        <v>3921</v>
      </c>
      <c r="G1469" s="91">
        <v>13069900763</v>
      </c>
      <c r="H1469" s="92">
        <v>17056</v>
      </c>
      <c r="I1469" s="89"/>
      <c r="J1469" s="89"/>
      <c r="K1469" s="89" t="s">
        <v>88</v>
      </c>
      <c r="L1469" s="89" t="s">
        <v>89</v>
      </c>
      <c r="M1469" s="89"/>
      <c r="N1469" s="89" t="s">
        <v>91</v>
      </c>
      <c r="O1469" s="93">
        <v>21993718157</v>
      </c>
      <c r="P1469" s="94"/>
      <c r="Q1469" s="112" t="s">
        <v>3768</v>
      </c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>
        <v>0</v>
      </c>
      <c r="AB1469" s="89"/>
      <c r="AC1469" s="111"/>
      <c r="AD1469" s="89"/>
      <c r="AE1469" s="89"/>
      <c r="AF1469" s="98"/>
      <c r="AG1469" s="98"/>
      <c r="AH1469" s="98"/>
      <c r="AI1469" s="99"/>
      <c r="AJ1469" s="99" t="s">
        <v>197</v>
      </c>
      <c r="AK1469" s="99" t="s">
        <v>197</v>
      </c>
      <c r="AL1469" s="45" t="s">
        <v>68</v>
      </c>
      <c r="AM1469" s="162" t="str">
        <f>MONTH(B1469)&amp;"/"&amp;YEAR(B1469)</f>
        <v>6/2026</v>
      </c>
      <c r="AN1469" s="45">
        <f>WEEKNUM(B1469)-WEEKNUM(EOMONTH(B1469,-1)+1)+1</f>
        <v>3</v>
      </c>
      <c r="AO1469" s="45" t="str">
        <f>MONTH(R1469)&amp;"/"&amp;YEAR(R1469)</f>
        <v>1/1900</v>
      </c>
      <c r="AP1469" s="45" t="e">
        <f>WEEKNUM(R1469)-WEEKNUM(EOMONTH(R1469,-1)+1)+1</f>
        <v>#NUM!</v>
      </c>
      <c r="AQ1469" s="45">
        <f>IF(AU1469="S",IF(Q1469="1. Aceitou o programa",R1469-B1469,0),0)</f>
        <v>0</v>
      </c>
      <c r="AR1469" s="45">
        <f>IF(AU1469="S",IF(AND(S1469&lt;&gt;"",R1469&lt;&gt;""),S1469-R1469,0),0)</f>
        <v>0</v>
      </c>
      <c r="AS1469" s="45">
        <f>IF(AU1469="S",IF(Q1469="1. Aceitou o programa",IF(OR(X1469="Não se Aplica",X1469=""),IF(OR(W1469="Não se Aplica",W1469=""),0,W1469-V1469),AVERAGE(X1469-W1469,W1469-V1469)),0),0)</f>
        <v>0</v>
      </c>
      <c r="AT1469" s="45">
        <f>IF(AU1469="S",IF(AND(Q1469="1. Aceitou o programa",AB1469="Realizada"),IFERROR(IF(AA1469="",0,AA1469-R1469),0),0),0)</f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 t="s">
        <v>67</v>
      </c>
      <c r="B1470" s="88">
        <v>46188</v>
      </c>
      <c r="C1470" s="89" t="s">
        <v>3773</v>
      </c>
      <c r="D1470" s="89" t="s">
        <v>3774</v>
      </c>
      <c r="E1470" s="90">
        <v>82338057</v>
      </c>
      <c r="F1470" s="184" t="s">
        <v>3922</v>
      </c>
      <c r="G1470" s="91">
        <v>98249851749</v>
      </c>
      <c r="H1470" s="92">
        <v>19701</v>
      </c>
      <c r="I1470" s="89"/>
      <c r="J1470" s="89"/>
      <c r="K1470" s="89" t="s">
        <v>88</v>
      </c>
      <c r="L1470" s="89" t="s">
        <v>97</v>
      </c>
      <c r="M1470" s="89"/>
      <c r="N1470" s="89" t="s">
        <v>113</v>
      </c>
      <c r="O1470" s="93">
        <v>21980418283</v>
      </c>
      <c r="P1470" s="94"/>
      <c r="Q1470" s="112" t="s">
        <v>3768</v>
      </c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>
        <v>0</v>
      </c>
      <c r="AB1470" s="89"/>
      <c r="AC1470" s="111"/>
      <c r="AD1470" s="89"/>
      <c r="AE1470" s="89"/>
      <c r="AF1470" s="98"/>
      <c r="AG1470" s="98"/>
      <c r="AH1470" s="98"/>
      <c r="AI1470" s="99"/>
      <c r="AJ1470" s="99" t="s">
        <v>197</v>
      </c>
      <c r="AK1470" s="99" t="s">
        <v>197</v>
      </c>
      <c r="AL1470" s="45" t="s">
        <v>68</v>
      </c>
      <c r="AM1470" s="162" t="str">
        <f>MONTH(B1470)&amp;"/"&amp;YEAR(B1470)</f>
        <v>6/2026</v>
      </c>
      <c r="AN1470" s="45">
        <f>WEEKNUM(B1470)-WEEKNUM(EOMONTH(B1470,-1)+1)+1</f>
        <v>3</v>
      </c>
      <c r="AO1470" s="45" t="str">
        <f>MONTH(R1470)&amp;"/"&amp;YEAR(R1470)</f>
        <v>1/1900</v>
      </c>
      <c r="AP1470" s="45" t="e">
        <f>WEEKNUM(R1470)-WEEKNUM(EOMONTH(R1470,-1)+1)+1</f>
        <v>#NUM!</v>
      </c>
      <c r="AQ1470" s="45">
        <f>IF(AU1470="S",IF(Q1470="1. Aceitou o programa",R1470-B1470,0),0)</f>
        <v>0</v>
      </c>
      <c r="AR1470" s="45">
        <f>IF(AU1470="S",IF(AND(S1470&lt;&gt;"",R1470&lt;&gt;""),S1470-R1470,0),0)</f>
        <v>0</v>
      </c>
      <c r="AS1470" s="45">
        <f>IF(AU1470="S",IF(Q1470="1. Aceitou o programa",IF(OR(X1470="Não se Aplica",X1470=""),IF(OR(W1470="Não se Aplica",W1470=""),0,W1470-V1470),AVERAGE(X1470-W1470,W1470-V1470)),0),0)</f>
        <v>0</v>
      </c>
      <c r="AT1470" s="45">
        <f>IF(AU1470="S",IF(AND(Q1470="1. Aceitou o programa",AB1470="Realizada"),IFERROR(IF(AA1470="",0,AA1470-R1470),0),0),0)</f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 t="s">
        <v>67</v>
      </c>
      <c r="B1471" s="88">
        <v>46188</v>
      </c>
      <c r="C1471" s="89" t="s">
        <v>3773</v>
      </c>
      <c r="D1471" s="89" t="s">
        <v>3774</v>
      </c>
      <c r="E1471" s="90">
        <v>82338060</v>
      </c>
      <c r="F1471" s="184" t="s">
        <v>3923</v>
      </c>
      <c r="G1471" s="91">
        <v>57011591834</v>
      </c>
      <c r="H1471" s="92">
        <v>17713</v>
      </c>
      <c r="I1471" s="89"/>
      <c r="J1471" s="89"/>
      <c r="K1471" s="89" t="s">
        <v>88</v>
      </c>
      <c r="L1471" s="89" t="s">
        <v>97</v>
      </c>
      <c r="M1471" s="89"/>
      <c r="N1471" s="89" t="s">
        <v>113</v>
      </c>
      <c r="O1471" s="93">
        <v>21980418283</v>
      </c>
      <c r="P1471" s="94"/>
      <c r="Q1471" s="112" t="s">
        <v>3768</v>
      </c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>
        <v>0</v>
      </c>
      <c r="AB1471" s="89"/>
      <c r="AC1471" s="111"/>
      <c r="AD1471" s="89"/>
      <c r="AE1471" s="89"/>
      <c r="AF1471" s="98"/>
      <c r="AG1471" s="98"/>
      <c r="AH1471" s="98"/>
      <c r="AI1471" s="99"/>
      <c r="AJ1471" s="99" t="s">
        <v>197</v>
      </c>
      <c r="AK1471" s="99" t="s">
        <v>197</v>
      </c>
      <c r="AL1471" s="45" t="s">
        <v>68</v>
      </c>
      <c r="AM1471" s="162" t="str">
        <f>MONTH(B1471)&amp;"/"&amp;YEAR(B1471)</f>
        <v>6/2026</v>
      </c>
      <c r="AN1471" s="45">
        <f>WEEKNUM(B1471)-WEEKNUM(EOMONTH(B1471,-1)+1)+1</f>
        <v>3</v>
      </c>
      <c r="AO1471" s="45" t="str">
        <f>MONTH(R1471)&amp;"/"&amp;YEAR(R1471)</f>
        <v>1/1900</v>
      </c>
      <c r="AP1471" s="45" t="e">
        <f>WEEKNUM(R1471)-WEEKNUM(EOMONTH(R1471,-1)+1)+1</f>
        <v>#NUM!</v>
      </c>
      <c r="AQ1471" s="45">
        <f>IF(AU1471="S",IF(Q1471="1. Aceitou o programa",R1471-B1471,0),0)</f>
        <v>0</v>
      </c>
      <c r="AR1471" s="45">
        <f>IF(AU1471="S",IF(AND(S1471&lt;&gt;"",R1471&lt;&gt;""),S1471-R1471,0),0)</f>
        <v>0</v>
      </c>
      <c r="AS1471" s="45">
        <f>IF(AU1471="S",IF(Q1471="1. Aceitou o programa",IF(OR(X1471="Não se Aplica",X1471=""),IF(OR(W1471="Não se Aplica",W1471=""),0,W1471-V1471),AVERAGE(X1471-W1471,W1471-V1471)),0),0)</f>
        <v>0</v>
      </c>
      <c r="AT1471" s="45">
        <f>IF(AU1471="S",IF(AND(Q1471="1. Aceitou o programa",AB1471="Realizada"),IFERROR(IF(AA1471="",0,AA1471-R1471),0),0),0)</f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 t="s">
        <v>67</v>
      </c>
      <c r="B1472" s="88">
        <v>46188</v>
      </c>
      <c r="C1472" s="89" t="s">
        <v>3773</v>
      </c>
      <c r="D1472" s="89" t="s">
        <v>3774</v>
      </c>
      <c r="E1472" s="90">
        <v>82343502</v>
      </c>
      <c r="F1472" s="184" t="s">
        <v>3924</v>
      </c>
      <c r="G1472" s="91">
        <v>8537614777</v>
      </c>
      <c r="H1472" s="92">
        <v>25448</v>
      </c>
      <c r="I1472" s="89"/>
      <c r="J1472" s="89"/>
      <c r="K1472" s="89" t="s">
        <v>88</v>
      </c>
      <c r="L1472" s="89" t="s">
        <v>89</v>
      </c>
      <c r="M1472" s="89"/>
      <c r="N1472" s="89" t="s">
        <v>91</v>
      </c>
      <c r="O1472" s="93">
        <v>21964478445</v>
      </c>
      <c r="P1472" s="94"/>
      <c r="Q1472" s="112" t="s">
        <v>3768</v>
      </c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>
        <v>0</v>
      </c>
      <c r="AB1472" s="89"/>
      <c r="AC1472" s="111"/>
      <c r="AD1472" s="89"/>
      <c r="AE1472" s="89"/>
      <c r="AF1472" s="98"/>
      <c r="AG1472" s="98"/>
      <c r="AH1472" s="98"/>
      <c r="AI1472" s="99"/>
      <c r="AJ1472" s="99" t="s">
        <v>197</v>
      </c>
      <c r="AK1472" s="99" t="s">
        <v>197</v>
      </c>
      <c r="AL1472" s="45" t="s">
        <v>68</v>
      </c>
      <c r="AM1472" s="162" t="str">
        <f>MONTH(B1472)&amp;"/"&amp;YEAR(B1472)</f>
        <v>6/2026</v>
      </c>
      <c r="AN1472" s="45">
        <f>WEEKNUM(B1472)-WEEKNUM(EOMONTH(B1472,-1)+1)+1</f>
        <v>3</v>
      </c>
      <c r="AO1472" s="45" t="str">
        <f>MONTH(R1472)&amp;"/"&amp;YEAR(R1472)</f>
        <v>1/1900</v>
      </c>
      <c r="AP1472" s="45" t="e">
        <f>WEEKNUM(R1472)-WEEKNUM(EOMONTH(R1472,-1)+1)+1</f>
        <v>#NUM!</v>
      </c>
      <c r="AQ1472" s="45">
        <f>IF(AU1472="S",IF(Q1472="1. Aceitou o programa",R1472-B1472,0),0)</f>
        <v>0</v>
      </c>
      <c r="AR1472" s="45">
        <f>IF(AU1472="S",IF(AND(S1472&lt;&gt;"",R1472&lt;&gt;""),S1472-R1472,0),0)</f>
        <v>0</v>
      </c>
      <c r="AS1472" s="45">
        <f>IF(AU1472="S",IF(Q1472="1. Aceitou o programa",IF(OR(X1472="Não se Aplica",X1472=""),IF(OR(W1472="Não se Aplica",W1472=""),0,W1472-V1472),AVERAGE(X1472-W1472,W1472-V1472)),0),0)</f>
        <v>0</v>
      </c>
      <c r="AT1472" s="45">
        <f>IF(AU1472="S",IF(AND(Q1472="1. Aceitou o programa",AB1472="Realizada"),IFERROR(IF(AA1472="",0,AA1472-R1472),0),0),0)</f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 t="s">
        <v>67</v>
      </c>
      <c r="B1473" s="88">
        <v>46188</v>
      </c>
      <c r="C1473" s="89" t="s">
        <v>3773</v>
      </c>
      <c r="D1473" s="89" t="s">
        <v>3774</v>
      </c>
      <c r="E1473" s="90">
        <v>82420205</v>
      </c>
      <c r="F1473" s="184" t="s">
        <v>3925</v>
      </c>
      <c r="G1473" s="91">
        <v>42811813772</v>
      </c>
      <c r="H1473" s="92">
        <v>21094</v>
      </c>
      <c r="I1473" s="89"/>
      <c r="J1473" s="89"/>
      <c r="K1473" s="89" t="s">
        <v>88</v>
      </c>
      <c r="L1473" s="89" t="s">
        <v>89</v>
      </c>
      <c r="M1473" s="89"/>
      <c r="N1473" s="89" t="s">
        <v>148</v>
      </c>
      <c r="O1473" s="93">
        <v>21970780065</v>
      </c>
      <c r="P1473" s="94"/>
      <c r="Q1473" s="112" t="s">
        <v>3768</v>
      </c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>
        <v>0</v>
      </c>
      <c r="AB1473" s="89"/>
      <c r="AC1473" s="111"/>
      <c r="AD1473" s="89"/>
      <c r="AE1473" s="89"/>
      <c r="AF1473" s="98"/>
      <c r="AG1473" s="98"/>
      <c r="AH1473" s="98"/>
      <c r="AI1473" s="99"/>
      <c r="AJ1473" s="99" t="s">
        <v>197</v>
      </c>
      <c r="AK1473" s="99" t="s">
        <v>197</v>
      </c>
      <c r="AL1473" s="45" t="s">
        <v>68</v>
      </c>
      <c r="AM1473" s="162" t="str">
        <f>MONTH(B1473)&amp;"/"&amp;YEAR(B1473)</f>
        <v>6/2026</v>
      </c>
      <c r="AN1473" s="45">
        <f>WEEKNUM(B1473)-WEEKNUM(EOMONTH(B1473,-1)+1)+1</f>
        <v>3</v>
      </c>
      <c r="AO1473" s="45" t="str">
        <f>MONTH(R1473)&amp;"/"&amp;YEAR(R1473)</f>
        <v>1/1900</v>
      </c>
      <c r="AP1473" s="45" t="e">
        <f>WEEKNUM(R1473)-WEEKNUM(EOMONTH(R1473,-1)+1)+1</f>
        <v>#NUM!</v>
      </c>
      <c r="AQ1473" s="45">
        <f>IF(AU1473="S",IF(Q1473="1. Aceitou o programa",R1473-B1473,0),0)</f>
        <v>0</v>
      </c>
      <c r="AR1473" s="45">
        <f>IF(AU1473="S",IF(AND(S1473&lt;&gt;"",R1473&lt;&gt;""),S1473-R1473,0),0)</f>
        <v>0</v>
      </c>
      <c r="AS1473" s="45">
        <f>IF(AU1473="S",IF(Q1473="1. Aceitou o programa",IF(OR(X1473="Não se Aplica",X1473=""),IF(OR(W1473="Não se Aplica",W1473=""),0,W1473-V1473),AVERAGE(X1473-W1473,W1473-V1473)),0),0)</f>
        <v>0</v>
      </c>
      <c r="AT1473" s="45">
        <f>IF(AU1473="S",IF(AND(Q1473="1. Aceitou o programa",AB1473="Realizada"),IFERROR(IF(AA1473="",0,AA1473-R1473),0),0),0)</f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 t="s">
        <v>67</v>
      </c>
      <c r="B1474" s="88">
        <v>46188</v>
      </c>
      <c r="C1474" s="89" t="s">
        <v>3773</v>
      </c>
      <c r="D1474" s="89" t="s">
        <v>3774</v>
      </c>
      <c r="E1474" s="90">
        <v>82432531</v>
      </c>
      <c r="F1474" s="184" t="s">
        <v>3926</v>
      </c>
      <c r="G1474" s="91">
        <v>14544140730</v>
      </c>
      <c r="H1474" s="92">
        <v>33532</v>
      </c>
      <c r="I1474" s="89"/>
      <c r="J1474" s="89"/>
      <c r="K1474" s="89" t="s">
        <v>52</v>
      </c>
      <c r="L1474" s="89" t="s">
        <v>53</v>
      </c>
      <c r="M1474" s="89"/>
      <c r="N1474" s="89" t="s">
        <v>148</v>
      </c>
      <c r="O1474" s="93">
        <v>21987419300</v>
      </c>
      <c r="P1474" s="94"/>
      <c r="Q1474" s="112" t="s">
        <v>3768</v>
      </c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>
        <v>0</v>
      </c>
      <c r="AB1474" s="89"/>
      <c r="AC1474" s="111"/>
      <c r="AD1474" s="89"/>
      <c r="AE1474" s="89"/>
      <c r="AF1474" s="98"/>
      <c r="AG1474" s="98"/>
      <c r="AH1474" s="98"/>
      <c r="AI1474" s="99"/>
      <c r="AJ1474" s="99" t="s">
        <v>197</v>
      </c>
      <c r="AK1474" s="99" t="s">
        <v>197</v>
      </c>
      <c r="AL1474" s="45" t="s">
        <v>68</v>
      </c>
      <c r="AM1474" s="162" t="str">
        <f>MONTH(B1474)&amp;"/"&amp;YEAR(B1474)</f>
        <v>6/2026</v>
      </c>
      <c r="AN1474" s="45">
        <f>WEEKNUM(B1474)-WEEKNUM(EOMONTH(B1474,-1)+1)+1</f>
        <v>3</v>
      </c>
      <c r="AO1474" s="45" t="str">
        <f>MONTH(R1474)&amp;"/"&amp;YEAR(R1474)</f>
        <v>1/1900</v>
      </c>
      <c r="AP1474" s="45" t="e">
        <f>WEEKNUM(R1474)-WEEKNUM(EOMONTH(R1474,-1)+1)+1</f>
        <v>#NUM!</v>
      </c>
      <c r="AQ1474" s="45">
        <f>IF(AU1474="S",IF(Q1474="1. Aceitou o programa",R1474-B1474,0),0)</f>
        <v>0</v>
      </c>
      <c r="AR1474" s="45">
        <f>IF(AU1474="S",IF(AND(S1474&lt;&gt;"",R1474&lt;&gt;""),S1474-R1474,0),0)</f>
        <v>0</v>
      </c>
      <c r="AS1474" s="45">
        <f>IF(AU1474="S",IF(Q1474="1. Aceitou o programa",IF(OR(X1474="Não se Aplica",X1474=""),IF(OR(W1474="Não se Aplica",W1474=""),0,W1474-V1474),AVERAGE(X1474-W1474,W1474-V1474)),0),0)</f>
        <v>0</v>
      </c>
      <c r="AT1474" s="45">
        <f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 t="s">
        <v>67</v>
      </c>
      <c r="B1475" s="88">
        <v>46188</v>
      </c>
      <c r="C1475" s="89" t="s">
        <v>3773</v>
      </c>
      <c r="D1475" s="89" t="s">
        <v>3774</v>
      </c>
      <c r="E1475" s="90">
        <v>82449229</v>
      </c>
      <c r="F1475" s="184" t="s">
        <v>3927</v>
      </c>
      <c r="G1475" s="91">
        <v>34630990801</v>
      </c>
      <c r="H1475" s="92">
        <v>31783</v>
      </c>
      <c r="I1475" s="89"/>
      <c r="J1475" s="89"/>
      <c r="K1475" s="89" t="s">
        <v>52</v>
      </c>
      <c r="L1475" s="89" t="s">
        <v>53</v>
      </c>
      <c r="M1475" s="89"/>
      <c r="N1475" s="89" t="s">
        <v>148</v>
      </c>
      <c r="O1475" s="93">
        <v>11986291563</v>
      </c>
      <c r="P1475" s="94"/>
      <c r="Q1475" s="112" t="s">
        <v>58</v>
      </c>
      <c r="R1475" s="95">
        <v>46189</v>
      </c>
      <c r="S1475" s="96"/>
      <c r="T1475" s="96" t="s">
        <v>59</v>
      </c>
      <c r="U1475" s="96" t="s">
        <v>60</v>
      </c>
      <c r="V1475" s="92"/>
      <c r="W1475" s="92"/>
      <c r="X1475" s="92"/>
      <c r="Y1475" s="97"/>
      <c r="Z1475" s="89" t="s">
        <v>62</v>
      </c>
      <c r="AA1475" s="96" t="s">
        <v>1061</v>
      </c>
      <c r="AB1475" s="89"/>
      <c r="AC1475" s="111"/>
      <c r="AD1475" s="89"/>
      <c r="AE1475" s="89"/>
      <c r="AF1475" s="98"/>
      <c r="AG1475" s="98"/>
      <c r="AH1475" s="98"/>
      <c r="AI1475" s="99"/>
      <c r="AJ1475" s="99" t="s">
        <v>197</v>
      </c>
      <c r="AK1475" s="99" t="s">
        <v>197</v>
      </c>
      <c r="AL1475" s="45" t="s">
        <v>68</v>
      </c>
      <c r="AM1475" s="162" t="str">
        <f>MONTH(B1475)&amp;"/"&amp;YEAR(B1475)</f>
        <v>6/2026</v>
      </c>
      <c r="AN1475" s="45">
        <f>WEEKNUM(B1475)-WEEKNUM(EOMONTH(B1475,-1)+1)+1</f>
        <v>3</v>
      </c>
      <c r="AO1475" s="45" t="str">
        <f>MONTH(R1475)&amp;"/"&amp;YEAR(R1475)</f>
        <v>6/2026</v>
      </c>
      <c r="AP1475" s="45">
        <f>WEEKNUM(R1475)-WEEKNUM(EOMONTH(R1475,-1)+1)+1</f>
        <v>3</v>
      </c>
      <c r="AQ1475" s="45">
        <f>IF(AU1475="S",IF(Q1475="1. Aceitou o programa",R1475-B1475,0),0)</f>
        <v>1</v>
      </c>
      <c r="AR1475" s="45">
        <f>IF(AU1475="S",IF(AND(S1475&lt;&gt;"",R1475&lt;&gt;""),S1475-R1475,0),0)</f>
        <v>0</v>
      </c>
      <c r="AS1475" s="45">
        <f>IF(AU1475="S",IF(Q1475="1. Aceitou o programa",IF(OR(X1475="Não se Aplica",X1475=""),IF(OR(W1475="Não se Aplica",W1475=""),0,W1475-V1475),AVERAGE(X1475-W1475,W1475-V1475)),0),0)</f>
        <v>0</v>
      </c>
      <c r="AT1475" s="45">
        <f>IF(AU1475="S",IF(AND(Q1475="1. Aceitou o programa",AB1475="Realizada"),IFERROR(IF(AA1475="",0,AA1475-R1475),0),0),0)</f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 t="s">
        <v>67</v>
      </c>
      <c r="B1476" s="88">
        <v>46188</v>
      </c>
      <c r="C1476" s="89" t="s">
        <v>3773</v>
      </c>
      <c r="D1476" s="89" t="s">
        <v>3774</v>
      </c>
      <c r="E1476" s="90">
        <v>82486120</v>
      </c>
      <c r="F1476" s="184" t="s">
        <v>3928</v>
      </c>
      <c r="G1476" s="91">
        <v>71557644500</v>
      </c>
      <c r="H1476" s="92">
        <v>24131</v>
      </c>
      <c r="I1476" s="89"/>
      <c r="J1476" s="89"/>
      <c r="K1476" s="89" t="s">
        <v>52</v>
      </c>
      <c r="L1476" s="89" t="s">
        <v>329</v>
      </c>
      <c r="M1476" s="89"/>
      <c r="N1476" s="89" t="s">
        <v>148</v>
      </c>
      <c r="O1476" s="93">
        <v>11966524194</v>
      </c>
      <c r="P1476" s="94"/>
      <c r="Q1476" s="112" t="s">
        <v>3768</v>
      </c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>
        <v>0</v>
      </c>
      <c r="AB1476" s="89"/>
      <c r="AC1476" s="111"/>
      <c r="AD1476" s="89"/>
      <c r="AE1476" s="89"/>
      <c r="AF1476" s="98"/>
      <c r="AG1476" s="98"/>
      <c r="AH1476" s="98"/>
      <c r="AI1476" s="99"/>
      <c r="AJ1476" s="99" t="s">
        <v>197</v>
      </c>
      <c r="AK1476" s="99" t="s">
        <v>197</v>
      </c>
      <c r="AL1476" s="45" t="s">
        <v>68</v>
      </c>
      <c r="AM1476" s="162" t="str">
        <f>MONTH(B1476)&amp;"/"&amp;YEAR(B1476)</f>
        <v>6/2026</v>
      </c>
      <c r="AN1476" s="45">
        <f>WEEKNUM(B1476)-WEEKNUM(EOMONTH(B1476,-1)+1)+1</f>
        <v>3</v>
      </c>
      <c r="AO1476" s="45" t="str">
        <f>MONTH(R1476)&amp;"/"&amp;YEAR(R1476)</f>
        <v>1/1900</v>
      </c>
      <c r="AP1476" s="45" t="e">
        <f>WEEKNUM(R1476)-WEEKNUM(EOMONTH(R1476,-1)+1)+1</f>
        <v>#NUM!</v>
      </c>
      <c r="AQ1476" s="45">
        <f>IF(AU1476="S",IF(Q1476="1. Aceitou o programa",R1476-B1476,0),0)</f>
        <v>0</v>
      </c>
      <c r="AR1476" s="45">
        <f>IF(AU1476="S",IF(AND(S1476&lt;&gt;"",R1476&lt;&gt;""),S1476-R1476,0),0)</f>
        <v>0</v>
      </c>
      <c r="AS1476" s="45">
        <f>IF(AU1476="S",IF(Q1476="1. Aceitou o programa",IF(OR(X1476="Não se Aplica",X1476=""),IF(OR(W1476="Não se Aplica",W1476=""),0,W1476-V1476),AVERAGE(X1476-W1476,W1476-V1476)),0),0)</f>
        <v>0</v>
      </c>
      <c r="AT1476" s="45">
        <f>IF(AU1476="S",IF(AND(Q1476="1. Aceitou o programa",AB1476="Realizada"),IFERROR(IF(AA1476="",0,AA1476-R1476),0),0),0)</f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 t="s">
        <v>67</v>
      </c>
      <c r="B1477" s="88">
        <v>46188</v>
      </c>
      <c r="C1477" s="89" t="s">
        <v>3773</v>
      </c>
      <c r="D1477" s="89" t="s">
        <v>3774</v>
      </c>
      <c r="E1477" s="90">
        <v>82491891</v>
      </c>
      <c r="F1477" s="184" t="s">
        <v>3929</v>
      </c>
      <c r="G1477" s="91">
        <v>21957122870</v>
      </c>
      <c r="H1477" s="92">
        <v>30231</v>
      </c>
      <c r="I1477" s="89"/>
      <c r="J1477" s="89"/>
      <c r="K1477" s="89" t="s">
        <v>52</v>
      </c>
      <c r="L1477" s="89" t="s">
        <v>747</v>
      </c>
      <c r="M1477" s="89"/>
      <c r="N1477" s="89" t="s">
        <v>113</v>
      </c>
      <c r="O1477" s="93">
        <v>11998334645</v>
      </c>
      <c r="P1477" s="94"/>
      <c r="Q1477" s="112" t="s">
        <v>3768</v>
      </c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>
        <v>0</v>
      </c>
      <c r="AB1477" s="89"/>
      <c r="AC1477" s="111"/>
      <c r="AD1477" s="89"/>
      <c r="AE1477" s="89"/>
      <c r="AF1477" s="98"/>
      <c r="AG1477" s="98"/>
      <c r="AH1477" s="98"/>
      <c r="AI1477" s="99"/>
      <c r="AJ1477" s="99" t="s">
        <v>197</v>
      </c>
      <c r="AK1477" s="99" t="s">
        <v>197</v>
      </c>
      <c r="AL1477" s="45" t="s">
        <v>68</v>
      </c>
      <c r="AM1477" s="162" t="str">
        <f>MONTH(B1477)&amp;"/"&amp;YEAR(B1477)</f>
        <v>6/2026</v>
      </c>
      <c r="AN1477" s="45">
        <f>WEEKNUM(B1477)-WEEKNUM(EOMONTH(B1477,-1)+1)+1</f>
        <v>3</v>
      </c>
      <c r="AO1477" s="45" t="str">
        <f>MONTH(R1477)&amp;"/"&amp;YEAR(R1477)</f>
        <v>1/1900</v>
      </c>
      <c r="AP1477" s="45" t="e">
        <f>WEEKNUM(R1477)-WEEKNUM(EOMONTH(R1477,-1)+1)+1</f>
        <v>#NUM!</v>
      </c>
      <c r="AQ1477" s="45">
        <f>IF(AU1477="S",IF(Q1477="1. Aceitou o programa",R1477-B1477,0),0)</f>
        <v>0</v>
      </c>
      <c r="AR1477" s="45">
        <f>IF(AU1477="S",IF(AND(S1477&lt;&gt;"",R1477&lt;&gt;""),S1477-R1477,0),0)</f>
        <v>0</v>
      </c>
      <c r="AS1477" s="45">
        <f>IF(AU1477="S",IF(Q1477="1. Aceitou o programa",IF(OR(X1477="Não se Aplica",X1477=""),IF(OR(W1477="Não se Aplica",W1477=""),0,W1477-V1477),AVERAGE(X1477-W1477,W1477-V1477)),0),0)</f>
        <v>0</v>
      </c>
      <c r="AT1477" s="45">
        <f>IF(AU1477="S",IF(AND(Q1477="1. Aceitou o programa",AB1477="Realizada"),IFERROR(IF(AA1477="",0,AA1477-R1477),0),0),0)</f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 t="s">
        <v>67</v>
      </c>
      <c r="B1478" s="88">
        <v>46188</v>
      </c>
      <c r="C1478" s="89" t="s">
        <v>3773</v>
      </c>
      <c r="D1478" s="89" t="s">
        <v>3774</v>
      </c>
      <c r="E1478" s="90">
        <v>82556337</v>
      </c>
      <c r="F1478" s="184" t="s">
        <v>3930</v>
      </c>
      <c r="G1478" s="91">
        <v>4273809877</v>
      </c>
      <c r="H1478" s="92">
        <v>20658</v>
      </c>
      <c r="I1478" s="89"/>
      <c r="J1478" s="89"/>
      <c r="K1478" s="89" t="s">
        <v>52</v>
      </c>
      <c r="L1478" s="89" t="s">
        <v>53</v>
      </c>
      <c r="M1478" s="89"/>
      <c r="N1478" s="89" t="s">
        <v>113</v>
      </c>
      <c r="O1478" s="93">
        <v>89988125179</v>
      </c>
      <c r="P1478" s="94"/>
      <c r="Q1478" s="112" t="s">
        <v>3768</v>
      </c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>
        <v>0</v>
      </c>
      <c r="AB1478" s="89"/>
      <c r="AC1478" s="111"/>
      <c r="AD1478" s="89"/>
      <c r="AE1478" s="89"/>
      <c r="AF1478" s="98"/>
      <c r="AG1478" s="98"/>
      <c r="AH1478" s="98"/>
      <c r="AI1478" s="99"/>
      <c r="AJ1478" s="99" t="s">
        <v>197</v>
      </c>
      <c r="AK1478" s="99" t="s">
        <v>197</v>
      </c>
      <c r="AL1478" s="45" t="s">
        <v>68</v>
      </c>
      <c r="AM1478" s="162" t="str">
        <f>MONTH(B1478)&amp;"/"&amp;YEAR(B1478)</f>
        <v>6/2026</v>
      </c>
      <c r="AN1478" s="45">
        <f>WEEKNUM(B1478)-WEEKNUM(EOMONTH(B1478,-1)+1)+1</f>
        <v>3</v>
      </c>
      <c r="AO1478" s="45" t="str">
        <f>MONTH(R1478)&amp;"/"&amp;YEAR(R1478)</f>
        <v>1/1900</v>
      </c>
      <c r="AP1478" s="45" t="e">
        <f>WEEKNUM(R1478)-WEEKNUM(EOMONTH(R1478,-1)+1)+1</f>
        <v>#NUM!</v>
      </c>
      <c r="AQ1478" s="45">
        <f>IF(AU1478="S",IF(Q1478="1. Aceitou o programa",R1478-B1478,0),0)</f>
        <v>0</v>
      </c>
      <c r="AR1478" s="45">
        <f>IF(AU1478="S",IF(AND(S1478&lt;&gt;"",R1478&lt;&gt;""),S1478-R1478,0),0)</f>
        <v>0</v>
      </c>
      <c r="AS1478" s="45">
        <f>IF(AU1478="S",IF(Q1478="1. Aceitou o programa",IF(OR(X1478="Não se Aplica",X1478=""),IF(OR(W1478="Não se Aplica",W1478=""),0,W1478-V1478),AVERAGE(X1478-W1478,W1478-V1478)),0),0)</f>
        <v>0</v>
      </c>
      <c r="AT1478" s="45">
        <f>IF(AU1478="S",IF(AND(Q1478="1. Aceitou o programa",AB1478="Realizada"),IFERROR(IF(AA1478="",0,AA1478-R1478),0),0),0)</f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 t="s">
        <v>67</v>
      </c>
      <c r="B1479" s="88">
        <v>46188</v>
      </c>
      <c r="C1479" s="89" t="s">
        <v>3773</v>
      </c>
      <c r="D1479" s="89" t="s">
        <v>3774</v>
      </c>
      <c r="E1479" s="90">
        <v>82596869</v>
      </c>
      <c r="F1479" s="184" t="s">
        <v>3931</v>
      </c>
      <c r="G1479" s="91">
        <v>62806467772</v>
      </c>
      <c r="H1479" s="92">
        <v>22264</v>
      </c>
      <c r="I1479" s="89"/>
      <c r="J1479" s="89"/>
      <c r="K1479" s="89" t="s">
        <v>88</v>
      </c>
      <c r="L1479" s="89" t="s">
        <v>89</v>
      </c>
      <c r="M1479" s="89"/>
      <c r="N1479" s="89" t="s">
        <v>121</v>
      </c>
      <c r="O1479" s="93">
        <v>21993091873</v>
      </c>
      <c r="P1479" s="94"/>
      <c r="Q1479" s="112" t="s">
        <v>3768</v>
      </c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>
        <v>0</v>
      </c>
      <c r="AB1479" s="89"/>
      <c r="AC1479" s="111"/>
      <c r="AD1479" s="89"/>
      <c r="AE1479" s="89"/>
      <c r="AF1479" s="98"/>
      <c r="AG1479" s="98"/>
      <c r="AH1479" s="98"/>
      <c r="AI1479" s="99"/>
      <c r="AJ1479" s="99" t="s">
        <v>197</v>
      </c>
      <c r="AK1479" s="99" t="s">
        <v>197</v>
      </c>
      <c r="AL1479" s="45" t="s">
        <v>68</v>
      </c>
      <c r="AM1479" s="162" t="str">
        <f>MONTH(B1479)&amp;"/"&amp;YEAR(B1479)</f>
        <v>6/2026</v>
      </c>
      <c r="AN1479" s="45">
        <f>WEEKNUM(B1479)-WEEKNUM(EOMONTH(B1479,-1)+1)+1</f>
        <v>3</v>
      </c>
      <c r="AO1479" s="45" t="str">
        <f>MONTH(R1479)&amp;"/"&amp;YEAR(R1479)</f>
        <v>1/1900</v>
      </c>
      <c r="AP1479" s="45" t="e">
        <f>WEEKNUM(R1479)-WEEKNUM(EOMONTH(R1479,-1)+1)+1</f>
        <v>#NUM!</v>
      </c>
      <c r="AQ1479" s="45">
        <f>IF(AU1479="S",IF(Q1479="1. Aceitou o programa",R1479-B1479,0),0)</f>
        <v>0</v>
      </c>
      <c r="AR1479" s="45">
        <f>IF(AU1479="S",IF(AND(S1479&lt;&gt;"",R1479&lt;&gt;""),S1479-R1479,0),0)</f>
        <v>0</v>
      </c>
      <c r="AS1479" s="45">
        <f>IF(AU1479="S",IF(Q1479="1. Aceitou o programa",IF(OR(X1479="Não se Aplica",X1479=""),IF(OR(W1479="Não se Aplica",W1479=""),0,W1479-V1479),AVERAGE(X1479-W1479,W1479-V1479)),0),0)</f>
        <v>0</v>
      </c>
      <c r="AT1479" s="45">
        <f>IF(AU1479="S",IF(AND(Q1479="1. Aceitou o programa",AB1479="Realizada"),IFERROR(IF(AA1479="",0,AA1479-R1479),0),0),0)</f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 t="s">
        <v>67</v>
      </c>
      <c r="B1480" s="88">
        <v>46188</v>
      </c>
      <c r="C1480" s="89" t="s">
        <v>3773</v>
      </c>
      <c r="D1480" s="89" t="s">
        <v>3774</v>
      </c>
      <c r="E1480" s="90">
        <v>82637555</v>
      </c>
      <c r="F1480" s="184" t="s">
        <v>3932</v>
      </c>
      <c r="G1480" s="91">
        <v>3359873700</v>
      </c>
      <c r="H1480" s="92">
        <v>24654</v>
      </c>
      <c r="I1480" s="89"/>
      <c r="J1480" s="89"/>
      <c r="K1480" s="89" t="s">
        <v>88</v>
      </c>
      <c r="L1480" s="89" t="s">
        <v>97</v>
      </c>
      <c r="M1480" s="89"/>
      <c r="N1480" s="89" t="s">
        <v>148</v>
      </c>
      <c r="O1480" s="93">
        <v>21990063851</v>
      </c>
      <c r="P1480" s="94"/>
      <c r="Q1480" s="112" t="s">
        <v>3768</v>
      </c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>
        <v>0</v>
      </c>
      <c r="AB1480" s="89"/>
      <c r="AC1480" s="111"/>
      <c r="AD1480" s="89"/>
      <c r="AE1480" s="89"/>
      <c r="AF1480" s="98"/>
      <c r="AG1480" s="98"/>
      <c r="AH1480" s="98"/>
      <c r="AI1480" s="99"/>
      <c r="AJ1480" s="99" t="s">
        <v>197</v>
      </c>
      <c r="AK1480" s="99" t="s">
        <v>197</v>
      </c>
      <c r="AL1480" s="45" t="s">
        <v>68</v>
      </c>
      <c r="AM1480" s="162" t="str">
        <f>MONTH(B1480)&amp;"/"&amp;YEAR(B1480)</f>
        <v>6/2026</v>
      </c>
      <c r="AN1480" s="45">
        <f>WEEKNUM(B1480)-WEEKNUM(EOMONTH(B1480,-1)+1)+1</f>
        <v>3</v>
      </c>
      <c r="AO1480" s="45" t="str">
        <f>MONTH(R1480)&amp;"/"&amp;YEAR(R1480)</f>
        <v>1/1900</v>
      </c>
      <c r="AP1480" s="45" t="e">
        <f>WEEKNUM(R1480)-WEEKNUM(EOMONTH(R1480,-1)+1)+1</f>
        <v>#NUM!</v>
      </c>
      <c r="AQ1480" s="45">
        <f>IF(AU1480="S",IF(Q1480="1. Aceitou o programa",R1480-B1480,0),0)</f>
        <v>0</v>
      </c>
      <c r="AR1480" s="45">
        <f>IF(AU1480="S",IF(AND(S1480&lt;&gt;"",R1480&lt;&gt;""),S1480-R1480,0),0)</f>
        <v>0</v>
      </c>
      <c r="AS1480" s="45">
        <f>IF(AU1480="S",IF(Q1480="1. Aceitou o programa",IF(OR(X1480="Não se Aplica",X1480=""),IF(OR(W1480="Não se Aplica",W1480=""),0,W1480-V1480),AVERAGE(X1480-W1480,W1480-V1480)),0),0)</f>
        <v>0</v>
      </c>
      <c r="AT1480" s="45">
        <f>IF(AU1480="S",IF(AND(Q1480="1. Aceitou o programa",AB1480="Realizada"),IFERROR(IF(AA1480="",0,AA1480-R1480),0),0),0)</f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 t="s">
        <v>67</v>
      </c>
      <c r="B1481" s="88">
        <v>46188</v>
      </c>
      <c r="C1481" s="89" t="s">
        <v>3773</v>
      </c>
      <c r="D1481" s="89" t="s">
        <v>3774</v>
      </c>
      <c r="E1481" s="90">
        <v>82709197</v>
      </c>
      <c r="F1481" s="184" t="s">
        <v>3933</v>
      </c>
      <c r="G1481" s="91">
        <v>2510102796</v>
      </c>
      <c r="H1481" s="92">
        <v>26121</v>
      </c>
      <c r="I1481" s="89"/>
      <c r="J1481" s="89"/>
      <c r="K1481" s="89" t="s">
        <v>88</v>
      </c>
      <c r="L1481" s="89" t="s">
        <v>89</v>
      </c>
      <c r="M1481" s="89"/>
      <c r="N1481" s="89" t="s">
        <v>209</v>
      </c>
      <c r="O1481" s="93">
        <v>21996172645</v>
      </c>
      <c r="P1481" s="94"/>
      <c r="Q1481" s="112" t="s">
        <v>3768</v>
      </c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>
        <v>0</v>
      </c>
      <c r="AB1481" s="89"/>
      <c r="AC1481" s="111"/>
      <c r="AD1481" s="89"/>
      <c r="AE1481" s="89"/>
      <c r="AF1481" s="98"/>
      <c r="AG1481" s="98"/>
      <c r="AH1481" s="98"/>
      <c r="AI1481" s="99"/>
      <c r="AJ1481" s="99" t="s">
        <v>197</v>
      </c>
      <c r="AK1481" s="99" t="s">
        <v>197</v>
      </c>
      <c r="AL1481" s="45" t="s">
        <v>68</v>
      </c>
      <c r="AM1481" s="162" t="str">
        <f>MONTH(B1481)&amp;"/"&amp;YEAR(B1481)</f>
        <v>6/2026</v>
      </c>
      <c r="AN1481" s="45">
        <f>WEEKNUM(B1481)-WEEKNUM(EOMONTH(B1481,-1)+1)+1</f>
        <v>3</v>
      </c>
      <c r="AO1481" s="45" t="str">
        <f>MONTH(R1481)&amp;"/"&amp;YEAR(R1481)</f>
        <v>1/1900</v>
      </c>
      <c r="AP1481" s="45" t="e">
        <f>WEEKNUM(R1481)-WEEKNUM(EOMONTH(R1481,-1)+1)+1</f>
        <v>#NUM!</v>
      </c>
      <c r="AQ1481" s="45">
        <f>IF(AU1481="S",IF(Q1481="1. Aceitou o programa",R1481-B1481,0),0)</f>
        <v>0</v>
      </c>
      <c r="AR1481" s="45">
        <f>IF(AU1481="S",IF(AND(S1481&lt;&gt;"",R1481&lt;&gt;""),S1481-R1481,0),0)</f>
        <v>0</v>
      </c>
      <c r="AS1481" s="45">
        <f>IF(AU1481="S",IF(Q1481="1. Aceitou o programa",IF(OR(X1481="Não se Aplica",X1481=""),IF(OR(W1481="Não se Aplica",W1481=""),0,W1481-V1481),AVERAGE(X1481-W1481,W1481-V1481)),0),0)</f>
        <v>0</v>
      </c>
      <c r="AT1481" s="45">
        <f>IF(AU1481="S",IF(AND(Q1481="1. Aceitou o programa",AB1481="Realizada"),IFERROR(IF(AA1481="",0,AA1481-R1481),0),0),0)</f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 t="s">
        <v>67</v>
      </c>
      <c r="B1482" s="88">
        <v>46188</v>
      </c>
      <c r="C1482" s="89" t="s">
        <v>3773</v>
      </c>
      <c r="D1482" s="89" t="s">
        <v>3774</v>
      </c>
      <c r="E1482" s="90">
        <v>82785735</v>
      </c>
      <c r="F1482" s="184" t="s">
        <v>3934</v>
      </c>
      <c r="G1482" s="91">
        <v>11676461850</v>
      </c>
      <c r="H1482" s="92">
        <v>26124</v>
      </c>
      <c r="I1482" s="89"/>
      <c r="J1482" s="89"/>
      <c r="K1482" s="89" t="s">
        <v>52</v>
      </c>
      <c r="L1482" s="89" t="s">
        <v>329</v>
      </c>
      <c r="M1482" s="89"/>
      <c r="N1482" s="89" t="s">
        <v>148</v>
      </c>
      <c r="O1482" s="93" t="s">
        <v>3935</v>
      </c>
      <c r="P1482" s="94"/>
      <c r="Q1482" s="112" t="s">
        <v>3768</v>
      </c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>
        <v>0</v>
      </c>
      <c r="AB1482" s="89"/>
      <c r="AC1482" s="111"/>
      <c r="AD1482" s="89"/>
      <c r="AE1482" s="89"/>
      <c r="AF1482" s="98"/>
      <c r="AG1482" s="98"/>
      <c r="AH1482" s="98"/>
      <c r="AI1482" s="99"/>
      <c r="AJ1482" s="99" t="s">
        <v>197</v>
      </c>
      <c r="AK1482" s="99" t="s">
        <v>197</v>
      </c>
      <c r="AL1482" s="45" t="s">
        <v>68</v>
      </c>
      <c r="AM1482" s="162" t="str">
        <f>MONTH(B1482)&amp;"/"&amp;YEAR(B1482)</f>
        <v>6/2026</v>
      </c>
      <c r="AN1482" s="45">
        <f>WEEKNUM(B1482)-WEEKNUM(EOMONTH(B1482,-1)+1)+1</f>
        <v>3</v>
      </c>
      <c r="AO1482" s="45" t="str">
        <f>MONTH(R1482)&amp;"/"&amp;YEAR(R1482)</f>
        <v>1/1900</v>
      </c>
      <c r="AP1482" s="45" t="e">
        <f>WEEKNUM(R1482)-WEEKNUM(EOMONTH(R1482,-1)+1)+1</f>
        <v>#NUM!</v>
      </c>
      <c r="AQ1482" s="45">
        <f>IF(AU1482="S",IF(Q1482="1. Aceitou o programa",R1482-B1482,0),0)</f>
        <v>0</v>
      </c>
      <c r="AR1482" s="45">
        <f>IF(AU1482="S",IF(AND(S1482&lt;&gt;"",R1482&lt;&gt;""),S1482-R1482,0),0)</f>
        <v>0</v>
      </c>
      <c r="AS1482" s="45">
        <f>IF(AU1482="S",IF(Q1482="1. Aceitou o programa",IF(OR(X1482="Não se Aplica",X1482=""),IF(OR(W1482="Não se Aplica",W1482=""),0,W1482-V1482),AVERAGE(X1482-W1482,W1482-V1482)),0),0)</f>
        <v>0</v>
      </c>
      <c r="AT1482" s="45">
        <f>IF(AU1482="S",IF(AND(Q1482="1. Aceitou o programa",AB1482="Realizada"),IFERROR(IF(AA1482="",0,AA1482-R1482),0),0),0)</f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 t="s">
        <v>67</v>
      </c>
      <c r="B1483" s="88">
        <v>46188</v>
      </c>
      <c r="C1483" s="89" t="s">
        <v>3773</v>
      </c>
      <c r="D1483" s="89" t="s">
        <v>3774</v>
      </c>
      <c r="E1483" s="90">
        <v>82823079</v>
      </c>
      <c r="F1483" s="184" t="s">
        <v>3936</v>
      </c>
      <c r="G1483" s="91">
        <v>76101983749</v>
      </c>
      <c r="H1483" s="92">
        <v>22423</v>
      </c>
      <c r="I1483" s="89"/>
      <c r="J1483" s="89"/>
      <c r="K1483" s="89" t="s">
        <v>88</v>
      </c>
      <c r="L1483" s="89" t="s">
        <v>89</v>
      </c>
      <c r="M1483" s="89"/>
      <c r="N1483" s="89" t="s">
        <v>148</v>
      </c>
      <c r="O1483" s="93">
        <v>21976666268</v>
      </c>
      <c r="P1483" s="94"/>
      <c r="Q1483" s="112" t="s">
        <v>3768</v>
      </c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>
        <v>0</v>
      </c>
      <c r="AB1483" s="89"/>
      <c r="AC1483" s="111"/>
      <c r="AD1483" s="89"/>
      <c r="AE1483" s="89"/>
      <c r="AF1483" s="98"/>
      <c r="AG1483" s="98"/>
      <c r="AH1483" s="98"/>
      <c r="AI1483" s="99"/>
      <c r="AJ1483" s="99" t="s">
        <v>197</v>
      </c>
      <c r="AK1483" s="99" t="s">
        <v>197</v>
      </c>
      <c r="AL1483" s="45" t="s">
        <v>68</v>
      </c>
      <c r="AM1483" s="162" t="str">
        <f>MONTH(B1483)&amp;"/"&amp;YEAR(B1483)</f>
        <v>6/2026</v>
      </c>
      <c r="AN1483" s="45">
        <f>WEEKNUM(B1483)-WEEKNUM(EOMONTH(B1483,-1)+1)+1</f>
        <v>3</v>
      </c>
      <c r="AO1483" s="45" t="str">
        <f>MONTH(R1483)&amp;"/"&amp;YEAR(R1483)</f>
        <v>1/1900</v>
      </c>
      <c r="AP1483" s="45" t="e">
        <f>WEEKNUM(R1483)-WEEKNUM(EOMONTH(R1483,-1)+1)+1</f>
        <v>#NUM!</v>
      </c>
      <c r="AQ1483" s="45">
        <f>IF(AU1483="S",IF(Q1483="1. Aceitou o programa",R1483-B1483,0),0)</f>
        <v>0</v>
      </c>
      <c r="AR1483" s="45">
        <f>IF(AU1483="S",IF(AND(S1483&lt;&gt;"",R1483&lt;&gt;""),S1483-R1483,0),0)</f>
        <v>0</v>
      </c>
      <c r="AS1483" s="45">
        <f>IF(AU1483="S",IF(Q1483="1. Aceitou o programa",IF(OR(X1483="Não se Aplica",X1483=""),IF(OR(W1483="Não se Aplica",W1483=""),0,W1483-V1483),AVERAGE(X1483-W1483,W1483-V1483)),0),0)</f>
        <v>0</v>
      </c>
      <c r="AT1483" s="45">
        <f>IF(AU1483="S",IF(AND(Q1483="1. Aceitou o programa",AB1483="Realizada"),IFERROR(IF(AA1483="",0,AA1483-R1483),0),0),0)</f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 t="s">
        <v>67</v>
      </c>
      <c r="B1484" s="88">
        <v>46188</v>
      </c>
      <c r="C1484" s="89" t="s">
        <v>3773</v>
      </c>
      <c r="D1484" s="89" t="s">
        <v>3774</v>
      </c>
      <c r="E1484" s="90">
        <v>82896526</v>
      </c>
      <c r="F1484" s="184" t="s">
        <v>3937</v>
      </c>
      <c r="G1484" s="91">
        <v>27291159865</v>
      </c>
      <c r="H1484" s="92">
        <v>19806</v>
      </c>
      <c r="I1484" s="89"/>
      <c r="J1484" s="89"/>
      <c r="K1484" s="89" t="s">
        <v>52</v>
      </c>
      <c r="L1484" s="89" t="s">
        <v>53</v>
      </c>
      <c r="M1484" s="89"/>
      <c r="N1484" s="89" t="s">
        <v>148</v>
      </c>
      <c r="O1484" s="93">
        <v>11991327963</v>
      </c>
      <c r="P1484" s="94"/>
      <c r="Q1484" s="112" t="s">
        <v>3768</v>
      </c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>
        <v>0</v>
      </c>
      <c r="AB1484" s="89"/>
      <c r="AC1484" s="111"/>
      <c r="AD1484" s="89"/>
      <c r="AE1484" s="89"/>
      <c r="AF1484" s="98"/>
      <c r="AG1484" s="98"/>
      <c r="AH1484" s="98"/>
      <c r="AI1484" s="99"/>
      <c r="AJ1484" s="99" t="s">
        <v>197</v>
      </c>
      <c r="AK1484" s="99" t="s">
        <v>197</v>
      </c>
      <c r="AL1484" s="45" t="s">
        <v>68</v>
      </c>
      <c r="AM1484" s="162" t="str">
        <f>MONTH(B1484)&amp;"/"&amp;YEAR(B1484)</f>
        <v>6/2026</v>
      </c>
      <c r="AN1484" s="45">
        <f>WEEKNUM(B1484)-WEEKNUM(EOMONTH(B1484,-1)+1)+1</f>
        <v>3</v>
      </c>
      <c r="AO1484" s="45" t="str">
        <f>MONTH(R1484)&amp;"/"&amp;YEAR(R1484)</f>
        <v>1/1900</v>
      </c>
      <c r="AP1484" s="45" t="e">
        <f>WEEKNUM(R1484)-WEEKNUM(EOMONTH(R1484,-1)+1)+1</f>
        <v>#NUM!</v>
      </c>
      <c r="AQ1484" s="45">
        <f>IF(AU1484="S",IF(Q1484="1. Aceitou o programa",R1484-B1484,0),0)</f>
        <v>0</v>
      </c>
      <c r="AR1484" s="45">
        <f>IF(AU1484="S",IF(AND(S1484&lt;&gt;"",R1484&lt;&gt;""),S1484-R1484,0),0)</f>
        <v>0</v>
      </c>
      <c r="AS1484" s="45">
        <f>IF(AU1484="S",IF(Q1484="1. Aceitou o programa",IF(OR(X1484="Não se Aplica",X1484=""),IF(OR(W1484="Não se Aplica",W1484=""),0,W1484-V1484),AVERAGE(X1484-W1484,W1484-V1484)),0),0)</f>
        <v>0</v>
      </c>
      <c r="AT1484" s="45">
        <f>IF(AU1484="S",IF(AND(Q1484="1. Aceitou o programa",AB1484="Realizada"),IFERROR(IF(AA1484="",0,AA1484-R1484),0),0),0)</f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 t="s">
        <v>67</v>
      </c>
      <c r="B1485" s="88">
        <v>46188</v>
      </c>
      <c r="C1485" s="89" t="s">
        <v>3773</v>
      </c>
      <c r="D1485" s="89" t="s">
        <v>3774</v>
      </c>
      <c r="E1485" s="90">
        <v>82906992</v>
      </c>
      <c r="F1485" s="184" t="s">
        <v>3938</v>
      </c>
      <c r="G1485" s="91">
        <v>53091310868</v>
      </c>
      <c r="H1485" s="92">
        <v>18465</v>
      </c>
      <c r="I1485" s="89"/>
      <c r="J1485" s="89"/>
      <c r="K1485" s="89" t="s">
        <v>52</v>
      </c>
      <c r="L1485" s="89" t="s">
        <v>329</v>
      </c>
      <c r="M1485" s="89"/>
      <c r="N1485" s="89" t="s">
        <v>113</v>
      </c>
      <c r="O1485" s="93">
        <v>51993529439</v>
      </c>
      <c r="P1485" s="94"/>
      <c r="Q1485" s="112" t="s">
        <v>3768</v>
      </c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>
        <v>0</v>
      </c>
      <c r="AB1485" s="89"/>
      <c r="AC1485" s="111"/>
      <c r="AD1485" s="89"/>
      <c r="AE1485" s="89"/>
      <c r="AF1485" s="98"/>
      <c r="AG1485" s="98"/>
      <c r="AH1485" s="98"/>
      <c r="AI1485" s="99"/>
      <c r="AJ1485" s="99" t="s">
        <v>197</v>
      </c>
      <c r="AK1485" s="99" t="s">
        <v>197</v>
      </c>
      <c r="AL1485" s="45" t="s">
        <v>68</v>
      </c>
      <c r="AM1485" s="162" t="str">
        <f>MONTH(B1485)&amp;"/"&amp;YEAR(B1485)</f>
        <v>6/2026</v>
      </c>
      <c r="AN1485" s="45">
        <f>WEEKNUM(B1485)-WEEKNUM(EOMONTH(B1485,-1)+1)+1</f>
        <v>3</v>
      </c>
      <c r="AO1485" s="45" t="str">
        <f>MONTH(R1485)&amp;"/"&amp;YEAR(R1485)</f>
        <v>1/1900</v>
      </c>
      <c r="AP1485" s="45" t="e">
        <f>WEEKNUM(R1485)-WEEKNUM(EOMONTH(R1485,-1)+1)+1</f>
        <v>#NUM!</v>
      </c>
      <c r="AQ1485" s="45">
        <f>IF(AU1485="S",IF(Q1485="1. Aceitou o programa",R1485-B1485,0),0)</f>
        <v>0</v>
      </c>
      <c r="AR1485" s="45">
        <f>IF(AU1485="S",IF(AND(S1485&lt;&gt;"",R1485&lt;&gt;""),S1485-R1485,0),0)</f>
        <v>0</v>
      </c>
      <c r="AS1485" s="45">
        <f>IF(AU1485="S",IF(Q1485="1. Aceitou o programa",IF(OR(X1485="Não se Aplica",X1485=""),IF(OR(W1485="Não se Aplica",W1485=""),0,W1485-V1485),AVERAGE(X1485-W1485,W1485-V1485)),0),0)</f>
        <v>0</v>
      </c>
      <c r="AT1485" s="45">
        <f>IF(AU1485="S",IF(AND(Q1485="1. Aceitou o programa",AB1485="Realizada"),IFERROR(IF(AA1485="",0,AA1485-R1485),0),0),0)</f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 t="s">
        <v>67</v>
      </c>
      <c r="B1486" s="88">
        <v>46188</v>
      </c>
      <c r="C1486" s="89" t="s">
        <v>3773</v>
      </c>
      <c r="D1486" s="89" t="s">
        <v>3774</v>
      </c>
      <c r="E1486" s="90">
        <v>83002136</v>
      </c>
      <c r="F1486" s="184" t="s">
        <v>3939</v>
      </c>
      <c r="G1486" s="91">
        <v>33524149715</v>
      </c>
      <c r="H1486" s="92">
        <v>19810</v>
      </c>
      <c r="I1486" s="89"/>
      <c r="J1486" s="89"/>
      <c r="K1486" s="89" t="s">
        <v>88</v>
      </c>
      <c r="L1486" s="89" t="s">
        <v>863</v>
      </c>
      <c r="M1486" s="89"/>
      <c r="N1486" s="89" t="s">
        <v>91</v>
      </c>
      <c r="O1486" s="93">
        <v>21975361280</v>
      </c>
      <c r="P1486" s="94"/>
      <c r="Q1486" s="112" t="s">
        <v>58</v>
      </c>
      <c r="R1486" s="95">
        <v>46189</v>
      </c>
      <c r="S1486" s="96"/>
      <c r="T1486" s="96" t="s">
        <v>59</v>
      </c>
      <c r="U1486" s="96" t="s">
        <v>60</v>
      </c>
      <c r="V1486" s="92"/>
      <c r="W1486" s="92"/>
      <c r="X1486" s="92"/>
      <c r="Y1486" s="97"/>
      <c r="Z1486" s="89" t="s">
        <v>62</v>
      </c>
      <c r="AA1486" s="96" t="s">
        <v>3940</v>
      </c>
      <c r="AB1486" s="89"/>
      <c r="AC1486" s="111"/>
      <c r="AD1486" s="89"/>
      <c r="AE1486" s="89"/>
      <c r="AF1486" s="98"/>
      <c r="AG1486" s="98"/>
      <c r="AH1486" s="98"/>
      <c r="AI1486" s="99"/>
      <c r="AJ1486" s="99" t="s">
        <v>197</v>
      </c>
      <c r="AK1486" s="99" t="s">
        <v>197</v>
      </c>
      <c r="AL1486" s="45" t="s">
        <v>68</v>
      </c>
      <c r="AM1486" s="162" t="str">
        <f>MONTH(B1486)&amp;"/"&amp;YEAR(B1486)</f>
        <v>6/2026</v>
      </c>
      <c r="AN1486" s="45">
        <f>WEEKNUM(B1486)-WEEKNUM(EOMONTH(B1486,-1)+1)+1</f>
        <v>3</v>
      </c>
      <c r="AO1486" s="45" t="str">
        <f>MONTH(R1486)&amp;"/"&amp;YEAR(R1486)</f>
        <v>6/2026</v>
      </c>
      <c r="AP1486" s="45">
        <f>WEEKNUM(R1486)-WEEKNUM(EOMONTH(R1486,-1)+1)+1</f>
        <v>3</v>
      </c>
      <c r="AQ1486" s="45">
        <f>IF(AU1486="S",IF(Q1486="1. Aceitou o programa",R1486-B1486,0),0)</f>
        <v>1</v>
      </c>
      <c r="AR1486" s="45">
        <f>IF(AU1486="S",IF(AND(S1486&lt;&gt;"",R1486&lt;&gt;""),S1486-R1486,0),0)</f>
        <v>0</v>
      </c>
      <c r="AS1486" s="45">
        <f>IF(AU1486="S",IF(Q1486="1. Aceitou o programa",IF(OR(X1486="Não se Aplica",X1486=""),IF(OR(W1486="Não se Aplica",W1486=""),0,W1486-V1486),AVERAGE(X1486-W1486,W1486-V1486)),0),0)</f>
        <v>0</v>
      </c>
      <c r="AT1486" s="45">
        <f>IF(AU1486="S",IF(AND(Q1486="1. Aceitou o programa",AB1486="Realizada"),IFERROR(IF(AA1486="",0,AA1486-R1486),0),0),0)</f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 t="s">
        <v>67</v>
      </c>
      <c r="B1487" s="88">
        <v>46188</v>
      </c>
      <c r="C1487" s="89" t="s">
        <v>3773</v>
      </c>
      <c r="D1487" s="89" t="s">
        <v>3774</v>
      </c>
      <c r="E1487" s="90">
        <v>83073888</v>
      </c>
      <c r="F1487" s="184" t="s">
        <v>3941</v>
      </c>
      <c r="G1487" s="91">
        <v>76529550330</v>
      </c>
      <c r="H1487" s="92">
        <v>27962</v>
      </c>
      <c r="I1487" s="89"/>
      <c r="J1487" s="89"/>
      <c r="K1487" s="89" t="s">
        <v>52</v>
      </c>
      <c r="L1487" s="89" t="s">
        <v>329</v>
      </c>
      <c r="M1487" s="89"/>
      <c r="N1487" s="89" t="s">
        <v>113</v>
      </c>
      <c r="O1487" s="93">
        <v>11981938914</v>
      </c>
      <c r="P1487" s="94"/>
      <c r="Q1487" s="112" t="s">
        <v>3768</v>
      </c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>
        <v>0</v>
      </c>
      <c r="AB1487" s="89"/>
      <c r="AC1487" s="111"/>
      <c r="AD1487" s="89"/>
      <c r="AE1487" s="89"/>
      <c r="AF1487" s="98"/>
      <c r="AG1487" s="98"/>
      <c r="AH1487" s="98"/>
      <c r="AI1487" s="99"/>
      <c r="AJ1487" s="99" t="s">
        <v>197</v>
      </c>
      <c r="AK1487" s="99" t="s">
        <v>197</v>
      </c>
      <c r="AL1487" s="45" t="s">
        <v>68</v>
      </c>
      <c r="AM1487" s="162" t="str">
        <f>MONTH(B1487)&amp;"/"&amp;YEAR(B1487)</f>
        <v>6/2026</v>
      </c>
      <c r="AN1487" s="45">
        <f>WEEKNUM(B1487)-WEEKNUM(EOMONTH(B1487,-1)+1)+1</f>
        <v>3</v>
      </c>
      <c r="AO1487" s="45" t="str">
        <f>MONTH(R1487)&amp;"/"&amp;YEAR(R1487)</f>
        <v>1/1900</v>
      </c>
      <c r="AP1487" s="45" t="e">
        <f>WEEKNUM(R1487)-WEEKNUM(EOMONTH(R1487,-1)+1)+1</f>
        <v>#NUM!</v>
      </c>
      <c r="AQ1487" s="45">
        <f>IF(AU1487="S",IF(Q1487="1. Aceitou o programa",R1487-B1487,0),0)</f>
        <v>0</v>
      </c>
      <c r="AR1487" s="45">
        <f>IF(AU1487="S",IF(AND(S1487&lt;&gt;"",R1487&lt;&gt;""),S1487-R1487,0),0)</f>
        <v>0</v>
      </c>
      <c r="AS1487" s="45">
        <f>IF(AU1487="S",IF(Q1487="1. Aceitou o programa",IF(OR(X1487="Não se Aplica",X1487=""),IF(OR(W1487="Não se Aplica",W1487=""),0,W1487-V1487),AVERAGE(X1487-W1487,W1487-V1487)),0),0)</f>
        <v>0</v>
      </c>
      <c r="AT1487" s="45">
        <f>IF(AU1487="S",IF(AND(Q1487="1. Aceitou o programa",AB1487="Realizada"),IFERROR(IF(AA1487="",0,AA1487-R1487),0),0),0)</f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 t="s">
        <v>67</v>
      </c>
      <c r="B1488" s="88">
        <v>46188</v>
      </c>
      <c r="C1488" s="89" t="s">
        <v>3773</v>
      </c>
      <c r="D1488" s="89" t="s">
        <v>3774</v>
      </c>
      <c r="E1488" s="90">
        <v>83189897</v>
      </c>
      <c r="F1488" s="184" t="s">
        <v>3942</v>
      </c>
      <c r="G1488" s="91">
        <v>89735994615</v>
      </c>
      <c r="H1488" s="92">
        <v>25966</v>
      </c>
      <c r="I1488" s="89"/>
      <c r="J1488" s="89"/>
      <c r="K1488" s="89" t="s">
        <v>52</v>
      </c>
      <c r="L1488" s="89" t="s">
        <v>53</v>
      </c>
      <c r="M1488" s="89"/>
      <c r="N1488" s="89" t="s">
        <v>148</v>
      </c>
      <c r="O1488" s="93">
        <v>11987131591</v>
      </c>
      <c r="P1488" s="94"/>
      <c r="Q1488" s="112" t="s">
        <v>3768</v>
      </c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>
        <v>0</v>
      </c>
      <c r="AB1488" s="89"/>
      <c r="AC1488" s="111"/>
      <c r="AD1488" s="89"/>
      <c r="AE1488" s="89"/>
      <c r="AF1488" s="98"/>
      <c r="AG1488" s="98"/>
      <c r="AH1488" s="98"/>
      <c r="AI1488" s="99"/>
      <c r="AJ1488" s="99" t="s">
        <v>197</v>
      </c>
      <c r="AK1488" s="99" t="s">
        <v>197</v>
      </c>
      <c r="AL1488" s="45" t="s">
        <v>68</v>
      </c>
      <c r="AM1488" s="162" t="str">
        <f>MONTH(B1488)&amp;"/"&amp;YEAR(B1488)</f>
        <v>6/2026</v>
      </c>
      <c r="AN1488" s="45">
        <f>WEEKNUM(B1488)-WEEKNUM(EOMONTH(B1488,-1)+1)+1</f>
        <v>3</v>
      </c>
      <c r="AO1488" s="45" t="str">
        <f>MONTH(R1488)&amp;"/"&amp;YEAR(R1488)</f>
        <v>1/1900</v>
      </c>
      <c r="AP1488" s="45" t="e">
        <f>WEEKNUM(R1488)-WEEKNUM(EOMONTH(R1488,-1)+1)+1</f>
        <v>#NUM!</v>
      </c>
      <c r="AQ1488" s="45">
        <f>IF(AU1488="S",IF(Q1488="1. Aceitou o programa",R1488-B1488,0),0)</f>
        <v>0</v>
      </c>
      <c r="AR1488" s="45">
        <f>IF(AU1488="S",IF(AND(S1488&lt;&gt;"",R1488&lt;&gt;""),S1488-R1488,0),0)</f>
        <v>0</v>
      </c>
      <c r="AS1488" s="45">
        <f>IF(AU1488="S",IF(Q1488="1. Aceitou o programa",IF(OR(X1488="Não se Aplica",X1488=""),IF(OR(W1488="Não se Aplica",W1488=""),0,W1488-V1488),AVERAGE(X1488-W1488,W1488-V1488)),0),0)</f>
        <v>0</v>
      </c>
      <c r="AT1488" s="45">
        <f>IF(AU1488="S",IF(AND(Q1488="1. Aceitou o programa",AB1488="Realizada"),IFERROR(IF(AA1488="",0,AA1488-R1488),0),0),0)</f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 t="s">
        <v>67</v>
      </c>
      <c r="B1489" s="88">
        <v>46188</v>
      </c>
      <c r="C1489" s="89" t="s">
        <v>3773</v>
      </c>
      <c r="D1489" s="89" t="s">
        <v>3774</v>
      </c>
      <c r="E1489" s="90">
        <v>83656292</v>
      </c>
      <c r="F1489" s="184" t="s">
        <v>3943</v>
      </c>
      <c r="G1489" s="91">
        <v>16118180873</v>
      </c>
      <c r="H1489" s="92">
        <v>25499</v>
      </c>
      <c r="I1489" s="89"/>
      <c r="J1489" s="89"/>
      <c r="K1489" s="89" t="s">
        <v>52</v>
      </c>
      <c r="L1489" s="89" t="s">
        <v>329</v>
      </c>
      <c r="M1489" s="89"/>
      <c r="N1489" s="89" t="s">
        <v>148</v>
      </c>
      <c r="O1489" s="93">
        <v>11985994327</v>
      </c>
      <c r="P1489" s="94"/>
      <c r="Q1489" s="112" t="s">
        <v>3768</v>
      </c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>
        <v>0</v>
      </c>
      <c r="AB1489" s="89"/>
      <c r="AC1489" s="111"/>
      <c r="AD1489" s="89"/>
      <c r="AE1489" s="89"/>
      <c r="AF1489" s="98"/>
      <c r="AG1489" s="98"/>
      <c r="AH1489" s="98"/>
      <c r="AI1489" s="99"/>
      <c r="AJ1489" s="99" t="s">
        <v>197</v>
      </c>
      <c r="AK1489" s="99" t="s">
        <v>197</v>
      </c>
      <c r="AL1489" s="45" t="s">
        <v>68</v>
      </c>
      <c r="AM1489" s="162" t="str">
        <f>MONTH(B1489)&amp;"/"&amp;YEAR(B1489)</f>
        <v>6/2026</v>
      </c>
      <c r="AN1489" s="45">
        <f>WEEKNUM(B1489)-WEEKNUM(EOMONTH(B1489,-1)+1)+1</f>
        <v>3</v>
      </c>
      <c r="AO1489" s="45" t="str">
        <f>MONTH(R1489)&amp;"/"&amp;YEAR(R1489)</f>
        <v>1/1900</v>
      </c>
      <c r="AP1489" s="45" t="e">
        <f>WEEKNUM(R1489)-WEEKNUM(EOMONTH(R1489,-1)+1)+1</f>
        <v>#NUM!</v>
      </c>
      <c r="AQ1489" s="45">
        <f>IF(AU1489="S",IF(Q1489="1. Aceitou o programa",R1489-B1489,0),0)</f>
        <v>0</v>
      </c>
      <c r="AR1489" s="45">
        <f>IF(AU1489="S",IF(AND(S1489&lt;&gt;"",R1489&lt;&gt;""),S1489-R1489,0),0)</f>
        <v>0</v>
      </c>
      <c r="AS1489" s="45">
        <f>IF(AU1489="S",IF(Q1489="1. Aceitou o programa",IF(OR(X1489="Não se Aplica",X1489=""),IF(OR(W1489="Não se Aplica",W1489=""),0,W1489-V1489),AVERAGE(X1489-W1489,W1489-V1489)),0),0)</f>
        <v>0</v>
      </c>
      <c r="AT1489" s="45">
        <f>IF(AU1489="S",IF(AND(Q1489="1. Aceitou o programa",AB1489="Realizada"),IFERROR(IF(AA1489="",0,AA1489-R1489),0),0),0)</f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 t="s">
        <v>67</v>
      </c>
      <c r="B1490" s="88">
        <v>46188</v>
      </c>
      <c r="C1490" s="89" t="s">
        <v>3773</v>
      </c>
      <c r="D1490" s="89" t="s">
        <v>3774</v>
      </c>
      <c r="E1490" s="90">
        <v>83873973</v>
      </c>
      <c r="F1490" s="184" t="s">
        <v>3944</v>
      </c>
      <c r="G1490" s="91">
        <v>85570079734</v>
      </c>
      <c r="H1490" s="92">
        <v>15259</v>
      </c>
      <c r="I1490" s="89"/>
      <c r="J1490" s="89"/>
      <c r="K1490" s="89" t="s">
        <v>88</v>
      </c>
      <c r="L1490" s="89" t="s">
        <v>89</v>
      </c>
      <c r="M1490" s="89"/>
      <c r="N1490" s="89" t="s">
        <v>148</v>
      </c>
      <c r="O1490" s="93">
        <v>21967142800</v>
      </c>
      <c r="P1490" s="94"/>
      <c r="Q1490" s="112" t="s">
        <v>3768</v>
      </c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>
        <v>0</v>
      </c>
      <c r="AB1490" s="89"/>
      <c r="AC1490" s="111"/>
      <c r="AD1490" s="89"/>
      <c r="AE1490" s="89"/>
      <c r="AF1490" s="98"/>
      <c r="AG1490" s="98"/>
      <c r="AH1490" s="98"/>
      <c r="AI1490" s="99"/>
      <c r="AJ1490" s="99" t="s">
        <v>197</v>
      </c>
      <c r="AK1490" s="99" t="s">
        <v>197</v>
      </c>
      <c r="AL1490" s="45" t="s">
        <v>68</v>
      </c>
      <c r="AM1490" s="162" t="str">
        <f>MONTH(B1490)&amp;"/"&amp;YEAR(B1490)</f>
        <v>6/2026</v>
      </c>
      <c r="AN1490" s="45">
        <f>WEEKNUM(B1490)-WEEKNUM(EOMONTH(B1490,-1)+1)+1</f>
        <v>3</v>
      </c>
      <c r="AO1490" s="45" t="str">
        <f>MONTH(R1490)&amp;"/"&amp;YEAR(R1490)</f>
        <v>1/1900</v>
      </c>
      <c r="AP1490" s="45" t="e">
        <f>WEEKNUM(R1490)-WEEKNUM(EOMONTH(R1490,-1)+1)+1</f>
        <v>#NUM!</v>
      </c>
      <c r="AQ1490" s="45">
        <f>IF(AU1490="S",IF(Q1490="1. Aceitou o programa",R1490-B1490,0),0)</f>
        <v>0</v>
      </c>
      <c r="AR1490" s="45">
        <f>IF(AU1490="S",IF(AND(S1490&lt;&gt;"",R1490&lt;&gt;""),S1490-R1490,0),0)</f>
        <v>0</v>
      </c>
      <c r="AS1490" s="45">
        <f>IF(AU1490="S",IF(Q1490="1. Aceitou o programa",IF(OR(X1490="Não se Aplica",X1490=""),IF(OR(W1490="Não se Aplica",W1490=""),0,W1490-V1490),AVERAGE(X1490-W1490,W1490-V1490)),0),0)</f>
        <v>0</v>
      </c>
      <c r="AT1490" s="45">
        <f>IF(AU1490="S",IF(AND(Q1490="1. Aceitou o programa",AB1490="Realizada"),IFERROR(IF(AA1490="",0,AA1490-R1490),0),0),0)</f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 t="s">
        <v>67</v>
      </c>
      <c r="B1491" s="88">
        <v>46188</v>
      </c>
      <c r="C1491" s="89" t="s">
        <v>3773</v>
      </c>
      <c r="D1491" s="89" t="s">
        <v>3774</v>
      </c>
      <c r="E1491" s="90">
        <v>83896600</v>
      </c>
      <c r="F1491" s="184" t="s">
        <v>3945</v>
      </c>
      <c r="G1491" s="91">
        <v>38157900778</v>
      </c>
      <c r="H1491" s="92">
        <v>20574</v>
      </c>
      <c r="I1491" s="89"/>
      <c r="J1491" s="89"/>
      <c r="K1491" s="89" t="s">
        <v>88</v>
      </c>
      <c r="L1491" s="89" t="s">
        <v>229</v>
      </c>
      <c r="M1491" s="89"/>
      <c r="N1491" s="89" t="s">
        <v>148</v>
      </c>
      <c r="O1491" s="93">
        <v>21987373413</v>
      </c>
      <c r="P1491" s="94"/>
      <c r="Q1491" s="112" t="s">
        <v>3768</v>
      </c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>
        <v>0</v>
      </c>
      <c r="AB1491" s="89"/>
      <c r="AC1491" s="111"/>
      <c r="AD1491" s="89"/>
      <c r="AE1491" s="89"/>
      <c r="AF1491" s="98"/>
      <c r="AG1491" s="98"/>
      <c r="AH1491" s="98"/>
      <c r="AI1491" s="99"/>
      <c r="AJ1491" s="99" t="s">
        <v>197</v>
      </c>
      <c r="AK1491" s="99" t="s">
        <v>197</v>
      </c>
      <c r="AL1491" s="45" t="s">
        <v>68</v>
      </c>
      <c r="AM1491" s="162" t="str">
        <f>MONTH(B1491)&amp;"/"&amp;YEAR(B1491)</f>
        <v>6/2026</v>
      </c>
      <c r="AN1491" s="45">
        <f>WEEKNUM(B1491)-WEEKNUM(EOMONTH(B1491,-1)+1)+1</f>
        <v>3</v>
      </c>
      <c r="AO1491" s="45" t="str">
        <f>MONTH(R1491)&amp;"/"&amp;YEAR(R1491)</f>
        <v>1/1900</v>
      </c>
      <c r="AP1491" s="45" t="e">
        <f>WEEKNUM(R1491)-WEEKNUM(EOMONTH(R1491,-1)+1)+1</f>
        <v>#NUM!</v>
      </c>
      <c r="AQ1491" s="45">
        <f>IF(AU1491="S",IF(Q1491="1. Aceitou o programa",R1491-B1491,0),0)</f>
        <v>0</v>
      </c>
      <c r="AR1491" s="45">
        <f>IF(AU1491="S",IF(AND(S1491&lt;&gt;"",R1491&lt;&gt;""),S1491-R1491,0),0)</f>
        <v>0</v>
      </c>
      <c r="AS1491" s="45">
        <f>IF(AU1491="S",IF(Q1491="1. Aceitou o programa",IF(OR(X1491="Não se Aplica",X1491=""),IF(OR(W1491="Não se Aplica",W1491=""),0,W1491-V1491),AVERAGE(X1491-W1491,W1491-V1491)),0),0)</f>
        <v>0</v>
      </c>
      <c r="AT1491" s="45">
        <f>IF(AU1491="S",IF(AND(Q1491="1. Aceitou o programa",AB1491="Realizada"),IFERROR(IF(AA1491="",0,AA1491-R1491),0),0),0)</f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 t="s">
        <v>67</v>
      </c>
      <c r="B1492" s="88">
        <v>46188</v>
      </c>
      <c r="C1492" s="89" t="s">
        <v>3773</v>
      </c>
      <c r="D1492" s="89" t="s">
        <v>3774</v>
      </c>
      <c r="E1492" s="90">
        <v>83933625</v>
      </c>
      <c r="F1492" s="184" t="s">
        <v>3946</v>
      </c>
      <c r="G1492" s="91">
        <v>323235735</v>
      </c>
      <c r="H1492" s="92">
        <v>25116</v>
      </c>
      <c r="I1492" s="89"/>
      <c r="J1492" s="89"/>
      <c r="K1492" s="89" t="s">
        <v>88</v>
      </c>
      <c r="L1492" s="89" t="s">
        <v>89</v>
      </c>
      <c r="M1492" s="89"/>
      <c r="N1492" s="89" t="s">
        <v>148</v>
      </c>
      <c r="O1492" s="93">
        <v>21998093666</v>
      </c>
      <c r="P1492" s="94"/>
      <c r="Q1492" s="112" t="s">
        <v>58</v>
      </c>
      <c r="R1492" s="95">
        <v>46189</v>
      </c>
      <c r="S1492" s="96"/>
      <c r="T1492" s="96" t="s">
        <v>59</v>
      </c>
      <c r="U1492" s="96" t="s">
        <v>60</v>
      </c>
      <c r="V1492" s="92">
        <v>46189</v>
      </c>
      <c r="W1492" s="92"/>
      <c r="X1492" s="92"/>
      <c r="Y1492" s="97"/>
      <c r="Z1492" s="89" t="s">
        <v>62</v>
      </c>
      <c r="AA1492" s="96" t="s">
        <v>2660</v>
      </c>
      <c r="AB1492" s="89"/>
      <c r="AC1492" s="111"/>
      <c r="AD1492" s="89"/>
      <c r="AE1492" s="89"/>
      <c r="AF1492" s="98"/>
      <c r="AG1492" s="98"/>
      <c r="AH1492" s="98"/>
      <c r="AI1492" s="99"/>
      <c r="AJ1492" s="99" t="s">
        <v>197</v>
      </c>
      <c r="AK1492" s="99" t="s">
        <v>197</v>
      </c>
      <c r="AL1492" s="45" t="s">
        <v>68</v>
      </c>
      <c r="AM1492" s="162" t="str">
        <f>MONTH(B1492)&amp;"/"&amp;YEAR(B1492)</f>
        <v>6/2026</v>
      </c>
      <c r="AN1492" s="45">
        <f>WEEKNUM(B1492)-WEEKNUM(EOMONTH(B1492,-1)+1)+1</f>
        <v>3</v>
      </c>
      <c r="AO1492" s="45" t="str">
        <f>MONTH(R1492)&amp;"/"&amp;YEAR(R1492)</f>
        <v>6/2026</v>
      </c>
      <c r="AP1492" s="45">
        <f>WEEKNUM(R1492)-WEEKNUM(EOMONTH(R1492,-1)+1)+1</f>
        <v>3</v>
      </c>
      <c r="AQ1492" s="45">
        <f>IF(AU1492="S",IF(Q1492="1. Aceitou o programa",R1492-B1492,0),0)</f>
        <v>1</v>
      </c>
      <c r="AR1492" s="45">
        <f>IF(AU1492="S",IF(AND(S1492&lt;&gt;"",R1492&lt;&gt;""),S1492-R1492,0),0)</f>
        <v>0</v>
      </c>
      <c r="AS1492" s="45">
        <f>IF(AU1492="S",IF(Q1492="1. Aceitou o programa",IF(OR(X1492="Não se Aplica",X1492=""),IF(OR(W1492="Não se Aplica",W1492=""),0,W1492-V1492),AVERAGE(X1492-W1492,W1492-V1492)),0),0)</f>
        <v>0</v>
      </c>
      <c r="AT1492" s="45">
        <f>IF(AU1492="S",IF(AND(Q1492="1. Aceitou o programa",AB1492="Realizada"),IFERROR(IF(AA1492="",0,AA1492-R1492),0),0),0)</f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 t="s">
        <v>67</v>
      </c>
      <c r="B1493" s="88">
        <v>46188</v>
      </c>
      <c r="C1493" s="89" t="s">
        <v>3773</v>
      </c>
      <c r="D1493" s="89" t="s">
        <v>3774</v>
      </c>
      <c r="E1493" s="90">
        <v>83958655</v>
      </c>
      <c r="F1493" s="184" t="s">
        <v>3947</v>
      </c>
      <c r="G1493" s="91">
        <v>157566617</v>
      </c>
      <c r="H1493" s="92">
        <v>26062</v>
      </c>
      <c r="I1493" s="89"/>
      <c r="J1493" s="89"/>
      <c r="K1493" s="89" t="s">
        <v>52</v>
      </c>
      <c r="L1493" s="89" t="s">
        <v>53</v>
      </c>
      <c r="M1493" s="89"/>
      <c r="N1493" s="89" t="s">
        <v>185</v>
      </c>
      <c r="O1493" s="93">
        <v>11983323564</v>
      </c>
      <c r="P1493" s="94"/>
      <c r="Q1493" s="112" t="s">
        <v>3768</v>
      </c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>
        <v>0</v>
      </c>
      <c r="AB1493" s="89"/>
      <c r="AC1493" s="111"/>
      <c r="AD1493" s="89"/>
      <c r="AE1493" s="89"/>
      <c r="AF1493" s="98"/>
      <c r="AG1493" s="98"/>
      <c r="AH1493" s="98"/>
      <c r="AI1493" s="99"/>
      <c r="AJ1493" s="99" t="s">
        <v>197</v>
      </c>
      <c r="AK1493" s="99" t="s">
        <v>197</v>
      </c>
      <c r="AL1493" s="45" t="s">
        <v>68</v>
      </c>
      <c r="AM1493" s="162" t="str">
        <f>MONTH(B1493)&amp;"/"&amp;YEAR(B1493)</f>
        <v>6/2026</v>
      </c>
      <c r="AN1493" s="45">
        <f>WEEKNUM(B1493)-WEEKNUM(EOMONTH(B1493,-1)+1)+1</f>
        <v>3</v>
      </c>
      <c r="AO1493" s="45" t="str">
        <f>MONTH(R1493)&amp;"/"&amp;YEAR(R1493)</f>
        <v>1/1900</v>
      </c>
      <c r="AP1493" s="45" t="e">
        <f>WEEKNUM(R1493)-WEEKNUM(EOMONTH(R1493,-1)+1)+1</f>
        <v>#NUM!</v>
      </c>
      <c r="AQ1493" s="45">
        <f>IF(AU1493="S",IF(Q1493="1. Aceitou o programa",R1493-B1493,0),0)</f>
        <v>0</v>
      </c>
      <c r="AR1493" s="45">
        <f>IF(AU1493="S",IF(AND(S1493&lt;&gt;"",R1493&lt;&gt;""),S1493-R1493,0),0)</f>
        <v>0</v>
      </c>
      <c r="AS1493" s="45">
        <f>IF(AU1493="S",IF(Q1493="1. Aceitou o programa",IF(OR(X1493="Não se Aplica",X1493=""),IF(OR(W1493="Não se Aplica",W1493=""),0,W1493-V1493),AVERAGE(X1493-W1493,W1493-V1493)),0),0)</f>
        <v>0</v>
      </c>
      <c r="AT1493" s="45">
        <f>IF(AU1493="S",IF(AND(Q1493="1. Aceitou o programa",AB1493="Realizada"),IFERROR(IF(AA1493="",0,AA1493-R1493),0),0),0)</f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 t="s">
        <v>67</v>
      </c>
      <c r="B1494" s="88">
        <v>46188</v>
      </c>
      <c r="C1494" s="89" t="s">
        <v>3773</v>
      </c>
      <c r="D1494" s="89" t="s">
        <v>3774</v>
      </c>
      <c r="E1494" s="90">
        <v>83984110</v>
      </c>
      <c r="F1494" s="184" t="s">
        <v>3948</v>
      </c>
      <c r="G1494" s="91">
        <v>7421145893</v>
      </c>
      <c r="H1494" s="92">
        <v>23062</v>
      </c>
      <c r="I1494" s="89"/>
      <c r="J1494" s="89"/>
      <c r="K1494" s="89" t="s">
        <v>52</v>
      </c>
      <c r="L1494" s="89" t="s">
        <v>329</v>
      </c>
      <c r="M1494" s="89"/>
      <c r="N1494" s="89" t="s">
        <v>113</v>
      </c>
      <c r="O1494" s="93">
        <v>11943187181</v>
      </c>
      <c r="P1494" s="94"/>
      <c r="Q1494" s="112" t="s">
        <v>3768</v>
      </c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>
        <v>0</v>
      </c>
      <c r="AB1494" s="89"/>
      <c r="AC1494" s="111"/>
      <c r="AD1494" s="89"/>
      <c r="AE1494" s="89"/>
      <c r="AF1494" s="98"/>
      <c r="AG1494" s="98"/>
      <c r="AH1494" s="98"/>
      <c r="AI1494" s="99"/>
      <c r="AJ1494" s="99" t="s">
        <v>197</v>
      </c>
      <c r="AK1494" s="99" t="s">
        <v>197</v>
      </c>
      <c r="AL1494" s="45" t="s">
        <v>68</v>
      </c>
      <c r="AM1494" s="162" t="str">
        <f>MONTH(B1494)&amp;"/"&amp;YEAR(B1494)</f>
        <v>6/2026</v>
      </c>
      <c r="AN1494" s="45">
        <f>WEEKNUM(B1494)-WEEKNUM(EOMONTH(B1494,-1)+1)+1</f>
        <v>3</v>
      </c>
      <c r="AO1494" s="45" t="str">
        <f>MONTH(R1494)&amp;"/"&amp;YEAR(R1494)</f>
        <v>1/1900</v>
      </c>
      <c r="AP1494" s="45" t="e">
        <f>WEEKNUM(R1494)-WEEKNUM(EOMONTH(R1494,-1)+1)+1</f>
        <v>#NUM!</v>
      </c>
      <c r="AQ1494" s="45">
        <f>IF(AU1494="S",IF(Q1494="1. Aceitou o programa",R1494-B1494,0),0)</f>
        <v>0</v>
      </c>
      <c r="AR1494" s="45">
        <f>IF(AU1494="S",IF(AND(S1494&lt;&gt;"",R1494&lt;&gt;""),S1494-R1494,0),0)</f>
        <v>0</v>
      </c>
      <c r="AS1494" s="45">
        <f>IF(AU1494="S",IF(Q1494="1. Aceitou o programa",IF(OR(X1494="Não se Aplica",X1494=""),IF(OR(W1494="Não se Aplica",W1494=""),0,W1494-V1494),AVERAGE(X1494-W1494,W1494-V1494)),0),0)</f>
        <v>0</v>
      </c>
      <c r="AT1494" s="45">
        <f>IF(AU1494="S",IF(AND(Q1494="1. Aceitou o programa",AB1494="Realizada"),IFERROR(IF(AA1494="",0,AA1494-R1494),0),0),0)</f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 t="s">
        <v>67</v>
      </c>
      <c r="B1495" s="88">
        <v>46188</v>
      </c>
      <c r="C1495" s="89" t="s">
        <v>3773</v>
      </c>
      <c r="D1495" s="89" t="s">
        <v>3774</v>
      </c>
      <c r="E1495" s="90">
        <v>84067764</v>
      </c>
      <c r="F1495" s="184" t="s">
        <v>3949</v>
      </c>
      <c r="G1495" s="91">
        <v>8248336867</v>
      </c>
      <c r="H1495" s="92">
        <v>24250</v>
      </c>
      <c r="I1495" s="89"/>
      <c r="J1495" s="89"/>
      <c r="K1495" s="89" t="s">
        <v>52</v>
      </c>
      <c r="L1495" s="89" t="s">
        <v>53</v>
      </c>
      <c r="M1495" s="89"/>
      <c r="N1495" s="89" t="s">
        <v>148</v>
      </c>
      <c r="O1495" s="93">
        <v>11983971777</v>
      </c>
      <c r="P1495" s="94"/>
      <c r="Q1495" s="112" t="s">
        <v>3768</v>
      </c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>
        <v>0</v>
      </c>
      <c r="AB1495" s="89"/>
      <c r="AC1495" s="111"/>
      <c r="AD1495" s="89"/>
      <c r="AE1495" s="89"/>
      <c r="AF1495" s="98"/>
      <c r="AG1495" s="98"/>
      <c r="AH1495" s="98"/>
      <c r="AI1495" s="99"/>
      <c r="AJ1495" s="99" t="s">
        <v>197</v>
      </c>
      <c r="AK1495" s="99" t="s">
        <v>197</v>
      </c>
      <c r="AL1495" s="45" t="s">
        <v>68</v>
      </c>
      <c r="AM1495" s="162" t="str">
        <f>MONTH(B1495)&amp;"/"&amp;YEAR(B1495)</f>
        <v>6/2026</v>
      </c>
      <c r="AN1495" s="45">
        <f>WEEKNUM(B1495)-WEEKNUM(EOMONTH(B1495,-1)+1)+1</f>
        <v>3</v>
      </c>
      <c r="AO1495" s="45" t="str">
        <f>MONTH(R1495)&amp;"/"&amp;YEAR(R1495)</f>
        <v>1/1900</v>
      </c>
      <c r="AP1495" s="45" t="e">
        <f>WEEKNUM(R1495)-WEEKNUM(EOMONTH(R1495,-1)+1)+1</f>
        <v>#NUM!</v>
      </c>
      <c r="AQ1495" s="45">
        <f>IF(AU1495="S",IF(Q1495="1. Aceitou o programa",R1495-B1495,0),0)</f>
        <v>0</v>
      </c>
      <c r="AR1495" s="45">
        <f>IF(AU1495="S",IF(AND(S1495&lt;&gt;"",R1495&lt;&gt;""),S1495-R1495,0),0)</f>
        <v>0</v>
      </c>
      <c r="AS1495" s="45">
        <f>IF(AU1495="S",IF(Q1495="1. Aceitou o programa",IF(OR(X1495="Não se Aplica",X1495=""),IF(OR(W1495="Não se Aplica",W1495=""),0,W1495-V1495),AVERAGE(X1495-W1495,W1495-V1495)),0),0)</f>
        <v>0</v>
      </c>
      <c r="AT1495" s="45">
        <f>IF(AU1495="S",IF(AND(Q1495="1. Aceitou o programa",AB1495="Realizada"),IFERROR(IF(AA1495="",0,AA1495-R1495),0),0),0)</f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 t="s">
        <v>67</v>
      </c>
      <c r="B1496" s="88">
        <v>46188</v>
      </c>
      <c r="C1496" s="89" t="s">
        <v>3773</v>
      </c>
      <c r="D1496" s="89" t="s">
        <v>3774</v>
      </c>
      <c r="E1496" s="90">
        <v>84067816</v>
      </c>
      <c r="F1496" s="184" t="s">
        <v>3950</v>
      </c>
      <c r="G1496" s="91">
        <v>4586455837</v>
      </c>
      <c r="H1496" s="92">
        <v>22684</v>
      </c>
      <c r="I1496" s="89"/>
      <c r="J1496" s="89"/>
      <c r="K1496" s="89" t="s">
        <v>52</v>
      </c>
      <c r="L1496" s="89" t="s">
        <v>53</v>
      </c>
      <c r="M1496" s="89"/>
      <c r="N1496" s="89" t="s">
        <v>148</v>
      </c>
      <c r="O1496" s="93">
        <v>11999587384</v>
      </c>
      <c r="P1496" s="94"/>
      <c r="Q1496" s="112" t="s">
        <v>3768</v>
      </c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>
        <v>0</v>
      </c>
      <c r="AB1496" s="89"/>
      <c r="AC1496" s="111"/>
      <c r="AD1496" s="89"/>
      <c r="AE1496" s="89"/>
      <c r="AF1496" s="98"/>
      <c r="AG1496" s="98"/>
      <c r="AH1496" s="98"/>
      <c r="AI1496" s="99"/>
      <c r="AJ1496" s="99" t="s">
        <v>197</v>
      </c>
      <c r="AK1496" s="99" t="s">
        <v>197</v>
      </c>
      <c r="AL1496" s="45" t="s">
        <v>68</v>
      </c>
      <c r="AM1496" s="162" t="str">
        <f>MONTH(B1496)&amp;"/"&amp;YEAR(B1496)</f>
        <v>6/2026</v>
      </c>
      <c r="AN1496" s="45">
        <f>WEEKNUM(B1496)-WEEKNUM(EOMONTH(B1496,-1)+1)+1</f>
        <v>3</v>
      </c>
      <c r="AO1496" s="45" t="str">
        <f>MONTH(R1496)&amp;"/"&amp;YEAR(R1496)</f>
        <v>1/1900</v>
      </c>
      <c r="AP1496" s="45" t="e">
        <f>WEEKNUM(R1496)-WEEKNUM(EOMONTH(R1496,-1)+1)+1</f>
        <v>#NUM!</v>
      </c>
      <c r="AQ1496" s="45">
        <f>IF(AU1496="S",IF(Q1496="1. Aceitou o programa",R1496-B1496,0),0)</f>
        <v>0</v>
      </c>
      <c r="AR1496" s="45">
        <f>IF(AU1496="S",IF(AND(S1496&lt;&gt;"",R1496&lt;&gt;""),S1496-R1496,0),0)</f>
        <v>0</v>
      </c>
      <c r="AS1496" s="45">
        <f>IF(AU1496="S",IF(Q1496="1. Aceitou o programa",IF(OR(X1496="Não se Aplica",X1496=""),IF(OR(W1496="Não se Aplica",W1496=""),0,W1496-V1496),AVERAGE(X1496-W1496,W1496-V1496)),0),0)</f>
        <v>0</v>
      </c>
      <c r="AT1496" s="45">
        <f>IF(AU1496="S",IF(AND(Q1496="1. Aceitou o programa",AB1496="Realizada"),IFERROR(IF(AA1496="",0,AA1496-R1496),0),0),0)</f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 t="s">
        <v>67</v>
      </c>
      <c r="B1497" s="88">
        <v>46188</v>
      </c>
      <c r="C1497" s="89" t="s">
        <v>3773</v>
      </c>
      <c r="D1497" s="89" t="s">
        <v>3774</v>
      </c>
      <c r="E1497" s="90">
        <v>84204533</v>
      </c>
      <c r="F1497" s="184" t="s">
        <v>3951</v>
      </c>
      <c r="G1497" s="91">
        <v>18463853854</v>
      </c>
      <c r="H1497" s="92">
        <v>19097</v>
      </c>
      <c r="I1497" s="89"/>
      <c r="J1497" s="89"/>
      <c r="K1497" s="89" t="s">
        <v>52</v>
      </c>
      <c r="L1497" s="89" t="s">
        <v>53</v>
      </c>
      <c r="M1497" s="89"/>
      <c r="N1497" s="89" t="s">
        <v>209</v>
      </c>
      <c r="O1497" s="93">
        <v>11980701010</v>
      </c>
      <c r="P1497" s="94"/>
      <c r="Q1497" s="112" t="s">
        <v>3768</v>
      </c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>
        <v>0</v>
      </c>
      <c r="AB1497" s="89"/>
      <c r="AC1497" s="111"/>
      <c r="AD1497" s="89"/>
      <c r="AE1497" s="89"/>
      <c r="AF1497" s="98"/>
      <c r="AG1497" s="98"/>
      <c r="AH1497" s="98"/>
      <c r="AI1497" s="99"/>
      <c r="AJ1497" s="99" t="s">
        <v>197</v>
      </c>
      <c r="AK1497" s="99" t="s">
        <v>197</v>
      </c>
      <c r="AL1497" s="45" t="s">
        <v>68</v>
      </c>
      <c r="AM1497" s="162" t="str">
        <f>MONTH(B1497)&amp;"/"&amp;YEAR(B1497)</f>
        <v>6/2026</v>
      </c>
      <c r="AN1497" s="45">
        <f>WEEKNUM(B1497)-WEEKNUM(EOMONTH(B1497,-1)+1)+1</f>
        <v>3</v>
      </c>
      <c r="AO1497" s="45" t="str">
        <f>MONTH(R1497)&amp;"/"&amp;YEAR(R1497)</f>
        <v>1/1900</v>
      </c>
      <c r="AP1497" s="45" t="e">
        <f>WEEKNUM(R1497)-WEEKNUM(EOMONTH(R1497,-1)+1)+1</f>
        <v>#NUM!</v>
      </c>
      <c r="AQ1497" s="45">
        <f>IF(AU1497="S",IF(Q1497="1. Aceitou o programa",R1497-B1497,0),0)</f>
        <v>0</v>
      </c>
      <c r="AR1497" s="45">
        <f>IF(AU1497="S",IF(AND(S1497&lt;&gt;"",R1497&lt;&gt;""),S1497-R1497,0),0)</f>
        <v>0</v>
      </c>
      <c r="AS1497" s="45">
        <f>IF(AU1497="S",IF(Q1497="1. Aceitou o programa",IF(OR(X1497="Não se Aplica",X1497=""),IF(OR(W1497="Não se Aplica",W1497=""),0,W1497-V1497),AVERAGE(X1497-W1497,W1497-V1497)),0),0)</f>
        <v>0</v>
      </c>
      <c r="AT1497" s="45">
        <f>IF(AU1497="S",IF(AND(Q1497="1. Aceitou o programa",AB1497="Realizada"),IFERROR(IF(AA1497="",0,AA1497-R1497),0),0),0)</f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 t="s">
        <v>67</v>
      </c>
      <c r="B1498" s="88">
        <v>46188</v>
      </c>
      <c r="C1498" s="89" t="s">
        <v>3773</v>
      </c>
      <c r="D1498" s="89" t="s">
        <v>3774</v>
      </c>
      <c r="E1498" s="90">
        <v>84294070</v>
      </c>
      <c r="F1498" s="184" t="s">
        <v>3952</v>
      </c>
      <c r="G1498" s="91">
        <v>6356837845</v>
      </c>
      <c r="H1498" s="92">
        <v>23899</v>
      </c>
      <c r="I1498" s="89"/>
      <c r="J1498" s="89"/>
      <c r="K1498" s="89" t="s">
        <v>52</v>
      </c>
      <c r="L1498" s="89" t="s">
        <v>53</v>
      </c>
      <c r="M1498" s="89"/>
      <c r="N1498" s="89" t="s">
        <v>148</v>
      </c>
      <c r="O1498" s="93">
        <v>11980219066</v>
      </c>
      <c r="P1498" s="94"/>
      <c r="Q1498" s="112" t="s">
        <v>3768</v>
      </c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>
        <v>0</v>
      </c>
      <c r="AB1498" s="89"/>
      <c r="AC1498" s="111"/>
      <c r="AD1498" s="89"/>
      <c r="AE1498" s="89"/>
      <c r="AF1498" s="98"/>
      <c r="AG1498" s="98"/>
      <c r="AH1498" s="98"/>
      <c r="AI1498" s="99"/>
      <c r="AJ1498" s="99" t="s">
        <v>197</v>
      </c>
      <c r="AK1498" s="99" t="s">
        <v>197</v>
      </c>
      <c r="AL1498" s="45" t="s">
        <v>68</v>
      </c>
      <c r="AM1498" s="162" t="str">
        <f>MONTH(B1498)&amp;"/"&amp;YEAR(B1498)</f>
        <v>6/2026</v>
      </c>
      <c r="AN1498" s="45">
        <f>WEEKNUM(B1498)-WEEKNUM(EOMONTH(B1498,-1)+1)+1</f>
        <v>3</v>
      </c>
      <c r="AO1498" s="45" t="str">
        <f>MONTH(R1498)&amp;"/"&amp;YEAR(R1498)</f>
        <v>1/1900</v>
      </c>
      <c r="AP1498" s="45" t="e">
        <f>WEEKNUM(R1498)-WEEKNUM(EOMONTH(R1498,-1)+1)+1</f>
        <v>#NUM!</v>
      </c>
      <c r="AQ1498" s="45">
        <f>IF(AU1498="S",IF(Q1498="1. Aceitou o programa",R1498-B1498,0),0)</f>
        <v>0</v>
      </c>
      <c r="AR1498" s="45">
        <f>IF(AU1498="S",IF(AND(S1498&lt;&gt;"",R1498&lt;&gt;""),S1498-R1498,0),0)</f>
        <v>0</v>
      </c>
      <c r="AS1498" s="45">
        <f>IF(AU1498="S",IF(Q1498="1. Aceitou o programa",IF(OR(X1498="Não se Aplica",X1498=""),IF(OR(W1498="Não se Aplica",W1498=""),0,W1498-V1498),AVERAGE(X1498-W1498,W1498-V1498)),0),0)</f>
        <v>0</v>
      </c>
      <c r="AT1498" s="45">
        <f>IF(AU1498="S",IF(AND(Q1498="1. Aceitou o programa",AB1498="Realizada"),IFERROR(IF(AA1498="",0,AA1498-R1498),0),0),0)</f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 t="s">
        <v>67</v>
      </c>
      <c r="B1499" s="88">
        <v>46188</v>
      </c>
      <c r="C1499" s="89" t="s">
        <v>3773</v>
      </c>
      <c r="D1499" s="89" t="s">
        <v>3774</v>
      </c>
      <c r="E1499" s="90">
        <v>84378330</v>
      </c>
      <c r="F1499" s="184" t="s">
        <v>3953</v>
      </c>
      <c r="G1499" s="91">
        <v>1639867708</v>
      </c>
      <c r="H1499" s="92">
        <v>23857</v>
      </c>
      <c r="I1499" s="89"/>
      <c r="J1499" s="89"/>
      <c r="K1499" s="89" t="s">
        <v>88</v>
      </c>
      <c r="L1499" s="89" t="s">
        <v>89</v>
      </c>
      <c r="M1499" s="89"/>
      <c r="N1499" s="89" t="s">
        <v>275</v>
      </c>
      <c r="O1499" s="93">
        <v>21970656415</v>
      </c>
      <c r="P1499" s="94"/>
      <c r="Q1499" s="112" t="s">
        <v>3768</v>
      </c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>
        <v>0</v>
      </c>
      <c r="AB1499" s="89"/>
      <c r="AC1499" s="111"/>
      <c r="AD1499" s="89"/>
      <c r="AE1499" s="89"/>
      <c r="AF1499" s="98"/>
      <c r="AG1499" s="98"/>
      <c r="AH1499" s="98"/>
      <c r="AI1499" s="99"/>
      <c r="AJ1499" s="99" t="s">
        <v>197</v>
      </c>
      <c r="AK1499" s="99" t="s">
        <v>197</v>
      </c>
      <c r="AL1499" s="45" t="s">
        <v>68</v>
      </c>
      <c r="AM1499" s="162" t="str">
        <f>MONTH(B1499)&amp;"/"&amp;YEAR(B1499)</f>
        <v>6/2026</v>
      </c>
      <c r="AN1499" s="45">
        <f>WEEKNUM(B1499)-WEEKNUM(EOMONTH(B1499,-1)+1)+1</f>
        <v>3</v>
      </c>
      <c r="AO1499" s="45" t="str">
        <f>MONTH(R1499)&amp;"/"&amp;YEAR(R1499)</f>
        <v>1/1900</v>
      </c>
      <c r="AP1499" s="45" t="e">
        <f>WEEKNUM(R1499)-WEEKNUM(EOMONTH(R1499,-1)+1)+1</f>
        <v>#NUM!</v>
      </c>
      <c r="AQ1499" s="45">
        <f>IF(AU1499="S",IF(Q1499="1. Aceitou o programa",R1499-B1499,0),0)</f>
        <v>0</v>
      </c>
      <c r="AR1499" s="45">
        <f>IF(AU1499="S",IF(AND(S1499&lt;&gt;"",R1499&lt;&gt;""),S1499-R1499,0),0)</f>
        <v>0</v>
      </c>
      <c r="AS1499" s="45">
        <f>IF(AU1499="S",IF(Q1499="1. Aceitou o programa",IF(OR(X1499="Não se Aplica",X1499=""),IF(OR(W1499="Não se Aplica",W1499=""),0,W1499-V1499),AVERAGE(X1499-W1499,W1499-V1499)),0),0)</f>
        <v>0</v>
      </c>
      <c r="AT1499" s="45">
        <f>IF(AU1499="S",IF(AND(Q1499="1. Aceitou o programa",AB1499="Realizada"),IFERROR(IF(AA1499="",0,AA1499-R1499),0),0),0)</f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 t="s">
        <v>67</v>
      </c>
      <c r="B1500" s="88">
        <v>46188</v>
      </c>
      <c r="C1500" s="89" t="s">
        <v>3773</v>
      </c>
      <c r="D1500" s="89" t="s">
        <v>3774</v>
      </c>
      <c r="E1500" s="90">
        <v>84382412</v>
      </c>
      <c r="F1500" s="184" t="s">
        <v>3954</v>
      </c>
      <c r="G1500" s="91">
        <v>5138492896</v>
      </c>
      <c r="H1500" s="92">
        <v>23330</v>
      </c>
      <c r="I1500" s="89"/>
      <c r="J1500" s="89"/>
      <c r="K1500" s="89" t="s">
        <v>52</v>
      </c>
      <c r="L1500" s="89" t="s">
        <v>53</v>
      </c>
      <c r="M1500" s="89"/>
      <c r="N1500" s="89" t="s">
        <v>72</v>
      </c>
      <c r="O1500" s="93">
        <v>11993813368</v>
      </c>
      <c r="P1500" s="94"/>
      <c r="Q1500" s="112" t="s">
        <v>3768</v>
      </c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>
        <v>0</v>
      </c>
      <c r="AB1500" s="89"/>
      <c r="AC1500" s="111"/>
      <c r="AD1500" s="89"/>
      <c r="AE1500" s="89"/>
      <c r="AF1500" s="98"/>
      <c r="AG1500" s="98"/>
      <c r="AH1500" s="98"/>
      <c r="AI1500" s="99"/>
      <c r="AJ1500" s="99" t="s">
        <v>197</v>
      </c>
      <c r="AK1500" s="99" t="s">
        <v>197</v>
      </c>
      <c r="AL1500" s="45" t="s">
        <v>68</v>
      </c>
      <c r="AM1500" s="162" t="str">
        <f>MONTH(B1500)&amp;"/"&amp;YEAR(B1500)</f>
        <v>6/2026</v>
      </c>
      <c r="AN1500" s="45">
        <f>WEEKNUM(B1500)-WEEKNUM(EOMONTH(B1500,-1)+1)+1</f>
        <v>3</v>
      </c>
      <c r="AO1500" s="45" t="str">
        <f>MONTH(R1500)&amp;"/"&amp;YEAR(R1500)</f>
        <v>1/1900</v>
      </c>
      <c r="AP1500" s="45" t="e">
        <f>WEEKNUM(R1500)-WEEKNUM(EOMONTH(R1500,-1)+1)+1</f>
        <v>#NUM!</v>
      </c>
      <c r="AQ1500" s="45">
        <f>IF(AU1500="S",IF(Q1500="1. Aceitou o programa",R1500-B1500,0),0)</f>
        <v>0</v>
      </c>
      <c r="AR1500" s="45">
        <f>IF(AU1500="S",IF(AND(S1500&lt;&gt;"",R1500&lt;&gt;""),S1500-R1500,0),0)</f>
        <v>0</v>
      </c>
      <c r="AS1500" s="45">
        <f>IF(AU1500="S",IF(Q1500="1. Aceitou o programa",IF(OR(X1500="Não se Aplica",X1500=""),IF(OR(W1500="Não se Aplica",W1500=""),0,W1500-V1500),AVERAGE(X1500-W1500,W1500-V1500)),0),0)</f>
        <v>0</v>
      </c>
      <c r="AT1500" s="45">
        <f>IF(AU1500="S",IF(AND(Q1500="1. Aceitou o programa",AB1500="Realizada"),IFERROR(IF(AA1500="",0,AA1500-R1500),0),0),0)</f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 t="s">
        <v>67</v>
      </c>
      <c r="B1501" s="88">
        <v>46188</v>
      </c>
      <c r="C1501" s="89" t="s">
        <v>3773</v>
      </c>
      <c r="D1501" s="89" t="s">
        <v>3774</v>
      </c>
      <c r="E1501" s="90">
        <v>84433857</v>
      </c>
      <c r="F1501" s="184" t="s">
        <v>3955</v>
      </c>
      <c r="G1501" s="91">
        <v>7981415730</v>
      </c>
      <c r="H1501" s="92">
        <v>29108</v>
      </c>
      <c r="I1501" s="89"/>
      <c r="J1501" s="89"/>
      <c r="K1501" s="89" t="s">
        <v>88</v>
      </c>
      <c r="L1501" s="89" t="s">
        <v>89</v>
      </c>
      <c r="M1501" s="89"/>
      <c r="N1501" s="89" t="s">
        <v>148</v>
      </c>
      <c r="O1501" s="93">
        <v>21988223945</v>
      </c>
      <c r="P1501" s="94"/>
      <c r="Q1501" s="112" t="s">
        <v>3768</v>
      </c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>
        <v>0</v>
      </c>
      <c r="AB1501" s="89"/>
      <c r="AC1501" s="111"/>
      <c r="AD1501" s="89"/>
      <c r="AE1501" s="89"/>
      <c r="AF1501" s="98"/>
      <c r="AG1501" s="98"/>
      <c r="AH1501" s="98"/>
      <c r="AI1501" s="99"/>
      <c r="AJ1501" s="99" t="s">
        <v>197</v>
      </c>
      <c r="AK1501" s="99" t="s">
        <v>197</v>
      </c>
      <c r="AL1501" s="45" t="s">
        <v>68</v>
      </c>
      <c r="AM1501" s="162" t="str">
        <f>MONTH(B1501)&amp;"/"&amp;YEAR(B1501)</f>
        <v>6/2026</v>
      </c>
      <c r="AN1501" s="45">
        <f>WEEKNUM(B1501)-WEEKNUM(EOMONTH(B1501,-1)+1)+1</f>
        <v>3</v>
      </c>
      <c r="AO1501" s="45" t="str">
        <f>MONTH(R1501)&amp;"/"&amp;YEAR(R1501)</f>
        <v>1/1900</v>
      </c>
      <c r="AP1501" s="45" t="e">
        <f>WEEKNUM(R1501)-WEEKNUM(EOMONTH(R1501,-1)+1)+1</f>
        <v>#NUM!</v>
      </c>
      <c r="AQ1501" s="45">
        <f>IF(AU1501="S",IF(Q1501="1. Aceitou o programa",R1501-B1501,0),0)</f>
        <v>0</v>
      </c>
      <c r="AR1501" s="45">
        <f>IF(AU1501="S",IF(AND(S1501&lt;&gt;"",R1501&lt;&gt;""),S1501-R1501,0),0)</f>
        <v>0</v>
      </c>
      <c r="AS1501" s="45">
        <f>IF(AU1501="S",IF(Q1501="1. Aceitou o programa",IF(OR(X1501="Não se Aplica",X1501=""),IF(OR(W1501="Não se Aplica",W1501=""),0,W1501-V1501),AVERAGE(X1501-W1501,W1501-V1501)),0),0)</f>
        <v>0</v>
      </c>
      <c r="AT1501" s="45">
        <f>IF(AU1501="S",IF(AND(Q1501="1. Aceitou o programa",AB1501="Realizada"),IFERROR(IF(AA1501="",0,AA1501-R1501),0),0),0)</f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 t="s">
        <v>67</v>
      </c>
      <c r="B1502" s="88">
        <v>46188</v>
      </c>
      <c r="C1502" s="89" t="s">
        <v>3773</v>
      </c>
      <c r="D1502" s="89" t="s">
        <v>3774</v>
      </c>
      <c r="E1502" s="90">
        <v>84451076</v>
      </c>
      <c r="F1502" s="184" t="s">
        <v>3956</v>
      </c>
      <c r="G1502" s="91">
        <v>12477539809</v>
      </c>
      <c r="H1502" s="92">
        <v>24941</v>
      </c>
      <c r="I1502" s="89"/>
      <c r="J1502" s="89"/>
      <c r="K1502" s="89" t="s">
        <v>52</v>
      </c>
      <c r="L1502" s="89" t="s">
        <v>778</v>
      </c>
      <c r="M1502" s="89"/>
      <c r="N1502" s="89" t="s">
        <v>148</v>
      </c>
      <c r="O1502" s="93">
        <v>11920024623</v>
      </c>
      <c r="P1502" s="94"/>
      <c r="Q1502" s="112" t="s">
        <v>3768</v>
      </c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>
        <v>0</v>
      </c>
      <c r="AB1502" s="89"/>
      <c r="AC1502" s="111"/>
      <c r="AD1502" s="89"/>
      <c r="AE1502" s="89"/>
      <c r="AF1502" s="98"/>
      <c r="AG1502" s="98"/>
      <c r="AH1502" s="98"/>
      <c r="AI1502" s="99"/>
      <c r="AJ1502" s="99" t="s">
        <v>197</v>
      </c>
      <c r="AK1502" s="99" t="s">
        <v>197</v>
      </c>
      <c r="AL1502" s="45" t="s">
        <v>68</v>
      </c>
      <c r="AM1502" s="162" t="str">
        <f>MONTH(B1502)&amp;"/"&amp;YEAR(B1502)</f>
        <v>6/2026</v>
      </c>
      <c r="AN1502" s="45">
        <f>WEEKNUM(B1502)-WEEKNUM(EOMONTH(B1502,-1)+1)+1</f>
        <v>3</v>
      </c>
      <c r="AO1502" s="45" t="str">
        <f>MONTH(R1502)&amp;"/"&amp;YEAR(R1502)</f>
        <v>1/1900</v>
      </c>
      <c r="AP1502" s="45" t="e">
        <f>WEEKNUM(R1502)-WEEKNUM(EOMONTH(R1502,-1)+1)+1</f>
        <v>#NUM!</v>
      </c>
      <c r="AQ1502" s="45">
        <f>IF(AU1502="S",IF(Q1502="1. Aceitou o programa",R1502-B1502,0),0)</f>
        <v>0</v>
      </c>
      <c r="AR1502" s="45">
        <f>IF(AU1502="S",IF(AND(S1502&lt;&gt;"",R1502&lt;&gt;""),S1502-R1502,0),0)</f>
        <v>0</v>
      </c>
      <c r="AS1502" s="45">
        <f>IF(AU1502="S",IF(Q1502="1. Aceitou o programa",IF(OR(X1502="Não se Aplica",X1502=""),IF(OR(W1502="Não se Aplica",W1502=""),0,W1502-V1502),AVERAGE(X1502-W1502,W1502-V1502)),0),0)</f>
        <v>0</v>
      </c>
      <c r="AT1502" s="45">
        <f>IF(AU1502="S",IF(AND(Q1502="1. Aceitou o programa",AB1502="Realizada"),IFERROR(IF(AA1502="",0,AA1502-R1502),0),0),0)</f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 t="s">
        <v>67</v>
      </c>
      <c r="B1503" s="88">
        <v>46188</v>
      </c>
      <c r="C1503" s="89" t="s">
        <v>3773</v>
      </c>
      <c r="D1503" s="89" t="s">
        <v>3774</v>
      </c>
      <c r="E1503" s="90">
        <v>84523064</v>
      </c>
      <c r="F1503" s="184" t="s">
        <v>3957</v>
      </c>
      <c r="G1503" s="91">
        <v>7272743760</v>
      </c>
      <c r="H1503" s="92">
        <v>26293</v>
      </c>
      <c r="I1503" s="89"/>
      <c r="J1503" s="89"/>
      <c r="K1503" s="89" t="s">
        <v>88</v>
      </c>
      <c r="L1503" s="89" t="s">
        <v>97</v>
      </c>
      <c r="M1503" s="89"/>
      <c r="N1503" s="89" t="s">
        <v>148</v>
      </c>
      <c r="O1503" s="93">
        <v>21983369404</v>
      </c>
      <c r="P1503" s="94"/>
      <c r="Q1503" s="112" t="s">
        <v>3768</v>
      </c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>
        <v>0</v>
      </c>
      <c r="AB1503" s="89"/>
      <c r="AC1503" s="111"/>
      <c r="AD1503" s="89"/>
      <c r="AE1503" s="89"/>
      <c r="AF1503" s="98"/>
      <c r="AG1503" s="98"/>
      <c r="AH1503" s="98"/>
      <c r="AI1503" s="99"/>
      <c r="AJ1503" s="99" t="s">
        <v>197</v>
      </c>
      <c r="AK1503" s="99" t="s">
        <v>197</v>
      </c>
      <c r="AL1503" s="45" t="s">
        <v>68</v>
      </c>
      <c r="AM1503" s="162" t="str">
        <f>MONTH(B1503)&amp;"/"&amp;YEAR(B1503)</f>
        <v>6/2026</v>
      </c>
      <c r="AN1503" s="45">
        <f>WEEKNUM(B1503)-WEEKNUM(EOMONTH(B1503,-1)+1)+1</f>
        <v>3</v>
      </c>
      <c r="AO1503" s="45" t="str">
        <f>MONTH(R1503)&amp;"/"&amp;YEAR(R1503)</f>
        <v>1/1900</v>
      </c>
      <c r="AP1503" s="45" t="e">
        <f>WEEKNUM(R1503)-WEEKNUM(EOMONTH(R1503,-1)+1)+1</f>
        <v>#NUM!</v>
      </c>
      <c r="AQ1503" s="45">
        <f>IF(AU1503="S",IF(Q1503="1. Aceitou o programa",R1503-B1503,0),0)</f>
        <v>0</v>
      </c>
      <c r="AR1503" s="45">
        <f>IF(AU1503="S",IF(AND(S1503&lt;&gt;"",R1503&lt;&gt;""),S1503-R1503,0),0)</f>
        <v>0</v>
      </c>
      <c r="AS1503" s="45">
        <f>IF(AU1503="S",IF(Q1503="1. Aceitou o programa",IF(OR(X1503="Não se Aplica",X1503=""),IF(OR(W1503="Não se Aplica",W1503=""),0,W1503-V1503),AVERAGE(X1503-W1503,W1503-V1503)),0),0)</f>
        <v>0</v>
      </c>
      <c r="AT1503" s="45">
        <f>IF(AU1503="S",IF(AND(Q1503="1. Aceitou o programa",AB1503="Realizada"),IFERROR(IF(AA1503="",0,AA1503-R1503),0),0),0)</f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 t="s">
        <v>67</v>
      </c>
      <c r="B1504" s="88">
        <v>46188</v>
      </c>
      <c r="C1504" s="89" t="s">
        <v>3773</v>
      </c>
      <c r="D1504" s="89" t="s">
        <v>3774</v>
      </c>
      <c r="E1504" s="90">
        <v>84540148</v>
      </c>
      <c r="F1504" s="184" t="s">
        <v>3958</v>
      </c>
      <c r="G1504" s="91">
        <v>95020179868</v>
      </c>
      <c r="H1504" s="92">
        <v>21642</v>
      </c>
      <c r="I1504" s="89"/>
      <c r="J1504" s="89"/>
      <c r="K1504" s="89" t="s">
        <v>52</v>
      </c>
      <c r="L1504" s="89" t="s">
        <v>53</v>
      </c>
      <c r="M1504" s="89"/>
      <c r="N1504" s="89" t="s">
        <v>148</v>
      </c>
      <c r="O1504" s="93">
        <v>11986693881</v>
      </c>
      <c r="P1504" s="94"/>
      <c r="Q1504" s="112" t="s">
        <v>3768</v>
      </c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>
        <v>0</v>
      </c>
      <c r="AB1504" s="89"/>
      <c r="AC1504" s="111"/>
      <c r="AD1504" s="89"/>
      <c r="AE1504" s="89"/>
      <c r="AF1504" s="98"/>
      <c r="AG1504" s="98"/>
      <c r="AH1504" s="98"/>
      <c r="AI1504" s="99"/>
      <c r="AJ1504" s="99" t="s">
        <v>197</v>
      </c>
      <c r="AK1504" s="99" t="s">
        <v>197</v>
      </c>
      <c r="AL1504" s="45" t="s">
        <v>68</v>
      </c>
      <c r="AM1504" s="162" t="str">
        <f>MONTH(B1504)&amp;"/"&amp;YEAR(B1504)</f>
        <v>6/2026</v>
      </c>
      <c r="AN1504" s="45">
        <f>WEEKNUM(B1504)-WEEKNUM(EOMONTH(B1504,-1)+1)+1</f>
        <v>3</v>
      </c>
      <c r="AO1504" s="45" t="str">
        <f>MONTH(R1504)&amp;"/"&amp;YEAR(R1504)</f>
        <v>1/1900</v>
      </c>
      <c r="AP1504" s="45" t="e">
        <f>WEEKNUM(R1504)-WEEKNUM(EOMONTH(R1504,-1)+1)+1</f>
        <v>#NUM!</v>
      </c>
      <c r="AQ1504" s="45">
        <f>IF(AU1504="S",IF(Q1504="1. Aceitou o programa",R1504-B1504,0),0)</f>
        <v>0</v>
      </c>
      <c r="AR1504" s="45">
        <f>IF(AU1504="S",IF(AND(S1504&lt;&gt;"",R1504&lt;&gt;""),S1504-R1504,0),0)</f>
        <v>0</v>
      </c>
      <c r="AS1504" s="45">
        <f>IF(AU1504="S",IF(Q1504="1. Aceitou o programa",IF(OR(X1504="Não se Aplica",X1504=""),IF(OR(W1504="Não se Aplica",W1504=""),0,W1504-V1504),AVERAGE(X1504-W1504,W1504-V1504)),0),0)</f>
        <v>0</v>
      </c>
      <c r="AT1504" s="45">
        <f>IF(AU1504="S",IF(AND(Q1504="1. Aceitou o programa",AB1504="Realizada"),IFERROR(IF(AA1504="",0,AA1504-R1504),0),0),0)</f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 t="s">
        <v>67</v>
      </c>
      <c r="B1505" s="88">
        <v>46188</v>
      </c>
      <c r="C1505" s="89" t="s">
        <v>3773</v>
      </c>
      <c r="D1505" s="89" t="s">
        <v>3774</v>
      </c>
      <c r="E1505" s="90">
        <v>84543865</v>
      </c>
      <c r="F1505" s="184" t="s">
        <v>3959</v>
      </c>
      <c r="G1505" s="91">
        <v>11182658822</v>
      </c>
      <c r="H1505" s="92">
        <v>24928</v>
      </c>
      <c r="I1505" s="89"/>
      <c r="J1505" s="89"/>
      <c r="K1505" s="89" t="s">
        <v>52</v>
      </c>
      <c r="L1505" s="89" t="s">
        <v>53</v>
      </c>
      <c r="M1505" s="89"/>
      <c r="N1505" s="89" t="s">
        <v>148</v>
      </c>
      <c r="O1505" s="93">
        <v>11994724557</v>
      </c>
      <c r="P1505" s="94"/>
      <c r="Q1505" s="112" t="s">
        <v>3768</v>
      </c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>
        <v>0</v>
      </c>
      <c r="AB1505" s="89"/>
      <c r="AC1505" s="111"/>
      <c r="AD1505" s="89"/>
      <c r="AE1505" s="89"/>
      <c r="AF1505" s="98"/>
      <c r="AG1505" s="98"/>
      <c r="AH1505" s="98"/>
      <c r="AI1505" s="99"/>
      <c r="AJ1505" s="99" t="s">
        <v>197</v>
      </c>
      <c r="AK1505" s="99" t="s">
        <v>197</v>
      </c>
      <c r="AL1505" s="45" t="s">
        <v>68</v>
      </c>
      <c r="AM1505" s="162" t="str">
        <f>MONTH(B1505)&amp;"/"&amp;YEAR(B1505)</f>
        <v>6/2026</v>
      </c>
      <c r="AN1505" s="45">
        <f>WEEKNUM(B1505)-WEEKNUM(EOMONTH(B1505,-1)+1)+1</f>
        <v>3</v>
      </c>
      <c r="AO1505" s="45" t="str">
        <f>MONTH(R1505)&amp;"/"&amp;YEAR(R1505)</f>
        <v>1/1900</v>
      </c>
      <c r="AP1505" s="45" t="e">
        <f>WEEKNUM(R1505)-WEEKNUM(EOMONTH(R1505,-1)+1)+1</f>
        <v>#NUM!</v>
      </c>
      <c r="AQ1505" s="45">
        <f>IF(AU1505="S",IF(Q1505="1. Aceitou o programa",R1505-B1505,0),0)</f>
        <v>0</v>
      </c>
      <c r="AR1505" s="45">
        <f>IF(AU1505="S",IF(AND(S1505&lt;&gt;"",R1505&lt;&gt;""),S1505-R1505,0),0)</f>
        <v>0</v>
      </c>
      <c r="AS1505" s="45">
        <f>IF(AU1505="S",IF(Q1505="1. Aceitou o programa",IF(OR(X1505="Não se Aplica",X1505=""),IF(OR(W1505="Não se Aplica",W1505=""),0,W1505-V1505),AVERAGE(X1505-W1505,W1505-V1505)),0),0)</f>
        <v>0</v>
      </c>
      <c r="AT1505" s="45">
        <f>IF(AU1505="S",IF(AND(Q1505="1. Aceitou o programa",AB1505="Realizada"),IFERROR(IF(AA1505="",0,AA1505-R1505),0),0),0)</f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 t="s">
        <v>67</v>
      </c>
      <c r="B1506" s="88">
        <v>46188</v>
      </c>
      <c r="C1506" s="89" t="s">
        <v>3773</v>
      </c>
      <c r="D1506" s="89" t="s">
        <v>3774</v>
      </c>
      <c r="E1506" s="90">
        <v>84615712</v>
      </c>
      <c r="F1506" s="184" t="s">
        <v>3960</v>
      </c>
      <c r="G1506" s="91">
        <v>51033879487</v>
      </c>
      <c r="H1506" s="92">
        <v>23833</v>
      </c>
      <c r="I1506" s="89"/>
      <c r="J1506" s="89"/>
      <c r="K1506" s="89" t="s">
        <v>52</v>
      </c>
      <c r="L1506" s="89" t="s">
        <v>53</v>
      </c>
      <c r="M1506" s="89"/>
      <c r="N1506" s="89" t="s">
        <v>148</v>
      </c>
      <c r="O1506" s="93">
        <v>11965551091</v>
      </c>
      <c r="P1506" s="94"/>
      <c r="Q1506" s="112" t="s">
        <v>3768</v>
      </c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>
        <v>0</v>
      </c>
      <c r="AB1506" s="89"/>
      <c r="AC1506" s="111"/>
      <c r="AD1506" s="89"/>
      <c r="AE1506" s="89"/>
      <c r="AF1506" s="98"/>
      <c r="AG1506" s="98"/>
      <c r="AH1506" s="98"/>
      <c r="AI1506" s="99"/>
      <c r="AJ1506" s="99" t="s">
        <v>197</v>
      </c>
      <c r="AK1506" s="99" t="s">
        <v>197</v>
      </c>
      <c r="AL1506" s="45" t="s">
        <v>68</v>
      </c>
      <c r="AM1506" s="162" t="str">
        <f>MONTH(B1506)&amp;"/"&amp;YEAR(B1506)</f>
        <v>6/2026</v>
      </c>
      <c r="AN1506" s="45">
        <f>WEEKNUM(B1506)-WEEKNUM(EOMONTH(B1506,-1)+1)+1</f>
        <v>3</v>
      </c>
      <c r="AO1506" s="45" t="str">
        <f>MONTH(R1506)&amp;"/"&amp;YEAR(R1506)</f>
        <v>1/1900</v>
      </c>
      <c r="AP1506" s="45" t="e">
        <f>WEEKNUM(R1506)-WEEKNUM(EOMONTH(R1506,-1)+1)+1</f>
        <v>#NUM!</v>
      </c>
      <c r="AQ1506" s="45">
        <f>IF(AU1506="S",IF(Q1506="1. Aceitou o programa",R1506-B1506,0),0)</f>
        <v>0</v>
      </c>
      <c r="AR1506" s="45">
        <f>IF(AU1506="S",IF(AND(S1506&lt;&gt;"",R1506&lt;&gt;""),S1506-R1506,0),0)</f>
        <v>0</v>
      </c>
      <c r="AS1506" s="45">
        <f>IF(AU1506="S",IF(Q1506="1. Aceitou o programa",IF(OR(X1506="Não se Aplica",X1506=""),IF(OR(W1506="Não se Aplica",W1506=""),0,W1506-V1506),AVERAGE(X1506-W1506,W1506-V1506)),0),0)</f>
        <v>0</v>
      </c>
      <c r="AT1506" s="45">
        <f>IF(AU1506="S",IF(AND(Q1506="1. Aceitou o programa",AB1506="Realizada"),IFERROR(IF(AA1506="",0,AA1506-R1506),0),0),0)</f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 t="s">
        <v>67</v>
      </c>
      <c r="B1507" s="88">
        <v>46188</v>
      </c>
      <c r="C1507" s="89" t="s">
        <v>3773</v>
      </c>
      <c r="D1507" s="89" t="s">
        <v>3774</v>
      </c>
      <c r="E1507" s="90">
        <v>84739491</v>
      </c>
      <c r="F1507" s="184" t="s">
        <v>3961</v>
      </c>
      <c r="G1507" s="91">
        <v>28947682810</v>
      </c>
      <c r="H1507" s="92">
        <v>29169</v>
      </c>
      <c r="I1507" s="89"/>
      <c r="J1507" s="89"/>
      <c r="K1507" s="89" t="s">
        <v>52</v>
      </c>
      <c r="L1507" s="89" t="s">
        <v>1998</v>
      </c>
      <c r="M1507" s="89"/>
      <c r="N1507" s="89" t="s">
        <v>130</v>
      </c>
      <c r="O1507" s="93">
        <v>11974931416</v>
      </c>
      <c r="P1507" s="94"/>
      <c r="Q1507" s="112" t="s">
        <v>3768</v>
      </c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>
        <v>0</v>
      </c>
      <c r="AB1507" s="89"/>
      <c r="AC1507" s="111"/>
      <c r="AD1507" s="89"/>
      <c r="AE1507" s="89"/>
      <c r="AF1507" s="98"/>
      <c r="AG1507" s="98"/>
      <c r="AH1507" s="98"/>
      <c r="AI1507" s="99"/>
      <c r="AJ1507" s="99" t="s">
        <v>197</v>
      </c>
      <c r="AK1507" s="99" t="s">
        <v>197</v>
      </c>
      <c r="AL1507" s="45" t="s">
        <v>68</v>
      </c>
      <c r="AM1507" s="162" t="str">
        <f>MONTH(B1507)&amp;"/"&amp;YEAR(B1507)</f>
        <v>6/2026</v>
      </c>
      <c r="AN1507" s="45">
        <f>WEEKNUM(B1507)-WEEKNUM(EOMONTH(B1507,-1)+1)+1</f>
        <v>3</v>
      </c>
      <c r="AO1507" s="45" t="str">
        <f>MONTH(R1507)&amp;"/"&amp;YEAR(R1507)</f>
        <v>1/1900</v>
      </c>
      <c r="AP1507" s="45" t="e">
        <f>WEEKNUM(R1507)-WEEKNUM(EOMONTH(R1507,-1)+1)+1</f>
        <v>#NUM!</v>
      </c>
      <c r="AQ1507" s="45">
        <f>IF(AU1507="S",IF(Q1507="1. Aceitou o programa",R1507-B1507,0),0)</f>
        <v>0</v>
      </c>
      <c r="AR1507" s="45">
        <f>IF(AU1507="S",IF(AND(S1507&lt;&gt;"",R1507&lt;&gt;""),S1507-R1507,0),0)</f>
        <v>0</v>
      </c>
      <c r="AS1507" s="45">
        <f>IF(AU1507="S",IF(Q1507="1. Aceitou o programa",IF(OR(X1507="Não se Aplica",X1507=""),IF(OR(W1507="Não se Aplica",W1507=""),0,W1507-V1507),AVERAGE(X1507-W1507,W1507-V1507)),0),0)</f>
        <v>0</v>
      </c>
      <c r="AT1507" s="45">
        <f>IF(AU1507="S",IF(AND(Q1507="1. Aceitou o programa",AB1507="Realizada"),IFERROR(IF(AA1507="",0,AA1507-R1507),0),0),0)</f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 t="s">
        <v>67</v>
      </c>
      <c r="B1508" s="88">
        <v>46188</v>
      </c>
      <c r="C1508" s="89" t="s">
        <v>3773</v>
      </c>
      <c r="D1508" s="89" t="s">
        <v>3774</v>
      </c>
      <c r="E1508" s="90">
        <v>84845068</v>
      </c>
      <c r="F1508" s="184" t="s">
        <v>3962</v>
      </c>
      <c r="G1508" s="91">
        <v>10820393738</v>
      </c>
      <c r="H1508" s="92">
        <v>30849</v>
      </c>
      <c r="I1508" s="89"/>
      <c r="J1508" s="89"/>
      <c r="K1508" s="89" t="s">
        <v>88</v>
      </c>
      <c r="L1508" s="89" t="s">
        <v>89</v>
      </c>
      <c r="M1508" s="89"/>
      <c r="N1508" s="89" t="s">
        <v>181</v>
      </c>
      <c r="O1508" s="93">
        <v>979204889</v>
      </c>
      <c r="P1508" s="94"/>
      <c r="Q1508" s="112" t="s">
        <v>3768</v>
      </c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>
        <v>0</v>
      </c>
      <c r="AB1508" s="89"/>
      <c r="AC1508" s="111"/>
      <c r="AD1508" s="89"/>
      <c r="AE1508" s="89"/>
      <c r="AF1508" s="98"/>
      <c r="AG1508" s="98"/>
      <c r="AH1508" s="98"/>
      <c r="AI1508" s="99"/>
      <c r="AJ1508" s="99" t="s">
        <v>197</v>
      </c>
      <c r="AK1508" s="99" t="s">
        <v>197</v>
      </c>
      <c r="AL1508" s="45" t="s">
        <v>68</v>
      </c>
      <c r="AM1508" s="162" t="str">
        <f>MONTH(B1508)&amp;"/"&amp;YEAR(B1508)</f>
        <v>6/2026</v>
      </c>
      <c r="AN1508" s="45">
        <f>WEEKNUM(B1508)-WEEKNUM(EOMONTH(B1508,-1)+1)+1</f>
        <v>3</v>
      </c>
      <c r="AO1508" s="45" t="str">
        <f>MONTH(R1508)&amp;"/"&amp;YEAR(R1508)</f>
        <v>1/1900</v>
      </c>
      <c r="AP1508" s="45" t="e">
        <f>WEEKNUM(R1508)-WEEKNUM(EOMONTH(R1508,-1)+1)+1</f>
        <v>#NUM!</v>
      </c>
      <c r="AQ1508" s="45">
        <f>IF(AU1508="S",IF(Q1508="1. Aceitou o programa",R1508-B1508,0),0)</f>
        <v>0</v>
      </c>
      <c r="AR1508" s="45">
        <f>IF(AU1508="S",IF(AND(S1508&lt;&gt;"",R1508&lt;&gt;""),S1508-R1508,0),0)</f>
        <v>0</v>
      </c>
      <c r="AS1508" s="45">
        <f>IF(AU1508="S",IF(Q1508="1. Aceitou o programa",IF(OR(X1508="Não se Aplica",X1508=""),IF(OR(W1508="Não se Aplica",W1508=""),0,W1508-V1508),AVERAGE(X1508-W1508,W1508-V1508)),0),0)</f>
        <v>0</v>
      </c>
      <c r="AT1508" s="45">
        <f>IF(AU1508="S",IF(AND(Q1508="1. Aceitou o programa",AB1508="Realizada"),IFERROR(IF(AA1508="",0,AA1508-R1508),0),0),0)</f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 t="s">
        <v>67</v>
      </c>
      <c r="B1509" s="88">
        <v>46188</v>
      </c>
      <c r="C1509" s="89" t="s">
        <v>3773</v>
      </c>
      <c r="D1509" s="89" t="s">
        <v>3774</v>
      </c>
      <c r="E1509" s="90">
        <v>84964726</v>
      </c>
      <c r="F1509" s="184" t="s">
        <v>3963</v>
      </c>
      <c r="G1509" s="91">
        <v>4732764886</v>
      </c>
      <c r="H1509" s="92">
        <v>23323</v>
      </c>
      <c r="I1509" s="89"/>
      <c r="J1509" s="89"/>
      <c r="K1509" s="89" t="s">
        <v>52</v>
      </c>
      <c r="L1509" s="89" t="s">
        <v>53</v>
      </c>
      <c r="M1509" s="89"/>
      <c r="N1509" s="89" t="s">
        <v>102</v>
      </c>
      <c r="O1509" s="93">
        <v>11999617194</v>
      </c>
      <c r="P1509" s="94"/>
      <c r="Q1509" s="112" t="s">
        <v>3768</v>
      </c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>
        <v>0</v>
      </c>
      <c r="AB1509" s="89"/>
      <c r="AC1509" s="111"/>
      <c r="AD1509" s="89"/>
      <c r="AE1509" s="89"/>
      <c r="AF1509" s="98"/>
      <c r="AG1509" s="98"/>
      <c r="AH1509" s="98"/>
      <c r="AI1509" s="99"/>
      <c r="AJ1509" s="99" t="s">
        <v>197</v>
      </c>
      <c r="AK1509" s="99" t="s">
        <v>197</v>
      </c>
      <c r="AL1509" s="45" t="s">
        <v>68</v>
      </c>
      <c r="AM1509" s="162" t="str">
        <f>MONTH(B1509)&amp;"/"&amp;YEAR(B1509)</f>
        <v>6/2026</v>
      </c>
      <c r="AN1509" s="45">
        <f>WEEKNUM(B1509)-WEEKNUM(EOMONTH(B1509,-1)+1)+1</f>
        <v>3</v>
      </c>
      <c r="AO1509" s="45" t="str">
        <f>MONTH(R1509)&amp;"/"&amp;YEAR(R1509)</f>
        <v>1/1900</v>
      </c>
      <c r="AP1509" s="45" t="e">
        <f>WEEKNUM(R1509)-WEEKNUM(EOMONTH(R1509,-1)+1)+1</f>
        <v>#NUM!</v>
      </c>
      <c r="AQ1509" s="45">
        <f>IF(AU1509="S",IF(Q1509="1. Aceitou o programa",R1509-B1509,0),0)</f>
        <v>0</v>
      </c>
      <c r="AR1509" s="45">
        <f>IF(AU1509="S",IF(AND(S1509&lt;&gt;"",R1509&lt;&gt;""),S1509-R1509,0),0)</f>
        <v>0</v>
      </c>
      <c r="AS1509" s="45">
        <f>IF(AU1509="S",IF(Q1509="1. Aceitou o programa",IF(OR(X1509="Não se Aplica",X1509=""),IF(OR(W1509="Não se Aplica",W1509=""),0,W1509-V1509),AVERAGE(X1509-W1509,W1509-V1509)),0),0)</f>
        <v>0</v>
      </c>
      <c r="AT1509" s="45">
        <f>IF(AU1509="S",IF(AND(Q1509="1. Aceitou o programa",AB1509="Realizada"),IFERROR(IF(AA1509="",0,AA1509-R1509),0),0),0)</f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 t="s">
        <v>67</v>
      </c>
      <c r="B1510" s="88">
        <v>46188</v>
      </c>
      <c r="C1510" s="89" t="s">
        <v>3773</v>
      </c>
      <c r="D1510" s="89" t="s">
        <v>3774</v>
      </c>
      <c r="E1510" s="90">
        <v>84993481</v>
      </c>
      <c r="F1510" s="184" t="s">
        <v>3964</v>
      </c>
      <c r="G1510" s="91">
        <v>38311712700</v>
      </c>
      <c r="H1510" s="92">
        <v>18984</v>
      </c>
      <c r="I1510" s="89"/>
      <c r="J1510" s="89"/>
      <c r="K1510" s="89" t="s">
        <v>88</v>
      </c>
      <c r="L1510" s="89" t="s">
        <v>89</v>
      </c>
      <c r="M1510" s="89"/>
      <c r="N1510" s="89" t="s">
        <v>148</v>
      </c>
      <c r="O1510" s="93">
        <v>21972890913</v>
      </c>
      <c r="P1510" s="94"/>
      <c r="Q1510" s="112" t="s">
        <v>3768</v>
      </c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>
        <v>0</v>
      </c>
      <c r="AB1510" s="89"/>
      <c r="AC1510" s="111"/>
      <c r="AD1510" s="89"/>
      <c r="AE1510" s="89"/>
      <c r="AF1510" s="98"/>
      <c r="AG1510" s="98"/>
      <c r="AH1510" s="98"/>
      <c r="AI1510" s="99"/>
      <c r="AJ1510" s="99" t="s">
        <v>197</v>
      </c>
      <c r="AK1510" s="99" t="s">
        <v>197</v>
      </c>
      <c r="AL1510" s="45" t="s">
        <v>68</v>
      </c>
      <c r="AM1510" s="162" t="str">
        <f>MONTH(B1510)&amp;"/"&amp;YEAR(B1510)</f>
        <v>6/2026</v>
      </c>
      <c r="AN1510" s="45">
        <f>WEEKNUM(B1510)-WEEKNUM(EOMONTH(B1510,-1)+1)+1</f>
        <v>3</v>
      </c>
      <c r="AO1510" s="45" t="str">
        <f>MONTH(R1510)&amp;"/"&amp;YEAR(R1510)</f>
        <v>1/1900</v>
      </c>
      <c r="AP1510" s="45" t="e">
        <f>WEEKNUM(R1510)-WEEKNUM(EOMONTH(R1510,-1)+1)+1</f>
        <v>#NUM!</v>
      </c>
      <c r="AQ1510" s="45">
        <f>IF(AU1510="S",IF(Q1510="1. Aceitou o programa",R1510-B1510,0),0)</f>
        <v>0</v>
      </c>
      <c r="AR1510" s="45">
        <f>IF(AU1510="S",IF(AND(S1510&lt;&gt;"",R1510&lt;&gt;""),S1510-R1510,0),0)</f>
        <v>0</v>
      </c>
      <c r="AS1510" s="45">
        <f>IF(AU1510="S",IF(Q1510="1. Aceitou o programa",IF(OR(X1510="Não se Aplica",X1510=""),IF(OR(W1510="Não se Aplica",W1510=""),0,W1510-V1510),AVERAGE(X1510-W1510,W1510-V1510)),0),0)</f>
        <v>0</v>
      </c>
      <c r="AT1510" s="45">
        <f>IF(AU1510="S",IF(AND(Q1510="1. Aceitou o programa",AB1510="Realizada"),IFERROR(IF(AA1510="",0,AA1510-R1510),0),0),0)</f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 t="s">
        <v>67</v>
      </c>
      <c r="B1511" s="88">
        <v>46188</v>
      </c>
      <c r="C1511" s="89" t="s">
        <v>3773</v>
      </c>
      <c r="D1511" s="89" t="s">
        <v>3774</v>
      </c>
      <c r="E1511" s="90">
        <v>85082021</v>
      </c>
      <c r="F1511" s="184" t="s">
        <v>3965</v>
      </c>
      <c r="G1511" s="91">
        <v>82624135715</v>
      </c>
      <c r="H1511" s="92">
        <v>17732</v>
      </c>
      <c r="I1511" s="89"/>
      <c r="J1511" s="89"/>
      <c r="K1511" s="89" t="s">
        <v>88</v>
      </c>
      <c r="L1511" s="89" t="s">
        <v>602</v>
      </c>
      <c r="M1511" s="89"/>
      <c r="N1511" s="89" t="s">
        <v>148</v>
      </c>
      <c r="O1511" s="93">
        <v>21983210012</v>
      </c>
      <c r="P1511" s="94"/>
      <c r="Q1511" s="112" t="s">
        <v>3768</v>
      </c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>
        <v>0</v>
      </c>
      <c r="AB1511" s="89"/>
      <c r="AC1511" s="111"/>
      <c r="AD1511" s="89"/>
      <c r="AE1511" s="89"/>
      <c r="AF1511" s="98"/>
      <c r="AG1511" s="98"/>
      <c r="AH1511" s="98"/>
      <c r="AI1511" s="99"/>
      <c r="AJ1511" s="99" t="s">
        <v>197</v>
      </c>
      <c r="AK1511" s="99" t="s">
        <v>197</v>
      </c>
      <c r="AL1511" s="45" t="s">
        <v>68</v>
      </c>
      <c r="AM1511" s="162" t="str">
        <f>MONTH(B1511)&amp;"/"&amp;YEAR(B1511)</f>
        <v>6/2026</v>
      </c>
      <c r="AN1511" s="45">
        <f>WEEKNUM(B1511)-WEEKNUM(EOMONTH(B1511,-1)+1)+1</f>
        <v>3</v>
      </c>
      <c r="AO1511" s="45" t="str">
        <f>MONTH(R1511)&amp;"/"&amp;YEAR(R1511)</f>
        <v>1/1900</v>
      </c>
      <c r="AP1511" s="45" t="e">
        <f>WEEKNUM(R1511)-WEEKNUM(EOMONTH(R1511,-1)+1)+1</f>
        <v>#NUM!</v>
      </c>
      <c r="AQ1511" s="45">
        <f>IF(AU1511="S",IF(Q1511="1. Aceitou o programa",R1511-B1511,0),0)</f>
        <v>0</v>
      </c>
      <c r="AR1511" s="45">
        <f>IF(AU1511="S",IF(AND(S1511&lt;&gt;"",R1511&lt;&gt;""),S1511-R1511,0),0)</f>
        <v>0</v>
      </c>
      <c r="AS1511" s="45">
        <f>IF(AU1511="S",IF(Q1511="1. Aceitou o programa",IF(OR(X1511="Não se Aplica",X1511=""),IF(OR(W1511="Não se Aplica",W1511=""),0,W1511-V1511),AVERAGE(X1511-W1511,W1511-V1511)),0),0)</f>
        <v>0</v>
      </c>
      <c r="AT1511" s="45">
        <f>IF(AU1511="S",IF(AND(Q1511="1. Aceitou o programa",AB1511="Realizada"),IFERROR(IF(AA1511="",0,AA1511-R1511),0),0),0)</f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 t="s">
        <v>67</v>
      </c>
      <c r="B1512" s="88">
        <v>46188</v>
      </c>
      <c r="C1512" s="89" t="s">
        <v>3773</v>
      </c>
      <c r="D1512" s="89" t="s">
        <v>3774</v>
      </c>
      <c r="E1512" s="90">
        <v>85111125</v>
      </c>
      <c r="F1512" s="184" t="s">
        <v>3966</v>
      </c>
      <c r="G1512" s="91">
        <v>8597745894</v>
      </c>
      <c r="H1512" s="92">
        <v>24182</v>
      </c>
      <c r="I1512" s="89"/>
      <c r="J1512" s="89"/>
      <c r="K1512" s="89" t="s">
        <v>52</v>
      </c>
      <c r="L1512" s="89" t="s">
        <v>329</v>
      </c>
      <c r="M1512" s="89"/>
      <c r="N1512" s="89" t="s">
        <v>148</v>
      </c>
      <c r="O1512" s="93">
        <v>11962145483</v>
      </c>
      <c r="P1512" s="94"/>
      <c r="Q1512" s="112" t="s">
        <v>3768</v>
      </c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>
        <v>0</v>
      </c>
      <c r="AB1512" s="89"/>
      <c r="AC1512" s="111"/>
      <c r="AD1512" s="89"/>
      <c r="AE1512" s="89"/>
      <c r="AF1512" s="98"/>
      <c r="AG1512" s="98"/>
      <c r="AH1512" s="98"/>
      <c r="AI1512" s="99"/>
      <c r="AJ1512" s="99" t="s">
        <v>197</v>
      </c>
      <c r="AK1512" s="99" t="s">
        <v>197</v>
      </c>
      <c r="AL1512" s="45" t="s">
        <v>68</v>
      </c>
      <c r="AM1512" s="162" t="str">
        <f>MONTH(B1512)&amp;"/"&amp;YEAR(B1512)</f>
        <v>6/2026</v>
      </c>
      <c r="AN1512" s="45">
        <f>WEEKNUM(B1512)-WEEKNUM(EOMONTH(B1512,-1)+1)+1</f>
        <v>3</v>
      </c>
      <c r="AO1512" s="45" t="str">
        <f>MONTH(R1512)&amp;"/"&amp;YEAR(R1512)</f>
        <v>1/1900</v>
      </c>
      <c r="AP1512" s="45" t="e">
        <f>WEEKNUM(R1512)-WEEKNUM(EOMONTH(R1512,-1)+1)+1</f>
        <v>#NUM!</v>
      </c>
      <c r="AQ1512" s="45">
        <f>IF(AU1512="S",IF(Q1512="1. Aceitou o programa",R1512-B1512,0),0)</f>
        <v>0</v>
      </c>
      <c r="AR1512" s="45">
        <f>IF(AU1512="S",IF(AND(S1512&lt;&gt;"",R1512&lt;&gt;""),S1512-R1512,0),0)</f>
        <v>0</v>
      </c>
      <c r="AS1512" s="45">
        <f>IF(AU1512="S",IF(Q1512="1. Aceitou o programa",IF(OR(X1512="Não se Aplica",X1512=""),IF(OR(W1512="Não se Aplica",W1512=""),0,W1512-V1512),AVERAGE(X1512-W1512,W1512-V1512)),0),0)</f>
        <v>0</v>
      </c>
      <c r="AT1512" s="45">
        <f>IF(AU1512="S",IF(AND(Q1512="1. Aceitou o programa",AB1512="Realizada"),IFERROR(IF(AA1512="",0,AA1512-R1512),0),0),0)</f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 t="s">
        <v>67</v>
      </c>
      <c r="B1513" s="88">
        <v>46188</v>
      </c>
      <c r="C1513" s="89" t="s">
        <v>3773</v>
      </c>
      <c r="D1513" s="89" t="s">
        <v>3774</v>
      </c>
      <c r="E1513" s="90">
        <v>85111260</v>
      </c>
      <c r="F1513" s="184" t="s">
        <v>3967</v>
      </c>
      <c r="G1513" s="91">
        <v>96196939572</v>
      </c>
      <c r="H1513" s="92">
        <v>28041</v>
      </c>
      <c r="I1513" s="89"/>
      <c r="J1513" s="89"/>
      <c r="K1513" s="89" t="s">
        <v>52</v>
      </c>
      <c r="L1513" s="89" t="s">
        <v>329</v>
      </c>
      <c r="M1513" s="89"/>
      <c r="N1513" s="89" t="s">
        <v>185</v>
      </c>
      <c r="O1513" s="93">
        <v>11989395653</v>
      </c>
      <c r="P1513" s="94"/>
      <c r="Q1513" s="112" t="s">
        <v>3768</v>
      </c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>
        <v>0</v>
      </c>
      <c r="AB1513" s="89"/>
      <c r="AC1513" s="111"/>
      <c r="AD1513" s="89"/>
      <c r="AE1513" s="89"/>
      <c r="AF1513" s="98"/>
      <c r="AG1513" s="98"/>
      <c r="AH1513" s="98"/>
      <c r="AI1513" s="99"/>
      <c r="AJ1513" s="99" t="s">
        <v>197</v>
      </c>
      <c r="AK1513" s="99" t="s">
        <v>197</v>
      </c>
      <c r="AL1513" s="45" t="s">
        <v>68</v>
      </c>
      <c r="AM1513" s="162" t="str">
        <f>MONTH(B1513)&amp;"/"&amp;YEAR(B1513)</f>
        <v>6/2026</v>
      </c>
      <c r="AN1513" s="45">
        <f>WEEKNUM(B1513)-WEEKNUM(EOMONTH(B1513,-1)+1)+1</f>
        <v>3</v>
      </c>
      <c r="AO1513" s="45" t="str">
        <f>MONTH(R1513)&amp;"/"&amp;YEAR(R1513)</f>
        <v>1/1900</v>
      </c>
      <c r="AP1513" s="45" t="e">
        <f>WEEKNUM(R1513)-WEEKNUM(EOMONTH(R1513,-1)+1)+1</f>
        <v>#NUM!</v>
      </c>
      <c r="AQ1513" s="45">
        <f>IF(AU1513="S",IF(Q1513="1. Aceitou o programa",R1513-B1513,0),0)</f>
        <v>0</v>
      </c>
      <c r="AR1513" s="45">
        <f>IF(AU1513="S",IF(AND(S1513&lt;&gt;"",R1513&lt;&gt;""),S1513-R1513,0),0)</f>
        <v>0</v>
      </c>
      <c r="AS1513" s="45">
        <f>IF(AU1513="S",IF(Q1513="1. Aceitou o programa",IF(OR(X1513="Não se Aplica",X1513=""),IF(OR(W1513="Não se Aplica",W1513=""),0,W1513-V1513),AVERAGE(X1513-W1513,W1513-V1513)),0),0)</f>
        <v>0</v>
      </c>
      <c r="AT1513" s="45">
        <f>IF(AU1513="S",IF(AND(Q1513="1. Aceitou o programa",AB1513="Realizada"),IFERROR(IF(AA1513="",0,AA1513-R1513),0),0),0)</f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 t="s">
        <v>67</v>
      </c>
      <c r="B1514" s="88">
        <v>46188</v>
      </c>
      <c r="C1514" s="89" t="s">
        <v>3773</v>
      </c>
      <c r="D1514" s="89" t="s">
        <v>3774</v>
      </c>
      <c r="E1514" s="90">
        <v>85114295</v>
      </c>
      <c r="F1514" s="184" t="s">
        <v>3968</v>
      </c>
      <c r="G1514" s="91">
        <v>12781264814</v>
      </c>
      <c r="H1514" s="92">
        <v>26607</v>
      </c>
      <c r="I1514" s="89"/>
      <c r="J1514" s="89"/>
      <c r="K1514" s="89" t="s">
        <v>52</v>
      </c>
      <c r="L1514" s="89" t="s">
        <v>53</v>
      </c>
      <c r="M1514" s="89"/>
      <c r="N1514" s="89" t="s">
        <v>148</v>
      </c>
      <c r="O1514" s="93">
        <v>11977753506</v>
      </c>
      <c r="P1514" s="94"/>
      <c r="Q1514" s="112" t="s">
        <v>3768</v>
      </c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>
        <v>0</v>
      </c>
      <c r="AB1514" s="89"/>
      <c r="AC1514" s="111"/>
      <c r="AD1514" s="89"/>
      <c r="AE1514" s="89"/>
      <c r="AF1514" s="98"/>
      <c r="AG1514" s="98"/>
      <c r="AH1514" s="98"/>
      <c r="AI1514" s="99"/>
      <c r="AJ1514" s="99" t="s">
        <v>197</v>
      </c>
      <c r="AK1514" s="99" t="s">
        <v>197</v>
      </c>
      <c r="AL1514" s="45" t="s">
        <v>68</v>
      </c>
      <c r="AM1514" s="162" t="str">
        <f>MONTH(B1514)&amp;"/"&amp;YEAR(B1514)</f>
        <v>6/2026</v>
      </c>
      <c r="AN1514" s="45">
        <f>WEEKNUM(B1514)-WEEKNUM(EOMONTH(B1514,-1)+1)+1</f>
        <v>3</v>
      </c>
      <c r="AO1514" s="45" t="str">
        <f>MONTH(R1514)&amp;"/"&amp;YEAR(R1514)</f>
        <v>1/1900</v>
      </c>
      <c r="AP1514" s="45" t="e">
        <f>WEEKNUM(R1514)-WEEKNUM(EOMONTH(R1514,-1)+1)+1</f>
        <v>#NUM!</v>
      </c>
      <c r="AQ1514" s="45">
        <f>IF(AU1514="S",IF(Q1514="1. Aceitou o programa",R1514-B1514,0),0)</f>
        <v>0</v>
      </c>
      <c r="AR1514" s="45">
        <f>IF(AU1514="S",IF(AND(S1514&lt;&gt;"",R1514&lt;&gt;""),S1514-R1514,0),0)</f>
        <v>0</v>
      </c>
      <c r="AS1514" s="45">
        <f>IF(AU1514="S",IF(Q1514="1. Aceitou o programa",IF(OR(X1514="Não se Aplica",X1514=""),IF(OR(W1514="Não se Aplica",W1514=""),0,W1514-V1514),AVERAGE(X1514-W1514,W1514-V1514)),0),0)</f>
        <v>0</v>
      </c>
      <c r="AT1514" s="45">
        <f>IF(AU1514="S",IF(AND(Q1514="1. Aceitou o programa",AB1514="Realizada"),IFERROR(IF(AA1514="",0,AA1514-R1514),0),0),0)</f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 t="s">
        <v>67</v>
      </c>
      <c r="B1515" s="88">
        <v>46188</v>
      </c>
      <c r="C1515" s="89" t="s">
        <v>3773</v>
      </c>
      <c r="D1515" s="89" t="s">
        <v>3774</v>
      </c>
      <c r="E1515" s="90">
        <v>85130037</v>
      </c>
      <c r="F1515" s="184" t="s">
        <v>3969</v>
      </c>
      <c r="G1515" s="91">
        <v>4256947809</v>
      </c>
      <c r="H1515" s="92">
        <v>22164</v>
      </c>
      <c r="I1515" s="89"/>
      <c r="J1515" s="89"/>
      <c r="K1515" s="89" t="s">
        <v>52</v>
      </c>
      <c r="L1515" s="89" t="s">
        <v>53</v>
      </c>
      <c r="M1515" s="89"/>
      <c r="N1515" s="89" t="s">
        <v>148</v>
      </c>
      <c r="O1515" s="93">
        <v>11981181132</v>
      </c>
      <c r="P1515" s="94"/>
      <c r="Q1515" s="112" t="s">
        <v>3768</v>
      </c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>
        <v>0</v>
      </c>
      <c r="AB1515" s="89"/>
      <c r="AC1515" s="111"/>
      <c r="AD1515" s="89"/>
      <c r="AE1515" s="89"/>
      <c r="AF1515" s="98"/>
      <c r="AG1515" s="98"/>
      <c r="AH1515" s="98"/>
      <c r="AI1515" s="99"/>
      <c r="AJ1515" s="99" t="s">
        <v>197</v>
      </c>
      <c r="AK1515" s="99" t="s">
        <v>197</v>
      </c>
      <c r="AL1515" s="45" t="s">
        <v>68</v>
      </c>
      <c r="AM1515" s="162" t="str">
        <f>MONTH(B1515)&amp;"/"&amp;YEAR(B1515)</f>
        <v>6/2026</v>
      </c>
      <c r="AN1515" s="45">
        <f>WEEKNUM(B1515)-WEEKNUM(EOMONTH(B1515,-1)+1)+1</f>
        <v>3</v>
      </c>
      <c r="AO1515" s="45" t="str">
        <f>MONTH(R1515)&amp;"/"&amp;YEAR(R1515)</f>
        <v>1/1900</v>
      </c>
      <c r="AP1515" s="45" t="e">
        <f>WEEKNUM(R1515)-WEEKNUM(EOMONTH(R1515,-1)+1)+1</f>
        <v>#NUM!</v>
      </c>
      <c r="AQ1515" s="45">
        <f>IF(AU1515="S",IF(Q1515="1. Aceitou o programa",R1515-B1515,0),0)</f>
        <v>0</v>
      </c>
      <c r="AR1515" s="45">
        <f>IF(AU1515="S",IF(AND(S1515&lt;&gt;"",R1515&lt;&gt;""),S1515-R1515,0),0)</f>
        <v>0</v>
      </c>
      <c r="AS1515" s="45">
        <f>IF(AU1515="S",IF(Q1515="1. Aceitou o programa",IF(OR(X1515="Não se Aplica",X1515=""),IF(OR(W1515="Não se Aplica",W1515=""),0,W1515-V1515),AVERAGE(X1515-W1515,W1515-V1515)),0),0)</f>
        <v>0</v>
      </c>
      <c r="AT1515" s="45">
        <f>IF(AU1515="S",IF(AND(Q1515="1. Aceitou o programa",AB1515="Realizada"),IFERROR(IF(AA1515="",0,AA1515-R1515),0),0),0)</f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 t="s">
        <v>67</v>
      </c>
      <c r="B1516" s="88">
        <v>46188</v>
      </c>
      <c r="C1516" s="89" t="s">
        <v>3773</v>
      </c>
      <c r="D1516" s="89" t="s">
        <v>3774</v>
      </c>
      <c r="E1516" s="90">
        <v>85133781</v>
      </c>
      <c r="F1516" s="184" t="s">
        <v>3970</v>
      </c>
      <c r="G1516" s="91">
        <v>71214518400</v>
      </c>
      <c r="H1516" s="92">
        <v>25744</v>
      </c>
      <c r="I1516" s="89"/>
      <c r="J1516" s="89"/>
      <c r="K1516" s="89" t="s">
        <v>52</v>
      </c>
      <c r="L1516" s="89" t="s">
        <v>329</v>
      </c>
      <c r="M1516" s="89"/>
      <c r="N1516" s="89" t="s">
        <v>102</v>
      </c>
      <c r="O1516" s="93">
        <v>11948274165</v>
      </c>
      <c r="P1516" s="94"/>
      <c r="Q1516" s="112" t="s">
        <v>3768</v>
      </c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>
        <v>0</v>
      </c>
      <c r="AB1516" s="89"/>
      <c r="AC1516" s="111"/>
      <c r="AD1516" s="89"/>
      <c r="AE1516" s="89"/>
      <c r="AF1516" s="98"/>
      <c r="AG1516" s="98"/>
      <c r="AH1516" s="98"/>
      <c r="AI1516" s="99"/>
      <c r="AJ1516" s="99" t="s">
        <v>197</v>
      </c>
      <c r="AK1516" s="99" t="s">
        <v>197</v>
      </c>
      <c r="AL1516" s="45" t="s">
        <v>68</v>
      </c>
      <c r="AM1516" s="162" t="str">
        <f>MONTH(B1516)&amp;"/"&amp;YEAR(B1516)</f>
        <v>6/2026</v>
      </c>
      <c r="AN1516" s="45">
        <f>WEEKNUM(B1516)-WEEKNUM(EOMONTH(B1516,-1)+1)+1</f>
        <v>3</v>
      </c>
      <c r="AO1516" s="45" t="str">
        <f>MONTH(R1516)&amp;"/"&amp;YEAR(R1516)</f>
        <v>1/1900</v>
      </c>
      <c r="AP1516" s="45" t="e">
        <f>WEEKNUM(R1516)-WEEKNUM(EOMONTH(R1516,-1)+1)+1</f>
        <v>#NUM!</v>
      </c>
      <c r="AQ1516" s="45">
        <f>IF(AU1516="S",IF(Q1516="1. Aceitou o programa",R1516-B1516,0),0)</f>
        <v>0</v>
      </c>
      <c r="AR1516" s="45">
        <f>IF(AU1516="S",IF(AND(S1516&lt;&gt;"",R1516&lt;&gt;""),S1516-R1516,0),0)</f>
        <v>0</v>
      </c>
      <c r="AS1516" s="45">
        <f>IF(AU1516="S",IF(Q1516="1. Aceitou o programa",IF(OR(X1516="Não se Aplica",X1516=""),IF(OR(W1516="Não se Aplica",W1516=""),0,W1516-V1516),AVERAGE(X1516-W1516,W1516-V1516)),0),0)</f>
        <v>0</v>
      </c>
      <c r="AT1516" s="45">
        <f>IF(AU1516="S",IF(AND(Q1516="1. Aceitou o programa",AB1516="Realizada"),IFERROR(IF(AA1516="",0,AA1516-R1516),0),0),0)</f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 t="s">
        <v>67</v>
      </c>
      <c r="B1517" s="88">
        <v>46188</v>
      </c>
      <c r="C1517" s="89" t="s">
        <v>3773</v>
      </c>
      <c r="D1517" s="89" t="s">
        <v>3774</v>
      </c>
      <c r="E1517" s="90">
        <v>85165754</v>
      </c>
      <c r="F1517" s="184" t="s">
        <v>3971</v>
      </c>
      <c r="G1517" s="91">
        <v>5229555769</v>
      </c>
      <c r="H1517" s="92">
        <v>27593</v>
      </c>
      <c r="I1517" s="89"/>
      <c r="J1517" s="89"/>
      <c r="K1517" s="89" t="s">
        <v>88</v>
      </c>
      <c r="L1517" s="89" t="s">
        <v>602</v>
      </c>
      <c r="M1517" s="89"/>
      <c r="N1517" s="89" t="s">
        <v>130</v>
      </c>
      <c r="O1517" s="93">
        <v>21980647832</v>
      </c>
      <c r="P1517" s="94"/>
      <c r="Q1517" s="112" t="s">
        <v>3768</v>
      </c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>
        <v>0</v>
      </c>
      <c r="AB1517" s="89"/>
      <c r="AC1517" s="111"/>
      <c r="AD1517" s="89"/>
      <c r="AE1517" s="89"/>
      <c r="AF1517" s="98"/>
      <c r="AG1517" s="98"/>
      <c r="AH1517" s="98"/>
      <c r="AI1517" s="99"/>
      <c r="AJ1517" s="99" t="s">
        <v>197</v>
      </c>
      <c r="AK1517" s="99" t="s">
        <v>197</v>
      </c>
      <c r="AL1517" s="45" t="s">
        <v>68</v>
      </c>
      <c r="AM1517" s="162" t="str">
        <f>MONTH(B1517)&amp;"/"&amp;YEAR(B1517)</f>
        <v>6/2026</v>
      </c>
      <c r="AN1517" s="45">
        <f>WEEKNUM(B1517)-WEEKNUM(EOMONTH(B1517,-1)+1)+1</f>
        <v>3</v>
      </c>
      <c r="AO1517" s="45" t="str">
        <f>MONTH(R1517)&amp;"/"&amp;YEAR(R1517)</f>
        <v>1/1900</v>
      </c>
      <c r="AP1517" s="45" t="e">
        <f>WEEKNUM(R1517)-WEEKNUM(EOMONTH(R1517,-1)+1)+1</f>
        <v>#NUM!</v>
      </c>
      <c r="AQ1517" s="45">
        <f>IF(AU1517="S",IF(Q1517="1. Aceitou o programa",R1517-B1517,0),0)</f>
        <v>0</v>
      </c>
      <c r="AR1517" s="45">
        <f>IF(AU1517="S",IF(AND(S1517&lt;&gt;"",R1517&lt;&gt;""),S1517-R1517,0),0)</f>
        <v>0</v>
      </c>
      <c r="AS1517" s="45">
        <f>IF(AU1517="S",IF(Q1517="1. Aceitou o programa",IF(OR(X1517="Não se Aplica",X1517=""),IF(OR(W1517="Não se Aplica",W1517=""),0,W1517-V1517),AVERAGE(X1517-W1517,W1517-V1517)),0),0)</f>
        <v>0</v>
      </c>
      <c r="AT1517" s="45">
        <f>IF(AU1517="S",IF(AND(Q1517="1. Aceitou o programa",AB1517="Realizada"),IFERROR(IF(AA1517="",0,AA1517-R1517),0),0),0)</f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 t="s">
        <v>67</v>
      </c>
      <c r="B1518" s="88">
        <v>46188</v>
      </c>
      <c r="C1518" s="89" t="s">
        <v>3773</v>
      </c>
      <c r="D1518" s="89" t="s">
        <v>3774</v>
      </c>
      <c r="E1518" s="90">
        <v>85194710</v>
      </c>
      <c r="F1518" s="184" t="s">
        <v>3972</v>
      </c>
      <c r="G1518" s="91">
        <v>8731180736</v>
      </c>
      <c r="H1518" s="92">
        <v>29859</v>
      </c>
      <c r="I1518" s="89"/>
      <c r="J1518" s="89"/>
      <c r="K1518" s="89" t="s">
        <v>88</v>
      </c>
      <c r="L1518" s="89" t="s">
        <v>3973</v>
      </c>
      <c r="M1518" s="89"/>
      <c r="N1518" s="89" t="s">
        <v>181</v>
      </c>
      <c r="O1518" s="93">
        <v>21976857346</v>
      </c>
      <c r="P1518" s="94"/>
      <c r="Q1518" s="112" t="s">
        <v>58</v>
      </c>
      <c r="R1518" s="95">
        <v>46189</v>
      </c>
      <c r="S1518" s="96"/>
      <c r="T1518" s="96" t="s">
        <v>59</v>
      </c>
      <c r="U1518" s="96" t="s">
        <v>60</v>
      </c>
      <c r="V1518" s="92"/>
      <c r="W1518" s="92"/>
      <c r="X1518" s="92"/>
      <c r="Y1518" s="97"/>
      <c r="Z1518" s="89" t="s">
        <v>62</v>
      </c>
      <c r="AA1518" s="96" t="s">
        <v>3974</v>
      </c>
      <c r="AB1518" s="89"/>
      <c r="AC1518" s="111"/>
      <c r="AD1518" s="89"/>
      <c r="AE1518" s="89"/>
      <c r="AF1518" s="98"/>
      <c r="AG1518" s="98"/>
      <c r="AH1518" s="98"/>
      <c r="AI1518" s="99"/>
      <c r="AJ1518" s="99" t="s">
        <v>197</v>
      </c>
      <c r="AK1518" s="99" t="s">
        <v>197</v>
      </c>
      <c r="AL1518" s="45" t="s">
        <v>68</v>
      </c>
      <c r="AM1518" s="162" t="str">
        <f>MONTH(B1518)&amp;"/"&amp;YEAR(B1518)</f>
        <v>6/2026</v>
      </c>
      <c r="AN1518" s="45">
        <f>WEEKNUM(B1518)-WEEKNUM(EOMONTH(B1518,-1)+1)+1</f>
        <v>3</v>
      </c>
      <c r="AO1518" s="45" t="str">
        <f>MONTH(R1518)&amp;"/"&amp;YEAR(R1518)</f>
        <v>6/2026</v>
      </c>
      <c r="AP1518" s="45">
        <f>WEEKNUM(R1518)-WEEKNUM(EOMONTH(R1518,-1)+1)+1</f>
        <v>3</v>
      </c>
      <c r="AQ1518" s="45">
        <f>IF(AU1518="S",IF(Q1518="1. Aceitou o programa",R1518-B1518,0),0)</f>
        <v>1</v>
      </c>
      <c r="AR1518" s="45">
        <f>IF(AU1518="S",IF(AND(S1518&lt;&gt;"",R1518&lt;&gt;""),S1518-R1518,0),0)</f>
        <v>0</v>
      </c>
      <c r="AS1518" s="45">
        <f>IF(AU1518="S",IF(Q1518="1. Aceitou o programa",IF(OR(X1518="Não se Aplica",X1518=""),IF(OR(W1518="Não se Aplica",W1518=""),0,W1518-V1518),AVERAGE(X1518-W1518,W1518-V1518)),0),0)</f>
        <v>0</v>
      </c>
      <c r="AT1518" s="45">
        <f>IF(AU1518="S",IF(AND(Q1518="1. Aceitou o programa",AB1518="Realizada"),IFERROR(IF(AA1518="",0,AA1518-R1518),0),0),0)</f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 t="s">
        <v>67</v>
      </c>
      <c r="B1519" s="88">
        <v>46188</v>
      </c>
      <c r="C1519" s="89" t="s">
        <v>3773</v>
      </c>
      <c r="D1519" s="89" t="s">
        <v>3774</v>
      </c>
      <c r="E1519" s="90">
        <v>85252350</v>
      </c>
      <c r="F1519" s="184" t="s">
        <v>3975</v>
      </c>
      <c r="G1519" s="91">
        <v>95491287849</v>
      </c>
      <c r="H1519" s="92">
        <v>21300</v>
      </c>
      <c r="I1519" s="89"/>
      <c r="J1519" s="89"/>
      <c r="K1519" s="89" t="s">
        <v>52</v>
      </c>
      <c r="L1519" s="89" t="s">
        <v>329</v>
      </c>
      <c r="M1519" s="89"/>
      <c r="N1519" s="89" t="s">
        <v>148</v>
      </c>
      <c r="O1519" s="93">
        <v>11955309751</v>
      </c>
      <c r="P1519" s="94"/>
      <c r="Q1519" s="112" t="s">
        <v>3768</v>
      </c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>
        <v>0</v>
      </c>
      <c r="AB1519" s="89"/>
      <c r="AC1519" s="111"/>
      <c r="AD1519" s="89"/>
      <c r="AE1519" s="89"/>
      <c r="AF1519" s="98"/>
      <c r="AG1519" s="98"/>
      <c r="AH1519" s="98"/>
      <c r="AI1519" s="99"/>
      <c r="AJ1519" s="99" t="s">
        <v>197</v>
      </c>
      <c r="AK1519" s="99" t="s">
        <v>197</v>
      </c>
      <c r="AL1519" s="45" t="s">
        <v>68</v>
      </c>
      <c r="AM1519" s="162" t="str">
        <f>MONTH(B1519)&amp;"/"&amp;YEAR(B1519)</f>
        <v>6/2026</v>
      </c>
      <c r="AN1519" s="45">
        <f>WEEKNUM(B1519)-WEEKNUM(EOMONTH(B1519,-1)+1)+1</f>
        <v>3</v>
      </c>
      <c r="AO1519" s="45" t="str">
        <f>MONTH(R1519)&amp;"/"&amp;YEAR(R1519)</f>
        <v>1/1900</v>
      </c>
      <c r="AP1519" s="45" t="e">
        <f>WEEKNUM(R1519)-WEEKNUM(EOMONTH(R1519,-1)+1)+1</f>
        <v>#NUM!</v>
      </c>
      <c r="AQ1519" s="45">
        <f>IF(AU1519="S",IF(Q1519="1. Aceitou o programa",R1519-B1519,0),0)</f>
        <v>0</v>
      </c>
      <c r="AR1519" s="45">
        <f>IF(AU1519="S",IF(AND(S1519&lt;&gt;"",R1519&lt;&gt;""),S1519-R1519,0),0)</f>
        <v>0</v>
      </c>
      <c r="AS1519" s="45">
        <f>IF(AU1519="S",IF(Q1519="1. Aceitou o programa",IF(OR(X1519="Não se Aplica",X1519=""),IF(OR(W1519="Não se Aplica",W1519=""),0,W1519-V1519),AVERAGE(X1519-W1519,W1519-V1519)),0),0)</f>
        <v>0</v>
      </c>
      <c r="AT1519" s="45">
        <f>IF(AU1519="S",IF(AND(Q1519="1. Aceitou o programa",AB1519="Realizada"),IFERROR(IF(AA1519="",0,AA1519-R1519),0),0),0)</f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 t="s">
        <v>67</v>
      </c>
      <c r="B1520" s="88">
        <v>46188</v>
      </c>
      <c r="C1520" s="89" t="s">
        <v>3773</v>
      </c>
      <c r="D1520" s="89" t="s">
        <v>3774</v>
      </c>
      <c r="E1520" s="90">
        <v>85411763</v>
      </c>
      <c r="F1520" s="184" t="s">
        <v>3976</v>
      </c>
      <c r="G1520" s="91">
        <v>18588758890</v>
      </c>
      <c r="H1520" s="92">
        <v>26729</v>
      </c>
      <c r="I1520" s="89"/>
      <c r="J1520" s="89"/>
      <c r="K1520" s="89" t="s">
        <v>52</v>
      </c>
      <c r="L1520" s="89" t="s">
        <v>329</v>
      </c>
      <c r="M1520" s="89"/>
      <c r="N1520" s="89" t="s">
        <v>185</v>
      </c>
      <c r="O1520" s="93">
        <v>11985698930</v>
      </c>
      <c r="P1520" s="94"/>
      <c r="Q1520" s="112" t="s">
        <v>3768</v>
      </c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>
        <v>0</v>
      </c>
      <c r="AB1520" s="89"/>
      <c r="AC1520" s="111"/>
      <c r="AD1520" s="89"/>
      <c r="AE1520" s="89"/>
      <c r="AF1520" s="98"/>
      <c r="AG1520" s="98"/>
      <c r="AH1520" s="98"/>
      <c r="AI1520" s="99"/>
      <c r="AJ1520" s="99" t="s">
        <v>197</v>
      </c>
      <c r="AK1520" s="99" t="s">
        <v>197</v>
      </c>
      <c r="AL1520" s="45" t="s">
        <v>68</v>
      </c>
      <c r="AM1520" s="162" t="str">
        <f>MONTH(B1520)&amp;"/"&amp;YEAR(B1520)</f>
        <v>6/2026</v>
      </c>
      <c r="AN1520" s="45">
        <f>WEEKNUM(B1520)-WEEKNUM(EOMONTH(B1520,-1)+1)+1</f>
        <v>3</v>
      </c>
      <c r="AO1520" s="45" t="str">
        <f>MONTH(R1520)&amp;"/"&amp;YEAR(R1520)</f>
        <v>1/1900</v>
      </c>
      <c r="AP1520" s="45" t="e">
        <f>WEEKNUM(R1520)-WEEKNUM(EOMONTH(R1520,-1)+1)+1</f>
        <v>#NUM!</v>
      </c>
      <c r="AQ1520" s="45">
        <f>IF(AU1520="S",IF(Q1520="1. Aceitou o programa",R1520-B1520,0),0)</f>
        <v>0</v>
      </c>
      <c r="AR1520" s="45">
        <f>IF(AU1520="S",IF(AND(S1520&lt;&gt;"",R1520&lt;&gt;""),S1520-R1520,0),0)</f>
        <v>0</v>
      </c>
      <c r="AS1520" s="45">
        <f>IF(AU1520="S",IF(Q1520="1. Aceitou o programa",IF(OR(X1520="Não se Aplica",X1520=""),IF(OR(W1520="Não se Aplica",W1520=""),0,W1520-V1520),AVERAGE(X1520-W1520,W1520-V1520)),0),0)</f>
        <v>0</v>
      </c>
      <c r="AT1520" s="45">
        <f>IF(AU1520="S",IF(AND(Q1520="1. Aceitou o programa",AB1520="Realizada"),IFERROR(IF(AA1520="",0,AA1520-R1520),0),0),0)</f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 t="s">
        <v>67</v>
      </c>
      <c r="B1521" s="88">
        <v>46188</v>
      </c>
      <c r="C1521" s="89" t="s">
        <v>3773</v>
      </c>
      <c r="D1521" s="89" t="s">
        <v>3774</v>
      </c>
      <c r="E1521" s="90">
        <v>85431144</v>
      </c>
      <c r="F1521" s="184" t="s">
        <v>3977</v>
      </c>
      <c r="G1521" s="91">
        <v>9759970848</v>
      </c>
      <c r="H1521" s="92">
        <v>24642</v>
      </c>
      <c r="I1521" s="89"/>
      <c r="J1521" s="89"/>
      <c r="K1521" s="89" t="s">
        <v>52</v>
      </c>
      <c r="L1521" s="89" t="s">
        <v>53</v>
      </c>
      <c r="M1521" s="89"/>
      <c r="N1521" s="89" t="s">
        <v>148</v>
      </c>
      <c r="O1521" s="93">
        <v>11947089299</v>
      </c>
      <c r="P1521" s="94"/>
      <c r="Q1521" s="112" t="s">
        <v>3768</v>
      </c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>
        <v>0</v>
      </c>
      <c r="AB1521" s="89"/>
      <c r="AC1521" s="111"/>
      <c r="AD1521" s="89"/>
      <c r="AE1521" s="89"/>
      <c r="AF1521" s="98"/>
      <c r="AG1521" s="98"/>
      <c r="AH1521" s="98"/>
      <c r="AI1521" s="99"/>
      <c r="AJ1521" s="99" t="s">
        <v>197</v>
      </c>
      <c r="AK1521" s="99" t="s">
        <v>197</v>
      </c>
      <c r="AL1521" s="45" t="s">
        <v>68</v>
      </c>
      <c r="AM1521" s="162" t="str">
        <f>MONTH(B1521)&amp;"/"&amp;YEAR(B1521)</f>
        <v>6/2026</v>
      </c>
      <c r="AN1521" s="45">
        <f>WEEKNUM(B1521)-WEEKNUM(EOMONTH(B1521,-1)+1)+1</f>
        <v>3</v>
      </c>
      <c r="AO1521" s="45" t="str">
        <f>MONTH(R1521)&amp;"/"&amp;YEAR(R1521)</f>
        <v>1/1900</v>
      </c>
      <c r="AP1521" s="45" t="e">
        <f>WEEKNUM(R1521)-WEEKNUM(EOMONTH(R1521,-1)+1)+1</f>
        <v>#NUM!</v>
      </c>
      <c r="AQ1521" s="45">
        <f>IF(AU1521="S",IF(Q1521="1. Aceitou o programa",R1521-B1521,0),0)</f>
        <v>0</v>
      </c>
      <c r="AR1521" s="45">
        <f>IF(AU1521="S",IF(AND(S1521&lt;&gt;"",R1521&lt;&gt;""),S1521-R1521,0),0)</f>
        <v>0</v>
      </c>
      <c r="AS1521" s="45">
        <f>IF(AU1521="S",IF(Q1521="1. Aceitou o programa",IF(OR(X1521="Não se Aplica",X1521=""),IF(OR(W1521="Não se Aplica",W1521=""),0,W1521-V1521),AVERAGE(X1521-W1521,W1521-V1521)),0),0)</f>
        <v>0</v>
      </c>
      <c r="AT1521" s="45">
        <f>IF(AU1521="S",IF(AND(Q1521="1. Aceitou o programa",AB1521="Realizada"),IFERROR(IF(AA1521="",0,AA1521-R1521),0),0),0)</f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 t="s">
        <v>67</v>
      </c>
      <c r="B1522" s="88">
        <v>46188</v>
      </c>
      <c r="C1522" s="89" t="s">
        <v>3773</v>
      </c>
      <c r="D1522" s="89" t="s">
        <v>3774</v>
      </c>
      <c r="E1522" s="90">
        <v>85511014</v>
      </c>
      <c r="F1522" s="184" t="s">
        <v>3978</v>
      </c>
      <c r="G1522" s="91">
        <v>43352685720</v>
      </c>
      <c r="H1522" s="92">
        <v>20205</v>
      </c>
      <c r="I1522" s="89"/>
      <c r="J1522" s="89"/>
      <c r="K1522" s="89" t="s">
        <v>88</v>
      </c>
      <c r="L1522" s="89" t="s">
        <v>89</v>
      </c>
      <c r="M1522" s="89"/>
      <c r="N1522" s="89" t="s">
        <v>148</v>
      </c>
      <c r="O1522" s="93">
        <v>21989065877</v>
      </c>
      <c r="P1522" s="94"/>
      <c r="Q1522" s="112" t="s">
        <v>3768</v>
      </c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>
        <v>0</v>
      </c>
      <c r="AB1522" s="89"/>
      <c r="AC1522" s="111"/>
      <c r="AD1522" s="89"/>
      <c r="AE1522" s="89"/>
      <c r="AF1522" s="98"/>
      <c r="AG1522" s="98"/>
      <c r="AH1522" s="98"/>
      <c r="AI1522" s="99"/>
      <c r="AJ1522" s="99" t="s">
        <v>197</v>
      </c>
      <c r="AK1522" s="99" t="s">
        <v>197</v>
      </c>
      <c r="AL1522" s="45" t="s">
        <v>68</v>
      </c>
      <c r="AM1522" s="162" t="str">
        <f>MONTH(B1522)&amp;"/"&amp;YEAR(B1522)</f>
        <v>6/2026</v>
      </c>
      <c r="AN1522" s="45">
        <f>WEEKNUM(B1522)-WEEKNUM(EOMONTH(B1522,-1)+1)+1</f>
        <v>3</v>
      </c>
      <c r="AO1522" s="45" t="str">
        <f>MONTH(R1522)&amp;"/"&amp;YEAR(R1522)</f>
        <v>1/1900</v>
      </c>
      <c r="AP1522" s="45" t="e">
        <f>WEEKNUM(R1522)-WEEKNUM(EOMONTH(R1522,-1)+1)+1</f>
        <v>#NUM!</v>
      </c>
      <c r="AQ1522" s="45">
        <f>IF(AU1522="S",IF(Q1522="1. Aceitou o programa",R1522-B1522,0),0)</f>
        <v>0</v>
      </c>
      <c r="AR1522" s="45">
        <f>IF(AU1522="S",IF(AND(S1522&lt;&gt;"",R1522&lt;&gt;""),S1522-R1522,0),0)</f>
        <v>0</v>
      </c>
      <c r="AS1522" s="45">
        <f>IF(AU1522="S",IF(Q1522="1. Aceitou o programa",IF(OR(X1522="Não se Aplica",X1522=""),IF(OR(W1522="Não se Aplica",W1522=""),0,W1522-V1522),AVERAGE(X1522-W1522,W1522-V1522)),0),0)</f>
        <v>0</v>
      </c>
      <c r="AT1522" s="45">
        <f>IF(AU1522="S",IF(AND(Q1522="1. Aceitou o programa",AB1522="Realizada"),IFERROR(IF(AA1522="",0,AA1522-R1522),0),0),0)</f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 t="s">
        <v>67</v>
      </c>
      <c r="B1523" s="88">
        <v>46188</v>
      </c>
      <c r="C1523" s="89" t="s">
        <v>3773</v>
      </c>
      <c r="D1523" s="89" t="s">
        <v>3774</v>
      </c>
      <c r="E1523" s="90">
        <v>85535589</v>
      </c>
      <c r="F1523" s="184" t="s">
        <v>3979</v>
      </c>
      <c r="G1523" s="91">
        <v>5657299850</v>
      </c>
      <c r="H1523" s="92">
        <v>23288</v>
      </c>
      <c r="I1523" s="89"/>
      <c r="J1523" s="89"/>
      <c r="K1523" s="89" t="s">
        <v>52</v>
      </c>
      <c r="L1523" s="89" t="s">
        <v>53</v>
      </c>
      <c r="M1523" s="89"/>
      <c r="N1523" s="89" t="s">
        <v>130</v>
      </c>
      <c r="O1523" s="93">
        <v>1156089005</v>
      </c>
      <c r="P1523" s="94"/>
      <c r="Q1523" s="112" t="s">
        <v>3768</v>
      </c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>
        <v>0</v>
      </c>
      <c r="AB1523" s="89"/>
      <c r="AC1523" s="111"/>
      <c r="AD1523" s="89"/>
      <c r="AE1523" s="89"/>
      <c r="AF1523" s="98"/>
      <c r="AG1523" s="98"/>
      <c r="AH1523" s="98"/>
      <c r="AI1523" s="99"/>
      <c r="AJ1523" s="99" t="s">
        <v>197</v>
      </c>
      <c r="AK1523" s="99" t="s">
        <v>197</v>
      </c>
      <c r="AL1523" s="45" t="s">
        <v>68</v>
      </c>
      <c r="AM1523" s="162" t="str">
        <f>MONTH(B1523)&amp;"/"&amp;YEAR(B1523)</f>
        <v>6/2026</v>
      </c>
      <c r="AN1523" s="45">
        <f>WEEKNUM(B1523)-WEEKNUM(EOMONTH(B1523,-1)+1)+1</f>
        <v>3</v>
      </c>
      <c r="AO1523" s="45" t="str">
        <f>MONTH(R1523)&amp;"/"&amp;YEAR(R1523)</f>
        <v>1/1900</v>
      </c>
      <c r="AP1523" s="45" t="e">
        <f>WEEKNUM(R1523)-WEEKNUM(EOMONTH(R1523,-1)+1)+1</f>
        <v>#NUM!</v>
      </c>
      <c r="AQ1523" s="45">
        <f>IF(AU1523="S",IF(Q1523="1. Aceitou o programa",R1523-B1523,0),0)</f>
        <v>0</v>
      </c>
      <c r="AR1523" s="45">
        <f>IF(AU1523="S",IF(AND(S1523&lt;&gt;"",R1523&lt;&gt;""),S1523-R1523,0),0)</f>
        <v>0</v>
      </c>
      <c r="AS1523" s="45">
        <f>IF(AU1523="S",IF(Q1523="1. Aceitou o programa",IF(OR(X1523="Não se Aplica",X1523=""),IF(OR(W1523="Não se Aplica",W1523=""),0,W1523-V1523),AVERAGE(X1523-W1523,W1523-V1523)),0),0)</f>
        <v>0</v>
      </c>
      <c r="AT1523" s="45">
        <f>IF(AU1523="S",IF(AND(Q1523="1. Aceitou o programa",AB1523="Realizada"),IFERROR(IF(AA1523="",0,AA1523-R1523),0),0),0)</f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 t="s">
        <v>67</v>
      </c>
      <c r="B1524" s="88">
        <v>46188</v>
      </c>
      <c r="C1524" s="89" t="s">
        <v>3773</v>
      </c>
      <c r="D1524" s="89" t="s">
        <v>3774</v>
      </c>
      <c r="E1524" s="90">
        <v>85566162</v>
      </c>
      <c r="F1524" s="184" t="s">
        <v>3980</v>
      </c>
      <c r="G1524" s="91">
        <v>52106314949</v>
      </c>
      <c r="H1524" s="92">
        <v>23962</v>
      </c>
      <c r="I1524" s="89"/>
      <c r="J1524" s="89"/>
      <c r="K1524" s="89" t="s">
        <v>52</v>
      </c>
      <c r="L1524" s="89" t="s">
        <v>997</v>
      </c>
      <c r="M1524" s="89"/>
      <c r="N1524" s="89" t="s">
        <v>209</v>
      </c>
      <c r="O1524" s="93">
        <v>11995917754</v>
      </c>
      <c r="P1524" s="94"/>
      <c r="Q1524" s="112" t="s">
        <v>3768</v>
      </c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>
        <v>0</v>
      </c>
      <c r="AB1524" s="89"/>
      <c r="AC1524" s="111"/>
      <c r="AD1524" s="89"/>
      <c r="AE1524" s="89"/>
      <c r="AF1524" s="98"/>
      <c r="AG1524" s="98"/>
      <c r="AH1524" s="98"/>
      <c r="AI1524" s="99"/>
      <c r="AJ1524" s="99" t="s">
        <v>197</v>
      </c>
      <c r="AK1524" s="99" t="s">
        <v>197</v>
      </c>
      <c r="AL1524" s="45" t="s">
        <v>68</v>
      </c>
      <c r="AM1524" s="162" t="str">
        <f>MONTH(B1524)&amp;"/"&amp;YEAR(B1524)</f>
        <v>6/2026</v>
      </c>
      <c r="AN1524" s="45">
        <f>WEEKNUM(B1524)-WEEKNUM(EOMONTH(B1524,-1)+1)+1</f>
        <v>3</v>
      </c>
      <c r="AO1524" s="45" t="str">
        <f>MONTH(R1524)&amp;"/"&amp;YEAR(R1524)</f>
        <v>1/1900</v>
      </c>
      <c r="AP1524" s="45" t="e">
        <f>WEEKNUM(R1524)-WEEKNUM(EOMONTH(R1524,-1)+1)+1</f>
        <v>#NUM!</v>
      </c>
      <c r="AQ1524" s="45">
        <f>IF(AU1524="S",IF(Q1524="1. Aceitou o programa",R1524-B1524,0),0)</f>
        <v>0</v>
      </c>
      <c r="AR1524" s="45">
        <f>IF(AU1524="S",IF(AND(S1524&lt;&gt;"",R1524&lt;&gt;""),S1524-R1524,0),0)</f>
        <v>0</v>
      </c>
      <c r="AS1524" s="45">
        <f>IF(AU1524="S",IF(Q1524="1. Aceitou o programa",IF(OR(X1524="Não se Aplica",X1524=""),IF(OR(W1524="Não se Aplica",W1524=""),0,W1524-V1524),AVERAGE(X1524-W1524,W1524-V1524)),0),0)</f>
        <v>0</v>
      </c>
      <c r="AT1524" s="45">
        <f>IF(AU1524="S",IF(AND(Q1524="1. Aceitou o programa",AB1524="Realizada"),IFERROR(IF(AA1524="",0,AA1524-R1524),0),0),0)</f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 t="s">
        <v>67</v>
      </c>
      <c r="B1525" s="88">
        <v>46188</v>
      </c>
      <c r="C1525" s="89" t="s">
        <v>3773</v>
      </c>
      <c r="D1525" s="89" t="s">
        <v>3774</v>
      </c>
      <c r="E1525" s="90">
        <v>85654453</v>
      </c>
      <c r="F1525" s="184" t="s">
        <v>3981</v>
      </c>
      <c r="G1525" s="91">
        <v>3858555754</v>
      </c>
      <c r="H1525" s="92">
        <v>26781</v>
      </c>
      <c r="I1525" s="89"/>
      <c r="J1525" s="89"/>
      <c r="K1525" s="89" t="s">
        <v>88</v>
      </c>
      <c r="L1525" s="89" t="s">
        <v>97</v>
      </c>
      <c r="M1525" s="89"/>
      <c r="N1525" s="89" t="s">
        <v>181</v>
      </c>
      <c r="O1525" s="93">
        <v>21970081041</v>
      </c>
      <c r="P1525" s="94"/>
      <c r="Q1525" s="112" t="s">
        <v>3768</v>
      </c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>
        <v>0</v>
      </c>
      <c r="AB1525" s="89"/>
      <c r="AC1525" s="111"/>
      <c r="AD1525" s="89"/>
      <c r="AE1525" s="89"/>
      <c r="AF1525" s="98"/>
      <c r="AG1525" s="98"/>
      <c r="AH1525" s="98"/>
      <c r="AI1525" s="99"/>
      <c r="AJ1525" s="99" t="s">
        <v>197</v>
      </c>
      <c r="AK1525" s="99" t="s">
        <v>197</v>
      </c>
      <c r="AL1525" s="45" t="s">
        <v>68</v>
      </c>
      <c r="AM1525" s="162" t="str">
        <f>MONTH(B1525)&amp;"/"&amp;YEAR(B1525)</f>
        <v>6/2026</v>
      </c>
      <c r="AN1525" s="45">
        <f>WEEKNUM(B1525)-WEEKNUM(EOMONTH(B1525,-1)+1)+1</f>
        <v>3</v>
      </c>
      <c r="AO1525" s="45" t="str">
        <f>MONTH(R1525)&amp;"/"&amp;YEAR(R1525)</f>
        <v>1/1900</v>
      </c>
      <c r="AP1525" s="45" t="e">
        <f>WEEKNUM(R1525)-WEEKNUM(EOMONTH(R1525,-1)+1)+1</f>
        <v>#NUM!</v>
      </c>
      <c r="AQ1525" s="45">
        <f>IF(AU1525="S",IF(Q1525="1. Aceitou o programa",R1525-B1525,0),0)</f>
        <v>0</v>
      </c>
      <c r="AR1525" s="45">
        <f>IF(AU1525="S",IF(AND(S1525&lt;&gt;"",R1525&lt;&gt;""),S1525-R1525,0),0)</f>
        <v>0</v>
      </c>
      <c r="AS1525" s="45">
        <f>IF(AU1525="S",IF(Q1525="1. Aceitou o programa",IF(OR(X1525="Não se Aplica",X1525=""),IF(OR(W1525="Não se Aplica",W1525=""),0,W1525-V1525),AVERAGE(X1525-W1525,W1525-V1525)),0),0)</f>
        <v>0</v>
      </c>
      <c r="AT1525" s="45">
        <f>IF(AU1525="S",IF(AND(Q1525="1. Aceitou o programa",AB1525="Realizada"),IFERROR(IF(AA1525="",0,AA1525-R1525),0),0),0)</f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 t="s">
        <v>67</v>
      </c>
      <c r="B1526" s="88">
        <v>46188</v>
      </c>
      <c r="C1526" s="89" t="s">
        <v>3773</v>
      </c>
      <c r="D1526" s="89" t="s">
        <v>3774</v>
      </c>
      <c r="E1526" s="90">
        <v>85697331</v>
      </c>
      <c r="F1526" s="184" t="s">
        <v>3982</v>
      </c>
      <c r="G1526" s="91">
        <v>36347388715</v>
      </c>
      <c r="H1526" s="92">
        <v>20020</v>
      </c>
      <c r="I1526" s="89"/>
      <c r="J1526" s="89"/>
      <c r="K1526" s="89" t="s">
        <v>88</v>
      </c>
      <c r="L1526" s="89" t="s">
        <v>89</v>
      </c>
      <c r="M1526" s="89"/>
      <c r="N1526" s="89" t="s">
        <v>181</v>
      </c>
      <c r="O1526" s="93">
        <v>21994958602</v>
      </c>
      <c r="P1526" s="94"/>
      <c r="Q1526" s="112" t="s">
        <v>3768</v>
      </c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>
        <v>0</v>
      </c>
      <c r="AB1526" s="89"/>
      <c r="AC1526" s="111"/>
      <c r="AD1526" s="89"/>
      <c r="AE1526" s="89"/>
      <c r="AF1526" s="98"/>
      <c r="AG1526" s="98"/>
      <c r="AH1526" s="98"/>
      <c r="AI1526" s="99"/>
      <c r="AJ1526" s="99" t="s">
        <v>197</v>
      </c>
      <c r="AK1526" s="99" t="s">
        <v>197</v>
      </c>
      <c r="AL1526" s="45" t="s">
        <v>68</v>
      </c>
      <c r="AM1526" s="162" t="str">
        <f>MONTH(B1526)&amp;"/"&amp;YEAR(B1526)</f>
        <v>6/2026</v>
      </c>
      <c r="AN1526" s="45">
        <f>WEEKNUM(B1526)-WEEKNUM(EOMONTH(B1526,-1)+1)+1</f>
        <v>3</v>
      </c>
      <c r="AO1526" s="45" t="str">
        <f>MONTH(R1526)&amp;"/"&amp;YEAR(R1526)</f>
        <v>1/1900</v>
      </c>
      <c r="AP1526" s="45" t="e">
        <f>WEEKNUM(R1526)-WEEKNUM(EOMONTH(R1526,-1)+1)+1</f>
        <v>#NUM!</v>
      </c>
      <c r="AQ1526" s="45">
        <f>IF(AU1526="S",IF(Q1526="1. Aceitou o programa",R1526-B1526,0),0)</f>
        <v>0</v>
      </c>
      <c r="AR1526" s="45">
        <f>IF(AU1526="S",IF(AND(S1526&lt;&gt;"",R1526&lt;&gt;""),S1526-R1526,0),0)</f>
        <v>0</v>
      </c>
      <c r="AS1526" s="45">
        <f>IF(AU1526="S",IF(Q1526="1. Aceitou o programa",IF(OR(X1526="Não se Aplica",X1526=""),IF(OR(W1526="Não se Aplica",W1526=""),0,W1526-V1526),AVERAGE(X1526-W1526,W1526-V1526)),0),0)</f>
        <v>0</v>
      </c>
      <c r="AT1526" s="45">
        <f>IF(AU1526="S",IF(AND(Q1526="1. Aceitou o programa",AB1526="Realizada"),IFERROR(IF(AA1526="",0,AA1526-R1526),0),0),0)</f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 t="s">
        <v>67</v>
      </c>
      <c r="B1527" s="88">
        <v>46188</v>
      </c>
      <c r="C1527" s="89" t="s">
        <v>3773</v>
      </c>
      <c r="D1527" s="89" t="s">
        <v>3774</v>
      </c>
      <c r="E1527" s="90">
        <v>85814967</v>
      </c>
      <c r="F1527" s="184" t="s">
        <v>3983</v>
      </c>
      <c r="G1527" s="91">
        <v>32475513870</v>
      </c>
      <c r="H1527" s="92">
        <v>31387</v>
      </c>
      <c r="I1527" s="89"/>
      <c r="J1527" s="89"/>
      <c r="K1527" s="89" t="s">
        <v>52</v>
      </c>
      <c r="L1527" s="89" t="s">
        <v>329</v>
      </c>
      <c r="M1527" s="89"/>
      <c r="N1527" s="89" t="s">
        <v>185</v>
      </c>
      <c r="O1527" s="93">
        <v>11933230020</v>
      </c>
      <c r="P1527" s="94"/>
      <c r="Q1527" s="112" t="s">
        <v>3768</v>
      </c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>
        <v>0</v>
      </c>
      <c r="AB1527" s="89"/>
      <c r="AC1527" s="111"/>
      <c r="AD1527" s="89"/>
      <c r="AE1527" s="89"/>
      <c r="AF1527" s="98"/>
      <c r="AG1527" s="98"/>
      <c r="AH1527" s="98"/>
      <c r="AI1527" s="99"/>
      <c r="AJ1527" s="99" t="s">
        <v>197</v>
      </c>
      <c r="AK1527" s="99" t="s">
        <v>197</v>
      </c>
      <c r="AL1527" s="45" t="s">
        <v>68</v>
      </c>
      <c r="AM1527" s="162" t="str">
        <f>MONTH(B1527)&amp;"/"&amp;YEAR(B1527)</f>
        <v>6/2026</v>
      </c>
      <c r="AN1527" s="45">
        <f>WEEKNUM(B1527)-WEEKNUM(EOMONTH(B1527,-1)+1)+1</f>
        <v>3</v>
      </c>
      <c r="AO1527" s="45" t="str">
        <f>MONTH(R1527)&amp;"/"&amp;YEAR(R1527)</f>
        <v>1/1900</v>
      </c>
      <c r="AP1527" s="45" t="e">
        <f>WEEKNUM(R1527)-WEEKNUM(EOMONTH(R1527,-1)+1)+1</f>
        <v>#NUM!</v>
      </c>
      <c r="AQ1527" s="45">
        <f>IF(AU1527="S",IF(Q1527="1. Aceitou o programa",R1527-B1527,0),0)</f>
        <v>0</v>
      </c>
      <c r="AR1527" s="45">
        <f>IF(AU1527="S",IF(AND(S1527&lt;&gt;"",R1527&lt;&gt;""),S1527-R1527,0),0)</f>
        <v>0</v>
      </c>
      <c r="AS1527" s="45">
        <f>IF(AU1527="S",IF(Q1527="1. Aceitou o programa",IF(OR(X1527="Não se Aplica",X1527=""),IF(OR(W1527="Não se Aplica",W1527=""),0,W1527-V1527),AVERAGE(X1527-W1527,W1527-V1527)),0),0)</f>
        <v>0</v>
      </c>
      <c r="AT1527" s="45">
        <f>IF(AU1527="S",IF(AND(Q1527="1. Aceitou o programa",AB1527="Realizada"),IFERROR(IF(AA1527="",0,AA1527-R1527),0),0),0)</f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 t="s">
        <v>67</v>
      </c>
      <c r="B1528" s="88">
        <v>46188</v>
      </c>
      <c r="C1528" s="89" t="s">
        <v>3773</v>
      </c>
      <c r="D1528" s="89" t="s">
        <v>3774</v>
      </c>
      <c r="E1528" s="90">
        <v>85834068</v>
      </c>
      <c r="F1528" s="184" t="s">
        <v>3984</v>
      </c>
      <c r="G1528" s="91">
        <v>7839364861</v>
      </c>
      <c r="H1528" s="92">
        <v>24013</v>
      </c>
      <c r="I1528" s="89"/>
      <c r="J1528" s="89"/>
      <c r="K1528" s="89" t="s">
        <v>52</v>
      </c>
      <c r="L1528" s="89" t="s">
        <v>329</v>
      </c>
      <c r="M1528" s="89"/>
      <c r="N1528" s="89" t="s">
        <v>148</v>
      </c>
      <c r="O1528" s="93">
        <v>11966365319</v>
      </c>
      <c r="P1528" s="94"/>
      <c r="Q1528" s="112" t="s">
        <v>3768</v>
      </c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>
        <v>0</v>
      </c>
      <c r="AB1528" s="89"/>
      <c r="AC1528" s="111"/>
      <c r="AD1528" s="89"/>
      <c r="AE1528" s="89"/>
      <c r="AF1528" s="98"/>
      <c r="AG1528" s="98"/>
      <c r="AH1528" s="98"/>
      <c r="AI1528" s="99"/>
      <c r="AJ1528" s="99" t="s">
        <v>197</v>
      </c>
      <c r="AK1528" s="99" t="s">
        <v>197</v>
      </c>
      <c r="AL1528" s="45" t="s">
        <v>68</v>
      </c>
      <c r="AM1528" s="162" t="str">
        <f>MONTH(B1528)&amp;"/"&amp;YEAR(B1528)</f>
        <v>6/2026</v>
      </c>
      <c r="AN1528" s="45">
        <f>WEEKNUM(B1528)-WEEKNUM(EOMONTH(B1528,-1)+1)+1</f>
        <v>3</v>
      </c>
      <c r="AO1528" s="45" t="str">
        <f>MONTH(R1528)&amp;"/"&amp;YEAR(R1528)</f>
        <v>1/1900</v>
      </c>
      <c r="AP1528" s="45" t="e">
        <f>WEEKNUM(R1528)-WEEKNUM(EOMONTH(R1528,-1)+1)+1</f>
        <v>#NUM!</v>
      </c>
      <c r="AQ1528" s="45">
        <f>IF(AU1528="S",IF(Q1528="1. Aceitou o programa",R1528-B1528,0),0)</f>
        <v>0</v>
      </c>
      <c r="AR1528" s="45">
        <f>IF(AU1528="S",IF(AND(S1528&lt;&gt;"",R1528&lt;&gt;""),S1528-R1528,0),0)</f>
        <v>0</v>
      </c>
      <c r="AS1528" s="45">
        <f>IF(AU1528="S",IF(Q1528="1. Aceitou o programa",IF(OR(X1528="Não se Aplica",X1528=""),IF(OR(W1528="Não se Aplica",W1528=""),0,W1528-V1528),AVERAGE(X1528-W1528,W1528-V1528)),0),0)</f>
        <v>0</v>
      </c>
      <c r="AT1528" s="45">
        <f>IF(AU1528="S",IF(AND(Q1528="1. Aceitou o programa",AB1528="Realizada"),IFERROR(IF(AA1528="",0,AA1528-R1528),0),0),0)</f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 t="s">
        <v>67</v>
      </c>
      <c r="B1529" s="88">
        <v>46188</v>
      </c>
      <c r="C1529" s="89" t="s">
        <v>3773</v>
      </c>
      <c r="D1529" s="89" t="s">
        <v>3774</v>
      </c>
      <c r="E1529" s="90">
        <v>85837975</v>
      </c>
      <c r="F1529" s="184" t="s">
        <v>3985</v>
      </c>
      <c r="G1529" s="91">
        <v>4592905768</v>
      </c>
      <c r="H1529" s="92">
        <v>15653</v>
      </c>
      <c r="I1529" s="89"/>
      <c r="J1529" s="89"/>
      <c r="K1529" s="89" t="s">
        <v>88</v>
      </c>
      <c r="L1529" s="89" t="s">
        <v>89</v>
      </c>
      <c r="M1529" s="89"/>
      <c r="N1529" s="89" t="s">
        <v>209</v>
      </c>
      <c r="O1529" s="93">
        <v>21999333306</v>
      </c>
      <c r="P1529" s="94"/>
      <c r="Q1529" s="112" t="s">
        <v>3768</v>
      </c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>
        <v>0</v>
      </c>
      <c r="AB1529" s="89"/>
      <c r="AC1529" s="111"/>
      <c r="AD1529" s="89"/>
      <c r="AE1529" s="89"/>
      <c r="AF1529" s="98"/>
      <c r="AG1529" s="98"/>
      <c r="AH1529" s="98"/>
      <c r="AI1529" s="99"/>
      <c r="AJ1529" s="99" t="s">
        <v>197</v>
      </c>
      <c r="AK1529" s="99" t="s">
        <v>197</v>
      </c>
      <c r="AL1529" s="45" t="s">
        <v>68</v>
      </c>
      <c r="AM1529" s="162" t="str">
        <f>MONTH(B1529)&amp;"/"&amp;YEAR(B1529)</f>
        <v>6/2026</v>
      </c>
      <c r="AN1529" s="45">
        <f>WEEKNUM(B1529)-WEEKNUM(EOMONTH(B1529,-1)+1)+1</f>
        <v>3</v>
      </c>
      <c r="AO1529" s="45" t="str">
        <f>MONTH(R1529)&amp;"/"&amp;YEAR(R1529)</f>
        <v>1/1900</v>
      </c>
      <c r="AP1529" s="45" t="e">
        <f>WEEKNUM(R1529)-WEEKNUM(EOMONTH(R1529,-1)+1)+1</f>
        <v>#NUM!</v>
      </c>
      <c r="AQ1529" s="45">
        <f>IF(AU1529="S",IF(Q1529="1. Aceitou o programa",R1529-B1529,0),0)</f>
        <v>0</v>
      </c>
      <c r="AR1529" s="45">
        <f>IF(AU1529="S",IF(AND(S1529&lt;&gt;"",R1529&lt;&gt;""),S1529-R1529,0),0)</f>
        <v>0</v>
      </c>
      <c r="AS1529" s="45">
        <f>IF(AU1529="S",IF(Q1529="1. Aceitou o programa",IF(OR(X1529="Não se Aplica",X1529=""),IF(OR(W1529="Não se Aplica",W1529=""),0,W1529-V1529),AVERAGE(X1529-W1529,W1529-V1529)),0),0)</f>
        <v>0</v>
      </c>
      <c r="AT1529" s="45">
        <f>IF(AU1529="S",IF(AND(Q1529="1. Aceitou o programa",AB1529="Realizada"),IFERROR(IF(AA1529="",0,AA1529-R1529),0),0),0)</f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 t="s">
        <v>67</v>
      </c>
      <c r="B1530" s="88">
        <v>46188</v>
      </c>
      <c r="C1530" s="89" t="s">
        <v>3773</v>
      </c>
      <c r="D1530" s="89" t="s">
        <v>3774</v>
      </c>
      <c r="E1530" s="90">
        <v>85985652</v>
      </c>
      <c r="F1530" s="184" t="s">
        <v>3986</v>
      </c>
      <c r="G1530" s="91">
        <v>88696782704</v>
      </c>
      <c r="H1530" s="92">
        <v>22767</v>
      </c>
      <c r="I1530" s="89"/>
      <c r="J1530" s="89"/>
      <c r="K1530" s="89" t="s">
        <v>88</v>
      </c>
      <c r="L1530" s="89" t="s">
        <v>406</v>
      </c>
      <c r="M1530" s="89"/>
      <c r="N1530" s="89" t="s">
        <v>326</v>
      </c>
      <c r="O1530" s="93">
        <v>21989968711</v>
      </c>
      <c r="P1530" s="94"/>
      <c r="Q1530" s="112" t="s">
        <v>3768</v>
      </c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>
        <v>0</v>
      </c>
      <c r="AB1530" s="89"/>
      <c r="AC1530" s="111"/>
      <c r="AD1530" s="89"/>
      <c r="AE1530" s="89"/>
      <c r="AF1530" s="98"/>
      <c r="AG1530" s="98"/>
      <c r="AH1530" s="98"/>
      <c r="AI1530" s="99"/>
      <c r="AJ1530" s="99" t="s">
        <v>197</v>
      </c>
      <c r="AK1530" s="99" t="s">
        <v>197</v>
      </c>
      <c r="AL1530" s="45" t="s">
        <v>68</v>
      </c>
      <c r="AM1530" s="162" t="str">
        <f>MONTH(B1530)&amp;"/"&amp;YEAR(B1530)</f>
        <v>6/2026</v>
      </c>
      <c r="AN1530" s="45">
        <f>WEEKNUM(B1530)-WEEKNUM(EOMONTH(B1530,-1)+1)+1</f>
        <v>3</v>
      </c>
      <c r="AO1530" s="45" t="str">
        <f>MONTH(R1530)&amp;"/"&amp;YEAR(R1530)</f>
        <v>1/1900</v>
      </c>
      <c r="AP1530" s="45" t="e">
        <f>WEEKNUM(R1530)-WEEKNUM(EOMONTH(R1530,-1)+1)+1</f>
        <v>#NUM!</v>
      </c>
      <c r="AQ1530" s="45">
        <f>IF(AU1530="S",IF(Q1530="1. Aceitou o programa",R1530-B1530,0),0)</f>
        <v>0</v>
      </c>
      <c r="AR1530" s="45">
        <f>IF(AU1530="S",IF(AND(S1530&lt;&gt;"",R1530&lt;&gt;""),S1530-R1530,0),0)</f>
        <v>0</v>
      </c>
      <c r="AS1530" s="45">
        <f>IF(AU1530="S",IF(Q1530="1. Aceitou o programa",IF(OR(X1530="Não se Aplica",X1530=""),IF(OR(W1530="Não se Aplica",W1530=""),0,W1530-V1530),AVERAGE(X1530-W1530,W1530-V1530)),0),0)</f>
        <v>0</v>
      </c>
      <c r="AT1530" s="45">
        <f>IF(AU1530="S",IF(AND(Q1530="1. Aceitou o programa",AB1530="Realizada"),IFERROR(IF(AA1530="",0,AA1530-R1530),0),0),0)</f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 t="s">
        <v>67</v>
      </c>
      <c r="B1531" s="88">
        <v>46188</v>
      </c>
      <c r="C1531" s="89" t="s">
        <v>3773</v>
      </c>
      <c r="D1531" s="89" t="s">
        <v>3774</v>
      </c>
      <c r="E1531" s="90">
        <v>86001491</v>
      </c>
      <c r="F1531" s="184" t="s">
        <v>3987</v>
      </c>
      <c r="G1531" s="91">
        <v>54418372768</v>
      </c>
      <c r="H1531" s="92">
        <v>21595</v>
      </c>
      <c r="I1531" s="89"/>
      <c r="J1531" s="89"/>
      <c r="K1531" s="89" t="s">
        <v>88</v>
      </c>
      <c r="L1531" s="89" t="s">
        <v>89</v>
      </c>
      <c r="M1531" s="89"/>
      <c r="N1531" s="89" t="s">
        <v>148</v>
      </c>
      <c r="O1531" s="93">
        <v>21920032319</v>
      </c>
      <c r="P1531" s="94"/>
      <c r="Q1531" s="112" t="s">
        <v>3768</v>
      </c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>
        <v>0</v>
      </c>
      <c r="AB1531" s="89"/>
      <c r="AC1531" s="111"/>
      <c r="AD1531" s="89"/>
      <c r="AE1531" s="89"/>
      <c r="AF1531" s="98"/>
      <c r="AG1531" s="98"/>
      <c r="AH1531" s="98"/>
      <c r="AI1531" s="99"/>
      <c r="AJ1531" s="99" t="s">
        <v>197</v>
      </c>
      <c r="AK1531" s="99" t="s">
        <v>197</v>
      </c>
      <c r="AL1531" s="45" t="s">
        <v>68</v>
      </c>
      <c r="AM1531" s="162" t="str">
        <f>MONTH(B1531)&amp;"/"&amp;YEAR(B1531)</f>
        <v>6/2026</v>
      </c>
      <c r="AN1531" s="45">
        <f>WEEKNUM(B1531)-WEEKNUM(EOMONTH(B1531,-1)+1)+1</f>
        <v>3</v>
      </c>
      <c r="AO1531" s="45" t="str">
        <f>MONTH(R1531)&amp;"/"&amp;YEAR(R1531)</f>
        <v>1/1900</v>
      </c>
      <c r="AP1531" s="45" t="e">
        <f>WEEKNUM(R1531)-WEEKNUM(EOMONTH(R1531,-1)+1)+1</f>
        <v>#NUM!</v>
      </c>
      <c r="AQ1531" s="45">
        <f>IF(AU1531="S",IF(Q1531="1. Aceitou o programa",R1531-B1531,0),0)</f>
        <v>0</v>
      </c>
      <c r="AR1531" s="45">
        <f>IF(AU1531="S",IF(AND(S1531&lt;&gt;"",R1531&lt;&gt;""),S1531-R1531,0),0)</f>
        <v>0</v>
      </c>
      <c r="AS1531" s="45">
        <f>IF(AU1531="S",IF(Q1531="1. Aceitou o programa",IF(OR(X1531="Não se Aplica",X1531=""),IF(OR(W1531="Não se Aplica",W1531=""),0,W1531-V1531),AVERAGE(X1531-W1531,W1531-V1531)),0),0)</f>
        <v>0</v>
      </c>
      <c r="AT1531" s="45">
        <f>IF(AU1531="S",IF(AND(Q1531="1. Aceitou o programa",AB1531="Realizada"),IFERROR(IF(AA1531="",0,AA1531-R1531),0),0),0)</f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 t="s">
        <v>67</v>
      </c>
      <c r="B1532" s="88">
        <v>46188</v>
      </c>
      <c r="C1532" s="89" t="s">
        <v>3773</v>
      </c>
      <c r="D1532" s="89" t="s">
        <v>3774</v>
      </c>
      <c r="E1532" s="90">
        <v>86077632</v>
      </c>
      <c r="F1532" s="184" t="s">
        <v>3988</v>
      </c>
      <c r="G1532" s="91">
        <v>3411911751</v>
      </c>
      <c r="H1532" s="92">
        <v>22192</v>
      </c>
      <c r="I1532" s="89"/>
      <c r="J1532" s="89"/>
      <c r="K1532" s="89" t="s">
        <v>52</v>
      </c>
      <c r="L1532" s="89" t="s">
        <v>53</v>
      </c>
      <c r="M1532" s="89"/>
      <c r="N1532" s="89" t="s">
        <v>113</v>
      </c>
      <c r="O1532" s="93">
        <v>21985888679</v>
      </c>
      <c r="P1532" s="94"/>
      <c r="Q1532" s="112" t="s">
        <v>3768</v>
      </c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>
        <v>0</v>
      </c>
      <c r="AB1532" s="89"/>
      <c r="AC1532" s="111"/>
      <c r="AD1532" s="89"/>
      <c r="AE1532" s="89"/>
      <c r="AF1532" s="98"/>
      <c r="AG1532" s="98"/>
      <c r="AH1532" s="98"/>
      <c r="AI1532" s="99"/>
      <c r="AJ1532" s="99" t="s">
        <v>197</v>
      </c>
      <c r="AK1532" s="99" t="s">
        <v>197</v>
      </c>
      <c r="AL1532" s="45" t="s">
        <v>68</v>
      </c>
      <c r="AM1532" s="162" t="str">
        <f>MONTH(B1532)&amp;"/"&amp;YEAR(B1532)</f>
        <v>6/2026</v>
      </c>
      <c r="AN1532" s="45">
        <f>WEEKNUM(B1532)-WEEKNUM(EOMONTH(B1532,-1)+1)+1</f>
        <v>3</v>
      </c>
      <c r="AO1532" s="45" t="str">
        <f>MONTH(R1532)&amp;"/"&amp;YEAR(R1532)</f>
        <v>1/1900</v>
      </c>
      <c r="AP1532" s="45" t="e">
        <f>WEEKNUM(R1532)-WEEKNUM(EOMONTH(R1532,-1)+1)+1</f>
        <v>#NUM!</v>
      </c>
      <c r="AQ1532" s="45">
        <f>IF(AU1532="S",IF(Q1532="1. Aceitou o programa",R1532-B1532,0),0)</f>
        <v>0</v>
      </c>
      <c r="AR1532" s="45">
        <f>IF(AU1532="S",IF(AND(S1532&lt;&gt;"",R1532&lt;&gt;""),S1532-R1532,0),0)</f>
        <v>0</v>
      </c>
      <c r="AS1532" s="45">
        <f>IF(AU1532="S",IF(Q1532="1. Aceitou o programa",IF(OR(X1532="Não se Aplica",X1532=""),IF(OR(W1532="Não se Aplica",W1532=""),0,W1532-V1532),AVERAGE(X1532-W1532,W1532-V1532)),0),0)</f>
        <v>0</v>
      </c>
      <c r="AT1532" s="45">
        <f>IF(AU1532="S",IF(AND(Q1532="1. Aceitou o programa",AB1532="Realizada"),IFERROR(IF(AA1532="",0,AA1532-R1532),0),0),0)</f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 t="s">
        <v>67</v>
      </c>
      <c r="B1533" s="88">
        <v>46188</v>
      </c>
      <c r="C1533" s="89" t="s">
        <v>3773</v>
      </c>
      <c r="D1533" s="89" t="s">
        <v>3774</v>
      </c>
      <c r="E1533" s="90">
        <v>86132453</v>
      </c>
      <c r="F1533" s="184" t="s">
        <v>3989</v>
      </c>
      <c r="G1533" s="91">
        <v>24717833848</v>
      </c>
      <c r="H1533" s="92">
        <v>26860</v>
      </c>
      <c r="I1533" s="89"/>
      <c r="J1533" s="89"/>
      <c r="K1533" s="89" t="s">
        <v>52</v>
      </c>
      <c r="L1533" s="89" t="s">
        <v>329</v>
      </c>
      <c r="M1533" s="89"/>
      <c r="N1533" s="89" t="s">
        <v>130</v>
      </c>
      <c r="O1533" s="93">
        <v>11994823748</v>
      </c>
      <c r="P1533" s="94"/>
      <c r="Q1533" s="112" t="s">
        <v>3768</v>
      </c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>
        <v>0</v>
      </c>
      <c r="AB1533" s="89"/>
      <c r="AC1533" s="111"/>
      <c r="AD1533" s="89"/>
      <c r="AE1533" s="89"/>
      <c r="AF1533" s="98"/>
      <c r="AG1533" s="98"/>
      <c r="AH1533" s="98"/>
      <c r="AI1533" s="99"/>
      <c r="AJ1533" s="99" t="s">
        <v>197</v>
      </c>
      <c r="AK1533" s="99" t="s">
        <v>197</v>
      </c>
      <c r="AL1533" s="45" t="s">
        <v>68</v>
      </c>
      <c r="AM1533" s="162" t="str">
        <f>MONTH(B1533)&amp;"/"&amp;YEAR(B1533)</f>
        <v>6/2026</v>
      </c>
      <c r="AN1533" s="45">
        <f>WEEKNUM(B1533)-WEEKNUM(EOMONTH(B1533,-1)+1)+1</f>
        <v>3</v>
      </c>
      <c r="AO1533" s="45" t="str">
        <f>MONTH(R1533)&amp;"/"&amp;YEAR(R1533)</f>
        <v>1/1900</v>
      </c>
      <c r="AP1533" s="45" t="e">
        <f>WEEKNUM(R1533)-WEEKNUM(EOMONTH(R1533,-1)+1)+1</f>
        <v>#NUM!</v>
      </c>
      <c r="AQ1533" s="45">
        <f>IF(AU1533="S",IF(Q1533="1. Aceitou o programa",R1533-B1533,0),0)</f>
        <v>0</v>
      </c>
      <c r="AR1533" s="45">
        <f>IF(AU1533="S",IF(AND(S1533&lt;&gt;"",R1533&lt;&gt;""),S1533-R1533,0),0)</f>
        <v>0</v>
      </c>
      <c r="AS1533" s="45">
        <f>IF(AU1533="S",IF(Q1533="1. Aceitou o programa",IF(OR(X1533="Não se Aplica",X1533=""),IF(OR(W1533="Não se Aplica",W1533=""),0,W1533-V1533),AVERAGE(X1533-W1533,W1533-V1533)),0),0)</f>
        <v>0</v>
      </c>
      <c r="AT1533" s="45">
        <f>IF(AU1533="S",IF(AND(Q1533="1. Aceitou o programa",AB1533="Realizada"),IFERROR(IF(AA1533="",0,AA1533-R1533),0),0),0)</f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 t="s">
        <v>67</v>
      </c>
      <c r="B1534" s="88">
        <v>46188</v>
      </c>
      <c r="C1534" s="89" t="s">
        <v>3773</v>
      </c>
      <c r="D1534" s="89" t="s">
        <v>3774</v>
      </c>
      <c r="E1534" s="90">
        <v>86223952</v>
      </c>
      <c r="F1534" s="184" t="s">
        <v>3990</v>
      </c>
      <c r="G1534" s="91">
        <v>78559561749</v>
      </c>
      <c r="H1534" s="92">
        <v>23049</v>
      </c>
      <c r="I1534" s="89"/>
      <c r="J1534" s="89"/>
      <c r="K1534" s="89" t="s">
        <v>88</v>
      </c>
      <c r="L1534" s="89" t="s">
        <v>89</v>
      </c>
      <c r="M1534" s="89"/>
      <c r="N1534" s="89" t="s">
        <v>72</v>
      </c>
      <c r="O1534" s="93">
        <v>21998260981</v>
      </c>
      <c r="P1534" s="94"/>
      <c r="Q1534" s="112" t="s">
        <v>3768</v>
      </c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>
        <v>0</v>
      </c>
      <c r="AB1534" s="89"/>
      <c r="AC1534" s="111"/>
      <c r="AD1534" s="89"/>
      <c r="AE1534" s="89"/>
      <c r="AF1534" s="98"/>
      <c r="AG1534" s="98"/>
      <c r="AH1534" s="98"/>
      <c r="AI1534" s="99"/>
      <c r="AJ1534" s="99" t="s">
        <v>197</v>
      </c>
      <c r="AK1534" s="99" t="s">
        <v>197</v>
      </c>
      <c r="AL1534" s="45" t="s">
        <v>68</v>
      </c>
      <c r="AM1534" s="162" t="str">
        <f>MONTH(B1534)&amp;"/"&amp;YEAR(B1534)</f>
        <v>6/2026</v>
      </c>
      <c r="AN1534" s="45">
        <f>WEEKNUM(B1534)-WEEKNUM(EOMONTH(B1534,-1)+1)+1</f>
        <v>3</v>
      </c>
      <c r="AO1534" s="45" t="str">
        <f>MONTH(R1534)&amp;"/"&amp;YEAR(R1534)</f>
        <v>1/1900</v>
      </c>
      <c r="AP1534" s="45" t="e">
        <f>WEEKNUM(R1534)-WEEKNUM(EOMONTH(R1534,-1)+1)+1</f>
        <v>#NUM!</v>
      </c>
      <c r="AQ1534" s="45">
        <f>IF(AU1534="S",IF(Q1534="1. Aceitou o programa",R1534-B1534,0),0)</f>
        <v>0</v>
      </c>
      <c r="AR1534" s="45">
        <f>IF(AU1534="S",IF(AND(S1534&lt;&gt;"",R1534&lt;&gt;""),S1534-R1534,0),0)</f>
        <v>0</v>
      </c>
      <c r="AS1534" s="45">
        <f>IF(AU1534="S",IF(Q1534="1. Aceitou o programa",IF(OR(X1534="Não se Aplica",X1534=""),IF(OR(W1534="Não se Aplica",W1534=""),0,W1534-V1534),AVERAGE(X1534-W1534,W1534-V1534)),0),0)</f>
        <v>0</v>
      </c>
      <c r="AT1534" s="45">
        <f>IF(AU1534="S",IF(AND(Q1534="1. Aceitou o programa",AB1534="Realizada"),IFERROR(IF(AA1534="",0,AA1534-R1534),0),0),0)</f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 t="s">
        <v>67</v>
      </c>
      <c r="B1535" s="88">
        <v>46188</v>
      </c>
      <c r="C1535" s="89" t="s">
        <v>3773</v>
      </c>
      <c r="D1535" s="89" t="s">
        <v>3774</v>
      </c>
      <c r="E1535" s="90">
        <v>86234668</v>
      </c>
      <c r="F1535" s="184" t="s">
        <v>3991</v>
      </c>
      <c r="G1535" s="91">
        <v>61577316720</v>
      </c>
      <c r="H1535" s="92">
        <v>22075</v>
      </c>
      <c r="I1535" s="89"/>
      <c r="J1535" s="89"/>
      <c r="K1535" s="89" t="s">
        <v>88</v>
      </c>
      <c r="L1535" s="89" t="s">
        <v>1931</v>
      </c>
      <c r="M1535" s="89"/>
      <c r="N1535" s="89" t="s">
        <v>181</v>
      </c>
      <c r="O1535" s="93">
        <v>21969080125</v>
      </c>
      <c r="P1535" s="94"/>
      <c r="Q1535" s="112" t="s">
        <v>3768</v>
      </c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>
        <v>0</v>
      </c>
      <c r="AB1535" s="89"/>
      <c r="AC1535" s="111"/>
      <c r="AD1535" s="89"/>
      <c r="AE1535" s="89"/>
      <c r="AF1535" s="98"/>
      <c r="AG1535" s="98"/>
      <c r="AH1535" s="98"/>
      <c r="AI1535" s="99"/>
      <c r="AJ1535" s="99" t="s">
        <v>197</v>
      </c>
      <c r="AK1535" s="99" t="s">
        <v>197</v>
      </c>
      <c r="AL1535" s="45" t="s">
        <v>68</v>
      </c>
      <c r="AM1535" s="162" t="str">
        <f>MONTH(B1535)&amp;"/"&amp;YEAR(B1535)</f>
        <v>6/2026</v>
      </c>
      <c r="AN1535" s="45">
        <f>WEEKNUM(B1535)-WEEKNUM(EOMONTH(B1535,-1)+1)+1</f>
        <v>3</v>
      </c>
      <c r="AO1535" s="45" t="str">
        <f>MONTH(R1535)&amp;"/"&amp;YEAR(R1535)</f>
        <v>1/1900</v>
      </c>
      <c r="AP1535" s="45" t="e">
        <f>WEEKNUM(R1535)-WEEKNUM(EOMONTH(R1535,-1)+1)+1</f>
        <v>#NUM!</v>
      </c>
      <c r="AQ1535" s="45">
        <f>IF(AU1535="S",IF(Q1535="1. Aceitou o programa",R1535-B1535,0),0)</f>
        <v>0</v>
      </c>
      <c r="AR1535" s="45">
        <f>IF(AU1535="S",IF(AND(S1535&lt;&gt;"",R1535&lt;&gt;""),S1535-R1535,0),0)</f>
        <v>0</v>
      </c>
      <c r="AS1535" s="45">
        <f>IF(AU1535="S",IF(Q1535="1. Aceitou o programa",IF(OR(X1535="Não se Aplica",X1535=""),IF(OR(W1535="Não se Aplica",W1535=""),0,W1535-V1535),AVERAGE(X1535-W1535,W1535-V1535)),0),0)</f>
        <v>0</v>
      </c>
      <c r="AT1535" s="45">
        <f>IF(AU1535="S",IF(AND(Q1535="1. Aceitou o programa",AB1535="Realizada"),IFERROR(IF(AA1535="",0,AA1535-R1535),0),0),0)</f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 t="s">
        <v>67</v>
      </c>
      <c r="B1536" s="88">
        <v>46188</v>
      </c>
      <c r="C1536" s="89" t="s">
        <v>3773</v>
      </c>
      <c r="D1536" s="89" t="s">
        <v>3774</v>
      </c>
      <c r="E1536" s="90">
        <v>86247665</v>
      </c>
      <c r="F1536" s="184" t="s">
        <v>3992</v>
      </c>
      <c r="G1536" s="91">
        <v>4266540728</v>
      </c>
      <c r="H1536" s="92">
        <v>27157</v>
      </c>
      <c r="I1536" s="89"/>
      <c r="J1536" s="89"/>
      <c r="K1536" s="89" t="s">
        <v>88</v>
      </c>
      <c r="L1536" s="89" t="s">
        <v>97</v>
      </c>
      <c r="M1536" s="89"/>
      <c r="N1536" s="89" t="s">
        <v>185</v>
      </c>
      <c r="O1536" s="93">
        <v>21990355368</v>
      </c>
      <c r="P1536" s="94"/>
      <c r="Q1536" s="112" t="s">
        <v>3768</v>
      </c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>
        <v>0</v>
      </c>
      <c r="AB1536" s="89"/>
      <c r="AC1536" s="111"/>
      <c r="AD1536" s="89"/>
      <c r="AE1536" s="89"/>
      <c r="AF1536" s="98"/>
      <c r="AG1536" s="98"/>
      <c r="AH1536" s="98"/>
      <c r="AI1536" s="99"/>
      <c r="AJ1536" s="99" t="s">
        <v>197</v>
      </c>
      <c r="AK1536" s="99" t="s">
        <v>197</v>
      </c>
      <c r="AL1536" s="45" t="s">
        <v>68</v>
      </c>
      <c r="AM1536" s="162" t="str">
        <f>MONTH(B1536)&amp;"/"&amp;YEAR(B1536)</f>
        <v>6/2026</v>
      </c>
      <c r="AN1536" s="45">
        <f>WEEKNUM(B1536)-WEEKNUM(EOMONTH(B1536,-1)+1)+1</f>
        <v>3</v>
      </c>
      <c r="AO1536" s="45" t="str">
        <f>MONTH(R1536)&amp;"/"&amp;YEAR(R1536)</f>
        <v>1/1900</v>
      </c>
      <c r="AP1536" s="45" t="e">
        <f>WEEKNUM(R1536)-WEEKNUM(EOMONTH(R1536,-1)+1)+1</f>
        <v>#NUM!</v>
      </c>
      <c r="AQ1536" s="45">
        <f>IF(AU1536="S",IF(Q1536="1. Aceitou o programa",R1536-B1536,0),0)</f>
        <v>0</v>
      </c>
      <c r="AR1536" s="45">
        <f>IF(AU1536="S",IF(AND(S1536&lt;&gt;"",R1536&lt;&gt;""),S1536-R1536,0),0)</f>
        <v>0</v>
      </c>
      <c r="AS1536" s="45">
        <f>IF(AU1536="S",IF(Q1536="1. Aceitou o programa",IF(OR(X1536="Não se Aplica",X1536=""),IF(OR(W1536="Não se Aplica",W1536=""),0,W1536-V1536),AVERAGE(X1536-W1536,W1536-V1536)),0),0)</f>
        <v>0</v>
      </c>
      <c r="AT1536" s="45">
        <f>IF(AU1536="S",IF(AND(Q1536="1. Aceitou o programa",AB1536="Realizada"),IFERROR(IF(AA1536="",0,AA1536-R1536),0),0),0)</f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 t="s">
        <v>67</v>
      </c>
      <c r="B1537" s="88">
        <v>46188</v>
      </c>
      <c r="C1537" s="89" t="s">
        <v>3773</v>
      </c>
      <c r="D1537" s="89" t="s">
        <v>3774</v>
      </c>
      <c r="E1537" s="90">
        <v>86363936</v>
      </c>
      <c r="F1537" s="184" t="s">
        <v>3993</v>
      </c>
      <c r="G1537" s="91">
        <v>990587827</v>
      </c>
      <c r="H1537" s="92">
        <v>21697</v>
      </c>
      <c r="I1537" s="89"/>
      <c r="J1537" s="89"/>
      <c r="K1537" s="89" t="s">
        <v>52</v>
      </c>
      <c r="L1537" s="89" t="s">
        <v>329</v>
      </c>
      <c r="M1537" s="89"/>
      <c r="N1537" s="89" t="s">
        <v>148</v>
      </c>
      <c r="O1537" s="93">
        <v>11940130446</v>
      </c>
      <c r="P1537" s="94"/>
      <c r="Q1537" s="112" t="s">
        <v>3768</v>
      </c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>
        <v>0</v>
      </c>
      <c r="AB1537" s="89"/>
      <c r="AC1537" s="111"/>
      <c r="AD1537" s="89"/>
      <c r="AE1537" s="89"/>
      <c r="AF1537" s="98"/>
      <c r="AG1537" s="98"/>
      <c r="AH1537" s="98"/>
      <c r="AI1537" s="99"/>
      <c r="AJ1537" s="99" t="s">
        <v>197</v>
      </c>
      <c r="AK1537" s="99" t="s">
        <v>197</v>
      </c>
      <c r="AL1537" s="45" t="s">
        <v>68</v>
      </c>
      <c r="AM1537" s="162" t="str">
        <f>MONTH(B1537)&amp;"/"&amp;YEAR(B1537)</f>
        <v>6/2026</v>
      </c>
      <c r="AN1537" s="45">
        <f>WEEKNUM(B1537)-WEEKNUM(EOMONTH(B1537,-1)+1)+1</f>
        <v>3</v>
      </c>
      <c r="AO1537" s="45" t="str">
        <f>MONTH(R1537)&amp;"/"&amp;YEAR(R1537)</f>
        <v>1/1900</v>
      </c>
      <c r="AP1537" s="45" t="e">
        <f>WEEKNUM(R1537)-WEEKNUM(EOMONTH(R1537,-1)+1)+1</f>
        <v>#NUM!</v>
      </c>
      <c r="AQ1537" s="45">
        <f>IF(AU1537="S",IF(Q1537="1. Aceitou o programa",R1537-B1537,0),0)</f>
        <v>0</v>
      </c>
      <c r="AR1537" s="45">
        <f>IF(AU1537="S",IF(AND(S1537&lt;&gt;"",R1537&lt;&gt;""),S1537-R1537,0),0)</f>
        <v>0</v>
      </c>
      <c r="AS1537" s="45">
        <f>IF(AU1537="S",IF(Q1537="1. Aceitou o programa",IF(OR(X1537="Não se Aplica",X1537=""),IF(OR(W1537="Não se Aplica",W1537=""),0,W1537-V1537),AVERAGE(X1537-W1537,W1537-V1537)),0),0)</f>
        <v>0</v>
      </c>
      <c r="AT1537" s="45">
        <f>IF(AU1537="S",IF(AND(Q1537="1. Aceitou o programa",AB1537="Realizada"),IFERROR(IF(AA1537="",0,AA1537-R1537),0),0),0)</f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 t="s">
        <v>67</v>
      </c>
      <c r="B1538" s="88">
        <v>46188</v>
      </c>
      <c r="C1538" s="89" t="s">
        <v>3773</v>
      </c>
      <c r="D1538" s="89" t="s">
        <v>3774</v>
      </c>
      <c r="E1538" s="90">
        <v>86573337</v>
      </c>
      <c r="F1538" s="184" t="s">
        <v>3994</v>
      </c>
      <c r="G1538" s="91">
        <v>88332080797</v>
      </c>
      <c r="H1538" s="92">
        <v>23156</v>
      </c>
      <c r="I1538" s="89"/>
      <c r="J1538" s="89"/>
      <c r="K1538" s="89" t="s">
        <v>88</v>
      </c>
      <c r="L1538" s="89" t="s">
        <v>89</v>
      </c>
      <c r="M1538" s="89"/>
      <c r="N1538" s="89" t="s">
        <v>148</v>
      </c>
      <c r="O1538" s="93">
        <v>21976433121</v>
      </c>
      <c r="P1538" s="94"/>
      <c r="Q1538" s="112" t="s">
        <v>3768</v>
      </c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>
        <v>0</v>
      </c>
      <c r="AB1538" s="89"/>
      <c r="AC1538" s="111"/>
      <c r="AD1538" s="89"/>
      <c r="AE1538" s="89"/>
      <c r="AF1538" s="98"/>
      <c r="AG1538" s="98"/>
      <c r="AH1538" s="98"/>
      <c r="AI1538" s="99"/>
      <c r="AJ1538" s="99" t="s">
        <v>197</v>
      </c>
      <c r="AK1538" s="99" t="s">
        <v>197</v>
      </c>
      <c r="AL1538" s="45" t="s">
        <v>68</v>
      </c>
      <c r="AM1538" s="162" t="str">
        <f>MONTH(B1538)&amp;"/"&amp;YEAR(B1538)</f>
        <v>6/2026</v>
      </c>
      <c r="AN1538" s="45">
        <f>WEEKNUM(B1538)-WEEKNUM(EOMONTH(B1538,-1)+1)+1</f>
        <v>3</v>
      </c>
      <c r="AO1538" s="45" t="str">
        <f>MONTH(R1538)&amp;"/"&amp;YEAR(R1538)</f>
        <v>1/1900</v>
      </c>
      <c r="AP1538" s="45" t="e">
        <f>WEEKNUM(R1538)-WEEKNUM(EOMONTH(R1538,-1)+1)+1</f>
        <v>#NUM!</v>
      </c>
      <c r="AQ1538" s="45">
        <f>IF(AU1538="S",IF(Q1538="1. Aceitou o programa",R1538-B1538,0),0)</f>
        <v>0</v>
      </c>
      <c r="AR1538" s="45">
        <f>IF(AU1538="S",IF(AND(S1538&lt;&gt;"",R1538&lt;&gt;""),S1538-R1538,0),0)</f>
        <v>0</v>
      </c>
      <c r="AS1538" s="45">
        <f>IF(AU1538="S",IF(Q1538="1. Aceitou o programa",IF(OR(X1538="Não se Aplica",X1538=""),IF(OR(W1538="Não se Aplica",W1538=""),0,W1538-V1538),AVERAGE(X1538-W1538,W1538-V1538)),0),0)</f>
        <v>0</v>
      </c>
      <c r="AT1538" s="45">
        <f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 t="s">
        <v>67</v>
      </c>
      <c r="B1539" s="88">
        <v>46188</v>
      </c>
      <c r="C1539" s="89" t="s">
        <v>3773</v>
      </c>
      <c r="D1539" s="89" t="s">
        <v>3774</v>
      </c>
      <c r="E1539" s="90">
        <v>86591590</v>
      </c>
      <c r="F1539" s="184" t="s">
        <v>3995</v>
      </c>
      <c r="G1539" s="91">
        <v>36945781887</v>
      </c>
      <c r="H1539" s="92">
        <v>18258</v>
      </c>
      <c r="I1539" s="89"/>
      <c r="J1539" s="89"/>
      <c r="K1539" s="89" t="s">
        <v>52</v>
      </c>
      <c r="L1539" s="89" t="s">
        <v>53</v>
      </c>
      <c r="M1539" s="89"/>
      <c r="N1539" s="89" t="s">
        <v>55</v>
      </c>
      <c r="O1539" s="93">
        <v>11987900365</v>
      </c>
      <c r="P1539" s="94"/>
      <c r="Q1539" s="112" t="s">
        <v>3768</v>
      </c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>
        <v>0</v>
      </c>
      <c r="AB1539" s="89"/>
      <c r="AC1539" s="111"/>
      <c r="AD1539" s="89"/>
      <c r="AE1539" s="89"/>
      <c r="AF1539" s="98"/>
      <c r="AG1539" s="98"/>
      <c r="AH1539" s="98"/>
      <c r="AI1539" s="99"/>
      <c r="AJ1539" s="99" t="s">
        <v>197</v>
      </c>
      <c r="AK1539" s="99" t="s">
        <v>197</v>
      </c>
      <c r="AL1539" s="45" t="s">
        <v>68</v>
      </c>
      <c r="AM1539" s="162" t="str">
        <f>MONTH(B1539)&amp;"/"&amp;YEAR(B1539)</f>
        <v>6/2026</v>
      </c>
      <c r="AN1539" s="45">
        <f>WEEKNUM(B1539)-WEEKNUM(EOMONTH(B1539,-1)+1)+1</f>
        <v>3</v>
      </c>
      <c r="AO1539" s="45" t="str">
        <f>MONTH(R1539)&amp;"/"&amp;YEAR(R1539)</f>
        <v>1/1900</v>
      </c>
      <c r="AP1539" s="45" t="e">
        <f>WEEKNUM(R1539)-WEEKNUM(EOMONTH(R1539,-1)+1)+1</f>
        <v>#NUM!</v>
      </c>
      <c r="AQ1539" s="45">
        <f>IF(AU1539="S",IF(Q1539="1. Aceitou o programa",R1539-B1539,0),0)</f>
        <v>0</v>
      </c>
      <c r="AR1539" s="45">
        <f>IF(AU1539="S",IF(AND(S1539&lt;&gt;"",R1539&lt;&gt;""),S1539-R1539,0),0)</f>
        <v>0</v>
      </c>
      <c r="AS1539" s="45">
        <f>IF(AU1539="S",IF(Q1539="1. Aceitou o programa",IF(OR(X1539="Não se Aplica",X1539=""),IF(OR(W1539="Não se Aplica",W1539=""),0,W1539-V1539),AVERAGE(X1539-W1539,W1539-V1539)),0),0)</f>
        <v>0</v>
      </c>
      <c r="AT1539" s="45">
        <f>IF(AU1539="S",IF(AND(Q1539="1. Aceitou o programa",AB1539="Realizada"),IFERROR(IF(AA1539="",0,AA1539-R1539),0),0),0)</f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 t="s">
        <v>67</v>
      </c>
      <c r="B1540" s="88">
        <v>46188</v>
      </c>
      <c r="C1540" s="89" t="s">
        <v>3773</v>
      </c>
      <c r="D1540" s="89" t="s">
        <v>3774</v>
      </c>
      <c r="E1540" s="90">
        <v>86610453</v>
      </c>
      <c r="F1540" s="184" t="s">
        <v>3996</v>
      </c>
      <c r="G1540" s="91">
        <v>3871384712</v>
      </c>
      <c r="H1540" s="92">
        <v>27705</v>
      </c>
      <c r="I1540" s="89"/>
      <c r="J1540" s="89"/>
      <c r="K1540" s="89" t="s">
        <v>88</v>
      </c>
      <c r="L1540" s="89" t="s">
        <v>89</v>
      </c>
      <c r="M1540" s="89"/>
      <c r="N1540" s="89" t="s">
        <v>326</v>
      </c>
      <c r="O1540" s="93">
        <v>21988888094</v>
      </c>
      <c r="P1540" s="94"/>
      <c r="Q1540" s="112" t="s">
        <v>3768</v>
      </c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>
        <v>0</v>
      </c>
      <c r="AB1540" s="89"/>
      <c r="AC1540" s="111"/>
      <c r="AD1540" s="89"/>
      <c r="AE1540" s="89"/>
      <c r="AF1540" s="98"/>
      <c r="AG1540" s="98"/>
      <c r="AH1540" s="98"/>
      <c r="AI1540" s="99"/>
      <c r="AJ1540" s="99" t="s">
        <v>197</v>
      </c>
      <c r="AK1540" s="99" t="s">
        <v>197</v>
      </c>
      <c r="AL1540" s="45" t="s">
        <v>68</v>
      </c>
      <c r="AM1540" s="162" t="str">
        <f>MONTH(B1540)&amp;"/"&amp;YEAR(B1540)</f>
        <v>6/2026</v>
      </c>
      <c r="AN1540" s="45">
        <f>WEEKNUM(B1540)-WEEKNUM(EOMONTH(B1540,-1)+1)+1</f>
        <v>3</v>
      </c>
      <c r="AO1540" s="45" t="str">
        <f>MONTH(R1540)&amp;"/"&amp;YEAR(R1540)</f>
        <v>1/1900</v>
      </c>
      <c r="AP1540" s="45" t="e">
        <f>WEEKNUM(R1540)-WEEKNUM(EOMONTH(R1540,-1)+1)+1</f>
        <v>#NUM!</v>
      </c>
      <c r="AQ1540" s="45">
        <f>IF(AU1540="S",IF(Q1540="1. Aceitou o programa",R1540-B1540,0),0)</f>
        <v>0</v>
      </c>
      <c r="AR1540" s="45">
        <f>IF(AU1540="S",IF(AND(S1540&lt;&gt;"",R1540&lt;&gt;""),S1540-R1540,0),0)</f>
        <v>0</v>
      </c>
      <c r="AS1540" s="45">
        <f>IF(AU1540="S",IF(Q1540="1. Aceitou o programa",IF(OR(X1540="Não se Aplica",X1540=""),IF(OR(W1540="Não se Aplica",W1540=""),0,W1540-V1540),AVERAGE(X1540-W1540,W1540-V1540)),0),0)</f>
        <v>0</v>
      </c>
      <c r="AT1540" s="45">
        <f>IF(AU1540="S",IF(AND(Q1540="1. Aceitou o programa",AB1540="Realizada"),IFERROR(IF(AA1540="",0,AA1540-R1540),0),0),0)</f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 t="s">
        <v>67</v>
      </c>
      <c r="B1541" s="88">
        <v>46188</v>
      </c>
      <c r="C1541" s="89" t="s">
        <v>3773</v>
      </c>
      <c r="D1541" s="89" t="s">
        <v>3774</v>
      </c>
      <c r="E1541" s="90">
        <v>86619441</v>
      </c>
      <c r="F1541" s="184" t="s">
        <v>3997</v>
      </c>
      <c r="G1541" s="91">
        <v>13780859068</v>
      </c>
      <c r="H1541" s="92">
        <v>17948</v>
      </c>
      <c r="I1541" s="89"/>
      <c r="J1541" s="89"/>
      <c r="K1541" s="89" t="s">
        <v>88</v>
      </c>
      <c r="L1541" s="89" t="s">
        <v>89</v>
      </c>
      <c r="M1541" s="89"/>
      <c r="N1541" s="89" t="s">
        <v>102</v>
      </c>
      <c r="O1541" s="93">
        <v>21991113502</v>
      </c>
      <c r="P1541" s="94"/>
      <c r="Q1541" s="112" t="s">
        <v>3768</v>
      </c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>
        <v>0</v>
      </c>
      <c r="AB1541" s="89"/>
      <c r="AC1541" s="111"/>
      <c r="AD1541" s="89"/>
      <c r="AE1541" s="89"/>
      <c r="AF1541" s="98"/>
      <c r="AG1541" s="98"/>
      <c r="AH1541" s="98"/>
      <c r="AI1541" s="99"/>
      <c r="AJ1541" s="99" t="s">
        <v>197</v>
      </c>
      <c r="AK1541" s="99" t="s">
        <v>197</v>
      </c>
      <c r="AL1541" s="45" t="s">
        <v>68</v>
      </c>
      <c r="AM1541" s="162" t="str">
        <f>MONTH(B1541)&amp;"/"&amp;YEAR(B1541)</f>
        <v>6/2026</v>
      </c>
      <c r="AN1541" s="45">
        <f>WEEKNUM(B1541)-WEEKNUM(EOMONTH(B1541,-1)+1)+1</f>
        <v>3</v>
      </c>
      <c r="AO1541" s="45" t="str">
        <f>MONTH(R1541)&amp;"/"&amp;YEAR(R1541)</f>
        <v>1/1900</v>
      </c>
      <c r="AP1541" s="45" t="e">
        <f>WEEKNUM(R1541)-WEEKNUM(EOMONTH(R1541,-1)+1)+1</f>
        <v>#NUM!</v>
      </c>
      <c r="AQ1541" s="45">
        <f>IF(AU1541="S",IF(Q1541="1. Aceitou o programa",R1541-B1541,0),0)</f>
        <v>0</v>
      </c>
      <c r="AR1541" s="45">
        <f>IF(AU1541="S",IF(AND(S1541&lt;&gt;"",R1541&lt;&gt;""),S1541-R1541,0),0)</f>
        <v>0</v>
      </c>
      <c r="AS1541" s="45">
        <f>IF(AU1541="S",IF(Q1541="1. Aceitou o programa",IF(OR(X1541="Não se Aplica",X1541=""),IF(OR(W1541="Não se Aplica",W1541=""),0,W1541-V1541),AVERAGE(X1541-W1541,W1541-V1541)),0),0)</f>
        <v>0</v>
      </c>
      <c r="AT1541" s="45">
        <f>IF(AU1541="S",IF(AND(Q1541="1. Aceitou o programa",AB1541="Realizada"),IFERROR(IF(AA1541="",0,AA1541-R1541),0),0),0)</f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 t="s">
        <v>67</v>
      </c>
      <c r="B1542" s="88">
        <v>46188</v>
      </c>
      <c r="C1542" s="89" t="s">
        <v>3773</v>
      </c>
      <c r="D1542" s="89" t="s">
        <v>3774</v>
      </c>
      <c r="E1542" s="90">
        <v>86620951</v>
      </c>
      <c r="F1542" s="184" t="s">
        <v>3998</v>
      </c>
      <c r="G1542" s="91">
        <v>30420130730</v>
      </c>
      <c r="H1542" s="92">
        <v>17815</v>
      </c>
      <c r="I1542" s="89"/>
      <c r="J1542" s="89"/>
      <c r="K1542" s="89" t="s">
        <v>52</v>
      </c>
      <c r="L1542" s="89" t="s">
        <v>53</v>
      </c>
      <c r="M1542" s="89"/>
      <c r="N1542" s="89" t="s">
        <v>181</v>
      </c>
      <c r="O1542" s="93">
        <v>21986626353</v>
      </c>
      <c r="P1542" s="94"/>
      <c r="Q1542" s="112" t="s">
        <v>3768</v>
      </c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>
        <v>0</v>
      </c>
      <c r="AB1542" s="89"/>
      <c r="AC1542" s="111"/>
      <c r="AD1542" s="89"/>
      <c r="AE1542" s="89"/>
      <c r="AF1542" s="98"/>
      <c r="AG1542" s="98"/>
      <c r="AH1542" s="98"/>
      <c r="AI1542" s="99"/>
      <c r="AJ1542" s="99" t="s">
        <v>197</v>
      </c>
      <c r="AK1542" s="99" t="s">
        <v>197</v>
      </c>
      <c r="AL1542" s="45" t="s">
        <v>68</v>
      </c>
      <c r="AM1542" s="162" t="str">
        <f>MONTH(B1542)&amp;"/"&amp;YEAR(B1542)</f>
        <v>6/2026</v>
      </c>
      <c r="AN1542" s="45">
        <f>WEEKNUM(B1542)-WEEKNUM(EOMONTH(B1542,-1)+1)+1</f>
        <v>3</v>
      </c>
      <c r="AO1542" s="45" t="str">
        <f>MONTH(R1542)&amp;"/"&amp;YEAR(R1542)</f>
        <v>1/1900</v>
      </c>
      <c r="AP1542" s="45" t="e">
        <f>WEEKNUM(R1542)-WEEKNUM(EOMONTH(R1542,-1)+1)+1</f>
        <v>#NUM!</v>
      </c>
      <c r="AQ1542" s="45">
        <f>IF(AU1542="S",IF(Q1542="1. Aceitou o programa",R1542-B1542,0),0)</f>
        <v>0</v>
      </c>
      <c r="AR1542" s="45">
        <f>IF(AU1542="S",IF(AND(S1542&lt;&gt;"",R1542&lt;&gt;""),S1542-R1542,0),0)</f>
        <v>0</v>
      </c>
      <c r="AS1542" s="45">
        <f>IF(AU1542="S",IF(Q1542="1. Aceitou o programa",IF(OR(X1542="Não se Aplica",X1542=""),IF(OR(W1542="Não se Aplica",W1542=""),0,W1542-V1542),AVERAGE(X1542-W1542,W1542-V1542)),0),0)</f>
        <v>0</v>
      </c>
      <c r="AT1542" s="45">
        <f>IF(AU1542="S",IF(AND(Q1542="1. Aceitou o programa",AB1542="Realizada"),IFERROR(IF(AA1542="",0,AA1542-R1542),0),0),0)</f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 t="s">
        <v>67</v>
      </c>
      <c r="B1543" s="88">
        <v>46188</v>
      </c>
      <c r="C1543" s="89" t="s">
        <v>3773</v>
      </c>
      <c r="D1543" s="89" t="s">
        <v>3774</v>
      </c>
      <c r="E1543" s="90">
        <v>86641844</v>
      </c>
      <c r="F1543" s="184" t="s">
        <v>3999</v>
      </c>
      <c r="G1543" s="91">
        <v>25929325855</v>
      </c>
      <c r="H1543" s="92">
        <v>26602</v>
      </c>
      <c r="I1543" s="89"/>
      <c r="J1543" s="89"/>
      <c r="K1543" s="89" t="s">
        <v>52</v>
      </c>
      <c r="L1543" s="89" t="s">
        <v>53</v>
      </c>
      <c r="M1543" s="89"/>
      <c r="N1543" s="89" t="s">
        <v>148</v>
      </c>
      <c r="O1543" s="93">
        <v>11920057851</v>
      </c>
      <c r="P1543" s="94"/>
      <c r="Q1543" s="112" t="s">
        <v>3768</v>
      </c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>
        <v>0</v>
      </c>
      <c r="AB1543" s="89"/>
      <c r="AC1543" s="111"/>
      <c r="AD1543" s="89"/>
      <c r="AE1543" s="89"/>
      <c r="AF1543" s="98"/>
      <c r="AG1543" s="98"/>
      <c r="AH1543" s="98"/>
      <c r="AI1543" s="99"/>
      <c r="AJ1543" s="99" t="s">
        <v>197</v>
      </c>
      <c r="AK1543" s="99" t="s">
        <v>197</v>
      </c>
      <c r="AL1543" s="45" t="s">
        <v>68</v>
      </c>
      <c r="AM1543" s="162" t="str">
        <f>MONTH(B1543)&amp;"/"&amp;YEAR(B1543)</f>
        <v>6/2026</v>
      </c>
      <c r="AN1543" s="45">
        <f>WEEKNUM(B1543)-WEEKNUM(EOMONTH(B1543,-1)+1)+1</f>
        <v>3</v>
      </c>
      <c r="AO1543" s="45" t="str">
        <f>MONTH(R1543)&amp;"/"&amp;YEAR(R1543)</f>
        <v>1/1900</v>
      </c>
      <c r="AP1543" s="45" t="e">
        <f>WEEKNUM(R1543)-WEEKNUM(EOMONTH(R1543,-1)+1)+1</f>
        <v>#NUM!</v>
      </c>
      <c r="AQ1543" s="45">
        <f>IF(AU1543="S",IF(Q1543="1. Aceitou o programa",R1543-B1543,0),0)</f>
        <v>0</v>
      </c>
      <c r="AR1543" s="45">
        <f>IF(AU1543="S",IF(AND(S1543&lt;&gt;"",R1543&lt;&gt;""),S1543-R1543,0),0)</f>
        <v>0</v>
      </c>
      <c r="AS1543" s="45">
        <f>IF(AU1543="S",IF(Q1543="1. Aceitou o programa",IF(OR(X1543="Não se Aplica",X1543=""),IF(OR(W1543="Não se Aplica",W1543=""),0,W1543-V1543),AVERAGE(X1543-W1543,W1543-V1543)),0),0)</f>
        <v>0</v>
      </c>
      <c r="AT1543" s="45">
        <f>IF(AU1543="S",IF(AND(Q1543="1. Aceitou o programa",AB1543="Realizada"),IFERROR(IF(AA1543="",0,AA1543-R1543),0),0),0)</f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 t="s">
        <v>67</v>
      </c>
      <c r="B1544" s="88">
        <v>46188</v>
      </c>
      <c r="C1544" s="89" t="s">
        <v>3773</v>
      </c>
      <c r="D1544" s="89" t="s">
        <v>3774</v>
      </c>
      <c r="E1544" s="90">
        <v>86652801</v>
      </c>
      <c r="F1544" s="184" t="s">
        <v>4000</v>
      </c>
      <c r="G1544" s="91">
        <v>16415427806</v>
      </c>
      <c r="H1544" s="92">
        <v>22920</v>
      </c>
      <c r="I1544" s="89"/>
      <c r="J1544" s="89"/>
      <c r="K1544" s="89" t="s">
        <v>52</v>
      </c>
      <c r="L1544" s="89" t="s">
        <v>53</v>
      </c>
      <c r="M1544" s="89"/>
      <c r="N1544" s="89" t="s">
        <v>102</v>
      </c>
      <c r="O1544" s="93">
        <v>11979994786</v>
      </c>
      <c r="P1544" s="94"/>
      <c r="Q1544" s="112" t="s">
        <v>3768</v>
      </c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>
        <v>0</v>
      </c>
      <c r="AB1544" s="89"/>
      <c r="AC1544" s="111"/>
      <c r="AD1544" s="89"/>
      <c r="AE1544" s="89"/>
      <c r="AF1544" s="98"/>
      <c r="AG1544" s="98"/>
      <c r="AH1544" s="98"/>
      <c r="AI1544" s="99"/>
      <c r="AJ1544" s="99" t="s">
        <v>197</v>
      </c>
      <c r="AK1544" s="99" t="s">
        <v>197</v>
      </c>
      <c r="AL1544" s="45" t="s">
        <v>68</v>
      </c>
      <c r="AM1544" s="162" t="str">
        <f>MONTH(B1544)&amp;"/"&amp;YEAR(B1544)</f>
        <v>6/2026</v>
      </c>
      <c r="AN1544" s="45">
        <f>WEEKNUM(B1544)-WEEKNUM(EOMONTH(B1544,-1)+1)+1</f>
        <v>3</v>
      </c>
      <c r="AO1544" s="45" t="str">
        <f>MONTH(R1544)&amp;"/"&amp;YEAR(R1544)</f>
        <v>1/1900</v>
      </c>
      <c r="AP1544" s="45" t="e">
        <f>WEEKNUM(R1544)-WEEKNUM(EOMONTH(R1544,-1)+1)+1</f>
        <v>#NUM!</v>
      </c>
      <c r="AQ1544" s="45">
        <f>IF(AU1544="S",IF(Q1544="1. Aceitou o programa",R1544-B1544,0),0)</f>
        <v>0</v>
      </c>
      <c r="AR1544" s="45">
        <f>IF(AU1544="S",IF(AND(S1544&lt;&gt;"",R1544&lt;&gt;""),S1544-R1544,0),0)</f>
        <v>0</v>
      </c>
      <c r="AS1544" s="45">
        <f>IF(AU1544="S",IF(Q1544="1. Aceitou o programa",IF(OR(X1544="Não se Aplica",X1544=""),IF(OR(W1544="Não se Aplica",W1544=""),0,W1544-V1544),AVERAGE(X1544-W1544,W1544-V1544)),0),0)</f>
        <v>0</v>
      </c>
      <c r="AT1544" s="45">
        <f>IF(AU1544="S",IF(AND(Q1544="1. Aceitou o programa",AB1544="Realizada"),IFERROR(IF(AA1544="",0,AA1544-R1544),0),0),0)</f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 t="s">
        <v>67</v>
      </c>
      <c r="B1545" s="88">
        <v>46188</v>
      </c>
      <c r="C1545" s="89" t="s">
        <v>3773</v>
      </c>
      <c r="D1545" s="89" t="s">
        <v>3774</v>
      </c>
      <c r="E1545" s="90">
        <v>86732007</v>
      </c>
      <c r="F1545" s="184" t="s">
        <v>4001</v>
      </c>
      <c r="G1545" s="91">
        <v>391758802</v>
      </c>
      <c r="H1545" s="92">
        <v>21053</v>
      </c>
      <c r="I1545" s="89"/>
      <c r="J1545" s="89"/>
      <c r="K1545" s="89" t="s">
        <v>52</v>
      </c>
      <c r="L1545" s="89" t="s">
        <v>53</v>
      </c>
      <c r="M1545" s="89"/>
      <c r="N1545" s="89" t="s">
        <v>148</v>
      </c>
      <c r="O1545" s="93">
        <v>11982144500</v>
      </c>
      <c r="P1545" s="94"/>
      <c r="Q1545" s="112" t="s">
        <v>3768</v>
      </c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>
        <v>0</v>
      </c>
      <c r="AB1545" s="89"/>
      <c r="AC1545" s="111"/>
      <c r="AD1545" s="89"/>
      <c r="AE1545" s="89"/>
      <c r="AF1545" s="98"/>
      <c r="AG1545" s="98"/>
      <c r="AH1545" s="98"/>
      <c r="AI1545" s="99"/>
      <c r="AJ1545" s="99" t="s">
        <v>197</v>
      </c>
      <c r="AK1545" s="99" t="s">
        <v>197</v>
      </c>
      <c r="AL1545" s="45" t="s">
        <v>68</v>
      </c>
      <c r="AM1545" s="162" t="str">
        <f>MONTH(B1545)&amp;"/"&amp;YEAR(B1545)</f>
        <v>6/2026</v>
      </c>
      <c r="AN1545" s="45">
        <f>WEEKNUM(B1545)-WEEKNUM(EOMONTH(B1545,-1)+1)+1</f>
        <v>3</v>
      </c>
      <c r="AO1545" s="45" t="str">
        <f>MONTH(R1545)&amp;"/"&amp;YEAR(R1545)</f>
        <v>1/1900</v>
      </c>
      <c r="AP1545" s="45" t="e">
        <f>WEEKNUM(R1545)-WEEKNUM(EOMONTH(R1545,-1)+1)+1</f>
        <v>#NUM!</v>
      </c>
      <c r="AQ1545" s="45">
        <f>IF(AU1545="S",IF(Q1545="1. Aceitou o programa",R1545-B1545,0),0)</f>
        <v>0</v>
      </c>
      <c r="AR1545" s="45">
        <f>IF(AU1545="S",IF(AND(S1545&lt;&gt;"",R1545&lt;&gt;""),S1545-R1545,0),0)</f>
        <v>0</v>
      </c>
      <c r="AS1545" s="45">
        <f>IF(AU1545="S",IF(Q1545="1. Aceitou o programa",IF(OR(X1545="Não se Aplica",X1545=""),IF(OR(W1545="Não se Aplica",W1545=""),0,W1545-V1545),AVERAGE(X1545-W1545,W1545-V1545)),0),0)</f>
        <v>0</v>
      </c>
      <c r="AT1545" s="45">
        <f>IF(AU1545="S",IF(AND(Q1545="1. Aceitou o programa",AB1545="Realizada"),IFERROR(IF(AA1545="",0,AA1545-R1545),0),0),0)</f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 t="s">
        <v>67</v>
      </c>
      <c r="B1546" s="88">
        <v>46188</v>
      </c>
      <c r="C1546" s="89" t="s">
        <v>3773</v>
      </c>
      <c r="D1546" s="89" t="s">
        <v>3774</v>
      </c>
      <c r="E1546" s="90">
        <v>86781148</v>
      </c>
      <c r="F1546" s="184" t="s">
        <v>4002</v>
      </c>
      <c r="G1546" s="91">
        <v>690510705</v>
      </c>
      <c r="H1546" s="92">
        <v>25378</v>
      </c>
      <c r="I1546" s="89"/>
      <c r="J1546" s="89"/>
      <c r="K1546" s="89" t="s">
        <v>88</v>
      </c>
      <c r="L1546" s="89" t="s">
        <v>229</v>
      </c>
      <c r="M1546" s="89"/>
      <c r="N1546" s="89" t="s">
        <v>181</v>
      </c>
      <c r="O1546" s="93">
        <v>21985372001</v>
      </c>
      <c r="P1546" s="94"/>
      <c r="Q1546" s="112" t="s">
        <v>3768</v>
      </c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>
        <v>0</v>
      </c>
      <c r="AB1546" s="89"/>
      <c r="AC1546" s="111"/>
      <c r="AD1546" s="89"/>
      <c r="AE1546" s="89"/>
      <c r="AF1546" s="98"/>
      <c r="AG1546" s="98"/>
      <c r="AH1546" s="98"/>
      <c r="AI1546" s="99"/>
      <c r="AJ1546" s="99" t="s">
        <v>197</v>
      </c>
      <c r="AK1546" s="99" t="s">
        <v>197</v>
      </c>
      <c r="AL1546" s="45" t="s">
        <v>68</v>
      </c>
      <c r="AM1546" s="162" t="str">
        <f>MONTH(B1546)&amp;"/"&amp;YEAR(B1546)</f>
        <v>6/2026</v>
      </c>
      <c r="AN1546" s="45">
        <f>WEEKNUM(B1546)-WEEKNUM(EOMONTH(B1546,-1)+1)+1</f>
        <v>3</v>
      </c>
      <c r="AO1546" s="45" t="str">
        <f>MONTH(R1546)&amp;"/"&amp;YEAR(R1546)</f>
        <v>1/1900</v>
      </c>
      <c r="AP1546" s="45" t="e">
        <f>WEEKNUM(R1546)-WEEKNUM(EOMONTH(R1546,-1)+1)+1</f>
        <v>#NUM!</v>
      </c>
      <c r="AQ1546" s="45">
        <f>IF(AU1546="S",IF(Q1546="1. Aceitou o programa",R1546-B1546,0),0)</f>
        <v>0</v>
      </c>
      <c r="AR1546" s="45">
        <f>IF(AU1546="S",IF(AND(S1546&lt;&gt;"",R1546&lt;&gt;""),S1546-R1546,0),0)</f>
        <v>0</v>
      </c>
      <c r="AS1546" s="45">
        <f>IF(AU1546="S",IF(Q1546="1. Aceitou o programa",IF(OR(X1546="Não se Aplica",X1546=""),IF(OR(W1546="Não se Aplica",W1546=""),0,W1546-V1546),AVERAGE(X1546-W1546,W1546-V1546)),0),0)</f>
        <v>0</v>
      </c>
      <c r="AT1546" s="45">
        <f>IF(AU1546="S",IF(AND(Q1546="1. Aceitou o programa",AB1546="Realizada"),IFERROR(IF(AA1546="",0,AA1546-R1546),0),0),0)</f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 t="s">
        <v>67</v>
      </c>
      <c r="B1547" s="88">
        <v>46188</v>
      </c>
      <c r="C1547" s="89" t="s">
        <v>3773</v>
      </c>
      <c r="D1547" s="89" t="s">
        <v>3774</v>
      </c>
      <c r="E1547" s="90">
        <v>86874830</v>
      </c>
      <c r="F1547" s="184" t="s">
        <v>4003</v>
      </c>
      <c r="G1547" s="91">
        <v>962907812</v>
      </c>
      <c r="H1547" s="92">
        <v>21836</v>
      </c>
      <c r="I1547" s="89"/>
      <c r="J1547" s="89"/>
      <c r="K1547" s="89" t="s">
        <v>52</v>
      </c>
      <c r="L1547" s="89" t="s">
        <v>329</v>
      </c>
      <c r="M1547" s="89"/>
      <c r="N1547" s="89" t="s">
        <v>185</v>
      </c>
      <c r="O1547" s="93">
        <v>11947196967</v>
      </c>
      <c r="P1547" s="94"/>
      <c r="Q1547" s="112" t="s">
        <v>3768</v>
      </c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>
        <v>0</v>
      </c>
      <c r="AB1547" s="89"/>
      <c r="AC1547" s="111"/>
      <c r="AD1547" s="89"/>
      <c r="AE1547" s="89"/>
      <c r="AF1547" s="98"/>
      <c r="AG1547" s="98"/>
      <c r="AH1547" s="98"/>
      <c r="AI1547" s="99"/>
      <c r="AJ1547" s="99" t="s">
        <v>197</v>
      </c>
      <c r="AK1547" s="99" t="s">
        <v>197</v>
      </c>
      <c r="AL1547" s="45" t="s">
        <v>68</v>
      </c>
      <c r="AM1547" s="162" t="str">
        <f>MONTH(B1547)&amp;"/"&amp;YEAR(B1547)</f>
        <v>6/2026</v>
      </c>
      <c r="AN1547" s="45">
        <f>WEEKNUM(B1547)-WEEKNUM(EOMONTH(B1547,-1)+1)+1</f>
        <v>3</v>
      </c>
      <c r="AO1547" s="45" t="str">
        <f>MONTH(R1547)&amp;"/"&amp;YEAR(R1547)</f>
        <v>1/1900</v>
      </c>
      <c r="AP1547" s="45" t="e">
        <f>WEEKNUM(R1547)-WEEKNUM(EOMONTH(R1547,-1)+1)+1</f>
        <v>#NUM!</v>
      </c>
      <c r="AQ1547" s="45">
        <f>IF(AU1547="S",IF(Q1547="1. Aceitou o programa",R1547-B1547,0),0)</f>
        <v>0</v>
      </c>
      <c r="AR1547" s="45">
        <f>IF(AU1547="S",IF(AND(S1547&lt;&gt;"",R1547&lt;&gt;""),S1547-R1547,0),0)</f>
        <v>0</v>
      </c>
      <c r="AS1547" s="45">
        <f>IF(AU1547="S",IF(Q1547="1. Aceitou o programa",IF(OR(X1547="Não se Aplica",X1547=""),IF(OR(W1547="Não se Aplica",W1547=""),0,W1547-V1547),AVERAGE(X1547-W1547,W1547-V1547)),0),0)</f>
        <v>0</v>
      </c>
      <c r="AT1547" s="45">
        <f>IF(AU1547="S",IF(AND(Q1547="1. Aceitou o programa",AB1547="Realizada"),IFERROR(IF(AA1547="",0,AA1547-R1547),0),0),0)</f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 t="s">
        <v>67</v>
      </c>
      <c r="B1548" s="88">
        <v>46188</v>
      </c>
      <c r="C1548" s="89" t="s">
        <v>3773</v>
      </c>
      <c r="D1548" s="89" t="s">
        <v>3774</v>
      </c>
      <c r="E1548" s="90">
        <v>86894002</v>
      </c>
      <c r="F1548" s="184" t="s">
        <v>4004</v>
      </c>
      <c r="G1548" s="91">
        <v>41701315840</v>
      </c>
      <c r="H1548" s="92">
        <v>34390</v>
      </c>
      <c r="I1548" s="89"/>
      <c r="J1548" s="89"/>
      <c r="K1548" s="89" t="s">
        <v>52</v>
      </c>
      <c r="L1548" s="89" t="s">
        <v>53</v>
      </c>
      <c r="M1548" s="89"/>
      <c r="N1548" s="89" t="s">
        <v>148</v>
      </c>
      <c r="O1548" s="93">
        <v>11971163582</v>
      </c>
      <c r="P1548" s="94"/>
      <c r="Q1548" s="112" t="s">
        <v>3768</v>
      </c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>
        <v>0</v>
      </c>
      <c r="AB1548" s="89"/>
      <c r="AC1548" s="111"/>
      <c r="AD1548" s="89"/>
      <c r="AE1548" s="89"/>
      <c r="AF1548" s="98"/>
      <c r="AG1548" s="98"/>
      <c r="AH1548" s="98"/>
      <c r="AI1548" s="99"/>
      <c r="AJ1548" s="99" t="s">
        <v>197</v>
      </c>
      <c r="AK1548" s="99" t="s">
        <v>197</v>
      </c>
      <c r="AL1548" s="45" t="s">
        <v>68</v>
      </c>
      <c r="AM1548" s="162" t="str">
        <f>MONTH(B1548)&amp;"/"&amp;YEAR(B1548)</f>
        <v>6/2026</v>
      </c>
      <c r="AN1548" s="45">
        <f>WEEKNUM(B1548)-WEEKNUM(EOMONTH(B1548,-1)+1)+1</f>
        <v>3</v>
      </c>
      <c r="AO1548" s="45" t="str">
        <f>MONTH(R1548)&amp;"/"&amp;YEAR(R1548)</f>
        <v>1/1900</v>
      </c>
      <c r="AP1548" s="45" t="e">
        <f>WEEKNUM(R1548)-WEEKNUM(EOMONTH(R1548,-1)+1)+1</f>
        <v>#NUM!</v>
      </c>
      <c r="AQ1548" s="45">
        <f>IF(AU1548="S",IF(Q1548="1. Aceitou o programa",R1548-B1548,0),0)</f>
        <v>0</v>
      </c>
      <c r="AR1548" s="45">
        <f>IF(AU1548="S",IF(AND(S1548&lt;&gt;"",R1548&lt;&gt;""),S1548-R1548,0),0)</f>
        <v>0</v>
      </c>
      <c r="AS1548" s="45">
        <f>IF(AU1548="S",IF(Q1548="1. Aceitou o programa",IF(OR(X1548="Não se Aplica",X1548=""),IF(OR(W1548="Não se Aplica",W1548=""),0,W1548-V1548),AVERAGE(X1548-W1548,W1548-V1548)),0),0)</f>
        <v>0</v>
      </c>
      <c r="AT1548" s="45">
        <f>IF(AU1548="S",IF(AND(Q1548="1. Aceitou o programa",AB1548="Realizada"),IFERROR(IF(AA1548="",0,AA1548-R1548),0),0),0)</f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 t="s">
        <v>67</v>
      </c>
      <c r="B1549" s="88">
        <v>46188</v>
      </c>
      <c r="C1549" s="89" t="s">
        <v>3773</v>
      </c>
      <c r="D1549" s="89" t="s">
        <v>3774</v>
      </c>
      <c r="E1549" s="90">
        <v>86940704</v>
      </c>
      <c r="F1549" s="184" t="s">
        <v>4005</v>
      </c>
      <c r="G1549" s="91">
        <v>92365191720</v>
      </c>
      <c r="H1549" s="92">
        <v>23753</v>
      </c>
      <c r="I1549" s="89"/>
      <c r="J1549" s="89"/>
      <c r="K1549" s="89" t="s">
        <v>88</v>
      </c>
      <c r="L1549" s="89" t="s">
        <v>229</v>
      </c>
      <c r="M1549" s="89"/>
      <c r="N1549" s="89" t="s">
        <v>102</v>
      </c>
      <c r="O1549" s="93">
        <v>21970204996</v>
      </c>
      <c r="P1549" s="94"/>
      <c r="Q1549" s="112" t="s">
        <v>3768</v>
      </c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>
        <v>0</v>
      </c>
      <c r="AB1549" s="89"/>
      <c r="AC1549" s="111"/>
      <c r="AD1549" s="89"/>
      <c r="AE1549" s="89"/>
      <c r="AF1549" s="98"/>
      <c r="AG1549" s="98"/>
      <c r="AH1549" s="98"/>
      <c r="AI1549" s="99"/>
      <c r="AJ1549" s="99" t="s">
        <v>197</v>
      </c>
      <c r="AK1549" s="99" t="s">
        <v>197</v>
      </c>
      <c r="AL1549" s="45" t="s">
        <v>68</v>
      </c>
      <c r="AM1549" s="162" t="str">
        <f>MONTH(B1549)&amp;"/"&amp;YEAR(B1549)</f>
        <v>6/2026</v>
      </c>
      <c r="AN1549" s="45">
        <f>WEEKNUM(B1549)-WEEKNUM(EOMONTH(B1549,-1)+1)+1</f>
        <v>3</v>
      </c>
      <c r="AO1549" s="45" t="str">
        <f>MONTH(R1549)&amp;"/"&amp;YEAR(R1549)</f>
        <v>1/1900</v>
      </c>
      <c r="AP1549" s="45" t="e">
        <f>WEEKNUM(R1549)-WEEKNUM(EOMONTH(R1549,-1)+1)+1</f>
        <v>#NUM!</v>
      </c>
      <c r="AQ1549" s="45">
        <f>IF(AU1549="S",IF(Q1549="1. Aceitou o programa",R1549-B1549,0),0)</f>
        <v>0</v>
      </c>
      <c r="AR1549" s="45">
        <f>IF(AU1549="S",IF(AND(S1549&lt;&gt;"",R1549&lt;&gt;""),S1549-R1549,0),0)</f>
        <v>0</v>
      </c>
      <c r="AS1549" s="45">
        <f>IF(AU1549="S",IF(Q1549="1. Aceitou o programa",IF(OR(X1549="Não se Aplica",X1549=""),IF(OR(W1549="Não se Aplica",W1549=""),0,W1549-V1549),AVERAGE(X1549-W1549,W1549-V1549)),0),0)</f>
        <v>0</v>
      </c>
      <c r="AT1549" s="45">
        <f>IF(AU1549="S",IF(AND(Q1549="1. Aceitou o programa",AB1549="Realizada"),IFERROR(IF(AA1549="",0,AA1549-R1549),0),0),0)</f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 t="s">
        <v>67</v>
      </c>
      <c r="B1550" s="88">
        <v>46188</v>
      </c>
      <c r="C1550" s="89" t="s">
        <v>3773</v>
      </c>
      <c r="D1550" s="89" t="s">
        <v>3774</v>
      </c>
      <c r="E1550" s="90">
        <v>87023432</v>
      </c>
      <c r="F1550" s="184" t="s">
        <v>4006</v>
      </c>
      <c r="G1550" s="91">
        <v>2944811762</v>
      </c>
      <c r="H1550" s="92">
        <v>26945</v>
      </c>
      <c r="I1550" s="89"/>
      <c r="J1550" s="89"/>
      <c r="K1550" s="89" t="s">
        <v>88</v>
      </c>
      <c r="L1550" s="89" t="s">
        <v>89</v>
      </c>
      <c r="M1550" s="89"/>
      <c r="N1550" s="89" t="s">
        <v>148</v>
      </c>
      <c r="O1550" s="93">
        <v>21989387150</v>
      </c>
      <c r="P1550" s="94"/>
      <c r="Q1550" s="112" t="s">
        <v>3768</v>
      </c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>
        <v>0</v>
      </c>
      <c r="AB1550" s="89"/>
      <c r="AC1550" s="111"/>
      <c r="AD1550" s="89"/>
      <c r="AE1550" s="89"/>
      <c r="AF1550" s="98"/>
      <c r="AG1550" s="98"/>
      <c r="AH1550" s="98"/>
      <c r="AI1550" s="99"/>
      <c r="AJ1550" s="99" t="s">
        <v>197</v>
      </c>
      <c r="AK1550" s="99" t="s">
        <v>197</v>
      </c>
      <c r="AL1550" s="45" t="s">
        <v>68</v>
      </c>
      <c r="AM1550" s="162" t="str">
        <f>MONTH(B1550)&amp;"/"&amp;YEAR(B1550)</f>
        <v>6/2026</v>
      </c>
      <c r="AN1550" s="45">
        <f>WEEKNUM(B1550)-WEEKNUM(EOMONTH(B1550,-1)+1)+1</f>
        <v>3</v>
      </c>
      <c r="AO1550" s="45" t="str">
        <f>MONTH(R1550)&amp;"/"&amp;YEAR(R1550)</f>
        <v>1/1900</v>
      </c>
      <c r="AP1550" s="45" t="e">
        <f>WEEKNUM(R1550)-WEEKNUM(EOMONTH(R1550,-1)+1)+1</f>
        <v>#NUM!</v>
      </c>
      <c r="AQ1550" s="45">
        <f>IF(AU1550="S",IF(Q1550="1. Aceitou o programa",R1550-B1550,0),0)</f>
        <v>0</v>
      </c>
      <c r="AR1550" s="45">
        <f>IF(AU1550="S",IF(AND(S1550&lt;&gt;"",R1550&lt;&gt;""),S1550-R1550,0),0)</f>
        <v>0</v>
      </c>
      <c r="AS1550" s="45">
        <f>IF(AU1550="S",IF(Q1550="1. Aceitou o programa",IF(OR(X1550="Não se Aplica",X1550=""),IF(OR(W1550="Não se Aplica",W1550=""),0,W1550-V1550),AVERAGE(X1550-W1550,W1550-V1550)),0),0)</f>
        <v>0</v>
      </c>
      <c r="AT1550" s="45">
        <f>IF(AU1550="S",IF(AND(Q1550="1. Aceitou o programa",AB1550="Realizada"),IFERROR(IF(AA1550="",0,AA1550-R1550),0),0),0)</f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 t="s">
        <v>67</v>
      </c>
      <c r="B1551" s="88">
        <v>46188</v>
      </c>
      <c r="C1551" s="89" t="s">
        <v>3773</v>
      </c>
      <c r="D1551" s="89" t="s">
        <v>3774</v>
      </c>
      <c r="E1551" s="90">
        <v>87029069</v>
      </c>
      <c r="F1551" s="184" t="s">
        <v>4007</v>
      </c>
      <c r="G1551" s="91">
        <v>8184463740</v>
      </c>
      <c r="H1551" s="92">
        <v>28799</v>
      </c>
      <c r="I1551" s="89"/>
      <c r="J1551" s="89"/>
      <c r="K1551" s="89" t="s">
        <v>88</v>
      </c>
      <c r="L1551" s="89" t="s">
        <v>452</v>
      </c>
      <c r="M1551" s="89"/>
      <c r="N1551" s="89" t="s">
        <v>148</v>
      </c>
      <c r="O1551" s="93">
        <v>21984099740</v>
      </c>
      <c r="P1551" s="94"/>
      <c r="Q1551" s="112" t="s">
        <v>3768</v>
      </c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>
        <v>0</v>
      </c>
      <c r="AB1551" s="89"/>
      <c r="AC1551" s="111"/>
      <c r="AD1551" s="89"/>
      <c r="AE1551" s="89"/>
      <c r="AF1551" s="98"/>
      <c r="AG1551" s="98"/>
      <c r="AH1551" s="98"/>
      <c r="AI1551" s="99"/>
      <c r="AJ1551" s="99" t="s">
        <v>197</v>
      </c>
      <c r="AK1551" s="99" t="s">
        <v>197</v>
      </c>
      <c r="AL1551" s="45" t="s">
        <v>68</v>
      </c>
      <c r="AM1551" s="162" t="str">
        <f>MONTH(B1551)&amp;"/"&amp;YEAR(B1551)</f>
        <v>6/2026</v>
      </c>
      <c r="AN1551" s="45">
        <f>WEEKNUM(B1551)-WEEKNUM(EOMONTH(B1551,-1)+1)+1</f>
        <v>3</v>
      </c>
      <c r="AO1551" s="45" t="str">
        <f>MONTH(R1551)&amp;"/"&amp;YEAR(R1551)</f>
        <v>1/1900</v>
      </c>
      <c r="AP1551" s="45" t="e">
        <f>WEEKNUM(R1551)-WEEKNUM(EOMONTH(R1551,-1)+1)+1</f>
        <v>#NUM!</v>
      </c>
      <c r="AQ1551" s="45">
        <f>IF(AU1551="S",IF(Q1551="1. Aceitou o programa",R1551-B1551,0),0)</f>
        <v>0</v>
      </c>
      <c r="AR1551" s="45">
        <f>IF(AU1551="S",IF(AND(S1551&lt;&gt;"",R1551&lt;&gt;""),S1551-R1551,0),0)</f>
        <v>0</v>
      </c>
      <c r="AS1551" s="45">
        <f>IF(AU1551="S",IF(Q1551="1. Aceitou o programa",IF(OR(X1551="Não se Aplica",X1551=""),IF(OR(W1551="Não se Aplica",W1551=""),0,W1551-V1551),AVERAGE(X1551-W1551,W1551-V1551)),0),0)</f>
        <v>0</v>
      </c>
      <c r="AT1551" s="45">
        <f>IF(AU1551="S",IF(AND(Q1551="1. Aceitou o programa",AB1551="Realizada"),IFERROR(IF(AA1551="",0,AA1551-R1551),0),0),0)</f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 t="s">
        <v>67</v>
      </c>
      <c r="B1552" s="88">
        <v>46188</v>
      </c>
      <c r="C1552" s="89" t="s">
        <v>3773</v>
      </c>
      <c r="D1552" s="89" t="s">
        <v>3774</v>
      </c>
      <c r="E1552" s="90">
        <v>87045737</v>
      </c>
      <c r="F1552" s="184" t="s">
        <v>4008</v>
      </c>
      <c r="G1552" s="91">
        <v>5499298866</v>
      </c>
      <c r="H1552" s="92">
        <v>23790</v>
      </c>
      <c r="I1552" s="89"/>
      <c r="J1552" s="89"/>
      <c r="K1552" s="89" t="s">
        <v>52</v>
      </c>
      <c r="L1552" s="89" t="s">
        <v>329</v>
      </c>
      <c r="M1552" s="89"/>
      <c r="N1552" s="89" t="s">
        <v>113</v>
      </c>
      <c r="O1552" s="93">
        <v>11932282581</v>
      </c>
      <c r="P1552" s="94"/>
      <c r="Q1552" s="112" t="s">
        <v>3768</v>
      </c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>
        <v>0</v>
      </c>
      <c r="AB1552" s="89"/>
      <c r="AC1552" s="111"/>
      <c r="AD1552" s="89"/>
      <c r="AE1552" s="89"/>
      <c r="AF1552" s="98"/>
      <c r="AG1552" s="98"/>
      <c r="AH1552" s="98"/>
      <c r="AI1552" s="99"/>
      <c r="AJ1552" s="99" t="s">
        <v>197</v>
      </c>
      <c r="AK1552" s="99" t="s">
        <v>197</v>
      </c>
      <c r="AL1552" s="45" t="s">
        <v>68</v>
      </c>
      <c r="AM1552" s="162" t="str">
        <f>MONTH(B1552)&amp;"/"&amp;YEAR(B1552)</f>
        <v>6/2026</v>
      </c>
      <c r="AN1552" s="45">
        <f>WEEKNUM(B1552)-WEEKNUM(EOMONTH(B1552,-1)+1)+1</f>
        <v>3</v>
      </c>
      <c r="AO1552" s="45" t="str">
        <f>MONTH(R1552)&amp;"/"&amp;YEAR(R1552)</f>
        <v>1/1900</v>
      </c>
      <c r="AP1552" s="45" t="e">
        <f>WEEKNUM(R1552)-WEEKNUM(EOMONTH(R1552,-1)+1)+1</f>
        <v>#NUM!</v>
      </c>
      <c r="AQ1552" s="45">
        <f>IF(AU1552="S",IF(Q1552="1. Aceitou o programa",R1552-B1552,0),0)</f>
        <v>0</v>
      </c>
      <c r="AR1552" s="45">
        <f>IF(AU1552="S",IF(AND(S1552&lt;&gt;"",R1552&lt;&gt;""),S1552-R1552,0),0)</f>
        <v>0</v>
      </c>
      <c r="AS1552" s="45">
        <f>IF(AU1552="S",IF(Q1552="1. Aceitou o programa",IF(OR(X1552="Não se Aplica",X1552=""),IF(OR(W1552="Não se Aplica",W1552=""),0,W1552-V1552),AVERAGE(X1552-W1552,W1552-V1552)),0),0)</f>
        <v>0</v>
      </c>
      <c r="AT1552" s="45">
        <f>IF(AU1552="S",IF(AND(Q1552="1. Aceitou o programa",AB1552="Realizada"),IFERROR(IF(AA1552="",0,AA1552-R1552),0),0),0)</f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 t="s">
        <v>67</v>
      </c>
      <c r="B1553" s="88">
        <v>46188</v>
      </c>
      <c r="C1553" s="89" t="s">
        <v>3773</v>
      </c>
      <c r="D1553" s="89" t="s">
        <v>3774</v>
      </c>
      <c r="E1553" s="90">
        <v>87052938</v>
      </c>
      <c r="F1553" s="184" t="s">
        <v>4009</v>
      </c>
      <c r="G1553" s="91">
        <v>17326775818</v>
      </c>
      <c r="H1553" s="92">
        <v>26659</v>
      </c>
      <c r="I1553" s="89"/>
      <c r="J1553" s="89"/>
      <c r="K1553" s="89" t="s">
        <v>52</v>
      </c>
      <c r="L1553" s="89" t="s">
        <v>329</v>
      </c>
      <c r="M1553" s="89"/>
      <c r="N1553" s="89" t="s">
        <v>148</v>
      </c>
      <c r="O1553" s="93">
        <v>11945126549</v>
      </c>
      <c r="P1553" s="94"/>
      <c r="Q1553" s="112" t="s">
        <v>3768</v>
      </c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>
        <v>0</v>
      </c>
      <c r="AB1553" s="89"/>
      <c r="AC1553" s="111"/>
      <c r="AD1553" s="89"/>
      <c r="AE1553" s="89"/>
      <c r="AF1553" s="98"/>
      <c r="AG1553" s="98"/>
      <c r="AH1553" s="98"/>
      <c r="AI1553" s="99"/>
      <c r="AJ1553" s="99" t="s">
        <v>197</v>
      </c>
      <c r="AK1553" s="99" t="s">
        <v>197</v>
      </c>
      <c r="AL1553" s="45" t="s">
        <v>68</v>
      </c>
      <c r="AM1553" s="162" t="str">
        <f>MONTH(B1553)&amp;"/"&amp;YEAR(B1553)</f>
        <v>6/2026</v>
      </c>
      <c r="AN1553" s="45">
        <f>WEEKNUM(B1553)-WEEKNUM(EOMONTH(B1553,-1)+1)+1</f>
        <v>3</v>
      </c>
      <c r="AO1553" s="45" t="str">
        <f>MONTH(R1553)&amp;"/"&amp;YEAR(R1553)</f>
        <v>1/1900</v>
      </c>
      <c r="AP1553" s="45" t="e">
        <f>WEEKNUM(R1553)-WEEKNUM(EOMONTH(R1553,-1)+1)+1</f>
        <v>#NUM!</v>
      </c>
      <c r="AQ1553" s="45">
        <f>IF(AU1553="S",IF(Q1553="1. Aceitou o programa",R1553-B1553,0),0)</f>
        <v>0</v>
      </c>
      <c r="AR1553" s="45">
        <f>IF(AU1553="S",IF(AND(S1553&lt;&gt;"",R1553&lt;&gt;""),S1553-R1553,0),0)</f>
        <v>0</v>
      </c>
      <c r="AS1553" s="45">
        <f>IF(AU1553="S",IF(Q1553="1. Aceitou o programa",IF(OR(X1553="Não se Aplica",X1553=""),IF(OR(W1553="Não se Aplica",W1553=""),0,W1553-V1553),AVERAGE(X1553-W1553,W1553-V1553)),0),0)</f>
        <v>0</v>
      </c>
      <c r="AT1553" s="45">
        <f>IF(AU1553="S",IF(AND(Q1553="1. Aceitou o programa",AB1553="Realizada"),IFERROR(IF(AA1553="",0,AA1553-R1553),0),0),0)</f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 t="s">
        <v>67</v>
      </c>
      <c r="B1554" s="88">
        <v>46188</v>
      </c>
      <c r="C1554" s="89" t="s">
        <v>3773</v>
      </c>
      <c r="D1554" s="89" t="s">
        <v>3774</v>
      </c>
      <c r="E1554" s="90">
        <v>87207995</v>
      </c>
      <c r="F1554" s="184" t="s">
        <v>4010</v>
      </c>
      <c r="G1554" s="91">
        <v>34823023838</v>
      </c>
      <c r="H1554" s="92">
        <v>31507</v>
      </c>
      <c r="I1554" s="89"/>
      <c r="J1554" s="89"/>
      <c r="K1554" s="89" t="s">
        <v>52</v>
      </c>
      <c r="L1554" s="89" t="s">
        <v>53</v>
      </c>
      <c r="M1554" s="89"/>
      <c r="N1554" s="89" t="s">
        <v>130</v>
      </c>
      <c r="O1554" s="93">
        <v>11990110223</v>
      </c>
      <c r="P1554" s="94"/>
      <c r="Q1554" s="112" t="s">
        <v>3768</v>
      </c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>
        <v>0</v>
      </c>
      <c r="AB1554" s="89"/>
      <c r="AC1554" s="111"/>
      <c r="AD1554" s="89"/>
      <c r="AE1554" s="89"/>
      <c r="AF1554" s="98"/>
      <c r="AG1554" s="98"/>
      <c r="AH1554" s="98"/>
      <c r="AI1554" s="99"/>
      <c r="AJ1554" s="99" t="s">
        <v>197</v>
      </c>
      <c r="AK1554" s="99" t="s">
        <v>197</v>
      </c>
      <c r="AL1554" s="45" t="s">
        <v>68</v>
      </c>
      <c r="AM1554" s="162" t="str">
        <f>MONTH(B1554)&amp;"/"&amp;YEAR(B1554)</f>
        <v>6/2026</v>
      </c>
      <c r="AN1554" s="45">
        <f>WEEKNUM(B1554)-WEEKNUM(EOMONTH(B1554,-1)+1)+1</f>
        <v>3</v>
      </c>
      <c r="AO1554" s="45" t="str">
        <f>MONTH(R1554)&amp;"/"&amp;YEAR(R1554)</f>
        <v>1/1900</v>
      </c>
      <c r="AP1554" s="45" t="e">
        <f>WEEKNUM(R1554)-WEEKNUM(EOMONTH(R1554,-1)+1)+1</f>
        <v>#NUM!</v>
      </c>
      <c r="AQ1554" s="45">
        <f>IF(AU1554="S",IF(Q1554="1. Aceitou o programa",R1554-B1554,0),0)</f>
        <v>0</v>
      </c>
      <c r="AR1554" s="45">
        <f>IF(AU1554="S",IF(AND(S1554&lt;&gt;"",R1554&lt;&gt;""),S1554-R1554,0),0)</f>
        <v>0</v>
      </c>
      <c r="AS1554" s="45">
        <f>IF(AU1554="S",IF(Q1554="1. Aceitou o programa",IF(OR(X1554="Não se Aplica",X1554=""),IF(OR(W1554="Não se Aplica",W1554=""),0,W1554-V1554),AVERAGE(X1554-W1554,W1554-V1554)),0),0)</f>
        <v>0</v>
      </c>
      <c r="AT1554" s="45">
        <f>IF(AU1554="S",IF(AND(Q1554="1. Aceitou o programa",AB1554="Realizada"),IFERROR(IF(AA1554="",0,AA1554-R1554),0),0),0)</f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 t="s">
        <v>67</v>
      </c>
      <c r="B1555" s="88">
        <v>46188</v>
      </c>
      <c r="C1555" s="89" t="s">
        <v>3773</v>
      </c>
      <c r="D1555" s="89" t="s">
        <v>3774</v>
      </c>
      <c r="E1555" s="90">
        <v>87248280</v>
      </c>
      <c r="F1555" s="184" t="s">
        <v>4011</v>
      </c>
      <c r="G1555" s="91">
        <v>10650430824</v>
      </c>
      <c r="H1555" s="92">
        <v>24467</v>
      </c>
      <c r="I1555" s="89"/>
      <c r="J1555" s="89"/>
      <c r="K1555" s="89" t="s">
        <v>52</v>
      </c>
      <c r="L1555" s="89" t="s">
        <v>329</v>
      </c>
      <c r="M1555" s="89"/>
      <c r="N1555" s="89" t="s">
        <v>148</v>
      </c>
      <c r="O1555" s="93">
        <v>11999760013</v>
      </c>
      <c r="P1555" s="94"/>
      <c r="Q1555" s="112" t="s">
        <v>3768</v>
      </c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>
        <v>0</v>
      </c>
      <c r="AB1555" s="89"/>
      <c r="AC1555" s="111"/>
      <c r="AD1555" s="89"/>
      <c r="AE1555" s="89"/>
      <c r="AF1555" s="98"/>
      <c r="AG1555" s="98"/>
      <c r="AH1555" s="98"/>
      <c r="AI1555" s="99"/>
      <c r="AJ1555" s="99" t="s">
        <v>197</v>
      </c>
      <c r="AK1555" s="99" t="s">
        <v>197</v>
      </c>
      <c r="AL1555" s="45" t="s">
        <v>68</v>
      </c>
      <c r="AM1555" s="162" t="str">
        <f>MONTH(B1555)&amp;"/"&amp;YEAR(B1555)</f>
        <v>6/2026</v>
      </c>
      <c r="AN1555" s="45">
        <f>WEEKNUM(B1555)-WEEKNUM(EOMONTH(B1555,-1)+1)+1</f>
        <v>3</v>
      </c>
      <c r="AO1555" s="45" t="str">
        <f>MONTH(R1555)&amp;"/"&amp;YEAR(R1555)</f>
        <v>1/1900</v>
      </c>
      <c r="AP1555" s="45" t="e">
        <f>WEEKNUM(R1555)-WEEKNUM(EOMONTH(R1555,-1)+1)+1</f>
        <v>#NUM!</v>
      </c>
      <c r="AQ1555" s="45">
        <f>IF(AU1555="S",IF(Q1555="1. Aceitou o programa",R1555-B1555,0),0)</f>
        <v>0</v>
      </c>
      <c r="AR1555" s="45">
        <f>IF(AU1555="S",IF(AND(S1555&lt;&gt;"",R1555&lt;&gt;""),S1555-R1555,0),0)</f>
        <v>0</v>
      </c>
      <c r="AS1555" s="45">
        <f>IF(AU1555="S",IF(Q1555="1. Aceitou o programa",IF(OR(X1555="Não se Aplica",X1555=""),IF(OR(W1555="Não se Aplica",W1555=""),0,W1555-V1555),AVERAGE(X1555-W1555,W1555-V1555)),0),0)</f>
        <v>0</v>
      </c>
      <c r="AT1555" s="45">
        <f>IF(AU1555="S",IF(AND(Q1555="1. Aceitou o programa",AB1555="Realizada"),IFERROR(IF(AA1555="",0,AA1555-R1555),0),0),0)</f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 t="s">
        <v>67</v>
      </c>
      <c r="B1556" s="88">
        <v>46188</v>
      </c>
      <c r="C1556" s="89" t="s">
        <v>3773</v>
      </c>
      <c r="D1556" s="89" t="s">
        <v>3774</v>
      </c>
      <c r="E1556" s="90">
        <v>87253240</v>
      </c>
      <c r="F1556" s="184" t="s">
        <v>4012</v>
      </c>
      <c r="G1556" s="91">
        <v>4256560718</v>
      </c>
      <c r="H1556" s="92">
        <v>28053</v>
      </c>
      <c r="I1556" s="89"/>
      <c r="J1556" s="89"/>
      <c r="K1556" s="89" t="s">
        <v>88</v>
      </c>
      <c r="L1556" s="89" t="s">
        <v>89</v>
      </c>
      <c r="M1556" s="89"/>
      <c r="N1556" s="89" t="s">
        <v>181</v>
      </c>
      <c r="O1556" s="93">
        <v>21983851195</v>
      </c>
      <c r="P1556" s="94"/>
      <c r="Q1556" s="112" t="s">
        <v>3768</v>
      </c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>
        <v>0</v>
      </c>
      <c r="AB1556" s="89"/>
      <c r="AC1556" s="111"/>
      <c r="AD1556" s="89"/>
      <c r="AE1556" s="89"/>
      <c r="AF1556" s="98"/>
      <c r="AG1556" s="98"/>
      <c r="AH1556" s="98"/>
      <c r="AI1556" s="99"/>
      <c r="AJ1556" s="99" t="s">
        <v>197</v>
      </c>
      <c r="AK1556" s="99" t="s">
        <v>197</v>
      </c>
      <c r="AL1556" s="45" t="s">
        <v>68</v>
      </c>
      <c r="AM1556" s="162" t="str">
        <f>MONTH(B1556)&amp;"/"&amp;YEAR(B1556)</f>
        <v>6/2026</v>
      </c>
      <c r="AN1556" s="45">
        <f>WEEKNUM(B1556)-WEEKNUM(EOMONTH(B1556,-1)+1)+1</f>
        <v>3</v>
      </c>
      <c r="AO1556" s="45" t="str">
        <f>MONTH(R1556)&amp;"/"&amp;YEAR(R1556)</f>
        <v>1/1900</v>
      </c>
      <c r="AP1556" s="45" t="e">
        <f>WEEKNUM(R1556)-WEEKNUM(EOMONTH(R1556,-1)+1)+1</f>
        <v>#NUM!</v>
      </c>
      <c r="AQ1556" s="45">
        <f>IF(AU1556="S",IF(Q1556="1. Aceitou o programa",R1556-B1556,0),0)</f>
        <v>0</v>
      </c>
      <c r="AR1556" s="45">
        <f>IF(AU1556="S",IF(AND(S1556&lt;&gt;"",R1556&lt;&gt;""),S1556-R1556,0),0)</f>
        <v>0</v>
      </c>
      <c r="AS1556" s="45">
        <f>IF(AU1556="S",IF(Q1556="1. Aceitou o programa",IF(OR(X1556="Não se Aplica",X1556=""),IF(OR(W1556="Não se Aplica",W1556=""),0,W1556-V1556),AVERAGE(X1556-W1556,W1556-V1556)),0),0)</f>
        <v>0</v>
      </c>
      <c r="AT1556" s="45">
        <f>IF(AU1556="S",IF(AND(Q1556="1. Aceitou o programa",AB1556="Realizada"),IFERROR(IF(AA1556="",0,AA1556-R1556),0),0),0)</f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 t="s">
        <v>67</v>
      </c>
      <c r="B1557" s="88">
        <v>46188</v>
      </c>
      <c r="C1557" s="89" t="s">
        <v>3773</v>
      </c>
      <c r="D1557" s="89" t="s">
        <v>3774</v>
      </c>
      <c r="E1557" s="90">
        <v>87335330</v>
      </c>
      <c r="F1557" s="184" t="s">
        <v>4013</v>
      </c>
      <c r="G1557" s="91">
        <v>26159309749</v>
      </c>
      <c r="H1557" s="92">
        <v>16635</v>
      </c>
      <c r="I1557" s="89"/>
      <c r="J1557" s="89"/>
      <c r="K1557" s="89" t="s">
        <v>88</v>
      </c>
      <c r="L1557" s="89" t="s">
        <v>89</v>
      </c>
      <c r="M1557" s="89"/>
      <c r="N1557" s="89" t="s">
        <v>181</v>
      </c>
      <c r="O1557" s="93">
        <v>21968522119</v>
      </c>
      <c r="P1557" s="94"/>
      <c r="Q1557" s="112" t="s">
        <v>3768</v>
      </c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>
        <v>0</v>
      </c>
      <c r="AB1557" s="89"/>
      <c r="AC1557" s="111"/>
      <c r="AD1557" s="89"/>
      <c r="AE1557" s="89"/>
      <c r="AF1557" s="98"/>
      <c r="AG1557" s="98"/>
      <c r="AH1557" s="98"/>
      <c r="AI1557" s="99"/>
      <c r="AJ1557" s="99" t="s">
        <v>197</v>
      </c>
      <c r="AK1557" s="99" t="s">
        <v>197</v>
      </c>
      <c r="AL1557" s="45" t="s">
        <v>68</v>
      </c>
      <c r="AM1557" s="162" t="str">
        <f>MONTH(B1557)&amp;"/"&amp;YEAR(B1557)</f>
        <v>6/2026</v>
      </c>
      <c r="AN1557" s="45">
        <f>WEEKNUM(B1557)-WEEKNUM(EOMONTH(B1557,-1)+1)+1</f>
        <v>3</v>
      </c>
      <c r="AO1557" s="45" t="str">
        <f>MONTH(R1557)&amp;"/"&amp;YEAR(R1557)</f>
        <v>1/1900</v>
      </c>
      <c r="AP1557" s="45" t="e">
        <f>WEEKNUM(R1557)-WEEKNUM(EOMONTH(R1557,-1)+1)+1</f>
        <v>#NUM!</v>
      </c>
      <c r="AQ1557" s="45">
        <f>IF(AU1557="S",IF(Q1557="1. Aceitou o programa",R1557-B1557,0),0)</f>
        <v>0</v>
      </c>
      <c r="AR1557" s="45">
        <f>IF(AU1557="S",IF(AND(S1557&lt;&gt;"",R1557&lt;&gt;""),S1557-R1557,0),0)</f>
        <v>0</v>
      </c>
      <c r="AS1557" s="45">
        <f>IF(AU1557="S",IF(Q1557="1. Aceitou o programa",IF(OR(X1557="Não se Aplica",X1557=""),IF(OR(W1557="Não se Aplica",W1557=""),0,W1557-V1557),AVERAGE(X1557-W1557,W1557-V1557)),0),0)</f>
        <v>0</v>
      </c>
      <c r="AT1557" s="45">
        <f>IF(AU1557="S",IF(AND(Q1557="1. Aceitou o programa",AB1557="Realizada"),IFERROR(IF(AA1557="",0,AA1557-R1557),0),0),0)</f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 t="s">
        <v>67</v>
      </c>
      <c r="B1558" s="88">
        <v>46188</v>
      </c>
      <c r="C1558" s="89" t="s">
        <v>3773</v>
      </c>
      <c r="D1558" s="89" t="s">
        <v>3774</v>
      </c>
      <c r="E1558" s="90">
        <v>87352393</v>
      </c>
      <c r="F1558" s="184" t="s">
        <v>4014</v>
      </c>
      <c r="G1558" s="91">
        <v>7691226802</v>
      </c>
      <c r="H1558" s="92">
        <v>22761</v>
      </c>
      <c r="I1558" s="89"/>
      <c r="J1558" s="89"/>
      <c r="K1558" s="89" t="s">
        <v>52</v>
      </c>
      <c r="L1558" s="89" t="s">
        <v>53</v>
      </c>
      <c r="M1558" s="89"/>
      <c r="N1558" s="89" t="s">
        <v>55</v>
      </c>
      <c r="O1558" s="93">
        <v>11996246544</v>
      </c>
      <c r="P1558" s="94"/>
      <c r="Q1558" s="112" t="s">
        <v>3768</v>
      </c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>
        <v>0</v>
      </c>
      <c r="AB1558" s="89"/>
      <c r="AC1558" s="111"/>
      <c r="AD1558" s="89"/>
      <c r="AE1558" s="89"/>
      <c r="AF1558" s="98"/>
      <c r="AG1558" s="98"/>
      <c r="AH1558" s="98"/>
      <c r="AI1558" s="99"/>
      <c r="AJ1558" s="99" t="s">
        <v>197</v>
      </c>
      <c r="AK1558" s="99" t="s">
        <v>197</v>
      </c>
      <c r="AL1558" s="45" t="s">
        <v>68</v>
      </c>
      <c r="AM1558" s="162" t="str">
        <f>MONTH(B1558)&amp;"/"&amp;YEAR(B1558)</f>
        <v>6/2026</v>
      </c>
      <c r="AN1558" s="45">
        <f>WEEKNUM(B1558)-WEEKNUM(EOMONTH(B1558,-1)+1)+1</f>
        <v>3</v>
      </c>
      <c r="AO1558" s="45" t="str">
        <f>MONTH(R1558)&amp;"/"&amp;YEAR(R1558)</f>
        <v>1/1900</v>
      </c>
      <c r="AP1558" s="45" t="e">
        <f>WEEKNUM(R1558)-WEEKNUM(EOMONTH(R1558,-1)+1)+1</f>
        <v>#NUM!</v>
      </c>
      <c r="AQ1558" s="45">
        <f>IF(AU1558="S",IF(Q1558="1. Aceitou o programa",R1558-B1558,0),0)</f>
        <v>0</v>
      </c>
      <c r="AR1558" s="45">
        <f>IF(AU1558="S",IF(AND(S1558&lt;&gt;"",R1558&lt;&gt;""),S1558-R1558,0),0)</f>
        <v>0</v>
      </c>
      <c r="AS1558" s="45">
        <f>IF(AU1558="S",IF(Q1558="1. Aceitou o programa",IF(OR(X1558="Não se Aplica",X1558=""),IF(OR(W1558="Não se Aplica",W1558=""),0,W1558-V1558),AVERAGE(X1558-W1558,W1558-V1558)),0),0)</f>
        <v>0</v>
      </c>
      <c r="AT1558" s="45">
        <f>IF(AU1558="S",IF(AND(Q1558="1. Aceitou o programa",AB1558="Realizada"),IFERROR(IF(AA1558="",0,AA1558-R1558),0),0),0)</f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 t="s">
        <v>67</v>
      </c>
      <c r="B1559" s="88">
        <v>46188</v>
      </c>
      <c r="C1559" s="89" t="s">
        <v>3773</v>
      </c>
      <c r="D1559" s="89" t="s">
        <v>3774</v>
      </c>
      <c r="E1559" s="90">
        <v>87380328</v>
      </c>
      <c r="F1559" s="184" t="s">
        <v>4015</v>
      </c>
      <c r="G1559" s="91">
        <v>22510013874</v>
      </c>
      <c r="H1559" s="92">
        <v>29829</v>
      </c>
      <c r="I1559" s="89"/>
      <c r="J1559" s="89"/>
      <c r="K1559" s="89" t="s">
        <v>52</v>
      </c>
      <c r="L1559" s="89" t="s">
        <v>445</v>
      </c>
      <c r="M1559" s="89"/>
      <c r="N1559" s="89" t="s">
        <v>91</v>
      </c>
      <c r="O1559" s="93">
        <v>11953151967</v>
      </c>
      <c r="P1559" s="94"/>
      <c r="Q1559" s="112" t="s">
        <v>3768</v>
      </c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>
        <v>0</v>
      </c>
      <c r="AB1559" s="89"/>
      <c r="AC1559" s="111"/>
      <c r="AD1559" s="89"/>
      <c r="AE1559" s="89"/>
      <c r="AF1559" s="98"/>
      <c r="AG1559" s="98"/>
      <c r="AH1559" s="98"/>
      <c r="AI1559" s="99"/>
      <c r="AJ1559" s="99" t="s">
        <v>197</v>
      </c>
      <c r="AK1559" s="99" t="s">
        <v>197</v>
      </c>
      <c r="AL1559" s="45" t="s">
        <v>68</v>
      </c>
      <c r="AM1559" s="162" t="str">
        <f>MONTH(B1559)&amp;"/"&amp;YEAR(B1559)</f>
        <v>6/2026</v>
      </c>
      <c r="AN1559" s="45">
        <f>WEEKNUM(B1559)-WEEKNUM(EOMONTH(B1559,-1)+1)+1</f>
        <v>3</v>
      </c>
      <c r="AO1559" s="45" t="str">
        <f>MONTH(R1559)&amp;"/"&amp;YEAR(R1559)</f>
        <v>1/1900</v>
      </c>
      <c r="AP1559" s="45" t="e">
        <f>WEEKNUM(R1559)-WEEKNUM(EOMONTH(R1559,-1)+1)+1</f>
        <v>#NUM!</v>
      </c>
      <c r="AQ1559" s="45">
        <f>IF(AU1559="S",IF(Q1559="1. Aceitou o programa",R1559-B1559,0),0)</f>
        <v>0</v>
      </c>
      <c r="AR1559" s="45">
        <f>IF(AU1559="S",IF(AND(S1559&lt;&gt;"",R1559&lt;&gt;""),S1559-R1559,0),0)</f>
        <v>0</v>
      </c>
      <c r="AS1559" s="45">
        <f>IF(AU1559="S",IF(Q1559="1. Aceitou o programa",IF(OR(X1559="Não se Aplica",X1559=""),IF(OR(W1559="Não se Aplica",W1559=""),0,W1559-V1559),AVERAGE(X1559-W1559,W1559-V1559)),0),0)</f>
        <v>0</v>
      </c>
      <c r="AT1559" s="45">
        <f>IF(AU1559="S",IF(AND(Q1559="1. Aceitou o programa",AB1559="Realizada"),IFERROR(IF(AA1559="",0,AA1559-R1559),0),0),0)</f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 t="s">
        <v>67</v>
      </c>
      <c r="B1560" s="88">
        <v>46188</v>
      </c>
      <c r="C1560" s="89" t="s">
        <v>3773</v>
      </c>
      <c r="D1560" s="89" t="s">
        <v>3774</v>
      </c>
      <c r="E1560" s="90">
        <v>87411773</v>
      </c>
      <c r="F1560" s="184" t="s">
        <v>4016</v>
      </c>
      <c r="G1560" s="91">
        <v>77032853820</v>
      </c>
      <c r="H1560" s="92">
        <v>19076</v>
      </c>
      <c r="I1560" s="89"/>
      <c r="J1560" s="89"/>
      <c r="K1560" s="89" t="s">
        <v>52</v>
      </c>
      <c r="L1560" s="89" t="s">
        <v>329</v>
      </c>
      <c r="M1560" s="89"/>
      <c r="N1560" s="89" t="s">
        <v>55</v>
      </c>
      <c r="O1560" s="93">
        <v>11999921492</v>
      </c>
      <c r="P1560" s="94"/>
      <c r="Q1560" s="112" t="s">
        <v>3768</v>
      </c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>
        <v>0</v>
      </c>
      <c r="AB1560" s="89"/>
      <c r="AC1560" s="111"/>
      <c r="AD1560" s="89"/>
      <c r="AE1560" s="89"/>
      <c r="AF1560" s="98"/>
      <c r="AG1560" s="98"/>
      <c r="AH1560" s="98"/>
      <c r="AI1560" s="99"/>
      <c r="AJ1560" s="99" t="s">
        <v>197</v>
      </c>
      <c r="AK1560" s="99" t="s">
        <v>197</v>
      </c>
      <c r="AL1560" s="45" t="s">
        <v>68</v>
      </c>
      <c r="AM1560" s="162" t="str">
        <f>MONTH(B1560)&amp;"/"&amp;YEAR(B1560)</f>
        <v>6/2026</v>
      </c>
      <c r="AN1560" s="45">
        <f>WEEKNUM(B1560)-WEEKNUM(EOMONTH(B1560,-1)+1)+1</f>
        <v>3</v>
      </c>
      <c r="AO1560" s="45" t="str">
        <f>MONTH(R1560)&amp;"/"&amp;YEAR(R1560)</f>
        <v>1/1900</v>
      </c>
      <c r="AP1560" s="45" t="e">
        <f>WEEKNUM(R1560)-WEEKNUM(EOMONTH(R1560,-1)+1)+1</f>
        <v>#NUM!</v>
      </c>
      <c r="AQ1560" s="45">
        <f>IF(AU1560="S",IF(Q1560="1. Aceitou o programa",R1560-B1560,0),0)</f>
        <v>0</v>
      </c>
      <c r="AR1560" s="45">
        <f>IF(AU1560="S",IF(AND(S1560&lt;&gt;"",R1560&lt;&gt;""),S1560-R1560,0),0)</f>
        <v>0</v>
      </c>
      <c r="AS1560" s="45">
        <f>IF(AU1560="S",IF(Q1560="1. Aceitou o programa",IF(OR(X1560="Não se Aplica",X1560=""),IF(OR(W1560="Não se Aplica",W1560=""),0,W1560-V1560),AVERAGE(X1560-W1560,W1560-V1560)),0),0)</f>
        <v>0</v>
      </c>
      <c r="AT1560" s="45">
        <f>IF(AU1560="S",IF(AND(Q1560="1. Aceitou o programa",AB1560="Realizada"),IFERROR(IF(AA1560="",0,AA1560-R1560),0),0),0)</f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 t="s">
        <v>67</v>
      </c>
      <c r="B1561" s="88">
        <v>46188</v>
      </c>
      <c r="C1561" s="89" t="s">
        <v>3773</v>
      </c>
      <c r="D1561" s="89" t="s">
        <v>3774</v>
      </c>
      <c r="E1561" s="90">
        <v>87431080</v>
      </c>
      <c r="F1561" s="184" t="s">
        <v>4017</v>
      </c>
      <c r="G1561" s="91">
        <v>54121973534</v>
      </c>
      <c r="H1561" s="92">
        <v>25650</v>
      </c>
      <c r="I1561" s="89"/>
      <c r="J1561" s="89"/>
      <c r="K1561" s="89" t="s">
        <v>52</v>
      </c>
      <c r="L1561" s="89" t="s">
        <v>53</v>
      </c>
      <c r="M1561" s="89"/>
      <c r="N1561" s="89" t="s">
        <v>148</v>
      </c>
      <c r="O1561" s="93">
        <v>11993434853</v>
      </c>
      <c r="P1561" s="94"/>
      <c r="Q1561" s="112" t="s">
        <v>3768</v>
      </c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>
        <v>0</v>
      </c>
      <c r="AB1561" s="89"/>
      <c r="AC1561" s="111"/>
      <c r="AD1561" s="89"/>
      <c r="AE1561" s="89"/>
      <c r="AF1561" s="98"/>
      <c r="AG1561" s="98"/>
      <c r="AH1561" s="98"/>
      <c r="AI1561" s="99"/>
      <c r="AJ1561" s="99" t="s">
        <v>197</v>
      </c>
      <c r="AK1561" s="99" t="s">
        <v>197</v>
      </c>
      <c r="AL1561" s="45" t="s">
        <v>68</v>
      </c>
      <c r="AM1561" s="162" t="str">
        <f>MONTH(B1561)&amp;"/"&amp;YEAR(B1561)</f>
        <v>6/2026</v>
      </c>
      <c r="AN1561" s="45">
        <f>WEEKNUM(B1561)-WEEKNUM(EOMONTH(B1561,-1)+1)+1</f>
        <v>3</v>
      </c>
      <c r="AO1561" s="45" t="str">
        <f>MONTH(R1561)&amp;"/"&amp;YEAR(R1561)</f>
        <v>1/1900</v>
      </c>
      <c r="AP1561" s="45" t="e">
        <f>WEEKNUM(R1561)-WEEKNUM(EOMONTH(R1561,-1)+1)+1</f>
        <v>#NUM!</v>
      </c>
      <c r="AQ1561" s="45">
        <f>IF(AU1561="S",IF(Q1561="1. Aceitou o programa",R1561-B1561,0),0)</f>
        <v>0</v>
      </c>
      <c r="AR1561" s="45">
        <f>IF(AU1561="S",IF(AND(S1561&lt;&gt;"",R1561&lt;&gt;""),S1561-R1561,0),0)</f>
        <v>0</v>
      </c>
      <c r="AS1561" s="45">
        <f>IF(AU1561="S",IF(Q1561="1. Aceitou o programa",IF(OR(X1561="Não se Aplica",X1561=""),IF(OR(W1561="Não se Aplica",W1561=""),0,W1561-V1561),AVERAGE(X1561-W1561,W1561-V1561)),0),0)</f>
        <v>0</v>
      </c>
      <c r="AT1561" s="45">
        <f>IF(AU1561="S",IF(AND(Q1561="1. Aceitou o programa",AB1561="Realizada"),IFERROR(IF(AA1561="",0,AA1561-R1561),0),0),0)</f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 t="s">
        <v>67</v>
      </c>
      <c r="B1562" s="88">
        <v>46188</v>
      </c>
      <c r="C1562" s="89" t="s">
        <v>3773</v>
      </c>
      <c r="D1562" s="89" t="s">
        <v>3774</v>
      </c>
      <c r="E1562" s="90">
        <v>87468183</v>
      </c>
      <c r="F1562" s="184" t="s">
        <v>4018</v>
      </c>
      <c r="G1562" s="91">
        <v>12311505807</v>
      </c>
      <c r="H1562" s="92">
        <v>24552</v>
      </c>
      <c r="I1562" s="89"/>
      <c r="J1562" s="89"/>
      <c r="K1562" s="89" t="s">
        <v>52</v>
      </c>
      <c r="L1562" s="89" t="s">
        <v>329</v>
      </c>
      <c r="M1562" s="89"/>
      <c r="N1562" s="89" t="s">
        <v>148</v>
      </c>
      <c r="O1562" s="93">
        <v>11953167276</v>
      </c>
      <c r="P1562" s="94"/>
      <c r="Q1562" s="112" t="s">
        <v>3768</v>
      </c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>
        <v>0</v>
      </c>
      <c r="AB1562" s="89"/>
      <c r="AC1562" s="111"/>
      <c r="AD1562" s="89"/>
      <c r="AE1562" s="89"/>
      <c r="AF1562" s="98"/>
      <c r="AG1562" s="98"/>
      <c r="AH1562" s="98"/>
      <c r="AI1562" s="99"/>
      <c r="AJ1562" s="99" t="s">
        <v>197</v>
      </c>
      <c r="AK1562" s="99" t="s">
        <v>197</v>
      </c>
      <c r="AL1562" s="45" t="s">
        <v>68</v>
      </c>
      <c r="AM1562" s="162" t="str">
        <f>MONTH(B1562)&amp;"/"&amp;YEAR(B1562)</f>
        <v>6/2026</v>
      </c>
      <c r="AN1562" s="45">
        <f>WEEKNUM(B1562)-WEEKNUM(EOMONTH(B1562,-1)+1)+1</f>
        <v>3</v>
      </c>
      <c r="AO1562" s="45" t="str">
        <f>MONTH(R1562)&amp;"/"&amp;YEAR(R1562)</f>
        <v>1/1900</v>
      </c>
      <c r="AP1562" s="45" t="e">
        <f>WEEKNUM(R1562)-WEEKNUM(EOMONTH(R1562,-1)+1)+1</f>
        <v>#NUM!</v>
      </c>
      <c r="AQ1562" s="45">
        <f>IF(AU1562="S",IF(Q1562="1. Aceitou o programa",R1562-B1562,0),0)</f>
        <v>0</v>
      </c>
      <c r="AR1562" s="45">
        <f>IF(AU1562="S",IF(AND(S1562&lt;&gt;"",R1562&lt;&gt;""),S1562-R1562,0),0)</f>
        <v>0</v>
      </c>
      <c r="AS1562" s="45">
        <f>IF(AU1562="S",IF(Q1562="1. Aceitou o programa",IF(OR(X1562="Não se Aplica",X1562=""),IF(OR(W1562="Não se Aplica",W1562=""),0,W1562-V1562),AVERAGE(X1562-W1562,W1562-V1562)),0),0)</f>
        <v>0</v>
      </c>
      <c r="AT1562" s="45">
        <f>IF(AU1562="S",IF(AND(Q1562="1. Aceitou o programa",AB1562="Realizada"),IFERROR(IF(AA1562="",0,AA1562-R1562),0),0),0)</f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 t="s">
        <v>67</v>
      </c>
      <c r="B1563" s="88">
        <v>46188</v>
      </c>
      <c r="C1563" s="89" t="s">
        <v>3773</v>
      </c>
      <c r="D1563" s="89" t="s">
        <v>3774</v>
      </c>
      <c r="E1563" s="90">
        <v>87553245</v>
      </c>
      <c r="F1563" s="184" t="s">
        <v>4019</v>
      </c>
      <c r="G1563" s="91">
        <v>41055608753</v>
      </c>
      <c r="H1563" s="92">
        <v>19776</v>
      </c>
      <c r="I1563" s="89"/>
      <c r="J1563" s="89"/>
      <c r="K1563" s="89" t="s">
        <v>88</v>
      </c>
      <c r="L1563" s="89" t="s">
        <v>89</v>
      </c>
      <c r="M1563" s="89"/>
      <c r="N1563" s="89" t="s">
        <v>231</v>
      </c>
      <c r="O1563" s="93">
        <v>21999688532</v>
      </c>
      <c r="P1563" s="94"/>
      <c r="Q1563" s="112" t="s">
        <v>3768</v>
      </c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>
        <v>0</v>
      </c>
      <c r="AB1563" s="89"/>
      <c r="AC1563" s="111"/>
      <c r="AD1563" s="89"/>
      <c r="AE1563" s="89"/>
      <c r="AF1563" s="98"/>
      <c r="AG1563" s="98"/>
      <c r="AH1563" s="98"/>
      <c r="AI1563" s="99"/>
      <c r="AJ1563" s="99" t="s">
        <v>197</v>
      </c>
      <c r="AK1563" s="99" t="s">
        <v>197</v>
      </c>
      <c r="AL1563" s="45" t="s">
        <v>68</v>
      </c>
      <c r="AM1563" s="162" t="str">
        <f>MONTH(B1563)&amp;"/"&amp;YEAR(B1563)</f>
        <v>6/2026</v>
      </c>
      <c r="AN1563" s="45">
        <f>WEEKNUM(B1563)-WEEKNUM(EOMONTH(B1563,-1)+1)+1</f>
        <v>3</v>
      </c>
      <c r="AO1563" s="45" t="str">
        <f>MONTH(R1563)&amp;"/"&amp;YEAR(R1563)</f>
        <v>1/1900</v>
      </c>
      <c r="AP1563" s="45" t="e">
        <f>WEEKNUM(R1563)-WEEKNUM(EOMONTH(R1563,-1)+1)+1</f>
        <v>#NUM!</v>
      </c>
      <c r="AQ1563" s="45">
        <f>IF(AU1563="S",IF(Q1563="1. Aceitou o programa",R1563-B1563,0),0)</f>
        <v>0</v>
      </c>
      <c r="AR1563" s="45">
        <f>IF(AU1563="S",IF(AND(S1563&lt;&gt;"",R1563&lt;&gt;""),S1563-R1563,0),0)</f>
        <v>0</v>
      </c>
      <c r="AS1563" s="45">
        <f>IF(AU1563="S",IF(Q1563="1. Aceitou o programa",IF(OR(X1563="Não se Aplica",X1563=""),IF(OR(W1563="Não se Aplica",W1563=""),0,W1563-V1563),AVERAGE(X1563-W1563,W1563-V1563)),0),0)</f>
        <v>0</v>
      </c>
      <c r="AT1563" s="45">
        <f>IF(AU1563="S",IF(AND(Q1563="1. Aceitou o programa",AB1563="Realizada"),IFERROR(IF(AA1563="",0,AA1563-R1563),0),0),0)</f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 t="s">
        <v>67</v>
      </c>
      <c r="B1564" s="88">
        <v>46188</v>
      </c>
      <c r="C1564" s="89" t="s">
        <v>3773</v>
      </c>
      <c r="D1564" s="89" t="s">
        <v>3774</v>
      </c>
      <c r="E1564" s="90">
        <v>87553942</v>
      </c>
      <c r="F1564" s="184" t="s">
        <v>4020</v>
      </c>
      <c r="G1564" s="91">
        <v>41035232715</v>
      </c>
      <c r="H1564" s="92">
        <v>20594</v>
      </c>
      <c r="I1564" s="89"/>
      <c r="J1564" s="89"/>
      <c r="K1564" s="89" t="s">
        <v>88</v>
      </c>
      <c r="L1564" s="89" t="s">
        <v>89</v>
      </c>
      <c r="M1564" s="89"/>
      <c r="N1564" s="89" t="s">
        <v>231</v>
      </c>
      <c r="O1564" s="93" t="s">
        <v>4021</v>
      </c>
      <c r="P1564" s="94"/>
      <c r="Q1564" s="112" t="s">
        <v>3768</v>
      </c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>
        <v>0</v>
      </c>
      <c r="AB1564" s="89"/>
      <c r="AC1564" s="111"/>
      <c r="AD1564" s="89"/>
      <c r="AE1564" s="89"/>
      <c r="AF1564" s="98"/>
      <c r="AG1564" s="98"/>
      <c r="AH1564" s="98"/>
      <c r="AI1564" s="99"/>
      <c r="AJ1564" s="99" t="s">
        <v>197</v>
      </c>
      <c r="AK1564" s="99" t="s">
        <v>197</v>
      </c>
      <c r="AL1564" s="45" t="s">
        <v>68</v>
      </c>
      <c r="AM1564" s="162" t="str">
        <f>MONTH(B1564)&amp;"/"&amp;YEAR(B1564)</f>
        <v>6/2026</v>
      </c>
      <c r="AN1564" s="45">
        <f>WEEKNUM(B1564)-WEEKNUM(EOMONTH(B1564,-1)+1)+1</f>
        <v>3</v>
      </c>
      <c r="AO1564" s="45" t="str">
        <f>MONTH(R1564)&amp;"/"&amp;YEAR(R1564)</f>
        <v>1/1900</v>
      </c>
      <c r="AP1564" s="45" t="e">
        <f>WEEKNUM(R1564)-WEEKNUM(EOMONTH(R1564,-1)+1)+1</f>
        <v>#NUM!</v>
      </c>
      <c r="AQ1564" s="45">
        <f>IF(AU1564="S",IF(Q1564="1. Aceitou o programa",R1564-B1564,0),0)</f>
        <v>0</v>
      </c>
      <c r="AR1564" s="45">
        <f>IF(AU1564="S",IF(AND(S1564&lt;&gt;"",R1564&lt;&gt;""),S1564-R1564,0),0)</f>
        <v>0</v>
      </c>
      <c r="AS1564" s="45">
        <f>IF(AU1564="S",IF(Q1564="1. Aceitou o programa",IF(OR(X1564="Não se Aplica",X1564=""),IF(OR(W1564="Não se Aplica",W1564=""),0,W1564-V1564),AVERAGE(X1564-W1564,W1564-V1564)),0),0)</f>
        <v>0</v>
      </c>
      <c r="AT1564" s="45">
        <f>IF(AU1564="S",IF(AND(Q1564="1. Aceitou o programa",AB1564="Realizada"),IFERROR(IF(AA1564="",0,AA1564-R1564),0),0),0)</f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 t="s">
        <v>67</v>
      </c>
      <c r="B1565" s="88">
        <v>46188</v>
      </c>
      <c r="C1565" s="89" t="s">
        <v>3773</v>
      </c>
      <c r="D1565" s="89" t="s">
        <v>3774</v>
      </c>
      <c r="E1565" s="90">
        <v>87717035</v>
      </c>
      <c r="F1565" s="184" t="s">
        <v>4022</v>
      </c>
      <c r="G1565" s="91">
        <v>8558779872</v>
      </c>
      <c r="H1565" s="92">
        <v>17755</v>
      </c>
      <c r="I1565" s="89"/>
      <c r="J1565" s="89"/>
      <c r="K1565" s="89" t="s">
        <v>52</v>
      </c>
      <c r="L1565" s="89" t="s">
        <v>329</v>
      </c>
      <c r="M1565" s="89"/>
      <c r="N1565" s="89" t="s">
        <v>55</v>
      </c>
      <c r="O1565" s="93">
        <v>11965393361</v>
      </c>
      <c r="P1565" s="94"/>
      <c r="Q1565" s="112" t="s">
        <v>3768</v>
      </c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>
        <v>0</v>
      </c>
      <c r="AB1565" s="89"/>
      <c r="AC1565" s="111"/>
      <c r="AD1565" s="89"/>
      <c r="AE1565" s="89"/>
      <c r="AF1565" s="98"/>
      <c r="AG1565" s="98"/>
      <c r="AH1565" s="98"/>
      <c r="AI1565" s="99"/>
      <c r="AJ1565" s="99" t="s">
        <v>197</v>
      </c>
      <c r="AK1565" s="99" t="s">
        <v>197</v>
      </c>
      <c r="AL1565" s="45" t="s">
        <v>68</v>
      </c>
      <c r="AM1565" s="162" t="str">
        <f>MONTH(B1565)&amp;"/"&amp;YEAR(B1565)</f>
        <v>6/2026</v>
      </c>
      <c r="AN1565" s="45">
        <f>WEEKNUM(B1565)-WEEKNUM(EOMONTH(B1565,-1)+1)+1</f>
        <v>3</v>
      </c>
      <c r="AO1565" s="45" t="str">
        <f>MONTH(R1565)&amp;"/"&amp;YEAR(R1565)</f>
        <v>1/1900</v>
      </c>
      <c r="AP1565" s="45" t="e">
        <f>WEEKNUM(R1565)-WEEKNUM(EOMONTH(R1565,-1)+1)+1</f>
        <v>#NUM!</v>
      </c>
      <c r="AQ1565" s="45">
        <f>IF(AU1565="S",IF(Q1565="1. Aceitou o programa",R1565-B1565,0),0)</f>
        <v>0</v>
      </c>
      <c r="AR1565" s="45">
        <f>IF(AU1565="S",IF(AND(S1565&lt;&gt;"",R1565&lt;&gt;""),S1565-R1565,0),0)</f>
        <v>0</v>
      </c>
      <c r="AS1565" s="45">
        <f>IF(AU1565="S",IF(Q1565="1. Aceitou o programa",IF(OR(X1565="Não se Aplica",X1565=""),IF(OR(W1565="Não se Aplica",W1565=""),0,W1565-V1565),AVERAGE(X1565-W1565,W1565-V1565)),0),0)</f>
        <v>0</v>
      </c>
      <c r="AT1565" s="45">
        <f>IF(AU1565="S",IF(AND(Q1565="1. Aceitou o programa",AB1565="Realizada"),IFERROR(IF(AA1565="",0,AA1565-R1565),0),0),0)</f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 t="s">
        <v>67</v>
      </c>
      <c r="B1566" s="88">
        <v>46188</v>
      </c>
      <c r="C1566" s="89" t="s">
        <v>3773</v>
      </c>
      <c r="D1566" s="89" t="s">
        <v>3774</v>
      </c>
      <c r="E1566" s="90">
        <v>87835235</v>
      </c>
      <c r="F1566" s="184" t="s">
        <v>4023</v>
      </c>
      <c r="G1566" s="91">
        <v>1904083404</v>
      </c>
      <c r="H1566" s="92">
        <v>26835</v>
      </c>
      <c r="I1566" s="89"/>
      <c r="J1566" s="89"/>
      <c r="K1566" s="89" t="s">
        <v>52</v>
      </c>
      <c r="L1566" s="89" t="s">
        <v>53</v>
      </c>
      <c r="M1566" s="89"/>
      <c r="N1566" s="89" t="s">
        <v>148</v>
      </c>
      <c r="O1566" s="93">
        <v>11985900642</v>
      </c>
      <c r="P1566" s="94"/>
      <c r="Q1566" s="112" t="s">
        <v>58</v>
      </c>
      <c r="R1566" s="95">
        <v>46189</v>
      </c>
      <c r="S1566" s="96"/>
      <c r="T1566" s="96" t="s">
        <v>59</v>
      </c>
      <c r="U1566" s="96" t="s">
        <v>60</v>
      </c>
      <c r="V1566" s="92"/>
      <c r="W1566" s="92"/>
      <c r="X1566" s="92"/>
      <c r="Y1566" s="97"/>
      <c r="Z1566" s="89" t="s">
        <v>62</v>
      </c>
      <c r="AA1566" s="96" t="s">
        <v>4024</v>
      </c>
      <c r="AB1566" s="89"/>
      <c r="AC1566" s="111"/>
      <c r="AD1566" s="89"/>
      <c r="AE1566" s="89"/>
      <c r="AF1566" s="98"/>
      <c r="AG1566" s="98"/>
      <c r="AH1566" s="98"/>
      <c r="AI1566" s="99"/>
      <c r="AJ1566" s="99" t="s">
        <v>197</v>
      </c>
      <c r="AK1566" s="99" t="s">
        <v>197</v>
      </c>
      <c r="AL1566" s="45" t="s">
        <v>68</v>
      </c>
      <c r="AM1566" s="162" t="str">
        <f>MONTH(B1566)&amp;"/"&amp;YEAR(B1566)</f>
        <v>6/2026</v>
      </c>
      <c r="AN1566" s="45">
        <f>WEEKNUM(B1566)-WEEKNUM(EOMONTH(B1566,-1)+1)+1</f>
        <v>3</v>
      </c>
      <c r="AO1566" s="45" t="str">
        <f>MONTH(R1566)&amp;"/"&amp;YEAR(R1566)</f>
        <v>6/2026</v>
      </c>
      <c r="AP1566" s="45">
        <f>WEEKNUM(R1566)-WEEKNUM(EOMONTH(R1566,-1)+1)+1</f>
        <v>3</v>
      </c>
      <c r="AQ1566" s="45">
        <f>IF(AU1566="S",IF(Q1566="1. Aceitou o programa",R1566-B1566,0),0)</f>
        <v>1</v>
      </c>
      <c r="AR1566" s="45">
        <f>IF(AU1566="S",IF(AND(S1566&lt;&gt;"",R1566&lt;&gt;""),S1566-R1566,0),0)</f>
        <v>0</v>
      </c>
      <c r="AS1566" s="45">
        <f>IF(AU1566="S",IF(Q1566="1. Aceitou o programa",IF(OR(X1566="Não se Aplica",X1566=""),IF(OR(W1566="Não se Aplica",W1566=""),0,W1566-V1566),AVERAGE(X1566-W1566,W1566-V1566)),0),0)</f>
        <v>0</v>
      </c>
      <c r="AT1566" s="45">
        <f>IF(AU1566="S",IF(AND(Q1566="1. Aceitou o programa",AB1566="Realizada"),IFERROR(IF(AA1566="",0,AA1566-R1566),0),0),0)</f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 t="s">
        <v>67</v>
      </c>
      <c r="B1567" s="88">
        <v>46188</v>
      </c>
      <c r="C1567" s="89" t="s">
        <v>3773</v>
      </c>
      <c r="D1567" s="89" t="s">
        <v>3774</v>
      </c>
      <c r="E1567" s="90">
        <v>87835265</v>
      </c>
      <c r="F1567" s="184" t="s">
        <v>4025</v>
      </c>
      <c r="G1567" s="91">
        <v>81796650897</v>
      </c>
      <c r="H1567" s="92">
        <v>19225</v>
      </c>
      <c r="I1567" s="89"/>
      <c r="J1567" s="89"/>
      <c r="K1567" s="89" t="s">
        <v>52</v>
      </c>
      <c r="L1567" s="89" t="s">
        <v>53</v>
      </c>
      <c r="M1567" s="89"/>
      <c r="N1567" s="89" t="s">
        <v>185</v>
      </c>
      <c r="O1567" s="93">
        <v>11952694736</v>
      </c>
      <c r="P1567" s="94"/>
      <c r="Q1567" s="112" t="s">
        <v>3768</v>
      </c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>
        <v>0</v>
      </c>
      <c r="AB1567" s="89"/>
      <c r="AC1567" s="111"/>
      <c r="AD1567" s="89"/>
      <c r="AE1567" s="89"/>
      <c r="AF1567" s="98"/>
      <c r="AG1567" s="98"/>
      <c r="AH1567" s="98"/>
      <c r="AI1567" s="99"/>
      <c r="AJ1567" s="99" t="s">
        <v>197</v>
      </c>
      <c r="AK1567" s="99" t="s">
        <v>197</v>
      </c>
      <c r="AL1567" s="45" t="s">
        <v>68</v>
      </c>
      <c r="AM1567" s="162" t="str">
        <f>MONTH(B1567)&amp;"/"&amp;YEAR(B1567)</f>
        <v>6/2026</v>
      </c>
      <c r="AN1567" s="45">
        <f>WEEKNUM(B1567)-WEEKNUM(EOMONTH(B1567,-1)+1)+1</f>
        <v>3</v>
      </c>
      <c r="AO1567" s="45" t="str">
        <f>MONTH(R1567)&amp;"/"&amp;YEAR(R1567)</f>
        <v>1/1900</v>
      </c>
      <c r="AP1567" s="45" t="e">
        <f>WEEKNUM(R1567)-WEEKNUM(EOMONTH(R1567,-1)+1)+1</f>
        <v>#NUM!</v>
      </c>
      <c r="AQ1567" s="45">
        <f>IF(AU1567="S",IF(Q1567="1. Aceitou o programa",R1567-B1567,0),0)</f>
        <v>0</v>
      </c>
      <c r="AR1567" s="45">
        <f>IF(AU1567="S",IF(AND(S1567&lt;&gt;"",R1567&lt;&gt;""),S1567-R1567,0),0)</f>
        <v>0</v>
      </c>
      <c r="AS1567" s="45">
        <f>IF(AU1567="S",IF(Q1567="1. Aceitou o programa",IF(OR(X1567="Não se Aplica",X1567=""),IF(OR(W1567="Não se Aplica",W1567=""),0,W1567-V1567),AVERAGE(X1567-W1567,W1567-V1567)),0),0)</f>
        <v>0</v>
      </c>
      <c r="AT1567" s="45">
        <f>IF(AU1567="S",IF(AND(Q1567="1. Aceitou o programa",AB1567="Realizada"),IFERROR(IF(AA1567="",0,AA1567-R1567),0),0),0)</f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 t="s">
        <v>67</v>
      </c>
      <c r="B1568" s="88">
        <v>46188</v>
      </c>
      <c r="C1568" s="89" t="s">
        <v>3773</v>
      </c>
      <c r="D1568" s="89" t="s">
        <v>3774</v>
      </c>
      <c r="E1568" s="90">
        <v>87880320</v>
      </c>
      <c r="F1568" s="184" t="s">
        <v>4026</v>
      </c>
      <c r="G1568" s="91">
        <v>22652789805</v>
      </c>
      <c r="H1568" s="92">
        <v>30161</v>
      </c>
      <c r="I1568" s="89"/>
      <c r="J1568" s="89"/>
      <c r="K1568" s="89" t="s">
        <v>52</v>
      </c>
      <c r="L1568" s="89" t="s">
        <v>53</v>
      </c>
      <c r="M1568" s="89"/>
      <c r="N1568" s="89" t="s">
        <v>148</v>
      </c>
      <c r="O1568" s="93">
        <v>11961886070</v>
      </c>
      <c r="P1568" s="94"/>
      <c r="Q1568" s="112" t="s">
        <v>3768</v>
      </c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>
        <v>0</v>
      </c>
      <c r="AB1568" s="89"/>
      <c r="AC1568" s="111"/>
      <c r="AD1568" s="89"/>
      <c r="AE1568" s="89"/>
      <c r="AF1568" s="98"/>
      <c r="AG1568" s="98"/>
      <c r="AH1568" s="98"/>
      <c r="AI1568" s="99"/>
      <c r="AJ1568" s="99" t="s">
        <v>197</v>
      </c>
      <c r="AK1568" s="99" t="s">
        <v>197</v>
      </c>
      <c r="AL1568" s="45" t="s">
        <v>68</v>
      </c>
      <c r="AM1568" s="162" t="str">
        <f>MONTH(B1568)&amp;"/"&amp;YEAR(B1568)</f>
        <v>6/2026</v>
      </c>
      <c r="AN1568" s="45">
        <f>WEEKNUM(B1568)-WEEKNUM(EOMONTH(B1568,-1)+1)+1</f>
        <v>3</v>
      </c>
      <c r="AO1568" s="45" t="str">
        <f>MONTH(R1568)&amp;"/"&amp;YEAR(R1568)</f>
        <v>1/1900</v>
      </c>
      <c r="AP1568" s="45" t="e">
        <f>WEEKNUM(R1568)-WEEKNUM(EOMONTH(R1568,-1)+1)+1</f>
        <v>#NUM!</v>
      </c>
      <c r="AQ1568" s="45">
        <f>IF(AU1568="S",IF(Q1568="1. Aceitou o programa",R1568-B1568,0),0)</f>
        <v>0</v>
      </c>
      <c r="AR1568" s="45">
        <f>IF(AU1568="S",IF(AND(S1568&lt;&gt;"",R1568&lt;&gt;""),S1568-R1568,0),0)</f>
        <v>0</v>
      </c>
      <c r="AS1568" s="45">
        <f>IF(AU1568="S",IF(Q1568="1. Aceitou o programa",IF(OR(X1568="Não se Aplica",X1568=""),IF(OR(W1568="Não se Aplica",W1568=""),0,W1568-V1568),AVERAGE(X1568-W1568,W1568-V1568)),0),0)</f>
        <v>0</v>
      </c>
      <c r="AT1568" s="45">
        <f>IF(AU1568="S",IF(AND(Q1568="1. Aceitou o programa",AB1568="Realizada"),IFERROR(IF(AA1568="",0,AA1568-R1568),0),0),0)</f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 t="s">
        <v>67</v>
      </c>
      <c r="B1569" s="88">
        <v>46188</v>
      </c>
      <c r="C1569" s="89" t="s">
        <v>3773</v>
      </c>
      <c r="D1569" s="89" t="s">
        <v>3774</v>
      </c>
      <c r="E1569" s="90">
        <v>87880832</v>
      </c>
      <c r="F1569" s="184" t="s">
        <v>4027</v>
      </c>
      <c r="G1569" s="91">
        <v>9003342741</v>
      </c>
      <c r="H1569" s="92">
        <v>28917</v>
      </c>
      <c r="I1569" s="89"/>
      <c r="J1569" s="89"/>
      <c r="K1569" s="89" t="s">
        <v>88</v>
      </c>
      <c r="L1569" s="89" t="s">
        <v>97</v>
      </c>
      <c r="M1569" s="89"/>
      <c r="N1569" s="89" t="s">
        <v>181</v>
      </c>
      <c r="O1569" s="93">
        <v>21991631162</v>
      </c>
      <c r="P1569" s="94"/>
      <c r="Q1569" s="112" t="s">
        <v>3768</v>
      </c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>
        <v>0</v>
      </c>
      <c r="AB1569" s="89"/>
      <c r="AC1569" s="111"/>
      <c r="AD1569" s="89"/>
      <c r="AE1569" s="89"/>
      <c r="AF1569" s="98"/>
      <c r="AG1569" s="98"/>
      <c r="AH1569" s="98"/>
      <c r="AI1569" s="99"/>
      <c r="AJ1569" s="99" t="s">
        <v>197</v>
      </c>
      <c r="AK1569" s="99" t="s">
        <v>197</v>
      </c>
      <c r="AL1569" s="45" t="s">
        <v>68</v>
      </c>
      <c r="AM1569" s="162" t="str">
        <f>MONTH(B1569)&amp;"/"&amp;YEAR(B1569)</f>
        <v>6/2026</v>
      </c>
      <c r="AN1569" s="45">
        <f>WEEKNUM(B1569)-WEEKNUM(EOMONTH(B1569,-1)+1)+1</f>
        <v>3</v>
      </c>
      <c r="AO1569" s="45" t="str">
        <f>MONTH(R1569)&amp;"/"&amp;YEAR(R1569)</f>
        <v>1/1900</v>
      </c>
      <c r="AP1569" s="45" t="e">
        <f>WEEKNUM(R1569)-WEEKNUM(EOMONTH(R1569,-1)+1)+1</f>
        <v>#NUM!</v>
      </c>
      <c r="AQ1569" s="45">
        <f>IF(AU1569="S",IF(Q1569="1. Aceitou o programa",R1569-B1569,0),0)</f>
        <v>0</v>
      </c>
      <c r="AR1569" s="45">
        <f>IF(AU1569="S",IF(AND(S1569&lt;&gt;"",R1569&lt;&gt;""),S1569-R1569,0),0)</f>
        <v>0</v>
      </c>
      <c r="AS1569" s="45">
        <f>IF(AU1569="S",IF(Q1569="1. Aceitou o programa",IF(OR(X1569="Não se Aplica",X1569=""),IF(OR(W1569="Não se Aplica",W1569=""),0,W1569-V1569),AVERAGE(X1569-W1569,W1569-V1569)),0),0)</f>
        <v>0</v>
      </c>
      <c r="AT1569" s="45">
        <f>IF(AU1569="S",IF(AND(Q1569="1. Aceitou o programa",AB1569="Realizada"),IFERROR(IF(AA1569="",0,AA1569-R1569),0),0),0)</f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 t="s">
        <v>67</v>
      </c>
      <c r="B1570" s="88">
        <v>46188</v>
      </c>
      <c r="C1570" s="89" t="s">
        <v>3773</v>
      </c>
      <c r="D1570" s="89" t="s">
        <v>3774</v>
      </c>
      <c r="E1570" s="90">
        <v>87920728</v>
      </c>
      <c r="F1570" s="184" t="s">
        <v>4028</v>
      </c>
      <c r="G1570" s="91">
        <v>27987751839</v>
      </c>
      <c r="H1570" s="92">
        <v>29325</v>
      </c>
      <c r="I1570" s="89"/>
      <c r="J1570" s="89"/>
      <c r="K1570" s="89" t="s">
        <v>52</v>
      </c>
      <c r="L1570" s="89" t="s">
        <v>53</v>
      </c>
      <c r="M1570" s="89"/>
      <c r="N1570" s="89" t="s">
        <v>55</v>
      </c>
      <c r="O1570" s="93">
        <v>11972055836</v>
      </c>
      <c r="P1570" s="94"/>
      <c r="Q1570" s="112" t="s">
        <v>3768</v>
      </c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>
        <v>0</v>
      </c>
      <c r="AB1570" s="89"/>
      <c r="AC1570" s="111"/>
      <c r="AD1570" s="89"/>
      <c r="AE1570" s="89"/>
      <c r="AF1570" s="98"/>
      <c r="AG1570" s="98"/>
      <c r="AH1570" s="98"/>
      <c r="AI1570" s="99"/>
      <c r="AJ1570" s="99" t="s">
        <v>197</v>
      </c>
      <c r="AK1570" s="99" t="s">
        <v>197</v>
      </c>
      <c r="AL1570" s="45" t="s">
        <v>68</v>
      </c>
      <c r="AM1570" s="162" t="str">
        <f>MONTH(B1570)&amp;"/"&amp;YEAR(B1570)</f>
        <v>6/2026</v>
      </c>
      <c r="AN1570" s="45">
        <f>WEEKNUM(B1570)-WEEKNUM(EOMONTH(B1570,-1)+1)+1</f>
        <v>3</v>
      </c>
      <c r="AO1570" s="45" t="str">
        <f>MONTH(R1570)&amp;"/"&amp;YEAR(R1570)</f>
        <v>1/1900</v>
      </c>
      <c r="AP1570" s="45" t="e">
        <f>WEEKNUM(R1570)-WEEKNUM(EOMONTH(R1570,-1)+1)+1</f>
        <v>#NUM!</v>
      </c>
      <c r="AQ1570" s="45">
        <f>IF(AU1570="S",IF(Q1570="1. Aceitou o programa",R1570-B1570,0),0)</f>
        <v>0</v>
      </c>
      <c r="AR1570" s="45">
        <f>IF(AU1570="S",IF(AND(S1570&lt;&gt;"",R1570&lt;&gt;""),S1570-R1570,0),0)</f>
        <v>0</v>
      </c>
      <c r="AS1570" s="45">
        <f>IF(AU1570="S",IF(Q1570="1. Aceitou o programa",IF(OR(X1570="Não se Aplica",X1570=""),IF(OR(W1570="Não se Aplica",W1570=""),0,W1570-V1570),AVERAGE(X1570-W1570,W1570-V1570)),0),0)</f>
        <v>0</v>
      </c>
      <c r="AT1570" s="45">
        <f>IF(AU1570="S",IF(AND(Q1570="1. Aceitou o programa",AB1570="Realizada"),IFERROR(IF(AA1570="",0,AA1570-R1570),0),0),0)</f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 t="s">
        <v>67</v>
      </c>
      <c r="B1571" s="88">
        <v>46188</v>
      </c>
      <c r="C1571" s="89" t="s">
        <v>3773</v>
      </c>
      <c r="D1571" s="89" t="s">
        <v>3774</v>
      </c>
      <c r="E1571" s="90">
        <v>87963025</v>
      </c>
      <c r="F1571" s="184" t="s">
        <v>4029</v>
      </c>
      <c r="G1571" s="91">
        <v>2164492781</v>
      </c>
      <c r="H1571" s="92">
        <v>25821</v>
      </c>
      <c r="I1571" s="89"/>
      <c r="J1571" s="89"/>
      <c r="K1571" s="89" t="s">
        <v>88</v>
      </c>
      <c r="L1571" s="89" t="s">
        <v>89</v>
      </c>
      <c r="M1571" s="89"/>
      <c r="N1571" s="89" t="s">
        <v>181</v>
      </c>
      <c r="O1571" s="93">
        <v>21976458256</v>
      </c>
      <c r="P1571" s="94"/>
      <c r="Q1571" s="112" t="s">
        <v>3768</v>
      </c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>
        <v>0</v>
      </c>
      <c r="AB1571" s="89"/>
      <c r="AC1571" s="111"/>
      <c r="AD1571" s="89"/>
      <c r="AE1571" s="89"/>
      <c r="AF1571" s="98"/>
      <c r="AG1571" s="98"/>
      <c r="AH1571" s="98"/>
      <c r="AI1571" s="99"/>
      <c r="AJ1571" s="99" t="s">
        <v>197</v>
      </c>
      <c r="AK1571" s="99" t="s">
        <v>197</v>
      </c>
      <c r="AL1571" s="45" t="s">
        <v>68</v>
      </c>
      <c r="AM1571" s="162" t="str">
        <f>MONTH(B1571)&amp;"/"&amp;YEAR(B1571)</f>
        <v>6/2026</v>
      </c>
      <c r="AN1571" s="45">
        <f>WEEKNUM(B1571)-WEEKNUM(EOMONTH(B1571,-1)+1)+1</f>
        <v>3</v>
      </c>
      <c r="AO1571" s="45" t="str">
        <f>MONTH(R1571)&amp;"/"&amp;YEAR(R1571)</f>
        <v>1/1900</v>
      </c>
      <c r="AP1571" s="45" t="e">
        <f>WEEKNUM(R1571)-WEEKNUM(EOMONTH(R1571,-1)+1)+1</f>
        <v>#NUM!</v>
      </c>
      <c r="AQ1571" s="45">
        <f>IF(AU1571="S",IF(Q1571="1. Aceitou o programa",R1571-B1571,0),0)</f>
        <v>0</v>
      </c>
      <c r="AR1571" s="45">
        <f>IF(AU1571="S",IF(AND(S1571&lt;&gt;"",R1571&lt;&gt;""),S1571-R1571,0),0)</f>
        <v>0</v>
      </c>
      <c r="AS1571" s="45">
        <f>IF(AU1571="S",IF(Q1571="1. Aceitou o programa",IF(OR(X1571="Não se Aplica",X1571=""),IF(OR(W1571="Não se Aplica",W1571=""),0,W1571-V1571),AVERAGE(X1571-W1571,W1571-V1571)),0),0)</f>
        <v>0</v>
      </c>
      <c r="AT1571" s="45">
        <f>IF(AU1571="S",IF(AND(Q1571="1. Aceitou o programa",AB1571="Realizada"),IFERROR(IF(AA1571="",0,AA1571-R1571),0),0),0)</f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 t="s">
        <v>67</v>
      </c>
      <c r="B1572" s="88">
        <v>46188</v>
      </c>
      <c r="C1572" s="89" t="s">
        <v>3773</v>
      </c>
      <c r="D1572" s="89" t="s">
        <v>3774</v>
      </c>
      <c r="E1572" s="90">
        <v>88285386</v>
      </c>
      <c r="F1572" s="184" t="s">
        <v>4030</v>
      </c>
      <c r="G1572" s="91">
        <v>4621321889</v>
      </c>
      <c r="H1572" s="92">
        <v>23078</v>
      </c>
      <c r="I1572" s="89"/>
      <c r="J1572" s="89"/>
      <c r="K1572" s="89" t="s">
        <v>52</v>
      </c>
      <c r="L1572" s="89" t="s">
        <v>53</v>
      </c>
      <c r="M1572" s="89"/>
      <c r="N1572" s="89" t="s">
        <v>148</v>
      </c>
      <c r="O1572" s="93">
        <v>11991885025</v>
      </c>
      <c r="P1572" s="94"/>
      <c r="Q1572" s="112" t="s">
        <v>3768</v>
      </c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>
        <v>0</v>
      </c>
      <c r="AB1572" s="89"/>
      <c r="AC1572" s="111"/>
      <c r="AD1572" s="89"/>
      <c r="AE1572" s="89"/>
      <c r="AF1572" s="98"/>
      <c r="AG1572" s="98"/>
      <c r="AH1572" s="98"/>
      <c r="AI1572" s="99"/>
      <c r="AJ1572" s="99" t="s">
        <v>197</v>
      </c>
      <c r="AK1572" s="99" t="s">
        <v>197</v>
      </c>
      <c r="AL1572" s="45" t="s">
        <v>68</v>
      </c>
      <c r="AM1572" s="162" t="str">
        <f>MONTH(B1572)&amp;"/"&amp;YEAR(B1572)</f>
        <v>6/2026</v>
      </c>
      <c r="AN1572" s="45">
        <f>WEEKNUM(B1572)-WEEKNUM(EOMONTH(B1572,-1)+1)+1</f>
        <v>3</v>
      </c>
      <c r="AO1572" s="45" t="str">
        <f>MONTH(R1572)&amp;"/"&amp;YEAR(R1572)</f>
        <v>1/1900</v>
      </c>
      <c r="AP1572" s="45" t="e">
        <f>WEEKNUM(R1572)-WEEKNUM(EOMONTH(R1572,-1)+1)+1</f>
        <v>#NUM!</v>
      </c>
      <c r="AQ1572" s="45">
        <f>IF(AU1572="S",IF(Q1572="1. Aceitou o programa",R1572-B1572,0),0)</f>
        <v>0</v>
      </c>
      <c r="AR1572" s="45">
        <f>IF(AU1572="S",IF(AND(S1572&lt;&gt;"",R1572&lt;&gt;""),S1572-R1572,0),0)</f>
        <v>0</v>
      </c>
      <c r="AS1572" s="45">
        <f>IF(AU1572="S",IF(Q1572="1. Aceitou o programa",IF(OR(X1572="Não se Aplica",X1572=""),IF(OR(W1572="Não se Aplica",W1572=""),0,W1572-V1572),AVERAGE(X1572-W1572,W1572-V1572)),0),0)</f>
        <v>0</v>
      </c>
      <c r="AT1572" s="45">
        <f>IF(AU1572="S",IF(AND(Q1572="1. Aceitou o programa",AB1572="Realizada"),IFERROR(IF(AA1572="",0,AA1572-R1572),0),0),0)</f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 t="s">
        <v>67</v>
      </c>
      <c r="B1573" s="88">
        <v>46188</v>
      </c>
      <c r="C1573" s="89" t="s">
        <v>3773</v>
      </c>
      <c r="D1573" s="89" t="s">
        <v>3774</v>
      </c>
      <c r="E1573" s="90">
        <v>88294701</v>
      </c>
      <c r="F1573" s="184" t="s">
        <v>4031</v>
      </c>
      <c r="G1573" s="91">
        <v>6927327800</v>
      </c>
      <c r="H1573" s="92">
        <v>17466</v>
      </c>
      <c r="I1573" s="89"/>
      <c r="J1573" s="89"/>
      <c r="K1573" s="89" t="s">
        <v>52</v>
      </c>
      <c r="L1573" s="89" t="s">
        <v>329</v>
      </c>
      <c r="M1573" s="89"/>
      <c r="N1573" s="89" t="s">
        <v>55</v>
      </c>
      <c r="O1573" s="93">
        <v>11947854426</v>
      </c>
      <c r="P1573" s="94"/>
      <c r="Q1573" s="112" t="s">
        <v>3768</v>
      </c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>
        <v>0</v>
      </c>
      <c r="AB1573" s="89"/>
      <c r="AC1573" s="111"/>
      <c r="AD1573" s="89"/>
      <c r="AE1573" s="89"/>
      <c r="AF1573" s="98"/>
      <c r="AG1573" s="98"/>
      <c r="AH1573" s="98"/>
      <c r="AI1573" s="99"/>
      <c r="AJ1573" s="99" t="s">
        <v>197</v>
      </c>
      <c r="AK1573" s="99" t="s">
        <v>197</v>
      </c>
      <c r="AL1573" s="45" t="s">
        <v>68</v>
      </c>
      <c r="AM1573" s="162" t="str">
        <f>MONTH(B1573)&amp;"/"&amp;YEAR(B1573)</f>
        <v>6/2026</v>
      </c>
      <c r="AN1573" s="45">
        <f>WEEKNUM(B1573)-WEEKNUM(EOMONTH(B1573,-1)+1)+1</f>
        <v>3</v>
      </c>
      <c r="AO1573" s="45" t="str">
        <f>MONTH(R1573)&amp;"/"&amp;YEAR(R1573)</f>
        <v>1/1900</v>
      </c>
      <c r="AP1573" s="45" t="e">
        <f>WEEKNUM(R1573)-WEEKNUM(EOMONTH(R1573,-1)+1)+1</f>
        <v>#NUM!</v>
      </c>
      <c r="AQ1573" s="45">
        <f>IF(AU1573="S",IF(Q1573="1. Aceitou o programa",R1573-B1573,0),0)</f>
        <v>0</v>
      </c>
      <c r="AR1573" s="45">
        <f>IF(AU1573="S",IF(AND(S1573&lt;&gt;"",R1573&lt;&gt;""),S1573-R1573,0),0)</f>
        <v>0</v>
      </c>
      <c r="AS1573" s="45">
        <f>IF(AU1573="S",IF(Q1573="1. Aceitou o programa",IF(OR(X1573="Não se Aplica",X1573=""),IF(OR(W1573="Não se Aplica",W1573=""),0,W1573-V1573),AVERAGE(X1573-W1573,W1573-V1573)),0),0)</f>
        <v>0</v>
      </c>
      <c r="AT1573" s="45">
        <f>IF(AU1573="S",IF(AND(Q1573="1. Aceitou o programa",AB1573="Realizada"),IFERROR(IF(AA1573="",0,AA1573-R1573),0),0),0)</f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 t="s">
        <v>67</v>
      </c>
      <c r="B1574" s="88">
        <v>46188</v>
      </c>
      <c r="C1574" s="89" t="s">
        <v>3773</v>
      </c>
      <c r="D1574" s="89" t="s">
        <v>3774</v>
      </c>
      <c r="E1574" s="90">
        <v>88328219</v>
      </c>
      <c r="F1574" s="184" t="s">
        <v>4032</v>
      </c>
      <c r="G1574" s="91">
        <v>82458006434</v>
      </c>
      <c r="H1574" s="92">
        <v>26459</v>
      </c>
      <c r="I1574" s="89"/>
      <c r="J1574" s="89"/>
      <c r="K1574" s="89" t="s">
        <v>52</v>
      </c>
      <c r="L1574" s="89" t="s">
        <v>53</v>
      </c>
      <c r="M1574" s="89"/>
      <c r="N1574" s="89" t="s">
        <v>185</v>
      </c>
      <c r="O1574" s="93">
        <v>11967666379</v>
      </c>
      <c r="P1574" s="94"/>
      <c r="Q1574" s="112" t="s">
        <v>3768</v>
      </c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>
        <v>0</v>
      </c>
      <c r="AB1574" s="89"/>
      <c r="AC1574" s="111"/>
      <c r="AD1574" s="89"/>
      <c r="AE1574" s="89"/>
      <c r="AF1574" s="98"/>
      <c r="AG1574" s="98"/>
      <c r="AH1574" s="98"/>
      <c r="AI1574" s="99"/>
      <c r="AJ1574" s="99" t="s">
        <v>197</v>
      </c>
      <c r="AK1574" s="99" t="s">
        <v>197</v>
      </c>
      <c r="AL1574" s="45" t="s">
        <v>68</v>
      </c>
      <c r="AM1574" s="162" t="str">
        <f>MONTH(B1574)&amp;"/"&amp;YEAR(B1574)</f>
        <v>6/2026</v>
      </c>
      <c r="AN1574" s="45">
        <f>WEEKNUM(B1574)-WEEKNUM(EOMONTH(B1574,-1)+1)+1</f>
        <v>3</v>
      </c>
      <c r="AO1574" s="45" t="str">
        <f>MONTH(R1574)&amp;"/"&amp;YEAR(R1574)</f>
        <v>1/1900</v>
      </c>
      <c r="AP1574" s="45" t="e">
        <f>WEEKNUM(R1574)-WEEKNUM(EOMONTH(R1574,-1)+1)+1</f>
        <v>#NUM!</v>
      </c>
      <c r="AQ1574" s="45">
        <f>IF(AU1574="S",IF(Q1574="1. Aceitou o programa",R1574-B1574,0),0)</f>
        <v>0</v>
      </c>
      <c r="AR1574" s="45">
        <f>IF(AU1574="S",IF(AND(S1574&lt;&gt;"",R1574&lt;&gt;""),S1574-R1574,0),0)</f>
        <v>0</v>
      </c>
      <c r="AS1574" s="45">
        <f>IF(AU1574="S",IF(Q1574="1. Aceitou o programa",IF(OR(X1574="Não se Aplica",X1574=""),IF(OR(W1574="Não se Aplica",W1574=""),0,W1574-V1574),AVERAGE(X1574-W1574,W1574-V1574)),0),0)</f>
        <v>0</v>
      </c>
      <c r="AT1574" s="45">
        <f>IF(AU1574="S",IF(AND(Q1574="1. Aceitou o programa",AB1574="Realizada"),IFERROR(IF(AA1574="",0,AA1574-R1574),0),0),0)</f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 t="s">
        <v>67</v>
      </c>
      <c r="B1575" s="88">
        <v>46188</v>
      </c>
      <c r="C1575" s="89" t="s">
        <v>3773</v>
      </c>
      <c r="D1575" s="89" t="s">
        <v>3774</v>
      </c>
      <c r="E1575" s="90">
        <v>88335982</v>
      </c>
      <c r="F1575" s="184" t="s">
        <v>4033</v>
      </c>
      <c r="G1575" s="91">
        <v>28528115704</v>
      </c>
      <c r="H1575" s="92">
        <v>19337</v>
      </c>
      <c r="I1575" s="89"/>
      <c r="J1575" s="89"/>
      <c r="K1575" s="89" t="s">
        <v>88</v>
      </c>
      <c r="L1575" s="89" t="s">
        <v>97</v>
      </c>
      <c r="M1575" s="89"/>
      <c r="N1575" s="89" t="s">
        <v>231</v>
      </c>
      <c r="O1575" s="93">
        <v>21972032868</v>
      </c>
      <c r="P1575" s="94"/>
      <c r="Q1575" s="112" t="s">
        <v>3768</v>
      </c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>
        <v>0</v>
      </c>
      <c r="AB1575" s="89"/>
      <c r="AC1575" s="111"/>
      <c r="AD1575" s="89"/>
      <c r="AE1575" s="89"/>
      <c r="AF1575" s="98"/>
      <c r="AG1575" s="98"/>
      <c r="AH1575" s="98"/>
      <c r="AI1575" s="99"/>
      <c r="AJ1575" s="99" t="s">
        <v>197</v>
      </c>
      <c r="AK1575" s="99" t="s">
        <v>197</v>
      </c>
      <c r="AL1575" s="45" t="s">
        <v>68</v>
      </c>
      <c r="AM1575" s="162" t="str">
        <f>MONTH(B1575)&amp;"/"&amp;YEAR(B1575)</f>
        <v>6/2026</v>
      </c>
      <c r="AN1575" s="45">
        <f>WEEKNUM(B1575)-WEEKNUM(EOMONTH(B1575,-1)+1)+1</f>
        <v>3</v>
      </c>
      <c r="AO1575" s="45" t="str">
        <f>MONTH(R1575)&amp;"/"&amp;YEAR(R1575)</f>
        <v>1/1900</v>
      </c>
      <c r="AP1575" s="45" t="e">
        <f>WEEKNUM(R1575)-WEEKNUM(EOMONTH(R1575,-1)+1)+1</f>
        <v>#NUM!</v>
      </c>
      <c r="AQ1575" s="45">
        <f>IF(AU1575="S",IF(Q1575="1. Aceitou o programa",R1575-B1575,0),0)</f>
        <v>0</v>
      </c>
      <c r="AR1575" s="45">
        <f>IF(AU1575="S",IF(AND(S1575&lt;&gt;"",R1575&lt;&gt;""),S1575-R1575,0),0)</f>
        <v>0</v>
      </c>
      <c r="AS1575" s="45">
        <f>IF(AU1575="S",IF(Q1575="1. Aceitou o programa",IF(OR(X1575="Não se Aplica",X1575=""),IF(OR(W1575="Não se Aplica",W1575=""),0,W1575-V1575),AVERAGE(X1575-W1575,W1575-V1575)),0),0)</f>
        <v>0</v>
      </c>
      <c r="AT1575" s="45">
        <f>IF(AU1575="S",IF(AND(Q1575="1. Aceitou o programa",AB1575="Realizada"),IFERROR(IF(AA1575="",0,AA1575-R1575),0),0),0)</f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 t="s">
        <v>67</v>
      </c>
      <c r="B1576" s="88">
        <v>46188</v>
      </c>
      <c r="C1576" s="89" t="s">
        <v>3773</v>
      </c>
      <c r="D1576" s="89" t="s">
        <v>3774</v>
      </c>
      <c r="E1576" s="90">
        <v>88406813</v>
      </c>
      <c r="F1576" s="184" t="s">
        <v>4034</v>
      </c>
      <c r="G1576" s="91">
        <v>7701130870</v>
      </c>
      <c r="H1576" s="92">
        <v>17857</v>
      </c>
      <c r="I1576" s="89"/>
      <c r="J1576" s="89"/>
      <c r="K1576" s="89" t="s">
        <v>52</v>
      </c>
      <c r="L1576" s="89" t="s">
        <v>53</v>
      </c>
      <c r="M1576" s="89"/>
      <c r="N1576" s="89" t="s">
        <v>102</v>
      </c>
      <c r="O1576" s="93">
        <v>11991698262</v>
      </c>
      <c r="P1576" s="94"/>
      <c r="Q1576" s="112" t="s">
        <v>3768</v>
      </c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>
        <v>0</v>
      </c>
      <c r="AB1576" s="89"/>
      <c r="AC1576" s="111"/>
      <c r="AD1576" s="89"/>
      <c r="AE1576" s="89"/>
      <c r="AF1576" s="98"/>
      <c r="AG1576" s="98"/>
      <c r="AH1576" s="98"/>
      <c r="AI1576" s="99"/>
      <c r="AJ1576" s="99" t="s">
        <v>197</v>
      </c>
      <c r="AK1576" s="99" t="s">
        <v>197</v>
      </c>
      <c r="AL1576" s="45" t="s">
        <v>68</v>
      </c>
      <c r="AM1576" s="162" t="str">
        <f>MONTH(B1576)&amp;"/"&amp;YEAR(B1576)</f>
        <v>6/2026</v>
      </c>
      <c r="AN1576" s="45">
        <f>WEEKNUM(B1576)-WEEKNUM(EOMONTH(B1576,-1)+1)+1</f>
        <v>3</v>
      </c>
      <c r="AO1576" s="45" t="str">
        <f>MONTH(R1576)&amp;"/"&amp;YEAR(R1576)</f>
        <v>1/1900</v>
      </c>
      <c r="AP1576" s="45" t="e">
        <f>WEEKNUM(R1576)-WEEKNUM(EOMONTH(R1576,-1)+1)+1</f>
        <v>#NUM!</v>
      </c>
      <c r="AQ1576" s="45">
        <f>IF(AU1576="S",IF(Q1576="1. Aceitou o programa",R1576-B1576,0),0)</f>
        <v>0</v>
      </c>
      <c r="AR1576" s="45">
        <f>IF(AU1576="S",IF(AND(S1576&lt;&gt;"",R1576&lt;&gt;""),S1576-R1576,0),0)</f>
        <v>0</v>
      </c>
      <c r="AS1576" s="45">
        <f>IF(AU1576="S",IF(Q1576="1. Aceitou o programa",IF(OR(X1576="Não se Aplica",X1576=""),IF(OR(W1576="Não se Aplica",W1576=""),0,W1576-V1576),AVERAGE(X1576-W1576,W1576-V1576)),0),0)</f>
        <v>0</v>
      </c>
      <c r="AT1576" s="45">
        <f>IF(AU1576="S",IF(AND(Q1576="1. Aceitou o programa",AB1576="Realizada"),IFERROR(IF(AA1576="",0,AA1576-R1576),0),0),0)</f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 t="s">
        <v>67</v>
      </c>
      <c r="B1577" s="88">
        <v>46188</v>
      </c>
      <c r="C1577" s="89" t="s">
        <v>3773</v>
      </c>
      <c r="D1577" s="89" t="s">
        <v>3774</v>
      </c>
      <c r="E1577" s="90">
        <v>88419466</v>
      </c>
      <c r="F1577" s="184" t="s">
        <v>4035</v>
      </c>
      <c r="G1577" s="91">
        <v>5451363854</v>
      </c>
      <c r="H1577" s="92">
        <v>22122</v>
      </c>
      <c r="I1577" s="89"/>
      <c r="J1577" s="89"/>
      <c r="K1577" s="89" t="s">
        <v>52</v>
      </c>
      <c r="L1577" s="89" t="s">
        <v>53</v>
      </c>
      <c r="M1577" s="89"/>
      <c r="N1577" s="89" t="s">
        <v>185</v>
      </c>
      <c r="O1577" s="93">
        <v>11954581161</v>
      </c>
      <c r="P1577" s="94"/>
      <c r="Q1577" s="112" t="s">
        <v>3768</v>
      </c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>
        <v>0</v>
      </c>
      <c r="AB1577" s="89"/>
      <c r="AC1577" s="111"/>
      <c r="AD1577" s="89"/>
      <c r="AE1577" s="89"/>
      <c r="AF1577" s="98"/>
      <c r="AG1577" s="98"/>
      <c r="AH1577" s="98"/>
      <c r="AI1577" s="99"/>
      <c r="AJ1577" s="99" t="s">
        <v>197</v>
      </c>
      <c r="AK1577" s="99" t="s">
        <v>197</v>
      </c>
      <c r="AL1577" s="45" t="s">
        <v>68</v>
      </c>
      <c r="AM1577" s="162" t="str">
        <f>MONTH(B1577)&amp;"/"&amp;YEAR(B1577)</f>
        <v>6/2026</v>
      </c>
      <c r="AN1577" s="45">
        <f>WEEKNUM(B1577)-WEEKNUM(EOMONTH(B1577,-1)+1)+1</f>
        <v>3</v>
      </c>
      <c r="AO1577" s="45" t="str">
        <f>MONTH(R1577)&amp;"/"&amp;YEAR(R1577)</f>
        <v>1/1900</v>
      </c>
      <c r="AP1577" s="45" t="e">
        <f>WEEKNUM(R1577)-WEEKNUM(EOMONTH(R1577,-1)+1)+1</f>
        <v>#NUM!</v>
      </c>
      <c r="AQ1577" s="45">
        <f>IF(AU1577="S",IF(Q1577="1. Aceitou o programa",R1577-B1577,0),0)</f>
        <v>0</v>
      </c>
      <c r="AR1577" s="45">
        <f>IF(AU1577="S",IF(AND(S1577&lt;&gt;"",R1577&lt;&gt;""),S1577-R1577,0),0)</f>
        <v>0</v>
      </c>
      <c r="AS1577" s="45">
        <f>IF(AU1577="S",IF(Q1577="1. Aceitou o programa",IF(OR(X1577="Não se Aplica",X1577=""),IF(OR(W1577="Não se Aplica",W1577=""),0,W1577-V1577),AVERAGE(X1577-W1577,W1577-V1577)),0),0)</f>
        <v>0</v>
      </c>
      <c r="AT1577" s="45">
        <f>IF(AU1577="S",IF(AND(Q1577="1. Aceitou o programa",AB1577="Realizada"),IFERROR(IF(AA1577="",0,AA1577-R1577),0),0),0)</f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 t="s">
        <v>67</v>
      </c>
      <c r="B1578" s="88">
        <v>46188</v>
      </c>
      <c r="C1578" s="89" t="s">
        <v>3773</v>
      </c>
      <c r="D1578" s="89" t="s">
        <v>3774</v>
      </c>
      <c r="E1578" s="90">
        <v>88477122</v>
      </c>
      <c r="F1578" s="184" t="s">
        <v>4036</v>
      </c>
      <c r="G1578" s="91">
        <v>22452695866</v>
      </c>
      <c r="H1578" s="92">
        <v>29886</v>
      </c>
      <c r="I1578" s="89"/>
      <c r="J1578" s="89"/>
      <c r="K1578" s="89" t="s">
        <v>52</v>
      </c>
      <c r="L1578" s="89" t="s">
        <v>53</v>
      </c>
      <c r="M1578" s="89"/>
      <c r="N1578" s="89" t="s">
        <v>185</v>
      </c>
      <c r="O1578" s="93">
        <v>11996294665</v>
      </c>
      <c r="P1578" s="94"/>
      <c r="Q1578" s="112" t="s">
        <v>3768</v>
      </c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>
        <v>0</v>
      </c>
      <c r="AB1578" s="89"/>
      <c r="AC1578" s="111"/>
      <c r="AD1578" s="89"/>
      <c r="AE1578" s="89"/>
      <c r="AF1578" s="98"/>
      <c r="AG1578" s="98"/>
      <c r="AH1578" s="98"/>
      <c r="AI1578" s="99"/>
      <c r="AJ1578" s="99" t="s">
        <v>197</v>
      </c>
      <c r="AK1578" s="99" t="s">
        <v>197</v>
      </c>
      <c r="AL1578" s="45" t="s">
        <v>68</v>
      </c>
      <c r="AM1578" s="162" t="str">
        <f>MONTH(B1578)&amp;"/"&amp;YEAR(B1578)</f>
        <v>6/2026</v>
      </c>
      <c r="AN1578" s="45">
        <f>WEEKNUM(B1578)-WEEKNUM(EOMONTH(B1578,-1)+1)+1</f>
        <v>3</v>
      </c>
      <c r="AO1578" s="45" t="str">
        <f>MONTH(R1578)&amp;"/"&amp;YEAR(R1578)</f>
        <v>1/1900</v>
      </c>
      <c r="AP1578" s="45" t="e">
        <f>WEEKNUM(R1578)-WEEKNUM(EOMONTH(R1578,-1)+1)+1</f>
        <v>#NUM!</v>
      </c>
      <c r="AQ1578" s="45">
        <f>IF(AU1578="S",IF(Q1578="1. Aceitou o programa",R1578-B1578,0),0)</f>
        <v>0</v>
      </c>
      <c r="AR1578" s="45">
        <f>IF(AU1578="S",IF(AND(S1578&lt;&gt;"",R1578&lt;&gt;""),S1578-R1578,0),0)</f>
        <v>0</v>
      </c>
      <c r="AS1578" s="45">
        <f>IF(AU1578="S",IF(Q1578="1. Aceitou o programa",IF(OR(X1578="Não se Aplica",X1578=""),IF(OR(W1578="Não se Aplica",W1578=""),0,W1578-V1578),AVERAGE(X1578-W1578,W1578-V1578)),0),0)</f>
        <v>0</v>
      </c>
      <c r="AT1578" s="45">
        <f>IF(AU1578="S",IF(AND(Q1578="1. Aceitou o programa",AB1578="Realizada"),IFERROR(IF(AA1578="",0,AA1578-R1578),0),0),0)</f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 t="s">
        <v>67</v>
      </c>
      <c r="B1579" s="88">
        <v>46188</v>
      </c>
      <c r="C1579" s="89" t="s">
        <v>3773</v>
      </c>
      <c r="D1579" s="89" t="s">
        <v>3774</v>
      </c>
      <c r="E1579" s="90">
        <v>88997133</v>
      </c>
      <c r="F1579" s="184" t="s">
        <v>4037</v>
      </c>
      <c r="G1579" s="91">
        <v>16702260857</v>
      </c>
      <c r="H1579" s="92">
        <v>27370</v>
      </c>
      <c r="I1579" s="89"/>
      <c r="J1579" s="89"/>
      <c r="K1579" s="89" t="s">
        <v>52</v>
      </c>
      <c r="L1579" s="89" t="s">
        <v>53</v>
      </c>
      <c r="M1579" s="89"/>
      <c r="N1579" s="89" t="s">
        <v>148</v>
      </c>
      <c r="O1579" s="93">
        <v>11961472188</v>
      </c>
      <c r="P1579" s="94"/>
      <c r="Q1579" s="112" t="s">
        <v>3768</v>
      </c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>
        <v>0</v>
      </c>
      <c r="AB1579" s="89"/>
      <c r="AC1579" s="111"/>
      <c r="AD1579" s="89"/>
      <c r="AE1579" s="89"/>
      <c r="AF1579" s="98"/>
      <c r="AG1579" s="98"/>
      <c r="AH1579" s="98"/>
      <c r="AI1579" s="99"/>
      <c r="AJ1579" s="99" t="s">
        <v>197</v>
      </c>
      <c r="AK1579" s="99" t="s">
        <v>197</v>
      </c>
      <c r="AL1579" s="45" t="s">
        <v>68</v>
      </c>
      <c r="AM1579" s="162" t="str">
        <f>MONTH(B1579)&amp;"/"&amp;YEAR(B1579)</f>
        <v>6/2026</v>
      </c>
      <c r="AN1579" s="45">
        <f>WEEKNUM(B1579)-WEEKNUM(EOMONTH(B1579,-1)+1)+1</f>
        <v>3</v>
      </c>
      <c r="AO1579" s="45" t="str">
        <f>MONTH(R1579)&amp;"/"&amp;YEAR(R1579)</f>
        <v>1/1900</v>
      </c>
      <c r="AP1579" s="45" t="e">
        <f>WEEKNUM(R1579)-WEEKNUM(EOMONTH(R1579,-1)+1)+1</f>
        <v>#NUM!</v>
      </c>
      <c r="AQ1579" s="45">
        <f>IF(AU1579="S",IF(Q1579="1. Aceitou o programa",R1579-B1579,0),0)</f>
        <v>0</v>
      </c>
      <c r="AR1579" s="45">
        <f>IF(AU1579="S",IF(AND(S1579&lt;&gt;"",R1579&lt;&gt;""),S1579-R1579,0),0)</f>
        <v>0</v>
      </c>
      <c r="AS1579" s="45">
        <f>IF(AU1579="S",IF(Q1579="1. Aceitou o programa",IF(OR(X1579="Não se Aplica",X1579=""),IF(OR(W1579="Não se Aplica",W1579=""),0,W1579-V1579),AVERAGE(X1579-W1579,W1579-V1579)),0),0)</f>
        <v>0</v>
      </c>
      <c r="AT1579" s="45">
        <f>IF(AU1579="S",IF(AND(Q1579="1. Aceitou o programa",AB1579="Realizada"),IFERROR(IF(AA1579="",0,AA1579-R1579),0),0),0)</f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 t="s">
        <v>67</v>
      </c>
      <c r="B1580" s="88">
        <v>46188</v>
      </c>
      <c r="C1580" s="89" t="s">
        <v>3773</v>
      </c>
      <c r="D1580" s="89" t="s">
        <v>3774</v>
      </c>
      <c r="E1580" s="90">
        <v>89009579</v>
      </c>
      <c r="F1580" s="184" t="s">
        <v>4038</v>
      </c>
      <c r="G1580" s="91">
        <v>65534204834</v>
      </c>
      <c r="H1580" s="92">
        <v>11055</v>
      </c>
      <c r="I1580" s="89"/>
      <c r="J1580" s="89"/>
      <c r="K1580" s="89" t="s">
        <v>52</v>
      </c>
      <c r="L1580" s="89" t="s">
        <v>53</v>
      </c>
      <c r="M1580" s="89"/>
      <c r="N1580" s="89" t="s">
        <v>209</v>
      </c>
      <c r="O1580" s="93">
        <v>11992516171</v>
      </c>
      <c r="P1580" s="94"/>
      <c r="Q1580" s="112" t="s">
        <v>3768</v>
      </c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>
        <v>0</v>
      </c>
      <c r="AB1580" s="89"/>
      <c r="AC1580" s="111"/>
      <c r="AD1580" s="89"/>
      <c r="AE1580" s="89"/>
      <c r="AF1580" s="98"/>
      <c r="AG1580" s="98"/>
      <c r="AH1580" s="98"/>
      <c r="AI1580" s="99"/>
      <c r="AJ1580" s="99" t="s">
        <v>197</v>
      </c>
      <c r="AK1580" s="99" t="s">
        <v>197</v>
      </c>
      <c r="AL1580" s="45" t="s">
        <v>68</v>
      </c>
      <c r="AM1580" s="162" t="str">
        <f>MONTH(B1580)&amp;"/"&amp;YEAR(B1580)</f>
        <v>6/2026</v>
      </c>
      <c r="AN1580" s="45">
        <f>WEEKNUM(B1580)-WEEKNUM(EOMONTH(B1580,-1)+1)+1</f>
        <v>3</v>
      </c>
      <c r="AO1580" s="45" t="str">
        <f>MONTH(R1580)&amp;"/"&amp;YEAR(R1580)</f>
        <v>1/1900</v>
      </c>
      <c r="AP1580" s="45" t="e">
        <f>WEEKNUM(R1580)-WEEKNUM(EOMONTH(R1580,-1)+1)+1</f>
        <v>#NUM!</v>
      </c>
      <c r="AQ1580" s="45">
        <f>IF(AU1580="S",IF(Q1580="1. Aceitou o programa",R1580-B1580,0),0)</f>
        <v>0</v>
      </c>
      <c r="AR1580" s="45">
        <f>IF(AU1580="S",IF(AND(S1580&lt;&gt;"",R1580&lt;&gt;""),S1580-R1580,0),0)</f>
        <v>0</v>
      </c>
      <c r="AS1580" s="45">
        <f>IF(AU1580="S",IF(Q1580="1. Aceitou o programa",IF(OR(X1580="Não se Aplica",X1580=""),IF(OR(W1580="Não se Aplica",W1580=""),0,W1580-V1580),AVERAGE(X1580-W1580,W1580-V1580)),0),0)</f>
        <v>0</v>
      </c>
      <c r="AT1580" s="45">
        <f>IF(AU1580="S",IF(AND(Q1580="1. Aceitou o programa",AB1580="Realizada"),IFERROR(IF(AA1580="",0,AA1580-R1580),0),0),0)</f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 t="s">
        <v>67</v>
      </c>
      <c r="B1581" s="88">
        <v>46188</v>
      </c>
      <c r="C1581" s="89" t="s">
        <v>3773</v>
      </c>
      <c r="D1581" s="89" t="s">
        <v>3774</v>
      </c>
      <c r="E1581" s="90">
        <v>89011644</v>
      </c>
      <c r="F1581" s="184" t="s">
        <v>4039</v>
      </c>
      <c r="G1581" s="91">
        <v>73062146753</v>
      </c>
      <c r="H1581" s="92">
        <v>23064</v>
      </c>
      <c r="I1581" s="89"/>
      <c r="J1581" s="89"/>
      <c r="K1581" s="89" t="s">
        <v>88</v>
      </c>
      <c r="L1581" s="89" t="s">
        <v>89</v>
      </c>
      <c r="M1581" s="89"/>
      <c r="N1581" s="89" t="s">
        <v>102</v>
      </c>
      <c r="O1581" s="93">
        <v>21965152467</v>
      </c>
      <c r="P1581" s="94"/>
      <c r="Q1581" s="112" t="s">
        <v>3768</v>
      </c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>
        <v>0</v>
      </c>
      <c r="AB1581" s="89"/>
      <c r="AC1581" s="111"/>
      <c r="AD1581" s="89"/>
      <c r="AE1581" s="89"/>
      <c r="AF1581" s="98"/>
      <c r="AG1581" s="98"/>
      <c r="AH1581" s="98"/>
      <c r="AI1581" s="99"/>
      <c r="AJ1581" s="99" t="s">
        <v>197</v>
      </c>
      <c r="AK1581" s="99" t="s">
        <v>197</v>
      </c>
      <c r="AL1581" s="45" t="s">
        <v>68</v>
      </c>
      <c r="AM1581" s="162" t="str">
        <f>MONTH(B1581)&amp;"/"&amp;YEAR(B1581)</f>
        <v>6/2026</v>
      </c>
      <c r="AN1581" s="45">
        <f>WEEKNUM(B1581)-WEEKNUM(EOMONTH(B1581,-1)+1)+1</f>
        <v>3</v>
      </c>
      <c r="AO1581" s="45" t="str">
        <f>MONTH(R1581)&amp;"/"&amp;YEAR(R1581)</f>
        <v>1/1900</v>
      </c>
      <c r="AP1581" s="45" t="e">
        <f>WEEKNUM(R1581)-WEEKNUM(EOMONTH(R1581,-1)+1)+1</f>
        <v>#NUM!</v>
      </c>
      <c r="AQ1581" s="45">
        <f>IF(AU1581="S",IF(Q1581="1. Aceitou o programa",R1581-B1581,0),0)</f>
        <v>0</v>
      </c>
      <c r="AR1581" s="45">
        <f>IF(AU1581="S",IF(AND(S1581&lt;&gt;"",R1581&lt;&gt;""),S1581-R1581,0),0)</f>
        <v>0</v>
      </c>
      <c r="AS1581" s="45">
        <f>IF(AU1581="S",IF(Q1581="1. Aceitou o programa",IF(OR(X1581="Não se Aplica",X1581=""),IF(OR(W1581="Não se Aplica",W1581=""),0,W1581-V1581),AVERAGE(X1581-W1581,W1581-V1581)),0),0)</f>
        <v>0</v>
      </c>
      <c r="AT1581" s="45">
        <f>IF(AU1581="S",IF(AND(Q1581="1. Aceitou o programa",AB1581="Realizada"),IFERROR(IF(AA1581="",0,AA1581-R1581),0),0),0)</f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 t="s">
        <v>67</v>
      </c>
      <c r="B1582" s="88">
        <v>46188</v>
      </c>
      <c r="C1582" s="89" t="s">
        <v>3773</v>
      </c>
      <c r="D1582" s="89" t="s">
        <v>3774</v>
      </c>
      <c r="E1582" s="90">
        <v>89012372</v>
      </c>
      <c r="F1582" s="184" t="s">
        <v>4040</v>
      </c>
      <c r="G1582" s="91">
        <v>81525117904</v>
      </c>
      <c r="H1582" s="92">
        <v>26043</v>
      </c>
      <c r="I1582" s="89"/>
      <c r="J1582" s="89"/>
      <c r="K1582" s="89" t="s">
        <v>52</v>
      </c>
      <c r="L1582" s="89" t="s">
        <v>329</v>
      </c>
      <c r="M1582" s="89"/>
      <c r="N1582" s="89" t="s">
        <v>121</v>
      </c>
      <c r="O1582" s="93">
        <v>11985928115</v>
      </c>
      <c r="P1582" s="94"/>
      <c r="Q1582" s="112" t="s">
        <v>3768</v>
      </c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>
        <v>0</v>
      </c>
      <c r="AB1582" s="89"/>
      <c r="AC1582" s="111"/>
      <c r="AD1582" s="89"/>
      <c r="AE1582" s="89"/>
      <c r="AF1582" s="98"/>
      <c r="AG1582" s="98"/>
      <c r="AH1582" s="98"/>
      <c r="AI1582" s="99"/>
      <c r="AJ1582" s="99" t="s">
        <v>197</v>
      </c>
      <c r="AK1582" s="99" t="s">
        <v>197</v>
      </c>
      <c r="AL1582" s="45" t="s">
        <v>68</v>
      </c>
      <c r="AM1582" s="162" t="str">
        <f>MONTH(B1582)&amp;"/"&amp;YEAR(B1582)</f>
        <v>6/2026</v>
      </c>
      <c r="AN1582" s="45">
        <f>WEEKNUM(B1582)-WEEKNUM(EOMONTH(B1582,-1)+1)+1</f>
        <v>3</v>
      </c>
      <c r="AO1582" s="45" t="str">
        <f>MONTH(R1582)&amp;"/"&amp;YEAR(R1582)</f>
        <v>1/1900</v>
      </c>
      <c r="AP1582" s="45" t="e">
        <f>WEEKNUM(R1582)-WEEKNUM(EOMONTH(R1582,-1)+1)+1</f>
        <v>#NUM!</v>
      </c>
      <c r="AQ1582" s="45">
        <f>IF(AU1582="S",IF(Q1582="1. Aceitou o programa",R1582-B1582,0),0)</f>
        <v>0</v>
      </c>
      <c r="AR1582" s="45">
        <f>IF(AU1582="S",IF(AND(S1582&lt;&gt;"",R1582&lt;&gt;""),S1582-R1582,0),0)</f>
        <v>0</v>
      </c>
      <c r="AS1582" s="45">
        <f>IF(AU1582="S",IF(Q1582="1. Aceitou o programa",IF(OR(X1582="Não se Aplica",X1582=""),IF(OR(W1582="Não se Aplica",W1582=""),0,W1582-V1582),AVERAGE(X1582-W1582,W1582-V1582)),0),0)</f>
        <v>0</v>
      </c>
      <c r="AT1582" s="45">
        <f>IF(AU1582="S",IF(AND(Q1582="1. Aceitou o programa",AB1582="Realizada"),IFERROR(IF(AA1582="",0,AA1582-R1582),0),0),0)</f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 t="s">
        <v>67</v>
      </c>
      <c r="B1583" s="88">
        <v>46188</v>
      </c>
      <c r="C1583" s="89" t="s">
        <v>3773</v>
      </c>
      <c r="D1583" s="89" t="s">
        <v>3774</v>
      </c>
      <c r="E1583" s="90">
        <v>89016181</v>
      </c>
      <c r="F1583" s="184" t="s">
        <v>4041</v>
      </c>
      <c r="G1583" s="91">
        <v>54309913172</v>
      </c>
      <c r="H1583" s="92">
        <v>26093</v>
      </c>
      <c r="I1583" s="89"/>
      <c r="J1583" s="89"/>
      <c r="K1583" s="89" t="s">
        <v>52</v>
      </c>
      <c r="L1583" s="89" t="s">
        <v>329</v>
      </c>
      <c r="M1583" s="89"/>
      <c r="N1583" s="89" t="s">
        <v>102</v>
      </c>
      <c r="O1583" s="93">
        <v>11984251321</v>
      </c>
      <c r="P1583" s="94"/>
      <c r="Q1583" s="112" t="s">
        <v>3768</v>
      </c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>
        <v>0</v>
      </c>
      <c r="AB1583" s="89"/>
      <c r="AC1583" s="111"/>
      <c r="AD1583" s="89"/>
      <c r="AE1583" s="89"/>
      <c r="AF1583" s="98"/>
      <c r="AG1583" s="98"/>
      <c r="AH1583" s="98"/>
      <c r="AI1583" s="99"/>
      <c r="AJ1583" s="99" t="s">
        <v>197</v>
      </c>
      <c r="AK1583" s="99" t="s">
        <v>197</v>
      </c>
      <c r="AL1583" s="45" t="s">
        <v>68</v>
      </c>
      <c r="AM1583" s="162" t="str">
        <f>MONTH(B1583)&amp;"/"&amp;YEAR(B1583)</f>
        <v>6/2026</v>
      </c>
      <c r="AN1583" s="45">
        <f>WEEKNUM(B1583)-WEEKNUM(EOMONTH(B1583,-1)+1)+1</f>
        <v>3</v>
      </c>
      <c r="AO1583" s="45" t="str">
        <f>MONTH(R1583)&amp;"/"&amp;YEAR(R1583)</f>
        <v>1/1900</v>
      </c>
      <c r="AP1583" s="45" t="e">
        <f>WEEKNUM(R1583)-WEEKNUM(EOMONTH(R1583,-1)+1)+1</f>
        <v>#NUM!</v>
      </c>
      <c r="AQ1583" s="45">
        <f>IF(AU1583="S",IF(Q1583="1. Aceitou o programa",R1583-B1583,0),0)</f>
        <v>0</v>
      </c>
      <c r="AR1583" s="45">
        <f>IF(AU1583="S",IF(AND(S1583&lt;&gt;"",R1583&lt;&gt;""),S1583-R1583,0),0)</f>
        <v>0</v>
      </c>
      <c r="AS1583" s="45">
        <f>IF(AU1583="S",IF(Q1583="1. Aceitou o programa",IF(OR(X1583="Não se Aplica",X1583=""),IF(OR(W1583="Não se Aplica",W1583=""),0,W1583-V1583),AVERAGE(X1583-W1583,W1583-V1583)),0),0)</f>
        <v>0</v>
      </c>
      <c r="AT1583" s="45">
        <f>IF(AU1583="S",IF(AND(Q1583="1. Aceitou o programa",AB1583="Realizada"),IFERROR(IF(AA1583="",0,AA1583-R1583),0),0),0)</f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 t="s">
        <v>67</v>
      </c>
      <c r="B1584" s="88">
        <v>46188</v>
      </c>
      <c r="C1584" s="89" t="s">
        <v>3773</v>
      </c>
      <c r="D1584" s="89" t="s">
        <v>3774</v>
      </c>
      <c r="E1584" s="90">
        <v>89049829</v>
      </c>
      <c r="F1584" s="184" t="s">
        <v>4042</v>
      </c>
      <c r="G1584" s="91">
        <v>3630804810</v>
      </c>
      <c r="H1584" s="92">
        <v>22842</v>
      </c>
      <c r="I1584" s="89"/>
      <c r="J1584" s="89"/>
      <c r="K1584" s="89" t="s">
        <v>52</v>
      </c>
      <c r="L1584" s="89" t="s">
        <v>329</v>
      </c>
      <c r="M1584" s="89"/>
      <c r="N1584" s="89" t="s">
        <v>102</v>
      </c>
      <c r="O1584" s="93">
        <v>11959309795</v>
      </c>
      <c r="P1584" s="94"/>
      <c r="Q1584" s="112" t="s">
        <v>3768</v>
      </c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>
        <v>0</v>
      </c>
      <c r="AB1584" s="89"/>
      <c r="AC1584" s="111"/>
      <c r="AD1584" s="89"/>
      <c r="AE1584" s="89"/>
      <c r="AF1584" s="98"/>
      <c r="AG1584" s="98"/>
      <c r="AH1584" s="98"/>
      <c r="AI1584" s="99"/>
      <c r="AJ1584" s="99" t="s">
        <v>197</v>
      </c>
      <c r="AK1584" s="99" t="s">
        <v>197</v>
      </c>
      <c r="AL1584" s="45" t="s">
        <v>68</v>
      </c>
      <c r="AM1584" s="162" t="str">
        <f>MONTH(B1584)&amp;"/"&amp;YEAR(B1584)</f>
        <v>6/2026</v>
      </c>
      <c r="AN1584" s="45">
        <f>WEEKNUM(B1584)-WEEKNUM(EOMONTH(B1584,-1)+1)+1</f>
        <v>3</v>
      </c>
      <c r="AO1584" s="45" t="str">
        <f>MONTH(R1584)&amp;"/"&amp;YEAR(R1584)</f>
        <v>1/1900</v>
      </c>
      <c r="AP1584" s="45" t="e">
        <f>WEEKNUM(R1584)-WEEKNUM(EOMONTH(R1584,-1)+1)+1</f>
        <v>#NUM!</v>
      </c>
      <c r="AQ1584" s="45">
        <f>IF(AU1584="S",IF(Q1584="1. Aceitou o programa",R1584-B1584,0),0)</f>
        <v>0</v>
      </c>
      <c r="AR1584" s="45">
        <f>IF(AU1584="S",IF(AND(S1584&lt;&gt;"",R1584&lt;&gt;""),S1584-R1584,0),0)</f>
        <v>0</v>
      </c>
      <c r="AS1584" s="45">
        <f>IF(AU1584="S",IF(Q1584="1. Aceitou o programa",IF(OR(X1584="Não se Aplica",X1584=""),IF(OR(W1584="Não se Aplica",W1584=""),0,W1584-V1584),AVERAGE(X1584-W1584,W1584-V1584)),0),0)</f>
        <v>0</v>
      </c>
      <c r="AT1584" s="45">
        <f>IF(AU1584="S",IF(AND(Q1584="1. Aceitou o programa",AB1584="Realizada"),IFERROR(IF(AA1584="",0,AA1584-R1584),0),0),0)</f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 t="s">
        <v>67</v>
      </c>
      <c r="B1585" s="88">
        <v>46188</v>
      </c>
      <c r="C1585" s="89" t="s">
        <v>3773</v>
      </c>
      <c r="D1585" s="89" t="s">
        <v>3774</v>
      </c>
      <c r="E1585" s="90">
        <v>89183311</v>
      </c>
      <c r="F1585" s="184" t="s">
        <v>4043</v>
      </c>
      <c r="G1585" s="91">
        <v>2601816767</v>
      </c>
      <c r="H1585" s="92">
        <v>26759</v>
      </c>
      <c r="I1585" s="89"/>
      <c r="J1585" s="89"/>
      <c r="K1585" s="89" t="s">
        <v>88</v>
      </c>
      <c r="L1585" s="89" t="s">
        <v>97</v>
      </c>
      <c r="M1585" s="89"/>
      <c r="N1585" s="89" t="s">
        <v>102</v>
      </c>
      <c r="O1585" s="93">
        <v>21981596969</v>
      </c>
      <c r="P1585" s="94"/>
      <c r="Q1585" s="112" t="s">
        <v>3768</v>
      </c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>
        <v>0</v>
      </c>
      <c r="AB1585" s="89"/>
      <c r="AC1585" s="111"/>
      <c r="AD1585" s="89"/>
      <c r="AE1585" s="89"/>
      <c r="AF1585" s="98"/>
      <c r="AG1585" s="98"/>
      <c r="AH1585" s="98"/>
      <c r="AI1585" s="99"/>
      <c r="AJ1585" s="99" t="s">
        <v>197</v>
      </c>
      <c r="AK1585" s="99" t="s">
        <v>197</v>
      </c>
      <c r="AL1585" s="45" t="s">
        <v>68</v>
      </c>
      <c r="AM1585" s="162" t="str">
        <f>MONTH(B1585)&amp;"/"&amp;YEAR(B1585)</f>
        <v>6/2026</v>
      </c>
      <c r="AN1585" s="45">
        <f>WEEKNUM(B1585)-WEEKNUM(EOMONTH(B1585,-1)+1)+1</f>
        <v>3</v>
      </c>
      <c r="AO1585" s="45" t="str">
        <f>MONTH(R1585)&amp;"/"&amp;YEAR(R1585)</f>
        <v>1/1900</v>
      </c>
      <c r="AP1585" s="45" t="e">
        <f>WEEKNUM(R1585)-WEEKNUM(EOMONTH(R1585,-1)+1)+1</f>
        <v>#NUM!</v>
      </c>
      <c r="AQ1585" s="45">
        <f>IF(AU1585="S",IF(Q1585="1. Aceitou o programa",R1585-B1585,0),0)</f>
        <v>0</v>
      </c>
      <c r="AR1585" s="45">
        <f>IF(AU1585="S",IF(AND(S1585&lt;&gt;"",R1585&lt;&gt;""),S1585-R1585,0),0)</f>
        <v>0</v>
      </c>
      <c r="AS1585" s="45">
        <f>IF(AU1585="S",IF(Q1585="1. Aceitou o programa",IF(OR(X1585="Não se Aplica",X1585=""),IF(OR(W1585="Não se Aplica",W1585=""),0,W1585-V1585),AVERAGE(X1585-W1585,W1585-V1585)),0),0)</f>
        <v>0</v>
      </c>
      <c r="AT1585" s="45">
        <f>IF(AU1585="S",IF(AND(Q1585="1. Aceitou o programa",AB1585="Realizada"),IFERROR(IF(AA1585="",0,AA1585-R1585),0),0),0)</f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 t="s">
        <v>67</v>
      </c>
      <c r="B1586" s="88">
        <v>46188</v>
      </c>
      <c r="C1586" s="89" t="s">
        <v>3773</v>
      </c>
      <c r="D1586" s="89" t="s">
        <v>3774</v>
      </c>
      <c r="E1586" s="90">
        <v>89251918</v>
      </c>
      <c r="F1586" s="184" t="s">
        <v>4044</v>
      </c>
      <c r="G1586" s="91">
        <v>20194048420</v>
      </c>
      <c r="H1586" s="92">
        <v>22729</v>
      </c>
      <c r="I1586" s="89"/>
      <c r="J1586" s="89"/>
      <c r="K1586" s="89" t="s">
        <v>52</v>
      </c>
      <c r="L1586" s="89" t="s">
        <v>53</v>
      </c>
      <c r="M1586" s="89"/>
      <c r="N1586" s="89" t="s">
        <v>55</v>
      </c>
      <c r="O1586" s="93">
        <v>11968021151</v>
      </c>
      <c r="P1586" s="94"/>
      <c r="Q1586" s="112" t="s">
        <v>3768</v>
      </c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>
        <v>0</v>
      </c>
      <c r="AB1586" s="89"/>
      <c r="AC1586" s="111"/>
      <c r="AD1586" s="89"/>
      <c r="AE1586" s="89"/>
      <c r="AF1586" s="98"/>
      <c r="AG1586" s="98"/>
      <c r="AH1586" s="98"/>
      <c r="AI1586" s="99"/>
      <c r="AJ1586" s="99" t="s">
        <v>197</v>
      </c>
      <c r="AK1586" s="99" t="s">
        <v>197</v>
      </c>
      <c r="AL1586" s="45" t="s">
        <v>68</v>
      </c>
      <c r="AM1586" s="162" t="str">
        <f>MONTH(B1586)&amp;"/"&amp;YEAR(B1586)</f>
        <v>6/2026</v>
      </c>
      <c r="AN1586" s="45">
        <f>WEEKNUM(B1586)-WEEKNUM(EOMONTH(B1586,-1)+1)+1</f>
        <v>3</v>
      </c>
      <c r="AO1586" s="45" t="str">
        <f>MONTH(R1586)&amp;"/"&amp;YEAR(R1586)</f>
        <v>1/1900</v>
      </c>
      <c r="AP1586" s="45" t="e">
        <f>WEEKNUM(R1586)-WEEKNUM(EOMONTH(R1586,-1)+1)+1</f>
        <v>#NUM!</v>
      </c>
      <c r="AQ1586" s="45">
        <f>IF(AU1586="S",IF(Q1586="1. Aceitou o programa",R1586-B1586,0),0)</f>
        <v>0</v>
      </c>
      <c r="AR1586" s="45">
        <f>IF(AU1586="S",IF(AND(S1586&lt;&gt;"",R1586&lt;&gt;""),S1586-R1586,0),0)</f>
        <v>0</v>
      </c>
      <c r="AS1586" s="45">
        <f>IF(AU1586="S",IF(Q1586="1. Aceitou o programa",IF(OR(X1586="Não se Aplica",X1586=""),IF(OR(W1586="Não se Aplica",W1586=""),0,W1586-V1586),AVERAGE(X1586-W1586,W1586-V1586)),0),0)</f>
        <v>0</v>
      </c>
      <c r="AT1586" s="45">
        <f>IF(AU1586="S",IF(AND(Q1586="1. Aceitou o programa",AB1586="Realizada"),IFERROR(IF(AA1586="",0,AA1586-R1586),0),0),0)</f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 t="s">
        <v>67</v>
      </c>
      <c r="B1587" s="88">
        <v>46188</v>
      </c>
      <c r="C1587" s="89" t="s">
        <v>3773</v>
      </c>
      <c r="D1587" s="89" t="s">
        <v>3774</v>
      </c>
      <c r="E1587" s="90">
        <v>89252156</v>
      </c>
      <c r="F1587" s="184" t="s">
        <v>4045</v>
      </c>
      <c r="G1587" s="91">
        <v>42474230530</v>
      </c>
      <c r="H1587" s="92">
        <v>24154</v>
      </c>
      <c r="I1587" s="89"/>
      <c r="J1587" s="89"/>
      <c r="K1587" s="89" t="s">
        <v>52</v>
      </c>
      <c r="L1587" s="89" t="s">
        <v>329</v>
      </c>
      <c r="M1587" s="89"/>
      <c r="N1587" s="89" t="s">
        <v>55</v>
      </c>
      <c r="O1587" s="93">
        <v>11920100628</v>
      </c>
      <c r="P1587" s="94"/>
      <c r="Q1587" s="112" t="s">
        <v>3768</v>
      </c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>
        <v>0</v>
      </c>
      <c r="AB1587" s="89"/>
      <c r="AC1587" s="111"/>
      <c r="AD1587" s="89"/>
      <c r="AE1587" s="89"/>
      <c r="AF1587" s="98"/>
      <c r="AG1587" s="98"/>
      <c r="AH1587" s="98"/>
      <c r="AI1587" s="99"/>
      <c r="AJ1587" s="99" t="s">
        <v>197</v>
      </c>
      <c r="AK1587" s="99" t="s">
        <v>197</v>
      </c>
      <c r="AL1587" s="45" t="s">
        <v>68</v>
      </c>
      <c r="AM1587" s="162" t="str">
        <f>MONTH(B1587)&amp;"/"&amp;YEAR(B1587)</f>
        <v>6/2026</v>
      </c>
      <c r="AN1587" s="45">
        <f>WEEKNUM(B1587)-WEEKNUM(EOMONTH(B1587,-1)+1)+1</f>
        <v>3</v>
      </c>
      <c r="AO1587" s="45" t="str">
        <f>MONTH(R1587)&amp;"/"&amp;YEAR(R1587)</f>
        <v>1/1900</v>
      </c>
      <c r="AP1587" s="45" t="e">
        <f>WEEKNUM(R1587)-WEEKNUM(EOMONTH(R1587,-1)+1)+1</f>
        <v>#NUM!</v>
      </c>
      <c r="AQ1587" s="45">
        <f>IF(AU1587="S",IF(Q1587="1. Aceitou o programa",R1587-B1587,0),0)</f>
        <v>0</v>
      </c>
      <c r="AR1587" s="45">
        <f>IF(AU1587="S",IF(AND(S1587&lt;&gt;"",R1587&lt;&gt;""),S1587-R1587,0),0)</f>
        <v>0</v>
      </c>
      <c r="AS1587" s="45">
        <f>IF(AU1587="S",IF(Q1587="1. Aceitou o programa",IF(OR(X1587="Não se Aplica",X1587=""),IF(OR(W1587="Não se Aplica",W1587=""),0,W1587-V1587),AVERAGE(X1587-W1587,W1587-V1587)),0),0)</f>
        <v>0</v>
      </c>
      <c r="AT1587" s="45">
        <f>IF(AU1587="S",IF(AND(Q1587="1. Aceitou o programa",AB1587="Realizada"),IFERROR(IF(AA1587="",0,AA1587-R1587),0),0),0)</f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 t="s">
        <v>67</v>
      </c>
      <c r="B1588" s="88">
        <v>46188</v>
      </c>
      <c r="C1588" s="89" t="s">
        <v>3773</v>
      </c>
      <c r="D1588" s="89" t="s">
        <v>3774</v>
      </c>
      <c r="E1588" s="90">
        <v>89310295</v>
      </c>
      <c r="F1588" s="184" t="s">
        <v>4046</v>
      </c>
      <c r="G1588" s="91">
        <v>7693130861</v>
      </c>
      <c r="H1588" s="92">
        <v>23671</v>
      </c>
      <c r="I1588" s="89"/>
      <c r="J1588" s="89"/>
      <c r="K1588" s="89" t="s">
        <v>52</v>
      </c>
      <c r="L1588" s="89" t="s">
        <v>53</v>
      </c>
      <c r="M1588" s="89"/>
      <c r="N1588" s="89" t="s">
        <v>102</v>
      </c>
      <c r="O1588" s="93">
        <v>11971223872</v>
      </c>
      <c r="P1588" s="94"/>
      <c r="Q1588" s="112" t="s">
        <v>3768</v>
      </c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>
        <v>0</v>
      </c>
      <c r="AB1588" s="89"/>
      <c r="AC1588" s="111"/>
      <c r="AD1588" s="89"/>
      <c r="AE1588" s="89"/>
      <c r="AF1588" s="98"/>
      <c r="AG1588" s="98"/>
      <c r="AH1588" s="98"/>
      <c r="AI1588" s="99"/>
      <c r="AJ1588" s="99" t="s">
        <v>197</v>
      </c>
      <c r="AK1588" s="99" t="s">
        <v>197</v>
      </c>
      <c r="AL1588" s="45" t="s">
        <v>68</v>
      </c>
      <c r="AM1588" s="162" t="str">
        <f>MONTH(B1588)&amp;"/"&amp;YEAR(B1588)</f>
        <v>6/2026</v>
      </c>
      <c r="AN1588" s="45">
        <f>WEEKNUM(B1588)-WEEKNUM(EOMONTH(B1588,-1)+1)+1</f>
        <v>3</v>
      </c>
      <c r="AO1588" s="45" t="str">
        <f>MONTH(R1588)&amp;"/"&amp;YEAR(R1588)</f>
        <v>1/1900</v>
      </c>
      <c r="AP1588" s="45" t="e">
        <f>WEEKNUM(R1588)-WEEKNUM(EOMONTH(R1588,-1)+1)+1</f>
        <v>#NUM!</v>
      </c>
      <c r="AQ1588" s="45">
        <f>IF(AU1588="S",IF(Q1588="1. Aceitou o programa",R1588-B1588,0),0)</f>
        <v>0</v>
      </c>
      <c r="AR1588" s="45">
        <f>IF(AU1588="S",IF(AND(S1588&lt;&gt;"",R1588&lt;&gt;""),S1588-R1588,0),0)</f>
        <v>0</v>
      </c>
      <c r="AS1588" s="45">
        <f>IF(AU1588="S",IF(Q1588="1. Aceitou o programa",IF(OR(X1588="Não se Aplica",X1588=""),IF(OR(W1588="Não se Aplica",W1588=""),0,W1588-V1588),AVERAGE(X1588-W1588,W1588-V1588)),0),0)</f>
        <v>0</v>
      </c>
      <c r="AT1588" s="45">
        <f>IF(AU1588="S",IF(AND(Q1588="1. Aceitou o programa",AB1588="Realizada"),IFERROR(IF(AA1588="",0,AA1588-R1588),0),0),0)</f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 t="s">
        <v>67</v>
      </c>
      <c r="B1589" s="88">
        <v>46188</v>
      </c>
      <c r="C1589" s="89" t="s">
        <v>3773</v>
      </c>
      <c r="D1589" s="89" t="s">
        <v>3774</v>
      </c>
      <c r="E1589" s="90">
        <v>89310297</v>
      </c>
      <c r="F1589" s="184" t="s">
        <v>4047</v>
      </c>
      <c r="G1589" s="91">
        <v>7507351807</v>
      </c>
      <c r="H1589" s="92">
        <v>24862</v>
      </c>
      <c r="I1589" s="89"/>
      <c r="J1589" s="89"/>
      <c r="K1589" s="89" t="s">
        <v>52</v>
      </c>
      <c r="L1589" s="89" t="s">
        <v>53</v>
      </c>
      <c r="M1589" s="89"/>
      <c r="N1589" s="89" t="s">
        <v>102</v>
      </c>
      <c r="O1589" s="93">
        <v>11996331722</v>
      </c>
      <c r="P1589" s="94"/>
      <c r="Q1589" s="112" t="s">
        <v>3768</v>
      </c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>
        <v>0</v>
      </c>
      <c r="AB1589" s="89"/>
      <c r="AC1589" s="111"/>
      <c r="AD1589" s="89"/>
      <c r="AE1589" s="89"/>
      <c r="AF1589" s="98"/>
      <c r="AG1589" s="98"/>
      <c r="AH1589" s="98"/>
      <c r="AI1589" s="99"/>
      <c r="AJ1589" s="99" t="s">
        <v>197</v>
      </c>
      <c r="AK1589" s="99" t="s">
        <v>197</v>
      </c>
      <c r="AL1589" s="45" t="s">
        <v>68</v>
      </c>
      <c r="AM1589" s="162" t="str">
        <f>MONTH(B1589)&amp;"/"&amp;YEAR(B1589)</f>
        <v>6/2026</v>
      </c>
      <c r="AN1589" s="45">
        <f>WEEKNUM(B1589)-WEEKNUM(EOMONTH(B1589,-1)+1)+1</f>
        <v>3</v>
      </c>
      <c r="AO1589" s="45" t="str">
        <f>MONTH(R1589)&amp;"/"&amp;YEAR(R1589)</f>
        <v>1/1900</v>
      </c>
      <c r="AP1589" s="45" t="e">
        <f>WEEKNUM(R1589)-WEEKNUM(EOMONTH(R1589,-1)+1)+1</f>
        <v>#NUM!</v>
      </c>
      <c r="AQ1589" s="45">
        <f>IF(AU1589="S",IF(Q1589="1. Aceitou o programa",R1589-B1589,0),0)</f>
        <v>0</v>
      </c>
      <c r="AR1589" s="45">
        <f>IF(AU1589="S",IF(AND(S1589&lt;&gt;"",R1589&lt;&gt;""),S1589-R1589,0),0)</f>
        <v>0</v>
      </c>
      <c r="AS1589" s="45">
        <f>IF(AU1589="S",IF(Q1589="1. Aceitou o programa",IF(OR(X1589="Não se Aplica",X1589=""),IF(OR(W1589="Não se Aplica",W1589=""),0,W1589-V1589),AVERAGE(X1589-W1589,W1589-V1589)),0),0)</f>
        <v>0</v>
      </c>
      <c r="AT1589" s="45">
        <f>IF(AU1589="S",IF(AND(Q1589="1. Aceitou o programa",AB1589="Realizada"),IFERROR(IF(AA1589="",0,AA1589-R1589),0),0),0)</f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 t="s">
        <v>67</v>
      </c>
      <c r="B1590" s="88">
        <v>46188</v>
      </c>
      <c r="C1590" s="89" t="s">
        <v>3773</v>
      </c>
      <c r="D1590" s="89" t="s">
        <v>3774</v>
      </c>
      <c r="E1590" s="90">
        <v>89329988</v>
      </c>
      <c r="F1590" s="184" t="s">
        <v>4048</v>
      </c>
      <c r="G1590" s="91">
        <v>86546333791</v>
      </c>
      <c r="H1590" s="92">
        <v>23818</v>
      </c>
      <c r="I1590" s="89"/>
      <c r="J1590" s="89"/>
      <c r="K1590" s="89" t="s">
        <v>88</v>
      </c>
      <c r="L1590" s="89" t="s">
        <v>89</v>
      </c>
      <c r="M1590" s="89"/>
      <c r="N1590" s="89" t="s">
        <v>181</v>
      </c>
      <c r="O1590" s="93">
        <v>21991280929</v>
      </c>
      <c r="P1590" s="94"/>
      <c r="Q1590" s="112" t="s">
        <v>58</v>
      </c>
      <c r="R1590" s="95">
        <v>46189</v>
      </c>
      <c r="S1590" s="96"/>
      <c r="T1590" s="96" t="s">
        <v>59</v>
      </c>
      <c r="U1590" s="96" t="s">
        <v>60</v>
      </c>
      <c r="V1590" s="92"/>
      <c r="W1590" s="92"/>
      <c r="X1590" s="92"/>
      <c r="Y1590" s="97"/>
      <c r="Z1590" s="89" t="s">
        <v>62</v>
      </c>
      <c r="AA1590" s="96" t="s">
        <v>4049</v>
      </c>
      <c r="AB1590" s="89"/>
      <c r="AC1590" s="111"/>
      <c r="AD1590" s="89"/>
      <c r="AE1590" s="89"/>
      <c r="AF1590" s="98"/>
      <c r="AG1590" s="98"/>
      <c r="AH1590" s="98"/>
      <c r="AI1590" s="99"/>
      <c r="AJ1590" s="99" t="s">
        <v>197</v>
      </c>
      <c r="AK1590" s="99" t="s">
        <v>197</v>
      </c>
      <c r="AL1590" s="45" t="s">
        <v>68</v>
      </c>
      <c r="AM1590" s="162" t="str">
        <f>MONTH(B1590)&amp;"/"&amp;YEAR(B1590)</f>
        <v>6/2026</v>
      </c>
      <c r="AN1590" s="45">
        <f>WEEKNUM(B1590)-WEEKNUM(EOMONTH(B1590,-1)+1)+1</f>
        <v>3</v>
      </c>
      <c r="AO1590" s="45" t="str">
        <f>MONTH(R1590)&amp;"/"&amp;YEAR(R1590)</f>
        <v>6/2026</v>
      </c>
      <c r="AP1590" s="45">
        <f>WEEKNUM(R1590)-WEEKNUM(EOMONTH(R1590,-1)+1)+1</f>
        <v>3</v>
      </c>
      <c r="AQ1590" s="45">
        <f>IF(AU1590="S",IF(Q1590="1. Aceitou o programa",R1590-B1590,0),0)</f>
        <v>1</v>
      </c>
      <c r="AR1590" s="45">
        <f>IF(AU1590="S",IF(AND(S1590&lt;&gt;"",R1590&lt;&gt;""),S1590-R1590,0),0)</f>
        <v>0</v>
      </c>
      <c r="AS1590" s="45">
        <f>IF(AU1590="S",IF(Q1590="1. Aceitou o programa",IF(OR(X1590="Não se Aplica",X1590=""),IF(OR(W1590="Não se Aplica",W1590=""),0,W1590-V1590),AVERAGE(X1590-W1590,W1590-V1590)),0),0)</f>
        <v>0</v>
      </c>
      <c r="AT1590" s="45">
        <f>IF(AU1590="S",IF(AND(Q1590="1. Aceitou o programa",AB1590="Realizada"),IFERROR(IF(AA1590="",0,AA1590-R1590),0),0),0)</f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 t="s">
        <v>67</v>
      </c>
      <c r="B1591" s="88">
        <v>46188</v>
      </c>
      <c r="C1591" s="89" t="s">
        <v>3773</v>
      </c>
      <c r="D1591" s="89" t="s">
        <v>3774</v>
      </c>
      <c r="E1591" s="90">
        <v>89547669</v>
      </c>
      <c r="F1591" s="184" t="s">
        <v>4050</v>
      </c>
      <c r="G1591" s="91">
        <v>37371085876</v>
      </c>
      <c r="H1591" s="92">
        <v>32440</v>
      </c>
      <c r="I1591" s="89"/>
      <c r="J1591" s="89"/>
      <c r="K1591" s="89" t="s">
        <v>52</v>
      </c>
      <c r="L1591" s="89" t="s">
        <v>329</v>
      </c>
      <c r="M1591" s="89"/>
      <c r="N1591" s="89" t="s">
        <v>148</v>
      </c>
      <c r="O1591" s="93">
        <v>11992603930</v>
      </c>
      <c r="P1591" s="94"/>
      <c r="Q1591" s="112" t="s">
        <v>3768</v>
      </c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>
        <v>0</v>
      </c>
      <c r="AB1591" s="89"/>
      <c r="AC1591" s="111"/>
      <c r="AD1591" s="89"/>
      <c r="AE1591" s="89"/>
      <c r="AF1591" s="98"/>
      <c r="AG1591" s="98"/>
      <c r="AH1591" s="98"/>
      <c r="AI1591" s="99"/>
      <c r="AJ1591" s="99" t="s">
        <v>197</v>
      </c>
      <c r="AK1591" s="99" t="s">
        <v>197</v>
      </c>
      <c r="AL1591" s="45" t="s">
        <v>68</v>
      </c>
      <c r="AM1591" s="162" t="str">
        <f>MONTH(B1591)&amp;"/"&amp;YEAR(B1591)</f>
        <v>6/2026</v>
      </c>
      <c r="AN1591" s="45">
        <f>WEEKNUM(B1591)-WEEKNUM(EOMONTH(B1591,-1)+1)+1</f>
        <v>3</v>
      </c>
      <c r="AO1591" s="45" t="str">
        <f>MONTH(R1591)&amp;"/"&amp;YEAR(R1591)</f>
        <v>1/1900</v>
      </c>
      <c r="AP1591" s="45" t="e">
        <f>WEEKNUM(R1591)-WEEKNUM(EOMONTH(R1591,-1)+1)+1</f>
        <v>#NUM!</v>
      </c>
      <c r="AQ1591" s="45">
        <f>IF(AU1591="S",IF(Q1591="1. Aceitou o programa",R1591-B1591,0),0)</f>
        <v>0</v>
      </c>
      <c r="AR1591" s="45">
        <f>IF(AU1591="S",IF(AND(S1591&lt;&gt;"",R1591&lt;&gt;""),S1591-R1591,0),0)</f>
        <v>0</v>
      </c>
      <c r="AS1591" s="45">
        <f>IF(AU1591="S",IF(Q1591="1. Aceitou o programa",IF(OR(X1591="Não se Aplica",X1591=""),IF(OR(W1591="Não se Aplica",W1591=""),0,W1591-V1591),AVERAGE(X1591-W1591,W1591-V1591)),0),0)</f>
        <v>0</v>
      </c>
      <c r="AT1591" s="45">
        <f>IF(AU1591="S",IF(AND(Q1591="1. Aceitou o programa",AB1591="Realizada"),IFERROR(IF(AA1591="",0,AA1591-R1591),0),0),0)</f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 t="s">
        <v>67</v>
      </c>
      <c r="B1592" s="88">
        <v>46188</v>
      </c>
      <c r="C1592" s="89" t="s">
        <v>3773</v>
      </c>
      <c r="D1592" s="89" t="s">
        <v>3774</v>
      </c>
      <c r="E1592" s="90">
        <v>89669033</v>
      </c>
      <c r="F1592" s="184" t="s">
        <v>4051</v>
      </c>
      <c r="G1592" s="91">
        <v>2263222898</v>
      </c>
      <c r="H1592" s="92">
        <v>23970</v>
      </c>
      <c r="I1592" s="89"/>
      <c r="J1592" s="89"/>
      <c r="K1592" s="89" t="s">
        <v>52</v>
      </c>
      <c r="L1592" s="89" t="s">
        <v>53</v>
      </c>
      <c r="M1592" s="89"/>
      <c r="N1592" s="89" t="s">
        <v>91</v>
      </c>
      <c r="O1592" s="93">
        <v>11981691454</v>
      </c>
      <c r="P1592" s="94"/>
      <c r="Q1592" s="112" t="s">
        <v>3768</v>
      </c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>
        <v>0</v>
      </c>
      <c r="AB1592" s="89"/>
      <c r="AC1592" s="111"/>
      <c r="AD1592" s="89"/>
      <c r="AE1592" s="89"/>
      <c r="AF1592" s="98"/>
      <c r="AG1592" s="98"/>
      <c r="AH1592" s="98"/>
      <c r="AI1592" s="99"/>
      <c r="AJ1592" s="99" t="s">
        <v>197</v>
      </c>
      <c r="AK1592" s="99" t="s">
        <v>197</v>
      </c>
      <c r="AL1592" s="45" t="s">
        <v>68</v>
      </c>
      <c r="AM1592" s="162" t="str">
        <f>MONTH(B1592)&amp;"/"&amp;YEAR(B1592)</f>
        <v>6/2026</v>
      </c>
      <c r="AN1592" s="45">
        <f>WEEKNUM(B1592)-WEEKNUM(EOMONTH(B1592,-1)+1)+1</f>
        <v>3</v>
      </c>
      <c r="AO1592" s="45" t="str">
        <f>MONTH(R1592)&amp;"/"&amp;YEAR(R1592)</f>
        <v>1/1900</v>
      </c>
      <c r="AP1592" s="45" t="e">
        <f>WEEKNUM(R1592)-WEEKNUM(EOMONTH(R1592,-1)+1)+1</f>
        <v>#NUM!</v>
      </c>
      <c r="AQ1592" s="45">
        <f>IF(AU1592="S",IF(Q1592="1. Aceitou o programa",R1592-B1592,0),0)</f>
        <v>0</v>
      </c>
      <c r="AR1592" s="45">
        <f>IF(AU1592="S",IF(AND(S1592&lt;&gt;"",R1592&lt;&gt;""),S1592-R1592,0),0)</f>
        <v>0</v>
      </c>
      <c r="AS1592" s="45">
        <f>IF(AU1592="S",IF(Q1592="1. Aceitou o programa",IF(OR(X1592="Não se Aplica",X1592=""),IF(OR(W1592="Não se Aplica",W1592=""),0,W1592-V1592),AVERAGE(X1592-W1592,W1592-V1592)),0),0)</f>
        <v>0</v>
      </c>
      <c r="AT1592" s="45">
        <f>IF(AU1592="S",IF(AND(Q1592="1. Aceitou o programa",AB1592="Realizada"),IFERROR(IF(AA1592="",0,AA1592-R1592),0),0),0)</f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 t="s">
        <v>67</v>
      </c>
      <c r="B1593" s="88">
        <v>46188</v>
      </c>
      <c r="C1593" s="89" t="s">
        <v>3773</v>
      </c>
      <c r="D1593" s="89" t="s">
        <v>3774</v>
      </c>
      <c r="E1593" s="90">
        <v>89794649</v>
      </c>
      <c r="F1593" s="184" t="s">
        <v>4052</v>
      </c>
      <c r="G1593" s="91">
        <v>61347817468</v>
      </c>
      <c r="H1593" s="92">
        <v>24985</v>
      </c>
      <c r="I1593" s="89"/>
      <c r="J1593" s="89"/>
      <c r="K1593" s="89" t="s">
        <v>52</v>
      </c>
      <c r="L1593" s="89" t="s">
        <v>53</v>
      </c>
      <c r="M1593" s="89"/>
      <c r="N1593" s="89" t="s">
        <v>55</v>
      </c>
      <c r="O1593" s="93">
        <v>11982751733</v>
      </c>
      <c r="P1593" s="94"/>
      <c r="Q1593" s="112" t="s">
        <v>3768</v>
      </c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>
        <v>0</v>
      </c>
      <c r="AB1593" s="89"/>
      <c r="AC1593" s="111"/>
      <c r="AD1593" s="89"/>
      <c r="AE1593" s="89"/>
      <c r="AF1593" s="98"/>
      <c r="AG1593" s="98"/>
      <c r="AH1593" s="98"/>
      <c r="AI1593" s="99"/>
      <c r="AJ1593" s="99" t="s">
        <v>197</v>
      </c>
      <c r="AK1593" s="99" t="s">
        <v>197</v>
      </c>
      <c r="AL1593" s="45" t="s">
        <v>68</v>
      </c>
      <c r="AM1593" s="162" t="str">
        <f>MONTH(B1593)&amp;"/"&amp;YEAR(B1593)</f>
        <v>6/2026</v>
      </c>
      <c r="AN1593" s="45">
        <f>WEEKNUM(B1593)-WEEKNUM(EOMONTH(B1593,-1)+1)+1</f>
        <v>3</v>
      </c>
      <c r="AO1593" s="45" t="str">
        <f>MONTH(R1593)&amp;"/"&amp;YEAR(R1593)</f>
        <v>1/1900</v>
      </c>
      <c r="AP1593" s="45" t="e">
        <f>WEEKNUM(R1593)-WEEKNUM(EOMONTH(R1593,-1)+1)+1</f>
        <v>#NUM!</v>
      </c>
      <c r="AQ1593" s="45">
        <f>IF(AU1593="S",IF(Q1593="1. Aceitou o programa",R1593-B1593,0),0)</f>
        <v>0</v>
      </c>
      <c r="AR1593" s="45">
        <f>IF(AU1593="S",IF(AND(S1593&lt;&gt;"",R1593&lt;&gt;""),S1593-R1593,0),0)</f>
        <v>0</v>
      </c>
      <c r="AS1593" s="45">
        <f>IF(AU1593="S",IF(Q1593="1. Aceitou o programa",IF(OR(X1593="Não se Aplica",X1593=""),IF(OR(W1593="Não se Aplica",W1593=""),0,W1593-V1593),AVERAGE(X1593-W1593,W1593-V1593)),0),0)</f>
        <v>0</v>
      </c>
      <c r="AT1593" s="45">
        <f>IF(AU1593="S",IF(AND(Q1593="1. Aceitou o programa",AB1593="Realizada"),IFERROR(IF(AA1593="",0,AA1593-R1593),0),0),0)</f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 t="s">
        <v>67</v>
      </c>
      <c r="B1594" s="88">
        <v>46188</v>
      </c>
      <c r="C1594" s="89" t="s">
        <v>3773</v>
      </c>
      <c r="D1594" s="89" t="s">
        <v>3774</v>
      </c>
      <c r="E1594" s="90">
        <v>89860513</v>
      </c>
      <c r="F1594" s="184" t="s">
        <v>4053</v>
      </c>
      <c r="G1594" s="91">
        <v>33955070840</v>
      </c>
      <c r="H1594" s="92">
        <v>31449</v>
      </c>
      <c r="I1594" s="89"/>
      <c r="J1594" s="89"/>
      <c r="K1594" s="89" t="s">
        <v>52</v>
      </c>
      <c r="L1594" s="89" t="s">
        <v>53</v>
      </c>
      <c r="M1594" s="89"/>
      <c r="N1594" s="89" t="s">
        <v>185</v>
      </c>
      <c r="O1594" s="93">
        <v>11987721423</v>
      </c>
      <c r="P1594" s="94"/>
      <c r="Q1594" s="112" t="s">
        <v>3768</v>
      </c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>
        <v>0</v>
      </c>
      <c r="AB1594" s="89"/>
      <c r="AC1594" s="111"/>
      <c r="AD1594" s="89"/>
      <c r="AE1594" s="89"/>
      <c r="AF1594" s="98"/>
      <c r="AG1594" s="98"/>
      <c r="AH1594" s="98"/>
      <c r="AI1594" s="99"/>
      <c r="AJ1594" s="99" t="s">
        <v>197</v>
      </c>
      <c r="AK1594" s="99" t="s">
        <v>197</v>
      </c>
      <c r="AL1594" s="45" t="s">
        <v>68</v>
      </c>
      <c r="AM1594" s="162" t="str">
        <f>MONTH(B1594)&amp;"/"&amp;YEAR(B1594)</f>
        <v>6/2026</v>
      </c>
      <c r="AN1594" s="45">
        <f>WEEKNUM(B1594)-WEEKNUM(EOMONTH(B1594,-1)+1)+1</f>
        <v>3</v>
      </c>
      <c r="AO1594" s="45" t="str">
        <f>MONTH(R1594)&amp;"/"&amp;YEAR(R1594)</f>
        <v>1/1900</v>
      </c>
      <c r="AP1594" s="45" t="e">
        <f>WEEKNUM(R1594)-WEEKNUM(EOMONTH(R1594,-1)+1)+1</f>
        <v>#NUM!</v>
      </c>
      <c r="AQ1594" s="45">
        <f>IF(AU1594="S",IF(Q1594="1. Aceitou o programa",R1594-B1594,0),0)</f>
        <v>0</v>
      </c>
      <c r="AR1594" s="45">
        <f>IF(AU1594="S",IF(AND(S1594&lt;&gt;"",R1594&lt;&gt;""),S1594-R1594,0),0)</f>
        <v>0</v>
      </c>
      <c r="AS1594" s="45">
        <f>IF(AU1594="S",IF(Q1594="1. Aceitou o programa",IF(OR(X1594="Não se Aplica",X1594=""),IF(OR(W1594="Não se Aplica",W1594=""),0,W1594-V1594),AVERAGE(X1594-W1594,W1594-V1594)),0),0)</f>
        <v>0</v>
      </c>
      <c r="AT1594" s="45">
        <f>IF(AU1594="S",IF(AND(Q1594="1. Aceitou o programa",AB1594="Realizada"),IFERROR(IF(AA1594="",0,AA1594-R1594),0),0),0)</f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 t="s">
        <v>67</v>
      </c>
      <c r="B1595" s="88">
        <v>46188</v>
      </c>
      <c r="C1595" s="89" t="s">
        <v>3773</v>
      </c>
      <c r="D1595" s="89" t="s">
        <v>3774</v>
      </c>
      <c r="E1595" s="90">
        <v>89902029</v>
      </c>
      <c r="F1595" s="184" t="s">
        <v>4054</v>
      </c>
      <c r="G1595" s="91">
        <v>5545224890</v>
      </c>
      <c r="H1595" s="92">
        <v>21999</v>
      </c>
      <c r="I1595" s="89"/>
      <c r="J1595" s="89"/>
      <c r="K1595" s="89" t="s">
        <v>52</v>
      </c>
      <c r="L1595" s="89" t="s">
        <v>329</v>
      </c>
      <c r="M1595" s="89"/>
      <c r="N1595" s="89" t="s">
        <v>102</v>
      </c>
      <c r="O1595" s="93">
        <v>11997519600</v>
      </c>
      <c r="P1595" s="94"/>
      <c r="Q1595" s="112" t="s">
        <v>3768</v>
      </c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>
        <v>0</v>
      </c>
      <c r="AB1595" s="89"/>
      <c r="AC1595" s="111"/>
      <c r="AD1595" s="89"/>
      <c r="AE1595" s="89"/>
      <c r="AF1595" s="98"/>
      <c r="AG1595" s="98"/>
      <c r="AH1595" s="98"/>
      <c r="AI1595" s="99"/>
      <c r="AJ1595" s="99" t="s">
        <v>197</v>
      </c>
      <c r="AK1595" s="99" t="s">
        <v>197</v>
      </c>
      <c r="AL1595" s="45" t="s">
        <v>68</v>
      </c>
      <c r="AM1595" s="162" t="str">
        <f>MONTH(B1595)&amp;"/"&amp;YEAR(B1595)</f>
        <v>6/2026</v>
      </c>
      <c r="AN1595" s="45">
        <f>WEEKNUM(B1595)-WEEKNUM(EOMONTH(B1595,-1)+1)+1</f>
        <v>3</v>
      </c>
      <c r="AO1595" s="45" t="str">
        <f>MONTH(R1595)&amp;"/"&amp;YEAR(R1595)</f>
        <v>1/1900</v>
      </c>
      <c r="AP1595" s="45" t="e">
        <f>WEEKNUM(R1595)-WEEKNUM(EOMONTH(R1595,-1)+1)+1</f>
        <v>#NUM!</v>
      </c>
      <c r="AQ1595" s="45">
        <f>IF(AU1595="S",IF(Q1595="1. Aceitou o programa",R1595-B1595,0),0)</f>
        <v>0</v>
      </c>
      <c r="AR1595" s="45">
        <f>IF(AU1595="S",IF(AND(S1595&lt;&gt;"",R1595&lt;&gt;""),S1595-R1595,0),0)</f>
        <v>0</v>
      </c>
      <c r="AS1595" s="45">
        <f>IF(AU1595="S",IF(Q1595="1. Aceitou o programa",IF(OR(X1595="Não se Aplica",X1595=""),IF(OR(W1595="Não se Aplica",W1595=""),0,W1595-V1595),AVERAGE(X1595-W1595,W1595-V1595)),0),0)</f>
        <v>0</v>
      </c>
      <c r="AT1595" s="45">
        <f>IF(AU1595="S",IF(AND(Q1595="1. Aceitou o programa",AB1595="Realizada"),IFERROR(IF(AA1595="",0,AA1595-R1595),0),0),0)</f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 t="s">
        <v>67</v>
      </c>
      <c r="B1596" s="88">
        <v>46188</v>
      </c>
      <c r="C1596" s="89" t="s">
        <v>3773</v>
      </c>
      <c r="D1596" s="89" t="s">
        <v>3774</v>
      </c>
      <c r="E1596" s="90">
        <v>89903373</v>
      </c>
      <c r="F1596" s="184" t="s">
        <v>4055</v>
      </c>
      <c r="G1596" s="91">
        <v>96674903787</v>
      </c>
      <c r="H1596" s="92">
        <v>23005</v>
      </c>
      <c r="I1596" s="89"/>
      <c r="J1596" s="89"/>
      <c r="K1596" s="89" t="s">
        <v>4056</v>
      </c>
      <c r="L1596" s="89" t="s">
        <v>4057</v>
      </c>
      <c r="M1596" s="89"/>
      <c r="N1596" s="89" t="s">
        <v>102</v>
      </c>
      <c r="O1596" s="93">
        <v>21979722863</v>
      </c>
      <c r="P1596" s="94"/>
      <c r="Q1596" s="112" t="s">
        <v>3768</v>
      </c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>
        <v>0</v>
      </c>
      <c r="AB1596" s="89"/>
      <c r="AC1596" s="111"/>
      <c r="AD1596" s="89"/>
      <c r="AE1596" s="89"/>
      <c r="AF1596" s="98"/>
      <c r="AG1596" s="98"/>
      <c r="AH1596" s="98"/>
      <c r="AI1596" s="99"/>
      <c r="AJ1596" s="99" t="s">
        <v>197</v>
      </c>
      <c r="AK1596" s="99" t="s">
        <v>197</v>
      </c>
      <c r="AL1596" s="45" t="s">
        <v>68</v>
      </c>
      <c r="AM1596" s="162" t="str">
        <f>MONTH(B1596)&amp;"/"&amp;YEAR(B1596)</f>
        <v>6/2026</v>
      </c>
      <c r="AN1596" s="45">
        <f>WEEKNUM(B1596)-WEEKNUM(EOMONTH(B1596,-1)+1)+1</f>
        <v>3</v>
      </c>
      <c r="AO1596" s="45" t="str">
        <f>MONTH(R1596)&amp;"/"&amp;YEAR(R1596)</f>
        <v>1/1900</v>
      </c>
      <c r="AP1596" s="45" t="e">
        <f>WEEKNUM(R1596)-WEEKNUM(EOMONTH(R1596,-1)+1)+1</f>
        <v>#NUM!</v>
      </c>
      <c r="AQ1596" s="45">
        <f>IF(AU1596="S",IF(Q1596="1. Aceitou o programa",R1596-B1596,0),0)</f>
        <v>0</v>
      </c>
      <c r="AR1596" s="45">
        <f>IF(AU1596="S",IF(AND(S1596&lt;&gt;"",R1596&lt;&gt;""),S1596-R1596,0),0)</f>
        <v>0</v>
      </c>
      <c r="AS1596" s="45">
        <f>IF(AU1596="S",IF(Q1596="1. Aceitou o programa",IF(OR(X1596="Não se Aplica",X1596=""),IF(OR(W1596="Não se Aplica",W1596=""),0,W1596-V1596),AVERAGE(X1596-W1596,W1596-V1596)),0),0)</f>
        <v>0</v>
      </c>
      <c r="AT1596" s="45">
        <f>IF(AU1596="S",IF(AND(Q1596="1. Aceitou o programa",AB1596="Realizada"),IFERROR(IF(AA1596="",0,AA1596-R1596),0),0),0)</f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 t="s">
        <v>67</v>
      </c>
      <c r="B1597" s="88">
        <v>46188</v>
      </c>
      <c r="C1597" s="89" t="s">
        <v>3773</v>
      </c>
      <c r="D1597" s="89" t="s">
        <v>3774</v>
      </c>
      <c r="E1597" s="90">
        <v>89999448</v>
      </c>
      <c r="F1597" s="184" t="s">
        <v>4058</v>
      </c>
      <c r="G1597" s="91">
        <v>31403474800</v>
      </c>
      <c r="H1597" s="92">
        <v>30385</v>
      </c>
      <c r="I1597" s="89"/>
      <c r="J1597" s="89"/>
      <c r="K1597" s="89" t="s">
        <v>52</v>
      </c>
      <c r="L1597" s="89" t="s">
        <v>53</v>
      </c>
      <c r="M1597" s="89"/>
      <c r="N1597" s="89" t="s">
        <v>148</v>
      </c>
      <c r="O1597" s="93">
        <v>11984727593</v>
      </c>
      <c r="P1597" s="94"/>
      <c r="Q1597" s="112" t="s">
        <v>3768</v>
      </c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>
        <v>0</v>
      </c>
      <c r="AB1597" s="89"/>
      <c r="AC1597" s="111"/>
      <c r="AD1597" s="89"/>
      <c r="AE1597" s="89"/>
      <c r="AF1597" s="98"/>
      <c r="AG1597" s="98"/>
      <c r="AH1597" s="98"/>
      <c r="AI1597" s="99"/>
      <c r="AJ1597" s="99" t="s">
        <v>197</v>
      </c>
      <c r="AK1597" s="99" t="s">
        <v>197</v>
      </c>
      <c r="AL1597" s="45" t="s">
        <v>68</v>
      </c>
      <c r="AM1597" s="162" t="str">
        <f>MONTH(B1597)&amp;"/"&amp;YEAR(B1597)</f>
        <v>6/2026</v>
      </c>
      <c r="AN1597" s="45">
        <f>WEEKNUM(B1597)-WEEKNUM(EOMONTH(B1597,-1)+1)+1</f>
        <v>3</v>
      </c>
      <c r="AO1597" s="45" t="str">
        <f>MONTH(R1597)&amp;"/"&amp;YEAR(R1597)</f>
        <v>1/1900</v>
      </c>
      <c r="AP1597" s="45" t="e">
        <f>WEEKNUM(R1597)-WEEKNUM(EOMONTH(R1597,-1)+1)+1</f>
        <v>#NUM!</v>
      </c>
      <c r="AQ1597" s="45">
        <f>IF(AU1597="S",IF(Q1597="1. Aceitou o programa",R1597-B1597,0),0)</f>
        <v>0</v>
      </c>
      <c r="AR1597" s="45">
        <f>IF(AU1597="S",IF(AND(S1597&lt;&gt;"",R1597&lt;&gt;""),S1597-R1597,0),0)</f>
        <v>0</v>
      </c>
      <c r="AS1597" s="45">
        <f>IF(AU1597="S",IF(Q1597="1. Aceitou o programa",IF(OR(X1597="Não se Aplica",X1597=""),IF(OR(W1597="Não se Aplica",W1597=""),0,W1597-V1597),AVERAGE(X1597-W1597,W1597-V1597)),0),0)</f>
        <v>0</v>
      </c>
      <c r="AT1597" s="45">
        <f>IF(AU1597="S",IF(AND(Q1597="1. Aceitou o programa",AB1597="Realizada"),IFERROR(IF(AA1597="",0,AA1597-R1597),0),0),0)</f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 t="s">
        <v>67</v>
      </c>
      <c r="B1598" s="88">
        <v>46188</v>
      </c>
      <c r="C1598" s="89" t="s">
        <v>3773</v>
      </c>
      <c r="D1598" s="89" t="s">
        <v>3774</v>
      </c>
      <c r="E1598" s="90">
        <v>92632221</v>
      </c>
      <c r="F1598" s="184" t="s">
        <v>4059</v>
      </c>
      <c r="G1598" s="91">
        <v>20035368845</v>
      </c>
      <c r="H1598" s="92">
        <v>27449</v>
      </c>
      <c r="I1598" s="89"/>
      <c r="J1598" s="89"/>
      <c r="K1598" s="89" t="s">
        <v>52</v>
      </c>
      <c r="L1598" s="89" t="s">
        <v>53</v>
      </c>
      <c r="M1598" s="89"/>
      <c r="N1598" s="89" t="s">
        <v>275</v>
      </c>
      <c r="O1598" s="93">
        <v>11999411581</v>
      </c>
      <c r="P1598" s="94"/>
      <c r="Q1598" s="112" t="s">
        <v>3768</v>
      </c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>
        <v>0</v>
      </c>
      <c r="AB1598" s="89"/>
      <c r="AC1598" s="111"/>
      <c r="AD1598" s="89"/>
      <c r="AE1598" s="89"/>
      <c r="AF1598" s="98"/>
      <c r="AG1598" s="98"/>
      <c r="AH1598" s="98"/>
      <c r="AI1598" s="99"/>
      <c r="AJ1598" s="99" t="s">
        <v>197</v>
      </c>
      <c r="AK1598" s="99" t="s">
        <v>197</v>
      </c>
      <c r="AL1598" s="45" t="s">
        <v>68</v>
      </c>
      <c r="AM1598" s="162" t="str">
        <f>MONTH(B1598)&amp;"/"&amp;YEAR(B1598)</f>
        <v>6/2026</v>
      </c>
      <c r="AN1598" s="45">
        <f>WEEKNUM(B1598)-WEEKNUM(EOMONTH(B1598,-1)+1)+1</f>
        <v>3</v>
      </c>
      <c r="AO1598" s="45" t="str">
        <f>MONTH(R1598)&amp;"/"&amp;YEAR(R1598)</f>
        <v>1/1900</v>
      </c>
      <c r="AP1598" s="45" t="e">
        <f>WEEKNUM(R1598)-WEEKNUM(EOMONTH(R1598,-1)+1)+1</f>
        <v>#NUM!</v>
      </c>
      <c r="AQ1598" s="45">
        <f>IF(AU1598="S",IF(Q1598="1. Aceitou o programa",R1598-B1598,0),0)</f>
        <v>0</v>
      </c>
      <c r="AR1598" s="45">
        <f>IF(AU1598="S",IF(AND(S1598&lt;&gt;"",R1598&lt;&gt;""),S1598-R1598,0),0)</f>
        <v>0</v>
      </c>
      <c r="AS1598" s="45">
        <f>IF(AU1598="S",IF(Q1598="1. Aceitou o programa",IF(OR(X1598="Não se Aplica",X1598=""),IF(OR(W1598="Não se Aplica",W1598=""),0,W1598-V1598),AVERAGE(X1598-W1598,W1598-V1598)),0),0)</f>
        <v>0</v>
      </c>
      <c r="AT1598" s="45">
        <f>IF(AU1598="S",IF(AND(Q1598="1. Aceitou o programa",AB1598="Realizada"),IFERROR(IF(AA1598="",0,AA1598-R1598),0),0),0)</f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 t="s">
        <v>67</v>
      </c>
      <c r="B1599" s="88">
        <v>46188</v>
      </c>
      <c r="C1599" s="89" t="s">
        <v>3773</v>
      </c>
      <c r="D1599" s="89" t="s">
        <v>3774</v>
      </c>
      <c r="E1599" s="90">
        <v>92641098</v>
      </c>
      <c r="F1599" s="184" t="s">
        <v>4060</v>
      </c>
      <c r="G1599" s="91">
        <v>81049153715</v>
      </c>
      <c r="H1599" s="92">
        <v>20156</v>
      </c>
      <c r="I1599" s="89"/>
      <c r="J1599" s="89"/>
      <c r="K1599" s="89" t="s">
        <v>88</v>
      </c>
      <c r="L1599" s="89" t="s">
        <v>89</v>
      </c>
      <c r="M1599" s="89"/>
      <c r="N1599" s="89" t="s">
        <v>102</v>
      </c>
      <c r="O1599" s="93">
        <v>21989550203</v>
      </c>
      <c r="P1599" s="94"/>
      <c r="Q1599" s="112" t="s">
        <v>3768</v>
      </c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>
        <v>0</v>
      </c>
      <c r="AB1599" s="89"/>
      <c r="AC1599" s="111"/>
      <c r="AD1599" s="89"/>
      <c r="AE1599" s="89"/>
      <c r="AF1599" s="98"/>
      <c r="AG1599" s="98"/>
      <c r="AH1599" s="98"/>
      <c r="AI1599" s="99"/>
      <c r="AJ1599" s="99" t="s">
        <v>197</v>
      </c>
      <c r="AK1599" s="99" t="s">
        <v>197</v>
      </c>
      <c r="AL1599" s="45" t="s">
        <v>68</v>
      </c>
      <c r="AM1599" s="162" t="str">
        <f>MONTH(B1599)&amp;"/"&amp;YEAR(B1599)</f>
        <v>6/2026</v>
      </c>
      <c r="AN1599" s="45">
        <f>WEEKNUM(B1599)-WEEKNUM(EOMONTH(B1599,-1)+1)+1</f>
        <v>3</v>
      </c>
      <c r="AO1599" s="45" t="str">
        <f>MONTH(R1599)&amp;"/"&amp;YEAR(R1599)</f>
        <v>1/1900</v>
      </c>
      <c r="AP1599" s="45" t="e">
        <f>WEEKNUM(R1599)-WEEKNUM(EOMONTH(R1599,-1)+1)+1</f>
        <v>#NUM!</v>
      </c>
      <c r="AQ1599" s="45">
        <f>IF(AU1599="S",IF(Q1599="1. Aceitou o programa",R1599-B1599,0),0)</f>
        <v>0</v>
      </c>
      <c r="AR1599" s="45">
        <f>IF(AU1599="S",IF(AND(S1599&lt;&gt;"",R1599&lt;&gt;""),S1599-R1599,0),0)</f>
        <v>0</v>
      </c>
      <c r="AS1599" s="45">
        <f>IF(AU1599="S",IF(Q1599="1. Aceitou o programa",IF(OR(X1599="Não se Aplica",X1599=""),IF(OR(W1599="Não se Aplica",W1599=""),0,W1599-V1599),AVERAGE(X1599-W1599,W1599-V1599)),0),0)</f>
        <v>0</v>
      </c>
      <c r="AT1599" s="45">
        <f>IF(AU1599="S",IF(AND(Q1599="1. Aceitou o programa",AB1599="Realizada"),IFERROR(IF(AA1599="",0,AA1599-R1599),0),0),0)</f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 t="s">
        <v>67</v>
      </c>
      <c r="B1600" s="88">
        <v>46188</v>
      </c>
      <c r="C1600" s="89" t="s">
        <v>3773</v>
      </c>
      <c r="D1600" s="89" t="s">
        <v>3774</v>
      </c>
      <c r="E1600" s="90">
        <v>92745223</v>
      </c>
      <c r="F1600" s="184" t="s">
        <v>4061</v>
      </c>
      <c r="G1600" s="91">
        <v>14365589806</v>
      </c>
      <c r="H1600" s="92">
        <v>24944</v>
      </c>
      <c r="I1600" s="89"/>
      <c r="J1600" s="89"/>
      <c r="K1600" s="89" t="s">
        <v>52</v>
      </c>
      <c r="L1600" s="89" t="s">
        <v>53</v>
      </c>
      <c r="M1600" s="89"/>
      <c r="N1600" s="89" t="s">
        <v>102</v>
      </c>
      <c r="O1600" s="93">
        <v>11989432426</v>
      </c>
      <c r="P1600" s="94"/>
      <c r="Q1600" s="112" t="s">
        <v>3768</v>
      </c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>
        <v>0</v>
      </c>
      <c r="AB1600" s="89"/>
      <c r="AC1600" s="111"/>
      <c r="AD1600" s="89"/>
      <c r="AE1600" s="89"/>
      <c r="AF1600" s="98"/>
      <c r="AG1600" s="98"/>
      <c r="AH1600" s="98"/>
      <c r="AI1600" s="99"/>
      <c r="AJ1600" s="99" t="s">
        <v>197</v>
      </c>
      <c r="AK1600" s="99" t="s">
        <v>197</v>
      </c>
      <c r="AL1600" s="45" t="s">
        <v>68</v>
      </c>
      <c r="AM1600" s="162" t="str">
        <f>MONTH(B1600)&amp;"/"&amp;YEAR(B1600)</f>
        <v>6/2026</v>
      </c>
      <c r="AN1600" s="45">
        <f>WEEKNUM(B1600)-WEEKNUM(EOMONTH(B1600,-1)+1)+1</f>
        <v>3</v>
      </c>
      <c r="AO1600" s="45" t="str">
        <f>MONTH(R1600)&amp;"/"&amp;YEAR(R1600)</f>
        <v>1/1900</v>
      </c>
      <c r="AP1600" s="45" t="e">
        <f>WEEKNUM(R1600)-WEEKNUM(EOMONTH(R1600,-1)+1)+1</f>
        <v>#NUM!</v>
      </c>
      <c r="AQ1600" s="45">
        <f>IF(AU1600="S",IF(Q1600="1. Aceitou o programa",R1600-B1600,0),0)</f>
        <v>0</v>
      </c>
      <c r="AR1600" s="45">
        <f>IF(AU1600="S",IF(AND(S1600&lt;&gt;"",R1600&lt;&gt;""),S1600-R1600,0),0)</f>
        <v>0</v>
      </c>
      <c r="AS1600" s="45">
        <f>IF(AU1600="S",IF(Q1600="1. Aceitou o programa",IF(OR(X1600="Não se Aplica",X1600=""),IF(OR(W1600="Não se Aplica",W1600=""),0,W1600-V1600),AVERAGE(X1600-W1600,W1600-V1600)),0),0)</f>
        <v>0</v>
      </c>
      <c r="AT1600" s="45">
        <f>IF(AU1600="S",IF(AND(Q1600="1. Aceitou o programa",AB1600="Realizada"),IFERROR(IF(AA1600="",0,AA1600-R1600),0),0),0)</f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 t="s">
        <v>67</v>
      </c>
      <c r="B1601" s="88">
        <v>46188</v>
      </c>
      <c r="C1601" s="89" t="s">
        <v>3773</v>
      </c>
      <c r="D1601" s="89" t="s">
        <v>3774</v>
      </c>
      <c r="E1601" s="90">
        <v>92888702</v>
      </c>
      <c r="F1601" s="184" t="s">
        <v>4062</v>
      </c>
      <c r="G1601" s="91">
        <v>29757123838</v>
      </c>
      <c r="H1601" s="92">
        <v>28941</v>
      </c>
      <c r="I1601" s="89"/>
      <c r="J1601" s="89"/>
      <c r="K1601" s="89" t="s">
        <v>52</v>
      </c>
      <c r="L1601" s="89" t="s">
        <v>53</v>
      </c>
      <c r="M1601" s="89"/>
      <c r="N1601" s="89" t="s">
        <v>185</v>
      </c>
      <c r="O1601" s="93">
        <v>11912526599</v>
      </c>
      <c r="P1601" s="94"/>
      <c r="Q1601" s="112" t="s">
        <v>3768</v>
      </c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>
        <v>0</v>
      </c>
      <c r="AB1601" s="89"/>
      <c r="AC1601" s="111"/>
      <c r="AD1601" s="89"/>
      <c r="AE1601" s="89"/>
      <c r="AF1601" s="98"/>
      <c r="AG1601" s="98"/>
      <c r="AH1601" s="98"/>
      <c r="AI1601" s="99"/>
      <c r="AJ1601" s="99" t="s">
        <v>197</v>
      </c>
      <c r="AK1601" s="99" t="s">
        <v>197</v>
      </c>
      <c r="AL1601" s="45" t="s">
        <v>68</v>
      </c>
      <c r="AM1601" s="162" t="str">
        <f>MONTH(B1601)&amp;"/"&amp;YEAR(B1601)</f>
        <v>6/2026</v>
      </c>
      <c r="AN1601" s="45">
        <f>WEEKNUM(B1601)-WEEKNUM(EOMONTH(B1601,-1)+1)+1</f>
        <v>3</v>
      </c>
      <c r="AO1601" s="45" t="str">
        <f>MONTH(R1601)&amp;"/"&amp;YEAR(R1601)</f>
        <v>1/1900</v>
      </c>
      <c r="AP1601" s="45" t="e">
        <f>WEEKNUM(R1601)-WEEKNUM(EOMONTH(R1601,-1)+1)+1</f>
        <v>#NUM!</v>
      </c>
      <c r="AQ1601" s="45">
        <f>IF(AU1601="S",IF(Q1601="1. Aceitou o programa",R1601-B1601,0),0)</f>
        <v>0</v>
      </c>
      <c r="AR1601" s="45">
        <f>IF(AU1601="S",IF(AND(S1601&lt;&gt;"",R1601&lt;&gt;""),S1601-R1601,0),0)</f>
        <v>0</v>
      </c>
      <c r="AS1601" s="45">
        <f>IF(AU1601="S",IF(Q1601="1. Aceitou o programa",IF(OR(X1601="Não se Aplica",X1601=""),IF(OR(W1601="Não se Aplica",W1601=""),0,W1601-V1601),AVERAGE(X1601-W1601,W1601-V1601)),0),0)</f>
        <v>0</v>
      </c>
      <c r="AT1601" s="45">
        <f>IF(AU1601="S",IF(AND(Q1601="1. Aceitou o programa",AB1601="Realizada"),IFERROR(IF(AA1601="",0,AA1601-R1601),0),0),0)</f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 t="s">
        <v>67</v>
      </c>
      <c r="B1602" s="88">
        <v>46188</v>
      </c>
      <c r="C1602" s="89" t="s">
        <v>3773</v>
      </c>
      <c r="D1602" s="89" t="s">
        <v>3774</v>
      </c>
      <c r="E1602" s="90">
        <v>92891268</v>
      </c>
      <c r="F1602" s="184" t="s">
        <v>4063</v>
      </c>
      <c r="G1602" s="91">
        <v>30501045899</v>
      </c>
      <c r="H1602" s="92">
        <v>29831</v>
      </c>
      <c r="I1602" s="89"/>
      <c r="J1602" s="89"/>
      <c r="K1602" s="89" t="s">
        <v>52</v>
      </c>
      <c r="L1602" s="89" t="s">
        <v>53</v>
      </c>
      <c r="M1602" s="89"/>
      <c r="N1602" s="89" t="s">
        <v>148</v>
      </c>
      <c r="O1602" s="93">
        <v>11948504350</v>
      </c>
      <c r="P1602" s="94"/>
      <c r="Q1602" s="112" t="s">
        <v>3768</v>
      </c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>
        <v>0</v>
      </c>
      <c r="AB1602" s="89"/>
      <c r="AC1602" s="111"/>
      <c r="AD1602" s="89"/>
      <c r="AE1602" s="89"/>
      <c r="AF1602" s="98"/>
      <c r="AG1602" s="98"/>
      <c r="AH1602" s="98"/>
      <c r="AI1602" s="99"/>
      <c r="AJ1602" s="99" t="s">
        <v>197</v>
      </c>
      <c r="AK1602" s="99" t="s">
        <v>197</v>
      </c>
      <c r="AL1602" s="45" t="s">
        <v>68</v>
      </c>
      <c r="AM1602" s="162" t="str">
        <f>MONTH(B1602)&amp;"/"&amp;YEAR(B1602)</f>
        <v>6/2026</v>
      </c>
      <c r="AN1602" s="45">
        <f>WEEKNUM(B1602)-WEEKNUM(EOMONTH(B1602,-1)+1)+1</f>
        <v>3</v>
      </c>
      <c r="AO1602" s="45" t="str">
        <f>MONTH(R1602)&amp;"/"&amp;YEAR(R1602)</f>
        <v>1/1900</v>
      </c>
      <c r="AP1602" s="45" t="e">
        <f>WEEKNUM(R1602)-WEEKNUM(EOMONTH(R1602,-1)+1)+1</f>
        <v>#NUM!</v>
      </c>
      <c r="AQ1602" s="45">
        <f>IF(AU1602="S",IF(Q1602="1. Aceitou o programa",R1602-B1602,0),0)</f>
        <v>0</v>
      </c>
      <c r="AR1602" s="45">
        <f>IF(AU1602="S",IF(AND(S1602&lt;&gt;"",R1602&lt;&gt;""),S1602-R1602,0),0)</f>
        <v>0</v>
      </c>
      <c r="AS1602" s="45">
        <f>IF(AU1602="S",IF(Q1602="1. Aceitou o programa",IF(OR(X1602="Não se Aplica",X1602=""),IF(OR(W1602="Não se Aplica",W1602=""),0,W1602-V1602),AVERAGE(X1602-W1602,W1602-V1602)),0),0)</f>
        <v>0</v>
      </c>
      <c r="AT1602" s="45">
        <f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 t="s">
        <v>67</v>
      </c>
      <c r="B1603" s="88">
        <v>46188</v>
      </c>
      <c r="C1603" s="89" t="s">
        <v>3773</v>
      </c>
      <c r="D1603" s="89" t="s">
        <v>3774</v>
      </c>
      <c r="E1603" s="90">
        <v>92916814</v>
      </c>
      <c r="F1603" s="184" t="s">
        <v>4064</v>
      </c>
      <c r="G1603" s="91">
        <v>41135091668</v>
      </c>
      <c r="H1603" s="92">
        <v>22227</v>
      </c>
      <c r="I1603" s="89"/>
      <c r="J1603" s="89"/>
      <c r="K1603" s="89" t="s">
        <v>52</v>
      </c>
      <c r="L1603" s="89" t="s">
        <v>53</v>
      </c>
      <c r="M1603" s="89"/>
      <c r="N1603" s="89" t="s">
        <v>55</v>
      </c>
      <c r="O1603" s="93">
        <v>11952446311</v>
      </c>
      <c r="P1603" s="94"/>
      <c r="Q1603" s="112" t="s">
        <v>3768</v>
      </c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>
        <v>0</v>
      </c>
      <c r="AB1603" s="89"/>
      <c r="AC1603" s="111"/>
      <c r="AD1603" s="89"/>
      <c r="AE1603" s="89"/>
      <c r="AF1603" s="98"/>
      <c r="AG1603" s="98"/>
      <c r="AH1603" s="98"/>
      <c r="AI1603" s="99"/>
      <c r="AJ1603" s="99" t="s">
        <v>197</v>
      </c>
      <c r="AK1603" s="99" t="s">
        <v>197</v>
      </c>
      <c r="AL1603" s="45" t="s">
        <v>68</v>
      </c>
      <c r="AM1603" s="162" t="str">
        <f>MONTH(B1603)&amp;"/"&amp;YEAR(B1603)</f>
        <v>6/2026</v>
      </c>
      <c r="AN1603" s="45">
        <f>WEEKNUM(B1603)-WEEKNUM(EOMONTH(B1603,-1)+1)+1</f>
        <v>3</v>
      </c>
      <c r="AO1603" s="45" t="str">
        <f>MONTH(R1603)&amp;"/"&amp;YEAR(R1603)</f>
        <v>1/1900</v>
      </c>
      <c r="AP1603" s="45" t="e">
        <f>WEEKNUM(R1603)-WEEKNUM(EOMONTH(R1603,-1)+1)+1</f>
        <v>#NUM!</v>
      </c>
      <c r="AQ1603" s="45">
        <f>IF(AU1603="S",IF(Q1603="1. Aceitou o programa",R1603-B1603,0),0)</f>
        <v>0</v>
      </c>
      <c r="AR1603" s="45">
        <f>IF(AU1603="S",IF(AND(S1603&lt;&gt;"",R1603&lt;&gt;""),S1603-R1603,0),0)</f>
        <v>0</v>
      </c>
      <c r="AS1603" s="45">
        <f>IF(AU1603="S",IF(Q1603="1. Aceitou o programa",IF(OR(X1603="Não se Aplica",X1603=""),IF(OR(W1603="Não se Aplica",W1603=""),0,W1603-V1603),AVERAGE(X1603-W1603,W1603-V1603)),0),0)</f>
        <v>0</v>
      </c>
      <c r="AT1603" s="45">
        <f>IF(AU1603="S",IF(AND(Q1603="1. Aceitou o programa",AB1603="Realizada"),IFERROR(IF(AA1603="",0,AA1603-R1603),0),0),0)</f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 t="s">
        <v>67</v>
      </c>
      <c r="B1604" s="88">
        <v>46188</v>
      </c>
      <c r="C1604" s="89" t="s">
        <v>3773</v>
      </c>
      <c r="D1604" s="89" t="s">
        <v>3774</v>
      </c>
      <c r="E1604" s="90">
        <v>92969113</v>
      </c>
      <c r="F1604" s="184" t="s">
        <v>4065</v>
      </c>
      <c r="G1604" s="91">
        <v>1485790786</v>
      </c>
      <c r="H1604" s="92">
        <v>25681</v>
      </c>
      <c r="I1604" s="89"/>
      <c r="J1604" s="89"/>
      <c r="K1604" s="89" t="s">
        <v>88</v>
      </c>
      <c r="L1604" s="89" t="s">
        <v>89</v>
      </c>
      <c r="M1604" s="89"/>
      <c r="N1604" s="89" t="s">
        <v>102</v>
      </c>
      <c r="O1604" s="93">
        <v>21990869666</v>
      </c>
      <c r="P1604" s="94"/>
      <c r="Q1604" s="112" t="s">
        <v>3768</v>
      </c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>
        <v>0</v>
      </c>
      <c r="AB1604" s="89"/>
      <c r="AC1604" s="111"/>
      <c r="AD1604" s="89"/>
      <c r="AE1604" s="89"/>
      <c r="AF1604" s="98"/>
      <c r="AG1604" s="98"/>
      <c r="AH1604" s="98"/>
      <c r="AI1604" s="99"/>
      <c r="AJ1604" s="99" t="s">
        <v>197</v>
      </c>
      <c r="AK1604" s="99" t="s">
        <v>197</v>
      </c>
      <c r="AL1604" s="45" t="s">
        <v>68</v>
      </c>
      <c r="AM1604" s="162" t="str">
        <f>MONTH(B1604)&amp;"/"&amp;YEAR(B1604)</f>
        <v>6/2026</v>
      </c>
      <c r="AN1604" s="45">
        <f>WEEKNUM(B1604)-WEEKNUM(EOMONTH(B1604,-1)+1)+1</f>
        <v>3</v>
      </c>
      <c r="AO1604" s="45" t="str">
        <f>MONTH(R1604)&amp;"/"&amp;YEAR(R1604)</f>
        <v>1/1900</v>
      </c>
      <c r="AP1604" s="45" t="e">
        <f>WEEKNUM(R1604)-WEEKNUM(EOMONTH(R1604,-1)+1)+1</f>
        <v>#NUM!</v>
      </c>
      <c r="AQ1604" s="45">
        <f>IF(AU1604="S",IF(Q1604="1. Aceitou o programa",R1604-B1604,0),0)</f>
        <v>0</v>
      </c>
      <c r="AR1604" s="45">
        <f>IF(AU1604="S",IF(AND(S1604&lt;&gt;"",R1604&lt;&gt;""),S1604-R1604,0),0)</f>
        <v>0</v>
      </c>
      <c r="AS1604" s="45">
        <f>IF(AU1604="S",IF(Q1604="1. Aceitou o programa",IF(OR(X1604="Não se Aplica",X1604=""),IF(OR(W1604="Não se Aplica",W1604=""),0,W1604-V1604),AVERAGE(X1604-W1604,W1604-V1604)),0),0)</f>
        <v>0</v>
      </c>
      <c r="AT1604" s="45">
        <f>IF(AU1604="S",IF(AND(Q1604="1. Aceitou o programa",AB1604="Realizada"),IFERROR(IF(AA1604="",0,AA1604-R1604),0),0),0)</f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 t="s">
        <v>67</v>
      </c>
      <c r="B1605" s="88">
        <v>46188</v>
      </c>
      <c r="C1605" s="89" t="s">
        <v>3773</v>
      </c>
      <c r="D1605" s="89" t="s">
        <v>3774</v>
      </c>
      <c r="E1605" s="90">
        <v>92974214</v>
      </c>
      <c r="F1605" s="184" t="s">
        <v>4066</v>
      </c>
      <c r="G1605" s="91">
        <v>31703476832</v>
      </c>
      <c r="H1605" s="92">
        <v>23201</v>
      </c>
      <c r="I1605" s="89"/>
      <c r="J1605" s="89"/>
      <c r="K1605" s="89" t="s">
        <v>52</v>
      </c>
      <c r="L1605" s="89" t="s">
        <v>225</v>
      </c>
      <c r="M1605" s="89"/>
      <c r="N1605" s="89" t="s">
        <v>55</v>
      </c>
      <c r="O1605" s="93">
        <v>11973010361</v>
      </c>
      <c r="P1605" s="94"/>
      <c r="Q1605" s="112" t="s">
        <v>58</v>
      </c>
      <c r="R1605" s="95">
        <v>46189</v>
      </c>
      <c r="S1605" s="96"/>
      <c r="T1605" s="96" t="s">
        <v>59</v>
      </c>
      <c r="U1605" s="96" t="s">
        <v>60</v>
      </c>
      <c r="V1605" s="92"/>
      <c r="W1605" s="92"/>
      <c r="X1605" s="92"/>
      <c r="Y1605" s="97"/>
      <c r="Z1605" s="89" t="s">
        <v>62</v>
      </c>
      <c r="AA1605" s="96" t="s">
        <v>1700</v>
      </c>
      <c r="AB1605" s="89"/>
      <c r="AC1605" s="111"/>
      <c r="AD1605" s="89"/>
      <c r="AE1605" s="89"/>
      <c r="AF1605" s="98"/>
      <c r="AG1605" s="98"/>
      <c r="AH1605" s="98"/>
      <c r="AI1605" s="99"/>
      <c r="AJ1605" s="99" t="s">
        <v>197</v>
      </c>
      <c r="AK1605" s="99" t="s">
        <v>197</v>
      </c>
      <c r="AL1605" s="45" t="s">
        <v>68</v>
      </c>
      <c r="AM1605" s="162" t="str">
        <f>MONTH(B1605)&amp;"/"&amp;YEAR(B1605)</f>
        <v>6/2026</v>
      </c>
      <c r="AN1605" s="45">
        <f>WEEKNUM(B1605)-WEEKNUM(EOMONTH(B1605,-1)+1)+1</f>
        <v>3</v>
      </c>
      <c r="AO1605" s="45" t="str">
        <f>MONTH(R1605)&amp;"/"&amp;YEAR(R1605)</f>
        <v>6/2026</v>
      </c>
      <c r="AP1605" s="45">
        <f>WEEKNUM(R1605)-WEEKNUM(EOMONTH(R1605,-1)+1)+1</f>
        <v>3</v>
      </c>
      <c r="AQ1605" s="45">
        <f>IF(AU1605="S",IF(Q1605="1. Aceitou o programa",R1605-B1605,0),0)</f>
        <v>1</v>
      </c>
      <c r="AR1605" s="45">
        <f>IF(AU1605="S",IF(AND(S1605&lt;&gt;"",R1605&lt;&gt;""),S1605-R1605,0),0)</f>
        <v>0</v>
      </c>
      <c r="AS1605" s="45">
        <f>IF(AU1605="S",IF(Q1605="1. Aceitou o programa",IF(OR(X1605="Não se Aplica",X1605=""),IF(OR(W1605="Não se Aplica",W1605=""),0,W1605-V1605),AVERAGE(X1605-W1605,W1605-V1605)),0),0)</f>
        <v>0</v>
      </c>
      <c r="AT1605" s="45">
        <f>IF(AU1605="S",IF(AND(Q1605="1. Aceitou o programa",AB1605="Realizada"),IFERROR(IF(AA1605="",0,AA1605-R1605),0),0),0)</f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 t="s">
        <v>67</v>
      </c>
      <c r="B1606" s="88">
        <v>46188</v>
      </c>
      <c r="C1606" s="89" t="s">
        <v>3773</v>
      </c>
      <c r="D1606" s="89" t="s">
        <v>3774</v>
      </c>
      <c r="E1606" s="90">
        <v>92975821</v>
      </c>
      <c r="F1606" s="184" t="s">
        <v>4067</v>
      </c>
      <c r="G1606" s="91">
        <v>73314390734</v>
      </c>
      <c r="H1606" s="92">
        <v>22338</v>
      </c>
      <c r="I1606" s="89"/>
      <c r="J1606" s="89"/>
      <c r="K1606" s="89" t="s">
        <v>88</v>
      </c>
      <c r="L1606" s="89" t="s">
        <v>89</v>
      </c>
      <c r="M1606" s="89"/>
      <c r="N1606" s="89" t="s">
        <v>231</v>
      </c>
      <c r="O1606" s="93">
        <v>21998702163</v>
      </c>
      <c r="P1606" s="94"/>
      <c r="Q1606" s="112" t="s">
        <v>3768</v>
      </c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>
        <v>0</v>
      </c>
      <c r="AB1606" s="89"/>
      <c r="AC1606" s="111"/>
      <c r="AD1606" s="89"/>
      <c r="AE1606" s="89"/>
      <c r="AF1606" s="98"/>
      <c r="AG1606" s="98"/>
      <c r="AH1606" s="98"/>
      <c r="AI1606" s="99"/>
      <c r="AJ1606" s="99" t="s">
        <v>197</v>
      </c>
      <c r="AK1606" s="99" t="s">
        <v>197</v>
      </c>
      <c r="AL1606" s="45" t="s">
        <v>68</v>
      </c>
      <c r="AM1606" s="162" t="str">
        <f>MONTH(B1606)&amp;"/"&amp;YEAR(B1606)</f>
        <v>6/2026</v>
      </c>
      <c r="AN1606" s="45">
        <f>WEEKNUM(B1606)-WEEKNUM(EOMONTH(B1606,-1)+1)+1</f>
        <v>3</v>
      </c>
      <c r="AO1606" s="45" t="str">
        <f>MONTH(R1606)&amp;"/"&amp;YEAR(R1606)</f>
        <v>1/1900</v>
      </c>
      <c r="AP1606" s="45" t="e">
        <f>WEEKNUM(R1606)-WEEKNUM(EOMONTH(R1606,-1)+1)+1</f>
        <v>#NUM!</v>
      </c>
      <c r="AQ1606" s="45">
        <f>IF(AU1606="S",IF(Q1606="1. Aceitou o programa",R1606-B1606,0),0)</f>
        <v>0</v>
      </c>
      <c r="AR1606" s="45">
        <f>IF(AU1606="S",IF(AND(S1606&lt;&gt;"",R1606&lt;&gt;""),S1606-R1606,0),0)</f>
        <v>0</v>
      </c>
      <c r="AS1606" s="45">
        <f>IF(AU1606="S",IF(Q1606="1. Aceitou o programa",IF(OR(X1606="Não se Aplica",X1606=""),IF(OR(W1606="Não se Aplica",W1606=""),0,W1606-V1606),AVERAGE(X1606-W1606,W1606-V1606)),0),0)</f>
        <v>0</v>
      </c>
      <c r="AT1606" s="45">
        <f>IF(AU1606="S",IF(AND(Q1606="1. Aceitou o programa",AB1606="Realizada"),IFERROR(IF(AA1606="",0,AA1606-R1606),0),0),0)</f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 t="s">
        <v>67</v>
      </c>
      <c r="B1607" s="88">
        <v>46188</v>
      </c>
      <c r="C1607" s="89" t="s">
        <v>3773</v>
      </c>
      <c r="D1607" s="89" t="s">
        <v>3774</v>
      </c>
      <c r="E1607" s="90">
        <v>93093247</v>
      </c>
      <c r="F1607" s="184" t="s">
        <v>4068</v>
      </c>
      <c r="G1607" s="91">
        <v>2448833788</v>
      </c>
      <c r="H1607" s="92">
        <v>26537</v>
      </c>
      <c r="I1607" s="89"/>
      <c r="J1607" s="89"/>
      <c r="K1607" s="89" t="s">
        <v>88</v>
      </c>
      <c r="L1607" s="89" t="s">
        <v>89</v>
      </c>
      <c r="M1607" s="89"/>
      <c r="N1607" s="89" t="s">
        <v>181</v>
      </c>
      <c r="O1607" s="93">
        <v>21983125099</v>
      </c>
      <c r="P1607" s="94"/>
      <c r="Q1607" s="112" t="s">
        <v>3768</v>
      </c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>
        <v>0</v>
      </c>
      <c r="AB1607" s="89"/>
      <c r="AC1607" s="111"/>
      <c r="AD1607" s="89"/>
      <c r="AE1607" s="89"/>
      <c r="AF1607" s="98"/>
      <c r="AG1607" s="98"/>
      <c r="AH1607" s="98"/>
      <c r="AI1607" s="99"/>
      <c r="AJ1607" s="99" t="s">
        <v>197</v>
      </c>
      <c r="AK1607" s="99" t="s">
        <v>197</v>
      </c>
      <c r="AL1607" s="45" t="s">
        <v>68</v>
      </c>
      <c r="AM1607" s="162" t="str">
        <f>MONTH(B1607)&amp;"/"&amp;YEAR(B1607)</f>
        <v>6/2026</v>
      </c>
      <c r="AN1607" s="45">
        <f>WEEKNUM(B1607)-WEEKNUM(EOMONTH(B1607,-1)+1)+1</f>
        <v>3</v>
      </c>
      <c r="AO1607" s="45" t="str">
        <f>MONTH(R1607)&amp;"/"&amp;YEAR(R1607)</f>
        <v>1/1900</v>
      </c>
      <c r="AP1607" s="45" t="e">
        <f>WEEKNUM(R1607)-WEEKNUM(EOMONTH(R1607,-1)+1)+1</f>
        <v>#NUM!</v>
      </c>
      <c r="AQ1607" s="45">
        <f>IF(AU1607="S",IF(Q1607="1. Aceitou o programa",R1607-B1607,0),0)</f>
        <v>0</v>
      </c>
      <c r="AR1607" s="45">
        <f>IF(AU1607="S",IF(AND(S1607&lt;&gt;"",R1607&lt;&gt;""),S1607-R1607,0),0)</f>
        <v>0</v>
      </c>
      <c r="AS1607" s="45">
        <f>IF(AU1607="S",IF(Q1607="1. Aceitou o programa",IF(OR(X1607="Não se Aplica",X1607=""),IF(OR(W1607="Não se Aplica",W1607=""),0,W1607-V1607),AVERAGE(X1607-W1607,W1607-V1607)),0),0)</f>
        <v>0</v>
      </c>
      <c r="AT1607" s="45">
        <f>IF(AU1607="S",IF(AND(Q1607="1. Aceitou o programa",AB1607="Realizada"),IFERROR(IF(AA1607="",0,AA1607-R1607),0),0),0)</f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 t="s">
        <v>67</v>
      </c>
      <c r="B1608" s="88">
        <v>46188</v>
      </c>
      <c r="C1608" s="89" t="s">
        <v>3773</v>
      </c>
      <c r="D1608" s="89" t="s">
        <v>3774</v>
      </c>
      <c r="E1608" s="90">
        <v>93115474</v>
      </c>
      <c r="F1608" s="184" t="s">
        <v>4069</v>
      </c>
      <c r="G1608" s="91">
        <v>11053754710</v>
      </c>
      <c r="H1608" s="92">
        <v>30567</v>
      </c>
      <c r="I1608" s="89"/>
      <c r="J1608" s="89"/>
      <c r="K1608" s="89" t="s">
        <v>88</v>
      </c>
      <c r="L1608" s="89" t="s">
        <v>89</v>
      </c>
      <c r="M1608" s="89"/>
      <c r="N1608" s="89" t="s">
        <v>231</v>
      </c>
      <c r="O1608" s="93">
        <v>21978714141</v>
      </c>
      <c r="P1608" s="94"/>
      <c r="Q1608" s="112" t="s">
        <v>3768</v>
      </c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>
        <v>0</v>
      </c>
      <c r="AB1608" s="89"/>
      <c r="AC1608" s="111"/>
      <c r="AD1608" s="89"/>
      <c r="AE1608" s="89"/>
      <c r="AF1608" s="98"/>
      <c r="AG1608" s="98"/>
      <c r="AH1608" s="98"/>
      <c r="AI1608" s="99"/>
      <c r="AJ1608" s="99" t="s">
        <v>197</v>
      </c>
      <c r="AK1608" s="99" t="s">
        <v>197</v>
      </c>
      <c r="AL1608" s="45" t="s">
        <v>68</v>
      </c>
      <c r="AM1608" s="162" t="str">
        <f>MONTH(B1608)&amp;"/"&amp;YEAR(B1608)</f>
        <v>6/2026</v>
      </c>
      <c r="AN1608" s="45">
        <f>WEEKNUM(B1608)-WEEKNUM(EOMONTH(B1608,-1)+1)+1</f>
        <v>3</v>
      </c>
      <c r="AO1608" s="45" t="str">
        <f>MONTH(R1608)&amp;"/"&amp;YEAR(R1608)</f>
        <v>1/1900</v>
      </c>
      <c r="AP1608" s="45" t="e">
        <f>WEEKNUM(R1608)-WEEKNUM(EOMONTH(R1608,-1)+1)+1</f>
        <v>#NUM!</v>
      </c>
      <c r="AQ1608" s="45">
        <f>IF(AU1608="S",IF(Q1608="1. Aceitou o programa",R1608-B1608,0),0)</f>
        <v>0</v>
      </c>
      <c r="AR1608" s="45">
        <f>IF(AU1608="S",IF(AND(S1608&lt;&gt;"",R1608&lt;&gt;""),S1608-R1608,0),0)</f>
        <v>0</v>
      </c>
      <c r="AS1608" s="45">
        <f>IF(AU1608="S",IF(Q1608="1. Aceitou o programa",IF(OR(X1608="Não se Aplica",X1608=""),IF(OR(W1608="Não se Aplica",W1608=""),0,W1608-V1608),AVERAGE(X1608-W1608,W1608-V1608)),0),0)</f>
        <v>0</v>
      </c>
      <c r="AT1608" s="45">
        <f>IF(AU1608="S",IF(AND(Q1608="1. Aceitou o programa",AB1608="Realizada"),IFERROR(IF(AA1608="",0,AA1608-R1608),0),0),0)</f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 t="s">
        <v>67</v>
      </c>
      <c r="B1609" s="88">
        <v>46188</v>
      </c>
      <c r="C1609" s="89" t="s">
        <v>3773</v>
      </c>
      <c r="D1609" s="89" t="s">
        <v>3774</v>
      </c>
      <c r="E1609" s="90">
        <v>93153953</v>
      </c>
      <c r="F1609" s="184" t="s">
        <v>4070</v>
      </c>
      <c r="G1609" s="91">
        <v>3020270766</v>
      </c>
      <c r="H1609" s="92">
        <v>25656</v>
      </c>
      <c r="I1609" s="89"/>
      <c r="J1609" s="89"/>
      <c r="K1609" s="89" t="s">
        <v>88</v>
      </c>
      <c r="L1609" s="89" t="s">
        <v>89</v>
      </c>
      <c r="M1609" s="89"/>
      <c r="N1609" s="89" t="s">
        <v>181</v>
      </c>
      <c r="O1609" s="93">
        <v>21991616078</v>
      </c>
      <c r="P1609" s="94"/>
      <c r="Q1609" s="112" t="s">
        <v>3768</v>
      </c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>
        <v>0</v>
      </c>
      <c r="AB1609" s="89"/>
      <c r="AC1609" s="111"/>
      <c r="AD1609" s="89"/>
      <c r="AE1609" s="89"/>
      <c r="AF1609" s="98"/>
      <c r="AG1609" s="98"/>
      <c r="AH1609" s="98"/>
      <c r="AI1609" s="99"/>
      <c r="AJ1609" s="99" t="s">
        <v>197</v>
      </c>
      <c r="AK1609" s="99" t="s">
        <v>197</v>
      </c>
      <c r="AL1609" s="45" t="s">
        <v>68</v>
      </c>
      <c r="AM1609" s="162" t="str">
        <f>MONTH(B1609)&amp;"/"&amp;YEAR(B1609)</f>
        <v>6/2026</v>
      </c>
      <c r="AN1609" s="45">
        <f>WEEKNUM(B1609)-WEEKNUM(EOMONTH(B1609,-1)+1)+1</f>
        <v>3</v>
      </c>
      <c r="AO1609" s="45" t="str">
        <f>MONTH(R1609)&amp;"/"&amp;YEAR(R1609)</f>
        <v>1/1900</v>
      </c>
      <c r="AP1609" s="45" t="e">
        <f>WEEKNUM(R1609)-WEEKNUM(EOMONTH(R1609,-1)+1)+1</f>
        <v>#NUM!</v>
      </c>
      <c r="AQ1609" s="45">
        <f>IF(AU1609="S",IF(Q1609="1. Aceitou o programa",R1609-B1609,0),0)</f>
        <v>0</v>
      </c>
      <c r="AR1609" s="45">
        <f>IF(AU1609="S",IF(AND(S1609&lt;&gt;"",R1609&lt;&gt;""),S1609-R1609,0),0)</f>
        <v>0</v>
      </c>
      <c r="AS1609" s="45">
        <f>IF(AU1609="S",IF(Q1609="1. Aceitou o programa",IF(OR(X1609="Não se Aplica",X1609=""),IF(OR(W1609="Não se Aplica",W1609=""),0,W1609-V1609),AVERAGE(X1609-W1609,W1609-V1609)),0),0)</f>
        <v>0</v>
      </c>
      <c r="AT1609" s="45">
        <f>IF(AU1609="S",IF(AND(Q1609="1. Aceitou o programa",AB1609="Realizada"),IFERROR(IF(AA1609="",0,AA1609-R1609),0),0),0)</f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 t="s">
        <v>67</v>
      </c>
      <c r="B1610" s="88">
        <v>46188</v>
      </c>
      <c r="C1610" s="89" t="s">
        <v>3773</v>
      </c>
      <c r="D1610" s="89" t="s">
        <v>3774</v>
      </c>
      <c r="E1610" s="90">
        <v>93154301</v>
      </c>
      <c r="F1610" s="184" t="s">
        <v>4071</v>
      </c>
      <c r="G1610" s="91">
        <v>5719502726</v>
      </c>
      <c r="H1610" s="92">
        <v>30229</v>
      </c>
      <c r="I1610" s="89"/>
      <c r="J1610" s="89"/>
      <c r="K1610" s="89" t="s">
        <v>88</v>
      </c>
      <c r="L1610" s="89" t="s">
        <v>89</v>
      </c>
      <c r="M1610" s="89"/>
      <c r="N1610" s="89" t="s">
        <v>181</v>
      </c>
      <c r="O1610" s="93">
        <v>21979789801</v>
      </c>
      <c r="P1610" s="94"/>
      <c r="Q1610" s="112" t="s">
        <v>3768</v>
      </c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>
        <v>0</v>
      </c>
      <c r="AB1610" s="89"/>
      <c r="AC1610" s="111"/>
      <c r="AD1610" s="89"/>
      <c r="AE1610" s="89"/>
      <c r="AF1610" s="98"/>
      <c r="AG1610" s="98"/>
      <c r="AH1610" s="98"/>
      <c r="AI1610" s="99"/>
      <c r="AJ1610" s="99" t="s">
        <v>197</v>
      </c>
      <c r="AK1610" s="99" t="s">
        <v>197</v>
      </c>
      <c r="AL1610" s="45" t="s">
        <v>68</v>
      </c>
      <c r="AM1610" s="162" t="str">
        <f>MONTH(B1610)&amp;"/"&amp;YEAR(B1610)</f>
        <v>6/2026</v>
      </c>
      <c r="AN1610" s="45">
        <f>WEEKNUM(B1610)-WEEKNUM(EOMONTH(B1610,-1)+1)+1</f>
        <v>3</v>
      </c>
      <c r="AO1610" s="45" t="str">
        <f>MONTH(R1610)&amp;"/"&amp;YEAR(R1610)</f>
        <v>1/1900</v>
      </c>
      <c r="AP1610" s="45" t="e">
        <f>WEEKNUM(R1610)-WEEKNUM(EOMONTH(R1610,-1)+1)+1</f>
        <v>#NUM!</v>
      </c>
      <c r="AQ1610" s="45">
        <f>IF(AU1610="S",IF(Q1610="1. Aceitou o programa",R1610-B1610,0),0)</f>
        <v>0</v>
      </c>
      <c r="AR1610" s="45">
        <f>IF(AU1610="S",IF(AND(S1610&lt;&gt;"",R1610&lt;&gt;""),S1610-R1610,0),0)</f>
        <v>0</v>
      </c>
      <c r="AS1610" s="45">
        <f>IF(AU1610="S",IF(Q1610="1. Aceitou o programa",IF(OR(X1610="Não se Aplica",X1610=""),IF(OR(W1610="Não se Aplica",W1610=""),0,W1610-V1610),AVERAGE(X1610-W1610,W1610-V1610)),0),0)</f>
        <v>0</v>
      </c>
      <c r="AT1610" s="45">
        <f>IF(AU1610="S",IF(AND(Q1610="1. Aceitou o programa",AB1610="Realizada"),IFERROR(IF(AA1610="",0,AA1610-R1610),0),0),0)</f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 t="s">
        <v>67</v>
      </c>
      <c r="B1611" s="88">
        <v>46188</v>
      </c>
      <c r="C1611" s="89" t="s">
        <v>3773</v>
      </c>
      <c r="D1611" s="89" t="s">
        <v>3774</v>
      </c>
      <c r="E1611" s="90">
        <v>93167114</v>
      </c>
      <c r="F1611" s="184" t="s">
        <v>4072</v>
      </c>
      <c r="G1611" s="91">
        <v>8291244707</v>
      </c>
      <c r="H1611" s="92">
        <v>27902</v>
      </c>
      <c r="I1611" s="89"/>
      <c r="J1611" s="89"/>
      <c r="K1611" s="89" t="s">
        <v>88</v>
      </c>
      <c r="L1611" s="89" t="s">
        <v>4073</v>
      </c>
      <c r="M1611" s="89"/>
      <c r="N1611" s="89" t="s">
        <v>102</v>
      </c>
      <c r="O1611" s="93">
        <v>21999513813</v>
      </c>
      <c r="P1611" s="94"/>
      <c r="Q1611" s="112" t="s">
        <v>3768</v>
      </c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>
        <v>0</v>
      </c>
      <c r="AB1611" s="89"/>
      <c r="AC1611" s="111"/>
      <c r="AD1611" s="89"/>
      <c r="AE1611" s="89"/>
      <c r="AF1611" s="98"/>
      <c r="AG1611" s="98"/>
      <c r="AH1611" s="98"/>
      <c r="AI1611" s="99"/>
      <c r="AJ1611" s="99" t="s">
        <v>197</v>
      </c>
      <c r="AK1611" s="99" t="s">
        <v>197</v>
      </c>
      <c r="AL1611" s="45" t="s">
        <v>68</v>
      </c>
      <c r="AM1611" s="162" t="str">
        <f>MONTH(B1611)&amp;"/"&amp;YEAR(B1611)</f>
        <v>6/2026</v>
      </c>
      <c r="AN1611" s="45">
        <f>WEEKNUM(B1611)-WEEKNUM(EOMONTH(B1611,-1)+1)+1</f>
        <v>3</v>
      </c>
      <c r="AO1611" s="45" t="str">
        <f>MONTH(R1611)&amp;"/"&amp;YEAR(R1611)</f>
        <v>1/1900</v>
      </c>
      <c r="AP1611" s="45" t="e">
        <f>WEEKNUM(R1611)-WEEKNUM(EOMONTH(R1611,-1)+1)+1</f>
        <v>#NUM!</v>
      </c>
      <c r="AQ1611" s="45">
        <f>IF(AU1611="S",IF(Q1611="1. Aceitou o programa",R1611-B1611,0),0)</f>
        <v>0</v>
      </c>
      <c r="AR1611" s="45">
        <f>IF(AU1611="S",IF(AND(S1611&lt;&gt;"",R1611&lt;&gt;""),S1611-R1611,0),0)</f>
        <v>0</v>
      </c>
      <c r="AS1611" s="45">
        <f>IF(AU1611="S",IF(Q1611="1. Aceitou o programa",IF(OR(X1611="Não se Aplica",X1611=""),IF(OR(W1611="Não se Aplica",W1611=""),0,W1611-V1611),AVERAGE(X1611-W1611,W1611-V1611)),0),0)</f>
        <v>0</v>
      </c>
      <c r="AT1611" s="45">
        <f>IF(AU1611="S",IF(AND(Q1611="1. Aceitou o programa",AB1611="Realizada"),IFERROR(IF(AA1611="",0,AA1611-R1611),0),0),0)</f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 t="s">
        <v>67</v>
      </c>
      <c r="B1612" s="88">
        <v>46188</v>
      </c>
      <c r="C1612" s="89" t="s">
        <v>3773</v>
      </c>
      <c r="D1612" s="89" t="s">
        <v>3774</v>
      </c>
      <c r="E1612" s="90">
        <v>93390612</v>
      </c>
      <c r="F1612" s="184" t="s">
        <v>4074</v>
      </c>
      <c r="G1612" s="91">
        <v>50692020730</v>
      </c>
      <c r="H1612" s="92">
        <v>21085</v>
      </c>
      <c r="I1612" s="89"/>
      <c r="J1612" s="89"/>
      <c r="K1612" s="89" t="s">
        <v>88</v>
      </c>
      <c r="L1612" s="89" t="s">
        <v>89</v>
      </c>
      <c r="M1612" s="89"/>
      <c r="N1612" s="89" t="s">
        <v>305</v>
      </c>
      <c r="O1612" s="93">
        <v>21964706333</v>
      </c>
      <c r="P1612" s="94"/>
      <c r="Q1612" s="112" t="s">
        <v>3768</v>
      </c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>
        <v>0</v>
      </c>
      <c r="AB1612" s="89"/>
      <c r="AC1612" s="111"/>
      <c r="AD1612" s="89"/>
      <c r="AE1612" s="89"/>
      <c r="AF1612" s="98"/>
      <c r="AG1612" s="98"/>
      <c r="AH1612" s="98"/>
      <c r="AI1612" s="99"/>
      <c r="AJ1612" s="99" t="s">
        <v>197</v>
      </c>
      <c r="AK1612" s="99" t="s">
        <v>197</v>
      </c>
      <c r="AL1612" s="45" t="s">
        <v>68</v>
      </c>
      <c r="AM1612" s="162" t="str">
        <f>MONTH(B1612)&amp;"/"&amp;YEAR(B1612)</f>
        <v>6/2026</v>
      </c>
      <c r="AN1612" s="45">
        <f>WEEKNUM(B1612)-WEEKNUM(EOMONTH(B1612,-1)+1)+1</f>
        <v>3</v>
      </c>
      <c r="AO1612" s="45" t="str">
        <f>MONTH(R1612)&amp;"/"&amp;YEAR(R1612)</f>
        <v>1/1900</v>
      </c>
      <c r="AP1612" s="45" t="e">
        <f>WEEKNUM(R1612)-WEEKNUM(EOMONTH(R1612,-1)+1)+1</f>
        <v>#NUM!</v>
      </c>
      <c r="AQ1612" s="45">
        <f>IF(AU1612="S",IF(Q1612="1. Aceitou o programa",R1612-B1612,0),0)</f>
        <v>0</v>
      </c>
      <c r="AR1612" s="45">
        <f>IF(AU1612="S",IF(AND(S1612&lt;&gt;"",R1612&lt;&gt;""),S1612-R1612,0),0)</f>
        <v>0</v>
      </c>
      <c r="AS1612" s="45">
        <f>IF(AU1612="S",IF(Q1612="1. Aceitou o programa",IF(OR(X1612="Não se Aplica",X1612=""),IF(OR(W1612="Não se Aplica",W1612=""),0,W1612-V1612),AVERAGE(X1612-W1612,W1612-V1612)),0),0)</f>
        <v>0</v>
      </c>
      <c r="AT1612" s="45">
        <f>IF(AU1612="S",IF(AND(Q1612="1. Aceitou o programa",AB1612="Realizada"),IFERROR(IF(AA1612="",0,AA1612-R1612),0),0),0)</f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 t="s">
        <v>67</v>
      </c>
      <c r="B1613" s="88">
        <v>46188</v>
      </c>
      <c r="C1613" s="89" t="s">
        <v>3773</v>
      </c>
      <c r="D1613" s="89" t="s">
        <v>3774</v>
      </c>
      <c r="E1613" s="90">
        <v>93391549</v>
      </c>
      <c r="F1613" s="184" t="s">
        <v>4075</v>
      </c>
      <c r="G1613" s="91">
        <v>1680149717</v>
      </c>
      <c r="H1613" s="92">
        <v>26928</v>
      </c>
      <c r="I1613" s="89"/>
      <c r="J1613" s="89"/>
      <c r="K1613" s="89" t="s">
        <v>88</v>
      </c>
      <c r="L1613" s="89" t="s">
        <v>97</v>
      </c>
      <c r="M1613" s="89"/>
      <c r="N1613" s="89" t="s">
        <v>231</v>
      </c>
      <c r="O1613" s="93">
        <v>21975867422</v>
      </c>
      <c r="P1613" s="94"/>
      <c r="Q1613" s="112" t="s">
        <v>3768</v>
      </c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>
        <v>0</v>
      </c>
      <c r="AB1613" s="89"/>
      <c r="AC1613" s="111"/>
      <c r="AD1613" s="89"/>
      <c r="AE1613" s="89"/>
      <c r="AF1613" s="98"/>
      <c r="AG1613" s="98"/>
      <c r="AH1613" s="98"/>
      <c r="AI1613" s="99"/>
      <c r="AJ1613" s="99" t="s">
        <v>197</v>
      </c>
      <c r="AK1613" s="99" t="s">
        <v>197</v>
      </c>
      <c r="AL1613" s="45" t="s">
        <v>68</v>
      </c>
      <c r="AM1613" s="162" t="str">
        <f>MONTH(B1613)&amp;"/"&amp;YEAR(B1613)</f>
        <v>6/2026</v>
      </c>
      <c r="AN1613" s="45">
        <f>WEEKNUM(B1613)-WEEKNUM(EOMONTH(B1613,-1)+1)+1</f>
        <v>3</v>
      </c>
      <c r="AO1613" s="45" t="str">
        <f>MONTH(R1613)&amp;"/"&amp;YEAR(R1613)</f>
        <v>1/1900</v>
      </c>
      <c r="AP1613" s="45" t="e">
        <f>WEEKNUM(R1613)-WEEKNUM(EOMONTH(R1613,-1)+1)+1</f>
        <v>#NUM!</v>
      </c>
      <c r="AQ1613" s="45">
        <f>IF(AU1613="S",IF(Q1613="1. Aceitou o programa",R1613-B1613,0),0)</f>
        <v>0</v>
      </c>
      <c r="AR1613" s="45">
        <f>IF(AU1613="S",IF(AND(S1613&lt;&gt;"",R1613&lt;&gt;""),S1613-R1613,0),0)</f>
        <v>0</v>
      </c>
      <c r="AS1613" s="45">
        <f>IF(AU1613="S",IF(Q1613="1. Aceitou o programa",IF(OR(X1613="Não se Aplica",X1613=""),IF(OR(W1613="Não se Aplica",W1613=""),0,W1613-V1613),AVERAGE(X1613-W1613,W1613-V1613)),0),0)</f>
        <v>0</v>
      </c>
      <c r="AT1613" s="45">
        <f>IF(AU1613="S",IF(AND(Q1613="1. Aceitou o programa",AB1613="Realizada"),IFERROR(IF(AA1613="",0,AA1613-R1613),0),0),0)</f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 t="s">
        <v>67</v>
      </c>
      <c r="B1614" s="88">
        <v>46188</v>
      </c>
      <c r="C1614" s="89" t="s">
        <v>3773</v>
      </c>
      <c r="D1614" s="89" t="s">
        <v>3774</v>
      </c>
      <c r="E1614" s="90">
        <v>93452088</v>
      </c>
      <c r="F1614" s="184" t="s">
        <v>4076</v>
      </c>
      <c r="G1614" s="91">
        <v>29578446802</v>
      </c>
      <c r="H1614" s="92">
        <v>30041</v>
      </c>
      <c r="I1614" s="89"/>
      <c r="J1614" s="89"/>
      <c r="K1614" s="89" t="s">
        <v>52</v>
      </c>
      <c r="L1614" s="89" t="s">
        <v>53</v>
      </c>
      <c r="M1614" s="89"/>
      <c r="N1614" s="89" t="s">
        <v>250</v>
      </c>
      <c r="O1614" s="93">
        <v>1198859727</v>
      </c>
      <c r="P1614" s="94"/>
      <c r="Q1614" s="112" t="s">
        <v>3768</v>
      </c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>
        <v>0</v>
      </c>
      <c r="AB1614" s="89"/>
      <c r="AC1614" s="111"/>
      <c r="AD1614" s="89"/>
      <c r="AE1614" s="89"/>
      <c r="AF1614" s="98"/>
      <c r="AG1614" s="98"/>
      <c r="AH1614" s="98"/>
      <c r="AI1614" s="99"/>
      <c r="AJ1614" s="99" t="s">
        <v>197</v>
      </c>
      <c r="AK1614" s="99" t="s">
        <v>197</v>
      </c>
      <c r="AL1614" s="45" t="s">
        <v>68</v>
      </c>
      <c r="AM1614" s="162" t="str">
        <f>MONTH(B1614)&amp;"/"&amp;YEAR(B1614)</f>
        <v>6/2026</v>
      </c>
      <c r="AN1614" s="45">
        <f>WEEKNUM(B1614)-WEEKNUM(EOMONTH(B1614,-1)+1)+1</f>
        <v>3</v>
      </c>
      <c r="AO1614" s="45" t="str">
        <f>MONTH(R1614)&amp;"/"&amp;YEAR(R1614)</f>
        <v>1/1900</v>
      </c>
      <c r="AP1614" s="45" t="e">
        <f>WEEKNUM(R1614)-WEEKNUM(EOMONTH(R1614,-1)+1)+1</f>
        <v>#NUM!</v>
      </c>
      <c r="AQ1614" s="45">
        <f>IF(AU1614="S",IF(Q1614="1. Aceitou o programa",R1614-B1614,0),0)</f>
        <v>0</v>
      </c>
      <c r="AR1614" s="45">
        <f>IF(AU1614="S",IF(AND(S1614&lt;&gt;"",R1614&lt;&gt;""),S1614-R1614,0),0)</f>
        <v>0</v>
      </c>
      <c r="AS1614" s="45">
        <f>IF(AU1614="S",IF(Q1614="1. Aceitou o programa",IF(OR(X1614="Não se Aplica",X1614=""),IF(OR(W1614="Não se Aplica",W1614=""),0,W1614-V1614),AVERAGE(X1614-W1614,W1614-V1614)),0),0)</f>
        <v>0</v>
      </c>
      <c r="AT1614" s="45">
        <f>IF(AU1614="S",IF(AND(Q1614="1. Aceitou o programa",AB1614="Realizada"),IFERROR(IF(AA1614="",0,AA1614-R1614),0),0),0)</f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 t="s">
        <v>67</v>
      </c>
      <c r="B1615" s="88">
        <v>46188</v>
      </c>
      <c r="C1615" s="89" t="s">
        <v>3773</v>
      </c>
      <c r="D1615" s="89" t="s">
        <v>3774</v>
      </c>
      <c r="E1615" s="90">
        <v>93525912</v>
      </c>
      <c r="F1615" s="184" t="s">
        <v>4077</v>
      </c>
      <c r="G1615" s="91">
        <v>14855302880</v>
      </c>
      <c r="H1615" s="92">
        <v>19584</v>
      </c>
      <c r="I1615" s="89"/>
      <c r="J1615" s="89"/>
      <c r="K1615" s="89" t="s">
        <v>52</v>
      </c>
      <c r="L1615" s="89" t="s">
        <v>53</v>
      </c>
      <c r="M1615" s="89"/>
      <c r="N1615" s="89" t="s">
        <v>102</v>
      </c>
      <c r="O1615" s="93">
        <v>11957613656</v>
      </c>
      <c r="P1615" s="94"/>
      <c r="Q1615" s="112" t="s">
        <v>3768</v>
      </c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>
        <v>0</v>
      </c>
      <c r="AB1615" s="89"/>
      <c r="AC1615" s="111"/>
      <c r="AD1615" s="89"/>
      <c r="AE1615" s="89"/>
      <c r="AF1615" s="98"/>
      <c r="AG1615" s="98"/>
      <c r="AH1615" s="98"/>
      <c r="AI1615" s="99"/>
      <c r="AJ1615" s="99" t="s">
        <v>197</v>
      </c>
      <c r="AK1615" s="99" t="s">
        <v>197</v>
      </c>
      <c r="AL1615" s="45" t="s">
        <v>68</v>
      </c>
      <c r="AM1615" s="162" t="str">
        <f>MONTH(B1615)&amp;"/"&amp;YEAR(B1615)</f>
        <v>6/2026</v>
      </c>
      <c r="AN1615" s="45">
        <f>WEEKNUM(B1615)-WEEKNUM(EOMONTH(B1615,-1)+1)+1</f>
        <v>3</v>
      </c>
      <c r="AO1615" s="45" t="str">
        <f>MONTH(R1615)&amp;"/"&amp;YEAR(R1615)</f>
        <v>1/1900</v>
      </c>
      <c r="AP1615" s="45" t="e">
        <f>WEEKNUM(R1615)-WEEKNUM(EOMONTH(R1615,-1)+1)+1</f>
        <v>#NUM!</v>
      </c>
      <c r="AQ1615" s="45">
        <f>IF(AU1615="S",IF(Q1615="1. Aceitou o programa",R1615-B1615,0),0)</f>
        <v>0</v>
      </c>
      <c r="AR1615" s="45">
        <f>IF(AU1615="S",IF(AND(S1615&lt;&gt;"",R1615&lt;&gt;""),S1615-R1615,0),0)</f>
        <v>0</v>
      </c>
      <c r="AS1615" s="45">
        <f>IF(AU1615="S",IF(Q1615="1. Aceitou o programa",IF(OR(X1615="Não se Aplica",X1615=""),IF(OR(W1615="Não se Aplica",W1615=""),0,W1615-V1615),AVERAGE(X1615-W1615,W1615-V1615)),0),0)</f>
        <v>0</v>
      </c>
      <c r="AT1615" s="45">
        <f>IF(AU1615="S",IF(AND(Q1615="1. Aceitou o programa",AB1615="Realizada"),IFERROR(IF(AA1615="",0,AA1615-R1615),0),0),0)</f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 t="s">
        <v>67</v>
      </c>
      <c r="B1616" s="88">
        <v>46188</v>
      </c>
      <c r="C1616" s="89" t="s">
        <v>3773</v>
      </c>
      <c r="D1616" s="89" t="s">
        <v>3774</v>
      </c>
      <c r="E1616" s="90">
        <v>93575533</v>
      </c>
      <c r="F1616" s="184" t="s">
        <v>4078</v>
      </c>
      <c r="G1616" s="91">
        <v>1886228884</v>
      </c>
      <c r="H1616" s="92">
        <v>22013</v>
      </c>
      <c r="I1616" s="89"/>
      <c r="J1616" s="89"/>
      <c r="K1616" s="89" t="s">
        <v>52</v>
      </c>
      <c r="L1616" s="89" t="s">
        <v>329</v>
      </c>
      <c r="M1616" s="89"/>
      <c r="N1616" s="89" t="s">
        <v>148</v>
      </c>
      <c r="O1616" s="93">
        <v>11963883292</v>
      </c>
      <c r="P1616" s="94"/>
      <c r="Q1616" s="112" t="s">
        <v>3768</v>
      </c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>
        <v>0</v>
      </c>
      <c r="AB1616" s="89"/>
      <c r="AC1616" s="111"/>
      <c r="AD1616" s="89"/>
      <c r="AE1616" s="89"/>
      <c r="AF1616" s="98"/>
      <c r="AG1616" s="98"/>
      <c r="AH1616" s="98"/>
      <c r="AI1616" s="99"/>
      <c r="AJ1616" s="99" t="s">
        <v>197</v>
      </c>
      <c r="AK1616" s="99" t="s">
        <v>197</v>
      </c>
      <c r="AL1616" s="45" t="s">
        <v>68</v>
      </c>
      <c r="AM1616" s="162" t="str">
        <f>MONTH(B1616)&amp;"/"&amp;YEAR(B1616)</f>
        <v>6/2026</v>
      </c>
      <c r="AN1616" s="45">
        <f>WEEKNUM(B1616)-WEEKNUM(EOMONTH(B1616,-1)+1)+1</f>
        <v>3</v>
      </c>
      <c r="AO1616" s="45" t="str">
        <f>MONTH(R1616)&amp;"/"&amp;YEAR(R1616)</f>
        <v>1/1900</v>
      </c>
      <c r="AP1616" s="45" t="e">
        <f>WEEKNUM(R1616)-WEEKNUM(EOMONTH(R1616,-1)+1)+1</f>
        <v>#NUM!</v>
      </c>
      <c r="AQ1616" s="45">
        <f>IF(AU1616="S",IF(Q1616="1. Aceitou o programa",R1616-B1616,0),0)</f>
        <v>0</v>
      </c>
      <c r="AR1616" s="45">
        <f>IF(AU1616="S",IF(AND(S1616&lt;&gt;"",R1616&lt;&gt;""),S1616-R1616,0),0)</f>
        <v>0</v>
      </c>
      <c r="AS1616" s="45">
        <f>IF(AU1616="S",IF(Q1616="1. Aceitou o programa",IF(OR(X1616="Não se Aplica",X1616=""),IF(OR(W1616="Não se Aplica",W1616=""),0,W1616-V1616),AVERAGE(X1616-W1616,W1616-V1616)),0),0)</f>
        <v>0</v>
      </c>
      <c r="AT1616" s="45">
        <f>IF(AU1616="S",IF(AND(Q1616="1. Aceitou o programa",AB1616="Realizada"),IFERROR(IF(AA1616="",0,AA1616-R1616),0),0),0)</f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 t="s">
        <v>67</v>
      </c>
      <c r="B1617" s="88">
        <v>46188</v>
      </c>
      <c r="C1617" s="89" t="s">
        <v>3773</v>
      </c>
      <c r="D1617" s="89" t="s">
        <v>3774</v>
      </c>
      <c r="E1617" s="90">
        <v>93576262</v>
      </c>
      <c r="F1617" s="184" t="s">
        <v>4079</v>
      </c>
      <c r="G1617" s="91">
        <v>18561780487</v>
      </c>
      <c r="H1617" s="92">
        <v>20016</v>
      </c>
      <c r="I1617" s="89"/>
      <c r="J1617" s="89"/>
      <c r="K1617" s="89" t="s">
        <v>52</v>
      </c>
      <c r="L1617" s="89" t="s">
        <v>329</v>
      </c>
      <c r="M1617" s="89"/>
      <c r="N1617" s="89" t="s">
        <v>55</v>
      </c>
      <c r="O1617" s="93">
        <v>11981151541</v>
      </c>
      <c r="P1617" s="94"/>
      <c r="Q1617" s="112" t="s">
        <v>3768</v>
      </c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>
        <v>0</v>
      </c>
      <c r="AB1617" s="89"/>
      <c r="AC1617" s="111"/>
      <c r="AD1617" s="89"/>
      <c r="AE1617" s="89"/>
      <c r="AF1617" s="98"/>
      <c r="AG1617" s="98"/>
      <c r="AH1617" s="98"/>
      <c r="AI1617" s="99"/>
      <c r="AJ1617" s="99" t="s">
        <v>197</v>
      </c>
      <c r="AK1617" s="99" t="s">
        <v>197</v>
      </c>
      <c r="AL1617" s="45" t="s">
        <v>68</v>
      </c>
      <c r="AM1617" s="162" t="str">
        <f>MONTH(B1617)&amp;"/"&amp;YEAR(B1617)</f>
        <v>6/2026</v>
      </c>
      <c r="AN1617" s="45">
        <f>WEEKNUM(B1617)-WEEKNUM(EOMONTH(B1617,-1)+1)+1</f>
        <v>3</v>
      </c>
      <c r="AO1617" s="45" t="str">
        <f>MONTH(R1617)&amp;"/"&amp;YEAR(R1617)</f>
        <v>1/1900</v>
      </c>
      <c r="AP1617" s="45" t="e">
        <f>WEEKNUM(R1617)-WEEKNUM(EOMONTH(R1617,-1)+1)+1</f>
        <v>#NUM!</v>
      </c>
      <c r="AQ1617" s="45">
        <f>IF(AU1617="S",IF(Q1617="1. Aceitou o programa",R1617-B1617,0),0)</f>
        <v>0</v>
      </c>
      <c r="AR1617" s="45">
        <f>IF(AU1617="S",IF(AND(S1617&lt;&gt;"",R1617&lt;&gt;""),S1617-R1617,0),0)</f>
        <v>0</v>
      </c>
      <c r="AS1617" s="45">
        <f>IF(AU1617="S",IF(Q1617="1. Aceitou o programa",IF(OR(X1617="Não se Aplica",X1617=""),IF(OR(W1617="Não se Aplica",W1617=""),0,W1617-V1617),AVERAGE(X1617-W1617,W1617-V1617)),0),0)</f>
        <v>0</v>
      </c>
      <c r="AT1617" s="45">
        <f>IF(AU1617="S",IF(AND(Q1617="1. Aceitou o programa",AB1617="Realizada"),IFERROR(IF(AA1617="",0,AA1617-R1617),0),0),0)</f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 t="s">
        <v>67</v>
      </c>
      <c r="B1618" s="88">
        <v>46188</v>
      </c>
      <c r="C1618" s="89" t="s">
        <v>3773</v>
      </c>
      <c r="D1618" s="89" t="s">
        <v>3774</v>
      </c>
      <c r="E1618" s="90">
        <v>93622477</v>
      </c>
      <c r="F1618" s="184" t="s">
        <v>4080</v>
      </c>
      <c r="G1618" s="91">
        <v>11896999743</v>
      </c>
      <c r="H1618" s="92">
        <v>32546</v>
      </c>
      <c r="I1618" s="89"/>
      <c r="J1618" s="89"/>
      <c r="K1618" s="89" t="s">
        <v>88</v>
      </c>
      <c r="L1618" s="89" t="s">
        <v>89</v>
      </c>
      <c r="M1618" s="89"/>
      <c r="N1618" s="89" t="s">
        <v>231</v>
      </c>
      <c r="O1618" s="93">
        <v>21964091228</v>
      </c>
      <c r="P1618" s="94"/>
      <c r="Q1618" s="112" t="s">
        <v>3768</v>
      </c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>
        <v>0</v>
      </c>
      <c r="AB1618" s="89"/>
      <c r="AC1618" s="111"/>
      <c r="AD1618" s="89"/>
      <c r="AE1618" s="89"/>
      <c r="AF1618" s="98"/>
      <c r="AG1618" s="98"/>
      <c r="AH1618" s="98"/>
      <c r="AI1618" s="99"/>
      <c r="AJ1618" s="99" t="s">
        <v>197</v>
      </c>
      <c r="AK1618" s="99" t="s">
        <v>197</v>
      </c>
      <c r="AL1618" s="45" t="s">
        <v>68</v>
      </c>
      <c r="AM1618" s="162" t="str">
        <f>MONTH(B1618)&amp;"/"&amp;YEAR(B1618)</f>
        <v>6/2026</v>
      </c>
      <c r="AN1618" s="45">
        <f>WEEKNUM(B1618)-WEEKNUM(EOMONTH(B1618,-1)+1)+1</f>
        <v>3</v>
      </c>
      <c r="AO1618" s="45" t="str">
        <f>MONTH(R1618)&amp;"/"&amp;YEAR(R1618)</f>
        <v>1/1900</v>
      </c>
      <c r="AP1618" s="45" t="e">
        <f>WEEKNUM(R1618)-WEEKNUM(EOMONTH(R1618,-1)+1)+1</f>
        <v>#NUM!</v>
      </c>
      <c r="AQ1618" s="45">
        <f>IF(AU1618="S",IF(Q1618="1. Aceitou o programa",R1618-B1618,0),0)</f>
        <v>0</v>
      </c>
      <c r="AR1618" s="45">
        <f>IF(AU1618="S",IF(AND(S1618&lt;&gt;"",R1618&lt;&gt;""),S1618-R1618,0),0)</f>
        <v>0</v>
      </c>
      <c r="AS1618" s="45">
        <f>IF(AU1618="S",IF(Q1618="1. Aceitou o programa",IF(OR(X1618="Não se Aplica",X1618=""),IF(OR(W1618="Não se Aplica",W1618=""),0,W1618-V1618),AVERAGE(X1618-W1618,W1618-V1618)),0),0)</f>
        <v>0</v>
      </c>
      <c r="AT1618" s="45">
        <f>IF(AU1618="S",IF(AND(Q1618="1. Aceitou o programa",AB1618="Realizada"),IFERROR(IF(AA1618="",0,AA1618-R1618),0),0),0)</f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 t="s">
        <v>67</v>
      </c>
      <c r="B1619" s="88">
        <v>46188</v>
      </c>
      <c r="C1619" s="89" t="s">
        <v>3773</v>
      </c>
      <c r="D1619" s="89" t="s">
        <v>3774</v>
      </c>
      <c r="E1619" s="90">
        <v>93736418</v>
      </c>
      <c r="F1619" s="184" t="s">
        <v>4081</v>
      </c>
      <c r="G1619" s="91">
        <v>1063504716</v>
      </c>
      <c r="H1619" s="92">
        <v>25925</v>
      </c>
      <c r="I1619" s="89"/>
      <c r="J1619" s="89"/>
      <c r="K1619" s="89" t="s">
        <v>88</v>
      </c>
      <c r="L1619" s="89" t="s">
        <v>89</v>
      </c>
      <c r="M1619" s="89"/>
      <c r="N1619" s="89" t="s">
        <v>231</v>
      </c>
      <c r="O1619" s="93">
        <v>21992301062</v>
      </c>
      <c r="P1619" s="94"/>
      <c r="Q1619" s="112" t="s">
        <v>3768</v>
      </c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>
        <v>0</v>
      </c>
      <c r="AB1619" s="89"/>
      <c r="AC1619" s="111"/>
      <c r="AD1619" s="89"/>
      <c r="AE1619" s="89"/>
      <c r="AF1619" s="98"/>
      <c r="AG1619" s="98"/>
      <c r="AH1619" s="98"/>
      <c r="AI1619" s="99"/>
      <c r="AJ1619" s="99" t="s">
        <v>197</v>
      </c>
      <c r="AK1619" s="99" t="s">
        <v>197</v>
      </c>
      <c r="AL1619" s="45" t="s">
        <v>68</v>
      </c>
      <c r="AM1619" s="162" t="str">
        <f>MONTH(B1619)&amp;"/"&amp;YEAR(B1619)</f>
        <v>6/2026</v>
      </c>
      <c r="AN1619" s="45">
        <f>WEEKNUM(B1619)-WEEKNUM(EOMONTH(B1619,-1)+1)+1</f>
        <v>3</v>
      </c>
      <c r="AO1619" s="45" t="str">
        <f>MONTH(R1619)&amp;"/"&amp;YEAR(R1619)</f>
        <v>1/1900</v>
      </c>
      <c r="AP1619" s="45" t="e">
        <f>WEEKNUM(R1619)-WEEKNUM(EOMONTH(R1619,-1)+1)+1</f>
        <v>#NUM!</v>
      </c>
      <c r="AQ1619" s="45">
        <f>IF(AU1619="S",IF(Q1619="1. Aceitou o programa",R1619-B1619,0),0)</f>
        <v>0</v>
      </c>
      <c r="AR1619" s="45">
        <f>IF(AU1619="S",IF(AND(S1619&lt;&gt;"",R1619&lt;&gt;""),S1619-R1619,0),0)</f>
        <v>0</v>
      </c>
      <c r="AS1619" s="45">
        <f>IF(AU1619="S",IF(Q1619="1. Aceitou o programa",IF(OR(X1619="Não se Aplica",X1619=""),IF(OR(W1619="Não se Aplica",W1619=""),0,W1619-V1619),AVERAGE(X1619-W1619,W1619-V1619)),0),0)</f>
        <v>0</v>
      </c>
      <c r="AT1619" s="45">
        <f>IF(AU1619="S",IF(AND(Q1619="1. Aceitou o programa",AB1619="Realizada"),IFERROR(IF(AA1619="",0,AA1619-R1619),0),0),0)</f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 t="s">
        <v>67</v>
      </c>
      <c r="B1620" s="88">
        <v>46188</v>
      </c>
      <c r="C1620" s="89" t="s">
        <v>3773</v>
      </c>
      <c r="D1620" s="89" t="s">
        <v>3774</v>
      </c>
      <c r="E1620" s="90">
        <v>93779368</v>
      </c>
      <c r="F1620" s="184" t="s">
        <v>4082</v>
      </c>
      <c r="G1620" s="91">
        <v>13914709820</v>
      </c>
      <c r="H1620" s="92">
        <v>26109</v>
      </c>
      <c r="I1620" s="89"/>
      <c r="J1620" s="89"/>
      <c r="K1620" s="89" t="s">
        <v>52</v>
      </c>
      <c r="L1620" s="89" t="s">
        <v>329</v>
      </c>
      <c r="M1620" s="89"/>
      <c r="N1620" s="89" t="s">
        <v>55</v>
      </c>
      <c r="O1620" s="93">
        <v>11942582382</v>
      </c>
      <c r="P1620" s="94"/>
      <c r="Q1620" s="112" t="s">
        <v>3768</v>
      </c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>
        <v>0</v>
      </c>
      <c r="AB1620" s="89"/>
      <c r="AC1620" s="111"/>
      <c r="AD1620" s="89"/>
      <c r="AE1620" s="89"/>
      <c r="AF1620" s="98"/>
      <c r="AG1620" s="98"/>
      <c r="AH1620" s="98"/>
      <c r="AI1620" s="99"/>
      <c r="AJ1620" s="99" t="s">
        <v>197</v>
      </c>
      <c r="AK1620" s="99" t="s">
        <v>197</v>
      </c>
      <c r="AL1620" s="45" t="s">
        <v>68</v>
      </c>
      <c r="AM1620" s="162" t="str">
        <f>MONTH(B1620)&amp;"/"&amp;YEAR(B1620)</f>
        <v>6/2026</v>
      </c>
      <c r="AN1620" s="45">
        <f>WEEKNUM(B1620)-WEEKNUM(EOMONTH(B1620,-1)+1)+1</f>
        <v>3</v>
      </c>
      <c r="AO1620" s="45" t="str">
        <f>MONTH(R1620)&amp;"/"&amp;YEAR(R1620)</f>
        <v>1/1900</v>
      </c>
      <c r="AP1620" s="45" t="e">
        <f>WEEKNUM(R1620)-WEEKNUM(EOMONTH(R1620,-1)+1)+1</f>
        <v>#NUM!</v>
      </c>
      <c r="AQ1620" s="45">
        <f>IF(AU1620="S",IF(Q1620="1. Aceitou o programa",R1620-B1620,0),0)</f>
        <v>0</v>
      </c>
      <c r="AR1620" s="45">
        <f>IF(AU1620="S",IF(AND(S1620&lt;&gt;"",R1620&lt;&gt;""),S1620-R1620,0),0)</f>
        <v>0</v>
      </c>
      <c r="AS1620" s="45">
        <f>IF(AU1620="S",IF(Q1620="1. Aceitou o programa",IF(OR(X1620="Não se Aplica",X1620=""),IF(OR(W1620="Não se Aplica",W1620=""),0,W1620-V1620),AVERAGE(X1620-W1620,W1620-V1620)),0),0)</f>
        <v>0</v>
      </c>
      <c r="AT1620" s="45">
        <f>IF(AU1620="S",IF(AND(Q1620="1. Aceitou o programa",AB1620="Realizada"),IFERROR(IF(AA1620="",0,AA1620-R1620),0),0),0)</f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 t="s">
        <v>67</v>
      </c>
      <c r="B1621" s="88">
        <v>46188</v>
      </c>
      <c r="C1621" s="89" t="s">
        <v>3773</v>
      </c>
      <c r="D1621" s="89" t="s">
        <v>3774</v>
      </c>
      <c r="E1621" s="90">
        <v>93806186</v>
      </c>
      <c r="F1621" s="184" t="s">
        <v>4083</v>
      </c>
      <c r="G1621" s="91">
        <v>25116477886</v>
      </c>
      <c r="H1621" s="92">
        <v>27933</v>
      </c>
      <c r="I1621" s="89"/>
      <c r="J1621" s="89"/>
      <c r="K1621" s="89" t="s">
        <v>52</v>
      </c>
      <c r="L1621" s="89" t="s">
        <v>53</v>
      </c>
      <c r="M1621" s="89"/>
      <c r="N1621" s="89" t="s">
        <v>148</v>
      </c>
      <c r="O1621" s="93">
        <v>11959409940</v>
      </c>
      <c r="P1621" s="94"/>
      <c r="Q1621" s="112" t="s">
        <v>3768</v>
      </c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>
        <v>0</v>
      </c>
      <c r="AB1621" s="89"/>
      <c r="AC1621" s="111"/>
      <c r="AD1621" s="89"/>
      <c r="AE1621" s="89"/>
      <c r="AF1621" s="98"/>
      <c r="AG1621" s="98"/>
      <c r="AH1621" s="98"/>
      <c r="AI1621" s="99"/>
      <c r="AJ1621" s="99" t="s">
        <v>197</v>
      </c>
      <c r="AK1621" s="99" t="s">
        <v>197</v>
      </c>
      <c r="AL1621" s="45" t="s">
        <v>68</v>
      </c>
      <c r="AM1621" s="162" t="str">
        <f>MONTH(B1621)&amp;"/"&amp;YEAR(B1621)</f>
        <v>6/2026</v>
      </c>
      <c r="AN1621" s="45">
        <f>WEEKNUM(B1621)-WEEKNUM(EOMONTH(B1621,-1)+1)+1</f>
        <v>3</v>
      </c>
      <c r="AO1621" s="45" t="str">
        <f>MONTH(R1621)&amp;"/"&amp;YEAR(R1621)</f>
        <v>1/1900</v>
      </c>
      <c r="AP1621" s="45" t="e">
        <f>WEEKNUM(R1621)-WEEKNUM(EOMONTH(R1621,-1)+1)+1</f>
        <v>#NUM!</v>
      </c>
      <c r="AQ1621" s="45">
        <f>IF(AU1621="S",IF(Q1621="1. Aceitou o programa",R1621-B1621,0),0)</f>
        <v>0</v>
      </c>
      <c r="AR1621" s="45">
        <f>IF(AU1621="S",IF(AND(S1621&lt;&gt;"",R1621&lt;&gt;""),S1621-R1621,0),0)</f>
        <v>0</v>
      </c>
      <c r="AS1621" s="45">
        <f>IF(AU1621="S",IF(Q1621="1. Aceitou o programa",IF(OR(X1621="Não se Aplica",X1621=""),IF(OR(W1621="Não se Aplica",W1621=""),0,W1621-V1621),AVERAGE(X1621-W1621,W1621-V1621)),0),0)</f>
        <v>0</v>
      </c>
      <c r="AT1621" s="45">
        <f>IF(AU1621="S",IF(AND(Q1621="1. Aceitou o programa",AB1621="Realizada"),IFERROR(IF(AA1621="",0,AA1621-R1621),0),0),0)</f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 t="s">
        <v>67</v>
      </c>
      <c r="B1622" s="88">
        <v>46188</v>
      </c>
      <c r="C1622" s="89" t="s">
        <v>3773</v>
      </c>
      <c r="D1622" s="89" t="s">
        <v>3774</v>
      </c>
      <c r="E1622" s="90">
        <v>93819010</v>
      </c>
      <c r="F1622" s="184" t="s">
        <v>4084</v>
      </c>
      <c r="G1622" s="91">
        <v>28101748814</v>
      </c>
      <c r="H1622" s="92">
        <v>28066</v>
      </c>
      <c r="I1622" s="89"/>
      <c r="J1622" s="89"/>
      <c r="K1622" s="89" t="s">
        <v>52</v>
      </c>
      <c r="L1622" s="89" t="s">
        <v>53</v>
      </c>
      <c r="M1622" s="89"/>
      <c r="N1622" s="89" t="s">
        <v>148</v>
      </c>
      <c r="O1622" s="93">
        <v>11980126116</v>
      </c>
      <c r="P1622" s="94"/>
      <c r="Q1622" s="112" t="s">
        <v>3768</v>
      </c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>
        <v>0</v>
      </c>
      <c r="AB1622" s="89"/>
      <c r="AC1622" s="111"/>
      <c r="AD1622" s="89"/>
      <c r="AE1622" s="89"/>
      <c r="AF1622" s="98"/>
      <c r="AG1622" s="98"/>
      <c r="AH1622" s="98"/>
      <c r="AI1622" s="99"/>
      <c r="AJ1622" s="99" t="s">
        <v>197</v>
      </c>
      <c r="AK1622" s="99" t="s">
        <v>197</v>
      </c>
      <c r="AL1622" s="45" t="s">
        <v>68</v>
      </c>
      <c r="AM1622" s="162" t="str">
        <f>MONTH(B1622)&amp;"/"&amp;YEAR(B1622)</f>
        <v>6/2026</v>
      </c>
      <c r="AN1622" s="45">
        <f>WEEKNUM(B1622)-WEEKNUM(EOMONTH(B1622,-1)+1)+1</f>
        <v>3</v>
      </c>
      <c r="AO1622" s="45" t="str">
        <f>MONTH(R1622)&amp;"/"&amp;YEAR(R1622)</f>
        <v>1/1900</v>
      </c>
      <c r="AP1622" s="45" t="e">
        <f>WEEKNUM(R1622)-WEEKNUM(EOMONTH(R1622,-1)+1)+1</f>
        <v>#NUM!</v>
      </c>
      <c r="AQ1622" s="45">
        <f>IF(AU1622="S",IF(Q1622="1. Aceitou o programa",R1622-B1622,0),0)</f>
        <v>0</v>
      </c>
      <c r="AR1622" s="45">
        <f>IF(AU1622="S",IF(AND(S1622&lt;&gt;"",R1622&lt;&gt;""),S1622-R1622,0),0)</f>
        <v>0</v>
      </c>
      <c r="AS1622" s="45">
        <f>IF(AU1622="S",IF(Q1622="1. Aceitou o programa",IF(OR(X1622="Não se Aplica",X1622=""),IF(OR(W1622="Não se Aplica",W1622=""),0,W1622-V1622),AVERAGE(X1622-W1622,W1622-V1622)),0),0)</f>
        <v>0</v>
      </c>
      <c r="AT1622" s="45">
        <f>IF(AU1622="S",IF(AND(Q1622="1. Aceitou o programa",AB1622="Realizada"),IFERROR(IF(AA1622="",0,AA1622-R1622),0),0),0)</f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 t="s">
        <v>67</v>
      </c>
      <c r="B1623" s="88">
        <v>46188</v>
      </c>
      <c r="C1623" s="89" t="s">
        <v>3773</v>
      </c>
      <c r="D1623" s="89" t="s">
        <v>3774</v>
      </c>
      <c r="E1623" s="90">
        <v>93820993</v>
      </c>
      <c r="F1623" s="184" t="s">
        <v>4085</v>
      </c>
      <c r="G1623" s="91">
        <v>27401753880</v>
      </c>
      <c r="H1623" s="92">
        <v>29432</v>
      </c>
      <c r="I1623" s="89"/>
      <c r="J1623" s="89"/>
      <c r="K1623" s="89" t="s">
        <v>52</v>
      </c>
      <c r="L1623" s="89" t="s">
        <v>53</v>
      </c>
      <c r="M1623" s="89"/>
      <c r="N1623" s="89" t="s">
        <v>148</v>
      </c>
      <c r="O1623" s="93">
        <v>11959531968</v>
      </c>
      <c r="P1623" s="94"/>
      <c r="Q1623" s="112" t="s">
        <v>3768</v>
      </c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>
        <v>0</v>
      </c>
      <c r="AB1623" s="89"/>
      <c r="AC1623" s="111"/>
      <c r="AD1623" s="89"/>
      <c r="AE1623" s="89"/>
      <c r="AF1623" s="98"/>
      <c r="AG1623" s="98"/>
      <c r="AH1623" s="98"/>
      <c r="AI1623" s="99"/>
      <c r="AJ1623" s="99" t="s">
        <v>197</v>
      </c>
      <c r="AK1623" s="99" t="s">
        <v>197</v>
      </c>
      <c r="AL1623" s="45" t="s">
        <v>68</v>
      </c>
      <c r="AM1623" s="162" t="str">
        <f>MONTH(B1623)&amp;"/"&amp;YEAR(B1623)</f>
        <v>6/2026</v>
      </c>
      <c r="AN1623" s="45">
        <f>WEEKNUM(B1623)-WEEKNUM(EOMONTH(B1623,-1)+1)+1</f>
        <v>3</v>
      </c>
      <c r="AO1623" s="45" t="str">
        <f>MONTH(R1623)&amp;"/"&amp;YEAR(R1623)</f>
        <v>1/1900</v>
      </c>
      <c r="AP1623" s="45" t="e">
        <f>WEEKNUM(R1623)-WEEKNUM(EOMONTH(R1623,-1)+1)+1</f>
        <v>#NUM!</v>
      </c>
      <c r="AQ1623" s="45">
        <f>IF(AU1623="S",IF(Q1623="1. Aceitou o programa",R1623-B1623,0),0)</f>
        <v>0</v>
      </c>
      <c r="AR1623" s="45">
        <f>IF(AU1623="S",IF(AND(S1623&lt;&gt;"",R1623&lt;&gt;""),S1623-R1623,0),0)</f>
        <v>0</v>
      </c>
      <c r="AS1623" s="45">
        <f>IF(AU1623="S",IF(Q1623="1. Aceitou o programa",IF(OR(X1623="Não se Aplica",X1623=""),IF(OR(W1623="Não se Aplica",W1623=""),0,W1623-V1623),AVERAGE(X1623-W1623,W1623-V1623)),0),0)</f>
        <v>0</v>
      </c>
      <c r="AT1623" s="45">
        <f>IF(AU1623="S",IF(AND(Q1623="1. Aceitou o programa",AB1623="Realizada"),IFERROR(IF(AA1623="",0,AA1623-R1623),0),0),0)</f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 t="s">
        <v>67</v>
      </c>
      <c r="B1624" s="88">
        <v>46188</v>
      </c>
      <c r="C1624" s="89" t="s">
        <v>3773</v>
      </c>
      <c r="D1624" s="89" t="s">
        <v>3774</v>
      </c>
      <c r="E1624" s="90">
        <v>93841640</v>
      </c>
      <c r="F1624" s="184" t="s">
        <v>4086</v>
      </c>
      <c r="G1624" s="91">
        <v>389440736</v>
      </c>
      <c r="H1624" s="92">
        <v>25151</v>
      </c>
      <c r="I1624" s="89"/>
      <c r="J1624" s="89"/>
      <c r="K1624" s="89" t="s">
        <v>88</v>
      </c>
      <c r="L1624" s="89" t="s">
        <v>89</v>
      </c>
      <c r="M1624" s="89"/>
      <c r="N1624" s="89" t="s">
        <v>181</v>
      </c>
      <c r="O1624" s="93">
        <v>21990588691</v>
      </c>
      <c r="P1624" s="94"/>
      <c r="Q1624" s="112" t="s">
        <v>3768</v>
      </c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>
        <v>0</v>
      </c>
      <c r="AB1624" s="89"/>
      <c r="AC1624" s="111"/>
      <c r="AD1624" s="89"/>
      <c r="AE1624" s="89"/>
      <c r="AF1624" s="98"/>
      <c r="AG1624" s="98"/>
      <c r="AH1624" s="98"/>
      <c r="AI1624" s="99"/>
      <c r="AJ1624" s="99" t="s">
        <v>197</v>
      </c>
      <c r="AK1624" s="99" t="s">
        <v>197</v>
      </c>
      <c r="AL1624" s="45" t="s">
        <v>68</v>
      </c>
      <c r="AM1624" s="162" t="str">
        <f>MONTH(B1624)&amp;"/"&amp;YEAR(B1624)</f>
        <v>6/2026</v>
      </c>
      <c r="AN1624" s="45">
        <f>WEEKNUM(B1624)-WEEKNUM(EOMONTH(B1624,-1)+1)+1</f>
        <v>3</v>
      </c>
      <c r="AO1624" s="45" t="str">
        <f>MONTH(R1624)&amp;"/"&amp;YEAR(R1624)</f>
        <v>1/1900</v>
      </c>
      <c r="AP1624" s="45" t="e">
        <f>WEEKNUM(R1624)-WEEKNUM(EOMONTH(R1624,-1)+1)+1</f>
        <v>#NUM!</v>
      </c>
      <c r="AQ1624" s="45">
        <f>IF(AU1624="S",IF(Q1624="1. Aceitou o programa",R1624-B1624,0),0)</f>
        <v>0</v>
      </c>
      <c r="AR1624" s="45">
        <f>IF(AU1624="S",IF(AND(S1624&lt;&gt;"",R1624&lt;&gt;""),S1624-R1624,0),0)</f>
        <v>0</v>
      </c>
      <c r="AS1624" s="45">
        <f>IF(AU1624="S",IF(Q1624="1. Aceitou o programa",IF(OR(X1624="Não se Aplica",X1624=""),IF(OR(W1624="Não se Aplica",W1624=""),0,W1624-V1624),AVERAGE(X1624-W1624,W1624-V1624)),0),0)</f>
        <v>0</v>
      </c>
      <c r="AT1624" s="45">
        <f>IF(AU1624="S",IF(AND(Q1624="1. Aceitou o programa",AB1624="Realizada"),IFERROR(IF(AA1624="",0,AA1624-R1624),0),0),0)</f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 t="s">
        <v>67</v>
      </c>
      <c r="B1625" s="88">
        <v>46188</v>
      </c>
      <c r="C1625" s="89" t="s">
        <v>3773</v>
      </c>
      <c r="D1625" s="89" t="s">
        <v>3774</v>
      </c>
      <c r="E1625" s="90">
        <v>93850539</v>
      </c>
      <c r="F1625" s="184" t="s">
        <v>4087</v>
      </c>
      <c r="G1625" s="91">
        <v>12604088762</v>
      </c>
      <c r="H1625" s="92">
        <v>32275</v>
      </c>
      <c r="I1625" s="89"/>
      <c r="J1625" s="89"/>
      <c r="K1625" s="89" t="s">
        <v>52</v>
      </c>
      <c r="L1625" s="89" t="s">
        <v>348</v>
      </c>
      <c r="M1625" s="89"/>
      <c r="N1625" s="89" t="s">
        <v>181</v>
      </c>
      <c r="O1625" s="93">
        <v>21980361642</v>
      </c>
      <c r="P1625" s="94"/>
      <c r="Q1625" s="112" t="s">
        <v>3768</v>
      </c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>
        <v>0</v>
      </c>
      <c r="AB1625" s="89"/>
      <c r="AC1625" s="111"/>
      <c r="AD1625" s="89"/>
      <c r="AE1625" s="89"/>
      <c r="AF1625" s="98"/>
      <c r="AG1625" s="98"/>
      <c r="AH1625" s="98"/>
      <c r="AI1625" s="99"/>
      <c r="AJ1625" s="99" t="s">
        <v>197</v>
      </c>
      <c r="AK1625" s="99" t="s">
        <v>197</v>
      </c>
      <c r="AL1625" s="45" t="s">
        <v>68</v>
      </c>
      <c r="AM1625" s="162" t="str">
        <f>MONTH(B1625)&amp;"/"&amp;YEAR(B1625)</f>
        <v>6/2026</v>
      </c>
      <c r="AN1625" s="45">
        <f>WEEKNUM(B1625)-WEEKNUM(EOMONTH(B1625,-1)+1)+1</f>
        <v>3</v>
      </c>
      <c r="AO1625" s="45" t="str">
        <f>MONTH(R1625)&amp;"/"&amp;YEAR(R1625)</f>
        <v>1/1900</v>
      </c>
      <c r="AP1625" s="45" t="e">
        <f>WEEKNUM(R1625)-WEEKNUM(EOMONTH(R1625,-1)+1)+1</f>
        <v>#NUM!</v>
      </c>
      <c r="AQ1625" s="45">
        <f>IF(AU1625="S",IF(Q1625="1. Aceitou o programa",R1625-B1625,0),0)</f>
        <v>0</v>
      </c>
      <c r="AR1625" s="45">
        <f>IF(AU1625="S",IF(AND(S1625&lt;&gt;"",R1625&lt;&gt;""),S1625-R1625,0),0)</f>
        <v>0</v>
      </c>
      <c r="AS1625" s="45">
        <f>IF(AU1625="S",IF(Q1625="1. Aceitou o programa",IF(OR(X1625="Não se Aplica",X1625=""),IF(OR(W1625="Não se Aplica",W1625=""),0,W1625-V1625),AVERAGE(X1625-W1625,W1625-V1625)),0),0)</f>
        <v>0</v>
      </c>
      <c r="AT1625" s="45">
        <f>IF(AU1625="S",IF(AND(Q1625="1. Aceitou o programa",AB1625="Realizada"),IFERROR(IF(AA1625="",0,AA1625-R1625),0),0),0)</f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 t="s">
        <v>67</v>
      </c>
      <c r="B1626" s="88">
        <v>46188</v>
      </c>
      <c r="C1626" s="89" t="s">
        <v>3773</v>
      </c>
      <c r="D1626" s="89" t="s">
        <v>3774</v>
      </c>
      <c r="E1626" s="90">
        <v>93852069</v>
      </c>
      <c r="F1626" s="184" t="s">
        <v>4088</v>
      </c>
      <c r="G1626" s="91">
        <v>32929093846</v>
      </c>
      <c r="H1626" s="92">
        <v>30984</v>
      </c>
      <c r="I1626" s="89"/>
      <c r="J1626" s="89"/>
      <c r="K1626" s="89" t="s">
        <v>52</v>
      </c>
      <c r="L1626" s="89" t="s">
        <v>53</v>
      </c>
      <c r="M1626" s="89"/>
      <c r="N1626" s="89" t="s">
        <v>148</v>
      </c>
      <c r="O1626" s="93">
        <v>11934973878</v>
      </c>
      <c r="P1626" s="94"/>
      <c r="Q1626" s="112" t="s">
        <v>3768</v>
      </c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>
        <v>0</v>
      </c>
      <c r="AB1626" s="89"/>
      <c r="AC1626" s="111"/>
      <c r="AD1626" s="89"/>
      <c r="AE1626" s="89"/>
      <c r="AF1626" s="98"/>
      <c r="AG1626" s="98"/>
      <c r="AH1626" s="98"/>
      <c r="AI1626" s="99"/>
      <c r="AJ1626" s="99" t="s">
        <v>197</v>
      </c>
      <c r="AK1626" s="99" t="s">
        <v>197</v>
      </c>
      <c r="AL1626" s="45" t="s">
        <v>68</v>
      </c>
      <c r="AM1626" s="162" t="str">
        <f>MONTH(B1626)&amp;"/"&amp;YEAR(B1626)</f>
        <v>6/2026</v>
      </c>
      <c r="AN1626" s="45">
        <f>WEEKNUM(B1626)-WEEKNUM(EOMONTH(B1626,-1)+1)+1</f>
        <v>3</v>
      </c>
      <c r="AO1626" s="45" t="str">
        <f>MONTH(R1626)&amp;"/"&amp;YEAR(R1626)</f>
        <v>1/1900</v>
      </c>
      <c r="AP1626" s="45" t="e">
        <f>WEEKNUM(R1626)-WEEKNUM(EOMONTH(R1626,-1)+1)+1</f>
        <v>#NUM!</v>
      </c>
      <c r="AQ1626" s="45">
        <f>IF(AU1626="S",IF(Q1626="1. Aceitou o programa",R1626-B1626,0),0)</f>
        <v>0</v>
      </c>
      <c r="AR1626" s="45">
        <f>IF(AU1626="S",IF(AND(S1626&lt;&gt;"",R1626&lt;&gt;""),S1626-R1626,0),0)</f>
        <v>0</v>
      </c>
      <c r="AS1626" s="45">
        <f>IF(AU1626="S",IF(Q1626="1. Aceitou o programa",IF(OR(X1626="Não se Aplica",X1626=""),IF(OR(W1626="Não se Aplica",W1626=""),0,W1626-V1626),AVERAGE(X1626-W1626,W1626-V1626)),0),0)</f>
        <v>0</v>
      </c>
      <c r="AT1626" s="45">
        <f>IF(AU1626="S",IF(AND(Q1626="1. Aceitou o programa",AB1626="Realizada"),IFERROR(IF(AA1626="",0,AA1626-R1626),0),0),0)</f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 t="s">
        <v>67</v>
      </c>
      <c r="B1627" s="88">
        <v>46188</v>
      </c>
      <c r="C1627" s="89" t="s">
        <v>3773</v>
      </c>
      <c r="D1627" s="89" t="s">
        <v>3774</v>
      </c>
      <c r="E1627" s="90">
        <v>93853954</v>
      </c>
      <c r="F1627" s="184" t="s">
        <v>4089</v>
      </c>
      <c r="G1627" s="91">
        <v>34515958852</v>
      </c>
      <c r="H1627" s="92">
        <v>31924</v>
      </c>
      <c r="I1627" s="89"/>
      <c r="J1627" s="89"/>
      <c r="K1627" s="89" t="s">
        <v>88</v>
      </c>
      <c r="L1627" s="89" t="s">
        <v>4090</v>
      </c>
      <c r="M1627" s="89"/>
      <c r="N1627" s="89" t="s">
        <v>181</v>
      </c>
      <c r="O1627" s="93">
        <v>21973044370</v>
      </c>
      <c r="P1627" s="94"/>
      <c r="Q1627" s="112" t="s">
        <v>3768</v>
      </c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>
        <v>0</v>
      </c>
      <c r="AB1627" s="89"/>
      <c r="AC1627" s="111"/>
      <c r="AD1627" s="89"/>
      <c r="AE1627" s="89"/>
      <c r="AF1627" s="98"/>
      <c r="AG1627" s="98"/>
      <c r="AH1627" s="98"/>
      <c r="AI1627" s="99"/>
      <c r="AJ1627" s="99" t="s">
        <v>197</v>
      </c>
      <c r="AK1627" s="99" t="s">
        <v>197</v>
      </c>
      <c r="AL1627" s="45" t="s">
        <v>68</v>
      </c>
      <c r="AM1627" s="162" t="str">
        <f>MONTH(B1627)&amp;"/"&amp;YEAR(B1627)</f>
        <v>6/2026</v>
      </c>
      <c r="AN1627" s="45">
        <f>WEEKNUM(B1627)-WEEKNUM(EOMONTH(B1627,-1)+1)+1</f>
        <v>3</v>
      </c>
      <c r="AO1627" s="45" t="str">
        <f>MONTH(R1627)&amp;"/"&amp;YEAR(R1627)</f>
        <v>1/1900</v>
      </c>
      <c r="AP1627" s="45" t="e">
        <f>WEEKNUM(R1627)-WEEKNUM(EOMONTH(R1627,-1)+1)+1</f>
        <v>#NUM!</v>
      </c>
      <c r="AQ1627" s="45">
        <f>IF(AU1627="S",IF(Q1627="1. Aceitou o programa",R1627-B1627,0),0)</f>
        <v>0</v>
      </c>
      <c r="AR1627" s="45">
        <f>IF(AU1627="S",IF(AND(S1627&lt;&gt;"",R1627&lt;&gt;""),S1627-R1627,0),0)</f>
        <v>0</v>
      </c>
      <c r="AS1627" s="45">
        <f>IF(AU1627="S",IF(Q1627="1. Aceitou o programa",IF(OR(X1627="Não se Aplica",X1627=""),IF(OR(W1627="Não se Aplica",W1627=""),0,W1627-V1627),AVERAGE(X1627-W1627,W1627-V1627)),0),0)</f>
        <v>0</v>
      </c>
      <c r="AT1627" s="45">
        <f>IF(AU1627="S",IF(AND(Q1627="1. Aceitou o programa",AB1627="Realizada"),IFERROR(IF(AA1627="",0,AA1627-R1627),0),0),0)</f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 t="s">
        <v>67</v>
      </c>
      <c r="B1628" s="88">
        <v>46188</v>
      </c>
      <c r="C1628" s="89" t="s">
        <v>3773</v>
      </c>
      <c r="D1628" s="89" t="s">
        <v>3774</v>
      </c>
      <c r="E1628" s="90">
        <v>93970154</v>
      </c>
      <c r="F1628" s="184" t="s">
        <v>4091</v>
      </c>
      <c r="G1628" s="91">
        <v>9970935879</v>
      </c>
      <c r="H1628" s="92">
        <v>24091</v>
      </c>
      <c r="I1628" s="89"/>
      <c r="J1628" s="89"/>
      <c r="K1628" s="89" t="s">
        <v>52</v>
      </c>
      <c r="L1628" s="89" t="s">
        <v>329</v>
      </c>
      <c r="M1628" s="89"/>
      <c r="N1628" s="89" t="s">
        <v>113</v>
      </c>
      <c r="O1628" s="93">
        <v>11939486607</v>
      </c>
      <c r="P1628" s="94"/>
      <c r="Q1628" s="112" t="s">
        <v>3768</v>
      </c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>
        <v>0</v>
      </c>
      <c r="AB1628" s="89"/>
      <c r="AC1628" s="111"/>
      <c r="AD1628" s="89"/>
      <c r="AE1628" s="89"/>
      <c r="AF1628" s="98"/>
      <c r="AG1628" s="98"/>
      <c r="AH1628" s="98"/>
      <c r="AI1628" s="99"/>
      <c r="AJ1628" s="99" t="s">
        <v>197</v>
      </c>
      <c r="AK1628" s="99" t="s">
        <v>197</v>
      </c>
      <c r="AL1628" s="45" t="s">
        <v>68</v>
      </c>
      <c r="AM1628" s="162" t="str">
        <f>MONTH(B1628)&amp;"/"&amp;YEAR(B1628)</f>
        <v>6/2026</v>
      </c>
      <c r="AN1628" s="45">
        <f>WEEKNUM(B1628)-WEEKNUM(EOMONTH(B1628,-1)+1)+1</f>
        <v>3</v>
      </c>
      <c r="AO1628" s="45" t="str">
        <f>MONTH(R1628)&amp;"/"&amp;YEAR(R1628)</f>
        <v>1/1900</v>
      </c>
      <c r="AP1628" s="45" t="e">
        <f>WEEKNUM(R1628)-WEEKNUM(EOMONTH(R1628,-1)+1)+1</f>
        <v>#NUM!</v>
      </c>
      <c r="AQ1628" s="45">
        <f>IF(AU1628="S",IF(Q1628="1. Aceitou o programa",R1628-B1628,0),0)</f>
        <v>0</v>
      </c>
      <c r="AR1628" s="45">
        <f>IF(AU1628="S",IF(AND(S1628&lt;&gt;"",R1628&lt;&gt;""),S1628-R1628,0),0)</f>
        <v>0</v>
      </c>
      <c r="AS1628" s="45">
        <f>IF(AU1628="S",IF(Q1628="1. Aceitou o programa",IF(OR(X1628="Não se Aplica",X1628=""),IF(OR(W1628="Não se Aplica",W1628=""),0,W1628-V1628),AVERAGE(X1628-W1628,W1628-V1628)),0),0)</f>
        <v>0</v>
      </c>
      <c r="AT1628" s="45">
        <f>IF(AU1628="S",IF(AND(Q1628="1. Aceitou o programa",AB1628="Realizada"),IFERROR(IF(AA1628="",0,AA1628-R1628),0),0),0)</f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 t="s">
        <v>67</v>
      </c>
      <c r="B1629" s="88">
        <v>46188</v>
      </c>
      <c r="C1629" s="89" t="s">
        <v>3773</v>
      </c>
      <c r="D1629" s="89" t="s">
        <v>3774</v>
      </c>
      <c r="E1629" s="90">
        <v>94026829</v>
      </c>
      <c r="F1629" s="184" t="s">
        <v>4092</v>
      </c>
      <c r="G1629" s="91">
        <v>581427700</v>
      </c>
      <c r="H1629" s="92">
        <v>24558</v>
      </c>
      <c r="I1629" s="89"/>
      <c r="J1629" s="89"/>
      <c r="K1629" s="89" t="s">
        <v>88</v>
      </c>
      <c r="L1629" s="89" t="s">
        <v>89</v>
      </c>
      <c r="M1629" s="89"/>
      <c r="N1629" s="89" t="s">
        <v>102</v>
      </c>
      <c r="O1629" s="93">
        <v>22988335244</v>
      </c>
      <c r="P1629" s="94"/>
      <c r="Q1629" s="112" t="s">
        <v>3768</v>
      </c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>
        <v>0</v>
      </c>
      <c r="AB1629" s="89"/>
      <c r="AC1629" s="111"/>
      <c r="AD1629" s="89"/>
      <c r="AE1629" s="89"/>
      <c r="AF1629" s="98"/>
      <c r="AG1629" s="98"/>
      <c r="AH1629" s="98"/>
      <c r="AI1629" s="99"/>
      <c r="AJ1629" s="99" t="s">
        <v>197</v>
      </c>
      <c r="AK1629" s="99" t="s">
        <v>197</v>
      </c>
      <c r="AL1629" s="45" t="s">
        <v>68</v>
      </c>
      <c r="AM1629" s="162" t="str">
        <f>MONTH(B1629)&amp;"/"&amp;YEAR(B1629)</f>
        <v>6/2026</v>
      </c>
      <c r="AN1629" s="45">
        <f>WEEKNUM(B1629)-WEEKNUM(EOMONTH(B1629,-1)+1)+1</f>
        <v>3</v>
      </c>
      <c r="AO1629" s="45" t="str">
        <f>MONTH(R1629)&amp;"/"&amp;YEAR(R1629)</f>
        <v>1/1900</v>
      </c>
      <c r="AP1629" s="45" t="e">
        <f>WEEKNUM(R1629)-WEEKNUM(EOMONTH(R1629,-1)+1)+1</f>
        <v>#NUM!</v>
      </c>
      <c r="AQ1629" s="45">
        <f>IF(AU1629="S",IF(Q1629="1. Aceitou o programa",R1629-B1629,0),0)</f>
        <v>0</v>
      </c>
      <c r="AR1629" s="45">
        <f>IF(AU1629="S",IF(AND(S1629&lt;&gt;"",R1629&lt;&gt;""),S1629-R1629,0),0)</f>
        <v>0</v>
      </c>
      <c r="AS1629" s="45">
        <f>IF(AU1629="S",IF(Q1629="1. Aceitou o programa",IF(OR(X1629="Não se Aplica",X1629=""),IF(OR(W1629="Não se Aplica",W1629=""),0,W1629-V1629),AVERAGE(X1629-W1629,W1629-V1629)),0),0)</f>
        <v>0</v>
      </c>
      <c r="AT1629" s="45">
        <f>IF(AU1629="S",IF(AND(Q1629="1. Aceitou o programa",AB1629="Realizada"),IFERROR(IF(AA1629="",0,AA1629-R1629),0),0),0)</f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 t="s">
        <v>67</v>
      </c>
      <c r="B1630" s="88">
        <v>46188</v>
      </c>
      <c r="C1630" s="89" t="s">
        <v>3773</v>
      </c>
      <c r="D1630" s="89" t="s">
        <v>3774</v>
      </c>
      <c r="E1630" s="90">
        <v>94138810</v>
      </c>
      <c r="F1630" s="184" t="s">
        <v>4093</v>
      </c>
      <c r="G1630" s="91">
        <v>1190291703</v>
      </c>
      <c r="H1630" s="92">
        <v>25864</v>
      </c>
      <c r="I1630" s="89"/>
      <c r="J1630" s="89"/>
      <c r="K1630" s="89" t="s">
        <v>88</v>
      </c>
      <c r="L1630" s="89" t="s">
        <v>89</v>
      </c>
      <c r="M1630" s="89"/>
      <c r="N1630" s="89" t="s">
        <v>121</v>
      </c>
      <c r="O1630" s="93">
        <v>21973970289</v>
      </c>
      <c r="P1630" s="94"/>
      <c r="Q1630" s="112" t="s">
        <v>3768</v>
      </c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>
        <v>0</v>
      </c>
      <c r="AB1630" s="89"/>
      <c r="AC1630" s="111"/>
      <c r="AD1630" s="89"/>
      <c r="AE1630" s="89"/>
      <c r="AF1630" s="98"/>
      <c r="AG1630" s="98"/>
      <c r="AH1630" s="98"/>
      <c r="AI1630" s="99"/>
      <c r="AJ1630" s="99" t="s">
        <v>197</v>
      </c>
      <c r="AK1630" s="99" t="s">
        <v>197</v>
      </c>
      <c r="AL1630" s="45" t="s">
        <v>68</v>
      </c>
      <c r="AM1630" s="162" t="str">
        <f>MONTH(B1630)&amp;"/"&amp;YEAR(B1630)</f>
        <v>6/2026</v>
      </c>
      <c r="AN1630" s="45">
        <f>WEEKNUM(B1630)-WEEKNUM(EOMONTH(B1630,-1)+1)+1</f>
        <v>3</v>
      </c>
      <c r="AO1630" s="45" t="str">
        <f>MONTH(R1630)&amp;"/"&amp;YEAR(R1630)</f>
        <v>1/1900</v>
      </c>
      <c r="AP1630" s="45" t="e">
        <f>WEEKNUM(R1630)-WEEKNUM(EOMONTH(R1630,-1)+1)+1</f>
        <v>#NUM!</v>
      </c>
      <c r="AQ1630" s="45">
        <f>IF(AU1630="S",IF(Q1630="1. Aceitou o programa",R1630-B1630,0),0)</f>
        <v>0</v>
      </c>
      <c r="AR1630" s="45">
        <f>IF(AU1630="S",IF(AND(S1630&lt;&gt;"",R1630&lt;&gt;""),S1630-R1630,0),0)</f>
        <v>0</v>
      </c>
      <c r="AS1630" s="45">
        <f>IF(AU1630="S",IF(Q1630="1. Aceitou o programa",IF(OR(X1630="Não se Aplica",X1630=""),IF(OR(W1630="Não se Aplica",W1630=""),0,W1630-V1630),AVERAGE(X1630-W1630,W1630-V1630)),0),0)</f>
        <v>0</v>
      </c>
      <c r="AT1630" s="45">
        <f>IF(AU1630="S",IF(AND(Q1630="1. Aceitou o programa",AB1630="Realizada"),IFERROR(IF(AA1630="",0,AA1630-R1630),0),0),0)</f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 t="s">
        <v>67</v>
      </c>
      <c r="B1631" s="88">
        <v>46188</v>
      </c>
      <c r="C1631" s="89" t="s">
        <v>3773</v>
      </c>
      <c r="D1631" s="89" t="s">
        <v>3774</v>
      </c>
      <c r="E1631" s="90">
        <v>94147118</v>
      </c>
      <c r="F1631" s="184" t="s">
        <v>4094</v>
      </c>
      <c r="G1631" s="91">
        <v>361048769</v>
      </c>
      <c r="H1631" s="92">
        <v>24373</v>
      </c>
      <c r="I1631" s="89"/>
      <c r="J1631" s="89"/>
      <c r="K1631" s="89" t="s">
        <v>88</v>
      </c>
      <c r="L1631" s="89" t="s">
        <v>89</v>
      </c>
      <c r="M1631" s="89"/>
      <c r="N1631" s="89" t="s">
        <v>231</v>
      </c>
      <c r="O1631" s="93">
        <v>21976446034</v>
      </c>
      <c r="P1631" s="94"/>
      <c r="Q1631" s="112" t="s">
        <v>3768</v>
      </c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>
        <v>0</v>
      </c>
      <c r="AB1631" s="89"/>
      <c r="AC1631" s="111"/>
      <c r="AD1631" s="89"/>
      <c r="AE1631" s="89"/>
      <c r="AF1631" s="98"/>
      <c r="AG1631" s="98"/>
      <c r="AH1631" s="98"/>
      <c r="AI1631" s="99"/>
      <c r="AJ1631" s="99" t="s">
        <v>197</v>
      </c>
      <c r="AK1631" s="99" t="s">
        <v>197</v>
      </c>
      <c r="AL1631" s="45" t="s">
        <v>68</v>
      </c>
      <c r="AM1631" s="162" t="str">
        <f>MONTH(B1631)&amp;"/"&amp;YEAR(B1631)</f>
        <v>6/2026</v>
      </c>
      <c r="AN1631" s="45">
        <f>WEEKNUM(B1631)-WEEKNUM(EOMONTH(B1631,-1)+1)+1</f>
        <v>3</v>
      </c>
      <c r="AO1631" s="45" t="str">
        <f>MONTH(R1631)&amp;"/"&amp;YEAR(R1631)</f>
        <v>1/1900</v>
      </c>
      <c r="AP1631" s="45" t="e">
        <f>WEEKNUM(R1631)-WEEKNUM(EOMONTH(R1631,-1)+1)+1</f>
        <v>#NUM!</v>
      </c>
      <c r="AQ1631" s="45">
        <f>IF(AU1631="S",IF(Q1631="1. Aceitou o programa",R1631-B1631,0),0)</f>
        <v>0</v>
      </c>
      <c r="AR1631" s="45">
        <f>IF(AU1631="S",IF(AND(S1631&lt;&gt;"",R1631&lt;&gt;""),S1631-R1631,0),0)</f>
        <v>0</v>
      </c>
      <c r="AS1631" s="45">
        <f>IF(AU1631="S",IF(Q1631="1. Aceitou o programa",IF(OR(X1631="Não se Aplica",X1631=""),IF(OR(W1631="Não se Aplica",W1631=""),0,W1631-V1631),AVERAGE(X1631-W1631,W1631-V1631)),0),0)</f>
        <v>0</v>
      </c>
      <c r="AT1631" s="45">
        <f>IF(AU1631="S",IF(AND(Q1631="1. Aceitou o programa",AB1631="Realizada"),IFERROR(IF(AA1631="",0,AA1631-R1631),0),0),0)</f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 t="s">
        <v>67</v>
      </c>
      <c r="B1632" s="88">
        <v>46188</v>
      </c>
      <c r="C1632" s="89" t="s">
        <v>3773</v>
      </c>
      <c r="D1632" s="89" t="s">
        <v>3774</v>
      </c>
      <c r="E1632" s="90">
        <v>94183208</v>
      </c>
      <c r="F1632" s="184" t="s">
        <v>4095</v>
      </c>
      <c r="G1632" s="91">
        <v>68855427768</v>
      </c>
      <c r="H1632" s="92">
        <v>21637</v>
      </c>
      <c r="I1632" s="89"/>
      <c r="J1632" s="89"/>
      <c r="K1632" s="89" t="s">
        <v>88</v>
      </c>
      <c r="L1632" s="89" t="s">
        <v>89</v>
      </c>
      <c r="M1632" s="89"/>
      <c r="N1632" s="89" t="s">
        <v>102</v>
      </c>
      <c r="O1632" s="93">
        <v>21967604625</v>
      </c>
      <c r="P1632" s="94"/>
      <c r="Q1632" s="112" t="s">
        <v>3768</v>
      </c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>
        <v>0</v>
      </c>
      <c r="AB1632" s="89"/>
      <c r="AC1632" s="111"/>
      <c r="AD1632" s="89"/>
      <c r="AE1632" s="89"/>
      <c r="AF1632" s="98"/>
      <c r="AG1632" s="98"/>
      <c r="AH1632" s="98"/>
      <c r="AI1632" s="99"/>
      <c r="AJ1632" s="99" t="s">
        <v>197</v>
      </c>
      <c r="AK1632" s="99" t="s">
        <v>197</v>
      </c>
      <c r="AL1632" s="45" t="s">
        <v>68</v>
      </c>
      <c r="AM1632" s="162" t="str">
        <f>MONTH(B1632)&amp;"/"&amp;YEAR(B1632)</f>
        <v>6/2026</v>
      </c>
      <c r="AN1632" s="45">
        <f>WEEKNUM(B1632)-WEEKNUM(EOMONTH(B1632,-1)+1)+1</f>
        <v>3</v>
      </c>
      <c r="AO1632" s="45" t="str">
        <f>MONTH(R1632)&amp;"/"&amp;YEAR(R1632)</f>
        <v>1/1900</v>
      </c>
      <c r="AP1632" s="45" t="e">
        <f>WEEKNUM(R1632)-WEEKNUM(EOMONTH(R1632,-1)+1)+1</f>
        <v>#NUM!</v>
      </c>
      <c r="AQ1632" s="45">
        <f>IF(AU1632="S",IF(Q1632="1. Aceitou o programa",R1632-B1632,0),0)</f>
        <v>0</v>
      </c>
      <c r="AR1632" s="45">
        <f>IF(AU1632="S",IF(AND(S1632&lt;&gt;"",R1632&lt;&gt;""),S1632-R1632,0),0)</f>
        <v>0</v>
      </c>
      <c r="AS1632" s="45">
        <f>IF(AU1632="S",IF(Q1632="1. Aceitou o programa",IF(OR(X1632="Não se Aplica",X1632=""),IF(OR(W1632="Não se Aplica",W1632=""),0,W1632-V1632),AVERAGE(X1632-W1632,W1632-V1632)),0),0)</f>
        <v>0</v>
      </c>
      <c r="AT1632" s="45">
        <f>IF(AU1632="S",IF(AND(Q1632="1. Aceitou o programa",AB1632="Realizada"),IFERROR(IF(AA1632="",0,AA1632-R1632),0),0),0)</f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 t="s">
        <v>67</v>
      </c>
      <c r="B1633" s="88">
        <v>46188</v>
      </c>
      <c r="C1633" s="89" t="s">
        <v>3773</v>
      </c>
      <c r="D1633" s="89" t="s">
        <v>3774</v>
      </c>
      <c r="E1633" s="90">
        <v>94188386</v>
      </c>
      <c r="F1633" s="184" t="s">
        <v>4096</v>
      </c>
      <c r="G1633" s="91">
        <v>41942835892</v>
      </c>
      <c r="H1633" s="92">
        <v>34105</v>
      </c>
      <c r="I1633" s="89"/>
      <c r="J1633" s="89"/>
      <c r="K1633" s="89" t="s">
        <v>52</v>
      </c>
      <c r="L1633" s="89" t="s">
        <v>53</v>
      </c>
      <c r="M1633" s="89"/>
      <c r="N1633" s="89" t="s">
        <v>55</v>
      </c>
      <c r="O1633" s="93">
        <v>11969713234</v>
      </c>
      <c r="P1633" s="94"/>
      <c r="Q1633" s="112" t="s">
        <v>3768</v>
      </c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>
        <v>0</v>
      </c>
      <c r="AB1633" s="89"/>
      <c r="AC1633" s="111"/>
      <c r="AD1633" s="89"/>
      <c r="AE1633" s="89"/>
      <c r="AF1633" s="98"/>
      <c r="AG1633" s="98"/>
      <c r="AH1633" s="98"/>
      <c r="AI1633" s="99"/>
      <c r="AJ1633" s="99" t="s">
        <v>197</v>
      </c>
      <c r="AK1633" s="99" t="s">
        <v>197</v>
      </c>
      <c r="AL1633" s="45" t="s">
        <v>68</v>
      </c>
      <c r="AM1633" s="162" t="str">
        <f>MONTH(B1633)&amp;"/"&amp;YEAR(B1633)</f>
        <v>6/2026</v>
      </c>
      <c r="AN1633" s="45">
        <f>WEEKNUM(B1633)-WEEKNUM(EOMONTH(B1633,-1)+1)+1</f>
        <v>3</v>
      </c>
      <c r="AO1633" s="45" t="str">
        <f>MONTH(R1633)&amp;"/"&amp;YEAR(R1633)</f>
        <v>1/1900</v>
      </c>
      <c r="AP1633" s="45" t="e">
        <f>WEEKNUM(R1633)-WEEKNUM(EOMONTH(R1633,-1)+1)+1</f>
        <v>#NUM!</v>
      </c>
      <c r="AQ1633" s="45">
        <f>IF(AU1633="S",IF(Q1633="1. Aceitou o programa",R1633-B1633,0),0)</f>
        <v>0</v>
      </c>
      <c r="AR1633" s="45">
        <f>IF(AU1633="S",IF(AND(S1633&lt;&gt;"",R1633&lt;&gt;""),S1633-R1633,0),0)</f>
        <v>0</v>
      </c>
      <c r="AS1633" s="45">
        <f>IF(AU1633="S",IF(Q1633="1. Aceitou o programa",IF(OR(X1633="Não se Aplica",X1633=""),IF(OR(W1633="Não se Aplica",W1633=""),0,W1633-V1633),AVERAGE(X1633-W1633,W1633-V1633)),0),0)</f>
        <v>0</v>
      </c>
      <c r="AT1633" s="45">
        <f>IF(AU1633="S",IF(AND(Q1633="1. Aceitou o programa",AB1633="Realizada"),IFERROR(IF(AA1633="",0,AA1633-R1633),0),0),0)</f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 t="s">
        <v>67</v>
      </c>
      <c r="B1634" s="88">
        <v>46188</v>
      </c>
      <c r="C1634" s="89" t="s">
        <v>3773</v>
      </c>
      <c r="D1634" s="89" t="s">
        <v>3774</v>
      </c>
      <c r="E1634" s="90">
        <v>94216883</v>
      </c>
      <c r="F1634" s="184" t="s">
        <v>4097</v>
      </c>
      <c r="G1634" s="91">
        <v>35386279831</v>
      </c>
      <c r="H1634" s="92">
        <v>36480</v>
      </c>
      <c r="I1634" s="89"/>
      <c r="J1634" s="89"/>
      <c r="K1634" s="89" t="s">
        <v>52</v>
      </c>
      <c r="L1634" s="89" t="s">
        <v>53</v>
      </c>
      <c r="M1634" s="89"/>
      <c r="N1634" s="89" t="s">
        <v>148</v>
      </c>
      <c r="O1634" s="93">
        <v>11983147571</v>
      </c>
      <c r="P1634" s="94"/>
      <c r="Q1634" s="112" t="s">
        <v>3768</v>
      </c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>
        <v>0</v>
      </c>
      <c r="AB1634" s="89"/>
      <c r="AC1634" s="111"/>
      <c r="AD1634" s="89"/>
      <c r="AE1634" s="89"/>
      <c r="AF1634" s="98"/>
      <c r="AG1634" s="98"/>
      <c r="AH1634" s="98"/>
      <c r="AI1634" s="99"/>
      <c r="AJ1634" s="99" t="s">
        <v>197</v>
      </c>
      <c r="AK1634" s="99" t="s">
        <v>197</v>
      </c>
      <c r="AL1634" s="45" t="s">
        <v>68</v>
      </c>
      <c r="AM1634" s="162" t="str">
        <f>MONTH(B1634)&amp;"/"&amp;YEAR(B1634)</f>
        <v>6/2026</v>
      </c>
      <c r="AN1634" s="45">
        <f>WEEKNUM(B1634)-WEEKNUM(EOMONTH(B1634,-1)+1)+1</f>
        <v>3</v>
      </c>
      <c r="AO1634" s="45" t="str">
        <f>MONTH(R1634)&amp;"/"&amp;YEAR(R1634)</f>
        <v>1/1900</v>
      </c>
      <c r="AP1634" s="45" t="e">
        <f>WEEKNUM(R1634)-WEEKNUM(EOMONTH(R1634,-1)+1)+1</f>
        <v>#NUM!</v>
      </c>
      <c r="AQ1634" s="45">
        <f>IF(AU1634="S",IF(Q1634="1. Aceitou o programa",R1634-B1634,0),0)</f>
        <v>0</v>
      </c>
      <c r="AR1634" s="45">
        <f>IF(AU1634="S",IF(AND(S1634&lt;&gt;"",R1634&lt;&gt;""),S1634-R1634,0),0)</f>
        <v>0</v>
      </c>
      <c r="AS1634" s="45">
        <f>IF(AU1634="S",IF(Q1634="1. Aceitou o programa",IF(OR(X1634="Não se Aplica",X1634=""),IF(OR(W1634="Não se Aplica",W1634=""),0,W1634-V1634),AVERAGE(X1634-W1634,W1634-V1634)),0),0)</f>
        <v>0</v>
      </c>
      <c r="AT1634" s="45">
        <f>IF(AU1634="S",IF(AND(Q1634="1. Aceitou o programa",AB1634="Realizada"),IFERROR(IF(AA1634="",0,AA1634-R1634),0),0),0)</f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 t="s">
        <v>67</v>
      </c>
      <c r="B1635" s="88">
        <v>46188</v>
      </c>
      <c r="C1635" s="89" t="s">
        <v>3773</v>
      </c>
      <c r="D1635" s="89" t="s">
        <v>3774</v>
      </c>
      <c r="E1635" s="90">
        <v>94219414</v>
      </c>
      <c r="F1635" s="184" t="s">
        <v>4098</v>
      </c>
      <c r="G1635" s="91">
        <v>15652407824</v>
      </c>
      <c r="H1635" s="92">
        <v>24646</v>
      </c>
      <c r="I1635" s="89"/>
      <c r="J1635" s="89"/>
      <c r="K1635" s="89" t="s">
        <v>52</v>
      </c>
      <c r="L1635" s="89" t="s">
        <v>329</v>
      </c>
      <c r="M1635" s="89"/>
      <c r="N1635" s="89" t="s">
        <v>148</v>
      </c>
      <c r="O1635" s="93">
        <v>11981498974</v>
      </c>
      <c r="P1635" s="94"/>
      <c r="Q1635" s="112" t="s">
        <v>3768</v>
      </c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>
        <v>0</v>
      </c>
      <c r="AB1635" s="89"/>
      <c r="AC1635" s="111"/>
      <c r="AD1635" s="89"/>
      <c r="AE1635" s="89"/>
      <c r="AF1635" s="98"/>
      <c r="AG1635" s="98"/>
      <c r="AH1635" s="98"/>
      <c r="AI1635" s="99"/>
      <c r="AJ1635" s="99" t="s">
        <v>197</v>
      </c>
      <c r="AK1635" s="99" t="s">
        <v>197</v>
      </c>
      <c r="AL1635" s="45" t="s">
        <v>68</v>
      </c>
      <c r="AM1635" s="162" t="str">
        <f>MONTH(B1635)&amp;"/"&amp;YEAR(B1635)</f>
        <v>6/2026</v>
      </c>
      <c r="AN1635" s="45">
        <f>WEEKNUM(B1635)-WEEKNUM(EOMONTH(B1635,-1)+1)+1</f>
        <v>3</v>
      </c>
      <c r="AO1635" s="45" t="str">
        <f>MONTH(R1635)&amp;"/"&amp;YEAR(R1635)</f>
        <v>1/1900</v>
      </c>
      <c r="AP1635" s="45" t="e">
        <f>WEEKNUM(R1635)-WEEKNUM(EOMONTH(R1635,-1)+1)+1</f>
        <v>#NUM!</v>
      </c>
      <c r="AQ1635" s="45">
        <f>IF(AU1635="S",IF(Q1635="1. Aceitou o programa",R1635-B1635,0),0)</f>
        <v>0</v>
      </c>
      <c r="AR1635" s="45">
        <f>IF(AU1635="S",IF(AND(S1635&lt;&gt;"",R1635&lt;&gt;""),S1635-R1635,0),0)</f>
        <v>0</v>
      </c>
      <c r="AS1635" s="45">
        <f>IF(AU1635="S",IF(Q1635="1. Aceitou o programa",IF(OR(X1635="Não se Aplica",X1635=""),IF(OR(W1635="Não se Aplica",W1635=""),0,W1635-V1635),AVERAGE(X1635-W1635,W1635-V1635)),0),0)</f>
        <v>0</v>
      </c>
      <c r="AT1635" s="45">
        <f>IF(AU1635="S",IF(AND(Q1635="1. Aceitou o programa",AB1635="Realizada"),IFERROR(IF(AA1635="",0,AA1635-R1635),0),0),0)</f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 t="s">
        <v>67</v>
      </c>
      <c r="B1636" s="88">
        <v>46188</v>
      </c>
      <c r="C1636" s="89" t="s">
        <v>3773</v>
      </c>
      <c r="D1636" s="89" t="s">
        <v>3774</v>
      </c>
      <c r="E1636" s="90">
        <v>94228462</v>
      </c>
      <c r="F1636" s="184" t="s">
        <v>4099</v>
      </c>
      <c r="G1636" s="91">
        <v>20391108875</v>
      </c>
      <c r="H1636" s="92">
        <v>27902</v>
      </c>
      <c r="I1636" s="89"/>
      <c r="J1636" s="89"/>
      <c r="K1636" s="89" t="s">
        <v>52</v>
      </c>
      <c r="L1636" s="89" t="s">
        <v>2153</v>
      </c>
      <c r="M1636" s="89"/>
      <c r="N1636" s="89" t="s">
        <v>148</v>
      </c>
      <c r="O1636" s="93">
        <v>11980439752</v>
      </c>
      <c r="P1636" s="94"/>
      <c r="Q1636" s="112" t="s">
        <v>3768</v>
      </c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>
        <v>0</v>
      </c>
      <c r="AB1636" s="89"/>
      <c r="AC1636" s="111"/>
      <c r="AD1636" s="89"/>
      <c r="AE1636" s="89"/>
      <c r="AF1636" s="98"/>
      <c r="AG1636" s="98"/>
      <c r="AH1636" s="98"/>
      <c r="AI1636" s="99"/>
      <c r="AJ1636" s="99" t="s">
        <v>197</v>
      </c>
      <c r="AK1636" s="99" t="s">
        <v>197</v>
      </c>
      <c r="AL1636" s="45" t="s">
        <v>68</v>
      </c>
      <c r="AM1636" s="162" t="str">
        <f>MONTH(B1636)&amp;"/"&amp;YEAR(B1636)</f>
        <v>6/2026</v>
      </c>
      <c r="AN1636" s="45">
        <f>WEEKNUM(B1636)-WEEKNUM(EOMONTH(B1636,-1)+1)+1</f>
        <v>3</v>
      </c>
      <c r="AO1636" s="45" t="str">
        <f>MONTH(R1636)&amp;"/"&amp;YEAR(R1636)</f>
        <v>1/1900</v>
      </c>
      <c r="AP1636" s="45" t="e">
        <f>WEEKNUM(R1636)-WEEKNUM(EOMONTH(R1636,-1)+1)+1</f>
        <v>#NUM!</v>
      </c>
      <c r="AQ1636" s="45">
        <f>IF(AU1636="S",IF(Q1636="1. Aceitou o programa",R1636-B1636,0),0)</f>
        <v>0</v>
      </c>
      <c r="AR1636" s="45">
        <f>IF(AU1636="S",IF(AND(S1636&lt;&gt;"",R1636&lt;&gt;""),S1636-R1636,0),0)</f>
        <v>0</v>
      </c>
      <c r="AS1636" s="45">
        <f>IF(AU1636="S",IF(Q1636="1. Aceitou o programa",IF(OR(X1636="Não se Aplica",X1636=""),IF(OR(W1636="Não se Aplica",W1636=""),0,W1636-V1636),AVERAGE(X1636-W1636,W1636-V1636)),0),0)</f>
        <v>0</v>
      </c>
      <c r="AT1636" s="45">
        <f>IF(AU1636="S",IF(AND(Q1636="1. Aceitou o programa",AB1636="Realizada"),IFERROR(IF(AA1636="",0,AA1636-R1636),0),0),0)</f>
        <v>0</v>
      </c>
      <c r="AU1636" s="45" t="str">
        <f>_xlfn.XLOOKUP(U1636,'Lista Suspensa'!$AA$20:$AA$23,'Lista Suspensa'!$AB$20:$AB$23,"N/A")</f>
        <v>S</v>
      </c>
    </row>
    <row r="1637" spans="1:47" ht="12" customHeight="1">
      <c r="A1637" s="87" t="s">
        <v>67</v>
      </c>
      <c r="B1637" s="88">
        <v>46188</v>
      </c>
      <c r="C1637" s="89" t="s">
        <v>3773</v>
      </c>
      <c r="D1637" s="89" t="s">
        <v>3774</v>
      </c>
      <c r="E1637" s="90">
        <v>94236535</v>
      </c>
      <c r="F1637" s="184" t="s">
        <v>4100</v>
      </c>
      <c r="G1637" s="91">
        <v>29642951827</v>
      </c>
      <c r="H1637" s="92">
        <v>30346</v>
      </c>
      <c r="I1637" s="89"/>
      <c r="J1637" s="89"/>
      <c r="K1637" s="89" t="s">
        <v>52</v>
      </c>
      <c r="L1637" s="89" t="s">
        <v>53</v>
      </c>
      <c r="M1637" s="89"/>
      <c r="N1637" s="89" t="s">
        <v>55</v>
      </c>
      <c r="O1637" s="93">
        <v>11940209409</v>
      </c>
      <c r="P1637" s="94"/>
      <c r="Q1637" s="112" t="s">
        <v>3768</v>
      </c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>
        <v>0</v>
      </c>
      <c r="AB1637" s="89"/>
      <c r="AC1637" s="111"/>
      <c r="AD1637" s="89"/>
      <c r="AE1637" s="89"/>
      <c r="AF1637" s="98"/>
      <c r="AG1637" s="98"/>
      <c r="AH1637" s="98"/>
      <c r="AI1637" s="99"/>
      <c r="AJ1637" s="99" t="s">
        <v>197</v>
      </c>
      <c r="AK1637" s="99" t="s">
        <v>197</v>
      </c>
      <c r="AL1637" s="45" t="s">
        <v>68</v>
      </c>
      <c r="AM1637" s="162" t="str">
        <f>MONTH(B1637)&amp;"/"&amp;YEAR(B1637)</f>
        <v>6/2026</v>
      </c>
      <c r="AN1637" s="45">
        <f>WEEKNUM(B1637)-WEEKNUM(EOMONTH(B1637,-1)+1)+1</f>
        <v>3</v>
      </c>
      <c r="AO1637" s="45" t="str">
        <f>MONTH(R1637)&amp;"/"&amp;YEAR(R1637)</f>
        <v>1/1900</v>
      </c>
      <c r="AP1637" s="45" t="e">
        <f>WEEKNUM(R1637)-WEEKNUM(EOMONTH(R1637,-1)+1)+1</f>
        <v>#NUM!</v>
      </c>
      <c r="AQ1637" s="45">
        <f>IF(AU1637="S",IF(Q1637="1. Aceitou o programa",R1637-B1637,0),0)</f>
        <v>0</v>
      </c>
      <c r="AR1637" s="45">
        <f>IF(AU1637="S",IF(AND(S1637&lt;&gt;"",R1637&lt;&gt;""),S1637-R1637,0),0)</f>
        <v>0</v>
      </c>
      <c r="AS1637" s="45">
        <f>IF(AU1637="S",IF(Q1637="1. Aceitou o programa",IF(OR(X1637="Não se Aplica",X1637=""),IF(OR(W1637="Não se Aplica",W1637=""),0,W1637-V1637),AVERAGE(X1637-W1637,W1637-V1637)),0),0)</f>
        <v>0</v>
      </c>
      <c r="AT1637" s="45">
        <f>IF(AU1637="S",IF(AND(Q1637="1. Aceitou o programa",AB1637="Realizada"),IFERROR(IF(AA1637="",0,AA1637-R1637),0),0),0)</f>
        <v>0</v>
      </c>
      <c r="AU1637" s="45" t="str">
        <f>_xlfn.XLOOKUP(U1637,'Lista Suspensa'!$AA$20:$AA$23,'Lista Suspensa'!$AB$20:$AB$23,"N/A")</f>
        <v>S</v>
      </c>
    </row>
    <row r="1638" spans="1:47" ht="12" customHeight="1">
      <c r="A1638" s="87" t="s">
        <v>67</v>
      </c>
      <c r="B1638" s="88">
        <v>46188</v>
      </c>
      <c r="C1638" s="89" t="s">
        <v>3773</v>
      </c>
      <c r="D1638" s="89" t="s">
        <v>3774</v>
      </c>
      <c r="E1638" s="90">
        <v>94296263</v>
      </c>
      <c r="F1638" s="184" t="s">
        <v>4101</v>
      </c>
      <c r="G1638" s="91">
        <v>7628011748</v>
      </c>
      <c r="H1638" s="92">
        <v>28509</v>
      </c>
      <c r="I1638" s="89"/>
      <c r="J1638" s="89"/>
      <c r="K1638" s="89" t="s">
        <v>88</v>
      </c>
      <c r="L1638" s="89" t="s">
        <v>89</v>
      </c>
      <c r="M1638" s="89"/>
      <c r="N1638" s="89" t="s">
        <v>231</v>
      </c>
      <c r="O1638" s="93">
        <v>21982586171</v>
      </c>
      <c r="P1638" s="94"/>
      <c r="Q1638" s="112" t="s">
        <v>3768</v>
      </c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>
        <v>0</v>
      </c>
      <c r="AB1638" s="89"/>
      <c r="AC1638" s="111"/>
      <c r="AD1638" s="89"/>
      <c r="AE1638" s="89"/>
      <c r="AF1638" s="98"/>
      <c r="AG1638" s="98"/>
      <c r="AH1638" s="98"/>
      <c r="AI1638" s="99"/>
      <c r="AJ1638" s="99" t="s">
        <v>197</v>
      </c>
      <c r="AK1638" s="99" t="s">
        <v>197</v>
      </c>
      <c r="AL1638" s="45" t="s">
        <v>68</v>
      </c>
      <c r="AM1638" s="162" t="str">
        <f>MONTH(B1638)&amp;"/"&amp;YEAR(B1638)</f>
        <v>6/2026</v>
      </c>
      <c r="AN1638" s="45">
        <f>WEEKNUM(B1638)-WEEKNUM(EOMONTH(B1638,-1)+1)+1</f>
        <v>3</v>
      </c>
      <c r="AO1638" s="45" t="str">
        <f>MONTH(R1638)&amp;"/"&amp;YEAR(R1638)</f>
        <v>1/1900</v>
      </c>
      <c r="AP1638" s="45" t="e">
        <f>WEEKNUM(R1638)-WEEKNUM(EOMONTH(R1638,-1)+1)+1</f>
        <v>#NUM!</v>
      </c>
      <c r="AQ1638" s="45">
        <f>IF(AU1638="S",IF(Q1638="1. Aceitou o programa",R1638-B1638,0),0)</f>
        <v>0</v>
      </c>
      <c r="AR1638" s="45">
        <f>IF(AU1638="S",IF(AND(S1638&lt;&gt;"",R1638&lt;&gt;""),S1638-R1638,0),0)</f>
        <v>0</v>
      </c>
      <c r="AS1638" s="45">
        <f>IF(AU1638="S",IF(Q1638="1. Aceitou o programa",IF(OR(X1638="Não se Aplica",X1638=""),IF(OR(W1638="Não se Aplica",W1638=""),0,W1638-V1638),AVERAGE(X1638-W1638,W1638-V1638)),0),0)</f>
        <v>0</v>
      </c>
      <c r="AT1638" s="45">
        <f>IF(AU1638="S",IF(AND(Q1638="1. Aceitou o programa",AB1638="Realizada"),IFERROR(IF(AA1638="",0,AA1638-R1638),0),0),0)</f>
        <v>0</v>
      </c>
      <c r="AU1638" s="45" t="str">
        <f>_xlfn.XLOOKUP(U1638,'Lista Suspensa'!$AA$20:$AA$23,'Lista Suspensa'!$AB$20:$AB$23,"N/A")</f>
        <v>S</v>
      </c>
    </row>
    <row r="1639" spans="1:47" ht="12" customHeight="1">
      <c r="A1639" s="87" t="s">
        <v>67</v>
      </c>
      <c r="B1639" s="88">
        <v>46188</v>
      </c>
      <c r="C1639" s="89" t="s">
        <v>3773</v>
      </c>
      <c r="D1639" s="89" t="s">
        <v>3774</v>
      </c>
      <c r="E1639" s="90">
        <v>94504996</v>
      </c>
      <c r="F1639" s="184" t="s">
        <v>4102</v>
      </c>
      <c r="G1639" s="91">
        <v>820544957</v>
      </c>
      <c r="H1639" s="92">
        <v>30807</v>
      </c>
      <c r="I1639" s="89"/>
      <c r="J1639" s="89"/>
      <c r="K1639" s="89" t="s">
        <v>52</v>
      </c>
      <c r="L1639" s="89" t="s">
        <v>329</v>
      </c>
      <c r="M1639" s="89"/>
      <c r="N1639" s="89" t="s">
        <v>55</v>
      </c>
      <c r="O1639" s="93">
        <v>11966050668</v>
      </c>
      <c r="P1639" s="94"/>
      <c r="Q1639" s="112" t="s">
        <v>3768</v>
      </c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>
        <v>0</v>
      </c>
      <c r="AB1639" s="89"/>
      <c r="AC1639" s="111"/>
      <c r="AD1639" s="89"/>
      <c r="AE1639" s="89"/>
      <c r="AF1639" s="98"/>
      <c r="AG1639" s="98"/>
      <c r="AH1639" s="98"/>
      <c r="AI1639" s="99"/>
      <c r="AJ1639" s="99" t="s">
        <v>197</v>
      </c>
      <c r="AK1639" s="99" t="s">
        <v>197</v>
      </c>
      <c r="AL1639" s="45" t="s">
        <v>68</v>
      </c>
      <c r="AM1639" s="162" t="str">
        <f>MONTH(B1639)&amp;"/"&amp;YEAR(B1639)</f>
        <v>6/2026</v>
      </c>
      <c r="AN1639" s="45">
        <f>WEEKNUM(B1639)-WEEKNUM(EOMONTH(B1639,-1)+1)+1</f>
        <v>3</v>
      </c>
      <c r="AO1639" s="45" t="str">
        <f>MONTH(R1639)&amp;"/"&amp;YEAR(R1639)</f>
        <v>1/1900</v>
      </c>
      <c r="AP1639" s="45" t="e">
        <f>WEEKNUM(R1639)-WEEKNUM(EOMONTH(R1639,-1)+1)+1</f>
        <v>#NUM!</v>
      </c>
      <c r="AQ1639" s="45">
        <f>IF(AU1639="S",IF(Q1639="1. Aceitou o programa",R1639-B1639,0),0)</f>
        <v>0</v>
      </c>
      <c r="AR1639" s="45">
        <f>IF(AU1639="S",IF(AND(S1639&lt;&gt;"",R1639&lt;&gt;""),S1639-R1639,0),0)</f>
        <v>0</v>
      </c>
      <c r="AS1639" s="45">
        <f>IF(AU1639="S",IF(Q1639="1. Aceitou o programa",IF(OR(X1639="Não se Aplica",X1639=""),IF(OR(W1639="Não se Aplica",W1639=""),0,W1639-V1639),AVERAGE(X1639-W1639,W1639-V1639)),0),0)</f>
        <v>0</v>
      </c>
      <c r="AT1639" s="45">
        <f>IF(AU1639="S",IF(AND(Q1639="1. Aceitou o programa",AB1639="Realizada"),IFERROR(IF(AA1639="",0,AA1639-R1639),0),0),0)</f>
        <v>0</v>
      </c>
      <c r="AU1639" s="45" t="str">
        <f>_xlfn.XLOOKUP(U1639,'Lista Suspensa'!$AA$20:$AA$23,'Lista Suspensa'!$AB$20:$AB$23,"N/A")</f>
        <v>S</v>
      </c>
    </row>
    <row r="1640" spans="1:47" ht="12" customHeight="1">
      <c r="A1640" s="87" t="s">
        <v>67</v>
      </c>
      <c r="B1640" s="88">
        <v>46188</v>
      </c>
      <c r="C1640" s="89" t="s">
        <v>3773</v>
      </c>
      <c r="D1640" s="89" t="s">
        <v>3774</v>
      </c>
      <c r="E1640" s="90">
        <v>94628906</v>
      </c>
      <c r="F1640" s="184" t="s">
        <v>4103</v>
      </c>
      <c r="G1640" s="91">
        <v>13522013808</v>
      </c>
      <c r="H1640" s="92">
        <v>24589</v>
      </c>
      <c r="I1640" s="89"/>
      <c r="J1640" s="89"/>
      <c r="K1640" s="89" t="s">
        <v>52</v>
      </c>
      <c r="L1640" s="89" t="s">
        <v>53</v>
      </c>
      <c r="M1640" s="89"/>
      <c r="N1640" s="89" t="s">
        <v>55</v>
      </c>
      <c r="O1640" s="93">
        <v>11998369065</v>
      </c>
      <c r="P1640" s="94"/>
      <c r="Q1640" s="112" t="s">
        <v>3768</v>
      </c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>
        <v>0</v>
      </c>
      <c r="AB1640" s="89"/>
      <c r="AC1640" s="111"/>
      <c r="AD1640" s="89"/>
      <c r="AE1640" s="89"/>
      <c r="AF1640" s="98"/>
      <c r="AG1640" s="98"/>
      <c r="AH1640" s="98"/>
      <c r="AI1640" s="99"/>
      <c r="AJ1640" s="99" t="s">
        <v>197</v>
      </c>
      <c r="AK1640" s="99" t="s">
        <v>197</v>
      </c>
      <c r="AL1640" s="45" t="s">
        <v>68</v>
      </c>
      <c r="AM1640" s="162" t="str">
        <f>MONTH(B1640)&amp;"/"&amp;YEAR(B1640)</f>
        <v>6/2026</v>
      </c>
      <c r="AN1640" s="45">
        <f>WEEKNUM(B1640)-WEEKNUM(EOMONTH(B1640,-1)+1)+1</f>
        <v>3</v>
      </c>
      <c r="AO1640" s="45" t="str">
        <f>MONTH(R1640)&amp;"/"&amp;YEAR(R1640)</f>
        <v>1/1900</v>
      </c>
      <c r="AP1640" s="45" t="e">
        <f>WEEKNUM(R1640)-WEEKNUM(EOMONTH(R1640,-1)+1)+1</f>
        <v>#NUM!</v>
      </c>
      <c r="AQ1640" s="45">
        <f>IF(AU1640="S",IF(Q1640="1. Aceitou o programa",R1640-B1640,0),0)</f>
        <v>0</v>
      </c>
      <c r="AR1640" s="45">
        <f>IF(AU1640="S",IF(AND(S1640&lt;&gt;"",R1640&lt;&gt;""),S1640-R1640,0),0)</f>
        <v>0</v>
      </c>
      <c r="AS1640" s="45">
        <f>IF(AU1640="S",IF(Q1640="1. Aceitou o programa",IF(OR(X1640="Não se Aplica",X1640=""),IF(OR(W1640="Não se Aplica",W1640=""),0,W1640-V1640),AVERAGE(X1640-W1640,W1640-V1640)),0),0)</f>
        <v>0</v>
      </c>
      <c r="AT1640" s="45">
        <f>IF(AU1640="S",IF(AND(Q1640="1. Aceitou o programa",AB1640="Realizada"),IFERROR(IF(AA1640="",0,AA1640-R1640),0),0),0)</f>
        <v>0</v>
      </c>
      <c r="AU1640" s="45" t="str">
        <f>_xlfn.XLOOKUP(U1640,'Lista Suspensa'!$AA$20:$AA$23,'Lista Suspensa'!$AB$20:$AB$23,"N/A")</f>
        <v>S</v>
      </c>
    </row>
    <row r="1641" spans="1:47" ht="12" customHeight="1">
      <c r="A1641" s="87" t="s">
        <v>67</v>
      </c>
      <c r="B1641" s="88">
        <v>46188</v>
      </c>
      <c r="C1641" s="89" t="s">
        <v>3773</v>
      </c>
      <c r="D1641" s="89" t="s">
        <v>3774</v>
      </c>
      <c r="E1641" s="90">
        <v>94665474</v>
      </c>
      <c r="F1641" s="184" t="s">
        <v>4104</v>
      </c>
      <c r="G1641" s="91">
        <v>13643081855</v>
      </c>
      <c r="H1641" s="92">
        <v>21358</v>
      </c>
      <c r="I1641" s="89"/>
      <c r="J1641" s="89"/>
      <c r="K1641" s="89" t="s">
        <v>52</v>
      </c>
      <c r="L1641" s="89" t="s">
        <v>53</v>
      </c>
      <c r="M1641" s="89"/>
      <c r="N1641" s="89" t="s">
        <v>148</v>
      </c>
      <c r="O1641" s="93">
        <v>11999148991</v>
      </c>
      <c r="P1641" s="94"/>
      <c r="Q1641" s="112" t="s">
        <v>3768</v>
      </c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>
        <v>0</v>
      </c>
      <c r="AB1641" s="89"/>
      <c r="AC1641" s="111"/>
      <c r="AD1641" s="89"/>
      <c r="AE1641" s="89"/>
      <c r="AF1641" s="98"/>
      <c r="AG1641" s="98"/>
      <c r="AH1641" s="98"/>
      <c r="AI1641" s="99"/>
      <c r="AJ1641" s="99" t="s">
        <v>197</v>
      </c>
      <c r="AK1641" s="99" t="s">
        <v>197</v>
      </c>
      <c r="AL1641" s="45" t="s">
        <v>68</v>
      </c>
      <c r="AM1641" s="162" t="str">
        <f>MONTH(B1641)&amp;"/"&amp;YEAR(B1641)</f>
        <v>6/2026</v>
      </c>
      <c r="AN1641" s="45">
        <f>WEEKNUM(B1641)-WEEKNUM(EOMONTH(B1641,-1)+1)+1</f>
        <v>3</v>
      </c>
      <c r="AO1641" s="45" t="str">
        <f>MONTH(R1641)&amp;"/"&amp;YEAR(R1641)</f>
        <v>1/1900</v>
      </c>
      <c r="AP1641" s="45" t="e">
        <f>WEEKNUM(R1641)-WEEKNUM(EOMONTH(R1641,-1)+1)+1</f>
        <v>#NUM!</v>
      </c>
      <c r="AQ1641" s="45">
        <f>IF(AU1641="S",IF(Q1641="1. Aceitou o programa",R1641-B1641,0),0)</f>
        <v>0</v>
      </c>
      <c r="AR1641" s="45">
        <f>IF(AU1641="S",IF(AND(S1641&lt;&gt;"",R1641&lt;&gt;""),S1641-R1641,0),0)</f>
        <v>0</v>
      </c>
      <c r="AS1641" s="45">
        <f>IF(AU1641="S",IF(Q1641="1. Aceitou o programa",IF(OR(X1641="Não se Aplica",X1641=""),IF(OR(W1641="Não se Aplica",W1641=""),0,W1641-V1641),AVERAGE(X1641-W1641,W1641-V1641)),0),0)</f>
        <v>0</v>
      </c>
      <c r="AT1641" s="45">
        <f>IF(AU1641="S",IF(AND(Q1641="1. Aceitou o programa",AB1641="Realizada"),IFERROR(IF(AA1641="",0,AA1641-R1641),0),0),0)</f>
        <v>0</v>
      </c>
      <c r="AU1641" s="45" t="str">
        <f>_xlfn.XLOOKUP(U1641,'Lista Suspensa'!$AA$20:$AA$23,'Lista Suspensa'!$AB$20:$AB$23,"N/A")</f>
        <v>S</v>
      </c>
    </row>
    <row r="1642" spans="1:47" ht="12" customHeight="1">
      <c r="A1642" s="87" t="s">
        <v>67</v>
      </c>
      <c r="B1642" s="88">
        <v>46188</v>
      </c>
      <c r="C1642" s="89" t="s">
        <v>3773</v>
      </c>
      <c r="D1642" s="89" t="s">
        <v>3774</v>
      </c>
      <c r="E1642" s="90">
        <v>94672643</v>
      </c>
      <c r="F1642" s="184" t="s">
        <v>4105</v>
      </c>
      <c r="G1642" s="91">
        <v>36367138846</v>
      </c>
      <c r="H1642" s="92">
        <v>32336</v>
      </c>
      <c r="I1642" s="89"/>
      <c r="J1642" s="89"/>
      <c r="K1642" s="89" t="s">
        <v>52</v>
      </c>
      <c r="L1642" s="89" t="s">
        <v>329</v>
      </c>
      <c r="M1642" s="89"/>
      <c r="N1642" s="89" t="s">
        <v>121</v>
      </c>
      <c r="O1642" s="93">
        <v>11992270109</v>
      </c>
      <c r="P1642" s="94"/>
      <c r="Q1642" s="112" t="s">
        <v>3768</v>
      </c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>
        <v>0</v>
      </c>
      <c r="AB1642" s="89"/>
      <c r="AC1642" s="111"/>
      <c r="AD1642" s="89"/>
      <c r="AE1642" s="89"/>
      <c r="AF1642" s="98"/>
      <c r="AG1642" s="98"/>
      <c r="AH1642" s="98"/>
      <c r="AI1642" s="99"/>
      <c r="AJ1642" s="99" t="s">
        <v>197</v>
      </c>
      <c r="AK1642" s="99" t="s">
        <v>197</v>
      </c>
      <c r="AL1642" s="45" t="s">
        <v>68</v>
      </c>
      <c r="AM1642" s="162" t="str">
        <f>MONTH(B1642)&amp;"/"&amp;YEAR(B1642)</f>
        <v>6/2026</v>
      </c>
      <c r="AN1642" s="45">
        <f>WEEKNUM(B1642)-WEEKNUM(EOMONTH(B1642,-1)+1)+1</f>
        <v>3</v>
      </c>
      <c r="AO1642" s="45" t="str">
        <f>MONTH(R1642)&amp;"/"&amp;YEAR(R1642)</f>
        <v>1/1900</v>
      </c>
      <c r="AP1642" s="45" t="e">
        <f>WEEKNUM(R1642)-WEEKNUM(EOMONTH(R1642,-1)+1)+1</f>
        <v>#NUM!</v>
      </c>
      <c r="AQ1642" s="45">
        <f>IF(AU1642="S",IF(Q1642="1. Aceitou o programa",R1642-B1642,0),0)</f>
        <v>0</v>
      </c>
      <c r="AR1642" s="45">
        <f>IF(AU1642="S",IF(AND(S1642&lt;&gt;"",R1642&lt;&gt;""),S1642-R1642,0),0)</f>
        <v>0</v>
      </c>
      <c r="AS1642" s="45">
        <f>IF(AU1642="S",IF(Q1642="1. Aceitou o programa",IF(OR(X1642="Não se Aplica",X1642=""),IF(OR(W1642="Não se Aplica",W1642=""),0,W1642-V1642),AVERAGE(X1642-W1642,W1642-V1642)),0),0)</f>
        <v>0</v>
      </c>
      <c r="AT1642" s="45">
        <f>IF(AU1642="S",IF(AND(Q1642="1. Aceitou o programa",AB1642="Realizada"),IFERROR(IF(AA1642="",0,AA1642-R1642),0),0),0)</f>
        <v>0</v>
      </c>
      <c r="AU1642" s="45" t="str">
        <f>_xlfn.XLOOKUP(U1642,'Lista Suspensa'!$AA$20:$AA$23,'Lista Suspensa'!$AB$20:$AB$23,"N/A")</f>
        <v>S</v>
      </c>
    </row>
    <row r="1643" spans="1:47" ht="12" customHeight="1">
      <c r="A1643" s="87" t="s">
        <v>67</v>
      </c>
      <c r="B1643" s="88">
        <v>46188</v>
      </c>
      <c r="C1643" s="89" t="s">
        <v>3773</v>
      </c>
      <c r="D1643" s="89" t="s">
        <v>3774</v>
      </c>
      <c r="E1643" s="90">
        <v>94723127</v>
      </c>
      <c r="F1643" s="184" t="s">
        <v>4106</v>
      </c>
      <c r="G1643" s="91">
        <v>2770158716</v>
      </c>
      <c r="H1643" s="92">
        <v>27412</v>
      </c>
      <c r="I1643" s="89"/>
      <c r="J1643" s="89"/>
      <c r="K1643" s="89" t="s">
        <v>52</v>
      </c>
      <c r="L1643" s="89" t="s">
        <v>53</v>
      </c>
      <c r="M1643" s="89"/>
      <c r="N1643" s="89" t="s">
        <v>121</v>
      </c>
      <c r="O1643" s="93">
        <v>11998976629</v>
      </c>
      <c r="P1643" s="94"/>
      <c r="Q1643" s="112" t="s">
        <v>3768</v>
      </c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>
        <v>0</v>
      </c>
      <c r="AB1643" s="89"/>
      <c r="AC1643" s="111"/>
      <c r="AD1643" s="89"/>
      <c r="AE1643" s="89"/>
      <c r="AF1643" s="98"/>
      <c r="AG1643" s="98"/>
      <c r="AH1643" s="98"/>
      <c r="AI1643" s="99"/>
      <c r="AJ1643" s="99" t="s">
        <v>197</v>
      </c>
      <c r="AK1643" s="99" t="s">
        <v>197</v>
      </c>
      <c r="AL1643" s="45" t="s">
        <v>68</v>
      </c>
      <c r="AM1643" s="162" t="str">
        <f>MONTH(B1643)&amp;"/"&amp;YEAR(B1643)</f>
        <v>6/2026</v>
      </c>
      <c r="AN1643" s="45">
        <f>WEEKNUM(B1643)-WEEKNUM(EOMONTH(B1643,-1)+1)+1</f>
        <v>3</v>
      </c>
      <c r="AO1643" s="45" t="str">
        <f>MONTH(R1643)&amp;"/"&amp;YEAR(R1643)</f>
        <v>1/1900</v>
      </c>
      <c r="AP1643" s="45" t="e">
        <f>WEEKNUM(R1643)-WEEKNUM(EOMONTH(R1643,-1)+1)+1</f>
        <v>#NUM!</v>
      </c>
      <c r="AQ1643" s="45">
        <f>IF(AU1643="S",IF(Q1643="1. Aceitou o programa",R1643-B1643,0),0)</f>
        <v>0</v>
      </c>
      <c r="AR1643" s="45">
        <f>IF(AU1643="S",IF(AND(S1643&lt;&gt;"",R1643&lt;&gt;""),S1643-R1643,0),0)</f>
        <v>0</v>
      </c>
      <c r="AS1643" s="45">
        <f>IF(AU1643="S",IF(Q1643="1. Aceitou o programa",IF(OR(X1643="Não se Aplica",X1643=""),IF(OR(W1643="Não se Aplica",W1643=""),0,W1643-V1643),AVERAGE(X1643-W1643,W1643-V1643)),0),0)</f>
        <v>0</v>
      </c>
      <c r="AT1643" s="45">
        <f>IF(AU1643="S",IF(AND(Q1643="1. Aceitou o programa",AB1643="Realizada"),IFERROR(IF(AA1643="",0,AA1643-R1643),0),0),0)</f>
        <v>0</v>
      </c>
      <c r="AU1643" s="45" t="str">
        <f>_xlfn.XLOOKUP(U1643,'Lista Suspensa'!$AA$20:$AA$23,'Lista Suspensa'!$AB$20:$AB$23,"N/A")</f>
        <v>S</v>
      </c>
    </row>
    <row r="1644" spans="1:47" ht="12" customHeight="1">
      <c r="A1644" s="87" t="s">
        <v>67</v>
      </c>
      <c r="B1644" s="88">
        <v>46188</v>
      </c>
      <c r="C1644" s="89" t="s">
        <v>3773</v>
      </c>
      <c r="D1644" s="89" t="s">
        <v>3774</v>
      </c>
      <c r="E1644" s="90">
        <v>94748691</v>
      </c>
      <c r="F1644" s="184" t="s">
        <v>4107</v>
      </c>
      <c r="G1644" s="91">
        <v>9732951710</v>
      </c>
      <c r="H1644" s="92">
        <v>28992</v>
      </c>
      <c r="I1644" s="89"/>
      <c r="J1644" s="89"/>
      <c r="K1644" s="89" t="s">
        <v>88</v>
      </c>
      <c r="L1644" s="89" t="s">
        <v>89</v>
      </c>
      <c r="M1644" s="89"/>
      <c r="N1644" s="89" t="s">
        <v>72</v>
      </c>
      <c r="O1644" s="93">
        <v>21990230607</v>
      </c>
      <c r="P1644" s="94"/>
      <c r="Q1644" s="112" t="s">
        <v>3768</v>
      </c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>
        <v>0</v>
      </c>
      <c r="AB1644" s="89"/>
      <c r="AC1644" s="111"/>
      <c r="AD1644" s="89"/>
      <c r="AE1644" s="89"/>
      <c r="AF1644" s="98"/>
      <c r="AG1644" s="98"/>
      <c r="AH1644" s="98"/>
      <c r="AI1644" s="99"/>
      <c r="AJ1644" s="99" t="s">
        <v>197</v>
      </c>
      <c r="AK1644" s="99" t="s">
        <v>197</v>
      </c>
      <c r="AL1644" s="45" t="s">
        <v>68</v>
      </c>
      <c r="AM1644" s="162" t="str">
        <f>MONTH(B1644)&amp;"/"&amp;YEAR(B1644)</f>
        <v>6/2026</v>
      </c>
      <c r="AN1644" s="45">
        <f>WEEKNUM(B1644)-WEEKNUM(EOMONTH(B1644,-1)+1)+1</f>
        <v>3</v>
      </c>
      <c r="AO1644" s="45" t="str">
        <f>MONTH(R1644)&amp;"/"&amp;YEAR(R1644)</f>
        <v>1/1900</v>
      </c>
      <c r="AP1644" s="45" t="e">
        <f>WEEKNUM(R1644)-WEEKNUM(EOMONTH(R1644,-1)+1)+1</f>
        <v>#NUM!</v>
      </c>
      <c r="AQ1644" s="45">
        <f>IF(AU1644="S",IF(Q1644="1. Aceitou o programa",R1644-B1644,0),0)</f>
        <v>0</v>
      </c>
      <c r="AR1644" s="45">
        <f>IF(AU1644="S",IF(AND(S1644&lt;&gt;"",R1644&lt;&gt;""),S1644-R1644,0),0)</f>
        <v>0</v>
      </c>
      <c r="AS1644" s="45">
        <f>IF(AU1644="S",IF(Q1644="1. Aceitou o programa",IF(OR(X1644="Não se Aplica",X1644=""),IF(OR(W1644="Não se Aplica",W1644=""),0,W1644-V1644),AVERAGE(X1644-W1644,W1644-V1644)),0),0)</f>
        <v>0</v>
      </c>
      <c r="AT1644" s="45">
        <f>IF(AU1644="S",IF(AND(Q1644="1. Aceitou o programa",AB1644="Realizada"),IFERROR(IF(AA1644="",0,AA1644-R1644),0),0),0)</f>
        <v>0</v>
      </c>
      <c r="AU1644" s="45" t="str">
        <f>_xlfn.XLOOKUP(U1644,'Lista Suspensa'!$AA$20:$AA$23,'Lista Suspensa'!$AB$20:$AB$23,"N/A")</f>
        <v>S</v>
      </c>
    </row>
    <row r="1645" spans="1:47" ht="12" customHeight="1">
      <c r="A1645" s="87" t="s">
        <v>67</v>
      </c>
      <c r="B1645" s="88">
        <v>46188</v>
      </c>
      <c r="C1645" s="89" t="s">
        <v>3773</v>
      </c>
      <c r="D1645" s="89" t="s">
        <v>3774</v>
      </c>
      <c r="E1645" s="90">
        <v>94909327</v>
      </c>
      <c r="F1645" s="184" t="s">
        <v>4108</v>
      </c>
      <c r="G1645" s="91">
        <v>18476756895</v>
      </c>
      <c r="H1645" s="92">
        <v>26879</v>
      </c>
      <c r="I1645" s="89"/>
      <c r="J1645" s="89"/>
      <c r="K1645" s="89" t="s">
        <v>52</v>
      </c>
      <c r="L1645" s="89" t="s">
        <v>53</v>
      </c>
      <c r="M1645" s="89"/>
      <c r="N1645" s="89" t="s">
        <v>148</v>
      </c>
      <c r="O1645" s="93">
        <v>11954255753</v>
      </c>
      <c r="P1645" s="94"/>
      <c r="Q1645" s="112" t="s">
        <v>3768</v>
      </c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>
        <v>0</v>
      </c>
      <c r="AB1645" s="89"/>
      <c r="AC1645" s="111"/>
      <c r="AD1645" s="89"/>
      <c r="AE1645" s="89"/>
      <c r="AF1645" s="98"/>
      <c r="AG1645" s="98"/>
      <c r="AH1645" s="98"/>
      <c r="AI1645" s="99"/>
      <c r="AJ1645" s="99" t="s">
        <v>197</v>
      </c>
      <c r="AK1645" s="99" t="s">
        <v>197</v>
      </c>
      <c r="AL1645" s="45" t="s">
        <v>68</v>
      </c>
      <c r="AM1645" s="162" t="str">
        <f>MONTH(B1645)&amp;"/"&amp;YEAR(B1645)</f>
        <v>6/2026</v>
      </c>
      <c r="AN1645" s="45">
        <f>WEEKNUM(B1645)-WEEKNUM(EOMONTH(B1645,-1)+1)+1</f>
        <v>3</v>
      </c>
      <c r="AO1645" s="45" t="str">
        <f>MONTH(R1645)&amp;"/"&amp;YEAR(R1645)</f>
        <v>1/1900</v>
      </c>
      <c r="AP1645" s="45" t="e">
        <f>WEEKNUM(R1645)-WEEKNUM(EOMONTH(R1645,-1)+1)+1</f>
        <v>#NUM!</v>
      </c>
      <c r="AQ1645" s="45">
        <f>IF(AU1645="S",IF(Q1645="1. Aceitou o programa",R1645-B1645,0),0)</f>
        <v>0</v>
      </c>
      <c r="AR1645" s="45">
        <f>IF(AU1645="S",IF(AND(S1645&lt;&gt;"",R1645&lt;&gt;""),S1645-R1645,0),0)</f>
        <v>0</v>
      </c>
      <c r="AS1645" s="45">
        <f>IF(AU1645="S",IF(Q1645="1. Aceitou o programa",IF(OR(X1645="Não se Aplica",X1645=""),IF(OR(W1645="Não se Aplica",W1645=""),0,W1645-V1645),AVERAGE(X1645-W1645,W1645-V1645)),0),0)</f>
        <v>0</v>
      </c>
      <c r="AT1645" s="45">
        <f>IF(AU1645="S",IF(AND(Q1645="1. Aceitou o programa",AB1645="Realizada"),IFERROR(IF(AA1645="",0,AA1645-R1645),0),0),0)</f>
        <v>0</v>
      </c>
      <c r="AU1645" s="45" t="str">
        <f>_xlfn.XLOOKUP(U1645,'Lista Suspensa'!$AA$20:$AA$23,'Lista Suspensa'!$AB$20:$AB$23,"N/A")</f>
        <v>S</v>
      </c>
    </row>
    <row r="1646" spans="1:47" ht="12" customHeight="1">
      <c r="A1646" s="87" t="s">
        <v>67</v>
      </c>
      <c r="B1646" s="88">
        <v>46188</v>
      </c>
      <c r="C1646" s="89" t="s">
        <v>3773</v>
      </c>
      <c r="D1646" s="89" t="s">
        <v>3774</v>
      </c>
      <c r="E1646" s="90">
        <v>94917829</v>
      </c>
      <c r="F1646" s="184" t="s">
        <v>4109</v>
      </c>
      <c r="G1646" s="91">
        <v>68352255720</v>
      </c>
      <c r="H1646" s="92">
        <v>25029</v>
      </c>
      <c r="I1646" s="89"/>
      <c r="J1646" s="89"/>
      <c r="K1646" s="89" t="s">
        <v>88</v>
      </c>
      <c r="L1646" s="89" t="s">
        <v>602</v>
      </c>
      <c r="M1646" s="89"/>
      <c r="N1646" s="89" t="s">
        <v>181</v>
      </c>
      <c r="O1646" s="93">
        <v>21990593222</v>
      </c>
      <c r="P1646" s="94"/>
      <c r="Q1646" s="112" t="s">
        <v>3768</v>
      </c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>
        <v>0</v>
      </c>
      <c r="AB1646" s="89"/>
      <c r="AC1646" s="111"/>
      <c r="AD1646" s="89"/>
      <c r="AE1646" s="89"/>
      <c r="AF1646" s="98"/>
      <c r="AG1646" s="98"/>
      <c r="AH1646" s="98"/>
      <c r="AI1646" s="99"/>
      <c r="AJ1646" s="99" t="s">
        <v>197</v>
      </c>
      <c r="AK1646" s="99" t="s">
        <v>197</v>
      </c>
      <c r="AL1646" s="45" t="s">
        <v>68</v>
      </c>
      <c r="AM1646" s="162" t="str">
        <f>MONTH(B1646)&amp;"/"&amp;YEAR(B1646)</f>
        <v>6/2026</v>
      </c>
      <c r="AN1646" s="45">
        <f>WEEKNUM(B1646)-WEEKNUM(EOMONTH(B1646,-1)+1)+1</f>
        <v>3</v>
      </c>
      <c r="AO1646" s="45" t="str">
        <f>MONTH(R1646)&amp;"/"&amp;YEAR(R1646)</f>
        <v>1/1900</v>
      </c>
      <c r="AP1646" s="45" t="e">
        <f>WEEKNUM(R1646)-WEEKNUM(EOMONTH(R1646,-1)+1)+1</f>
        <v>#NUM!</v>
      </c>
      <c r="AQ1646" s="45">
        <f>IF(AU1646="S",IF(Q1646="1. Aceitou o programa",R1646-B1646,0),0)</f>
        <v>0</v>
      </c>
      <c r="AR1646" s="45">
        <f>IF(AU1646="S",IF(AND(S1646&lt;&gt;"",R1646&lt;&gt;""),S1646-R1646,0),0)</f>
        <v>0</v>
      </c>
      <c r="AS1646" s="45">
        <f>IF(AU1646="S",IF(Q1646="1. Aceitou o programa",IF(OR(X1646="Não se Aplica",X1646=""),IF(OR(W1646="Não se Aplica",W1646=""),0,W1646-V1646),AVERAGE(X1646-W1646,W1646-V1646)),0),0)</f>
        <v>0</v>
      </c>
      <c r="AT1646" s="45">
        <f>IF(AU1646="S",IF(AND(Q1646="1. Aceitou o programa",AB1646="Realizada"),IFERROR(IF(AA1646="",0,AA1646-R1646),0),0),0)</f>
        <v>0</v>
      </c>
      <c r="AU1646" s="45" t="str">
        <f>_xlfn.XLOOKUP(U1646,'Lista Suspensa'!$AA$20:$AA$23,'Lista Suspensa'!$AB$20:$AB$23,"N/A")</f>
        <v>S</v>
      </c>
    </row>
    <row r="1647" spans="1:47" ht="12" customHeight="1">
      <c r="A1647" s="87" t="s">
        <v>67</v>
      </c>
      <c r="B1647" s="88">
        <v>46188</v>
      </c>
      <c r="C1647" s="89" t="s">
        <v>3773</v>
      </c>
      <c r="D1647" s="89" t="s">
        <v>3774</v>
      </c>
      <c r="E1647" s="90">
        <v>94950758</v>
      </c>
      <c r="F1647" s="184" t="s">
        <v>4110</v>
      </c>
      <c r="G1647" s="91">
        <v>30335806880</v>
      </c>
      <c r="H1647" s="92">
        <v>29917</v>
      </c>
      <c r="I1647" s="89"/>
      <c r="J1647" s="89"/>
      <c r="K1647" s="89" t="s">
        <v>52</v>
      </c>
      <c r="L1647" s="89" t="s">
        <v>53</v>
      </c>
      <c r="M1647" s="89"/>
      <c r="N1647" s="89" t="s">
        <v>102</v>
      </c>
      <c r="O1647" s="93">
        <v>11999501877</v>
      </c>
      <c r="P1647" s="94"/>
      <c r="Q1647" s="112" t="s">
        <v>3768</v>
      </c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>
        <v>0</v>
      </c>
      <c r="AB1647" s="89"/>
      <c r="AC1647" s="111"/>
      <c r="AD1647" s="89"/>
      <c r="AE1647" s="89"/>
      <c r="AF1647" s="98"/>
      <c r="AG1647" s="98"/>
      <c r="AH1647" s="98"/>
      <c r="AI1647" s="99"/>
      <c r="AJ1647" s="99" t="s">
        <v>197</v>
      </c>
      <c r="AK1647" s="99" t="s">
        <v>197</v>
      </c>
      <c r="AL1647" s="45" t="s">
        <v>68</v>
      </c>
      <c r="AM1647" s="162" t="str">
        <f>MONTH(B1647)&amp;"/"&amp;YEAR(B1647)</f>
        <v>6/2026</v>
      </c>
      <c r="AN1647" s="45">
        <f>WEEKNUM(B1647)-WEEKNUM(EOMONTH(B1647,-1)+1)+1</f>
        <v>3</v>
      </c>
      <c r="AO1647" s="45" t="str">
        <f>MONTH(R1647)&amp;"/"&amp;YEAR(R1647)</f>
        <v>1/1900</v>
      </c>
      <c r="AP1647" s="45" t="e">
        <f>WEEKNUM(R1647)-WEEKNUM(EOMONTH(R1647,-1)+1)+1</f>
        <v>#NUM!</v>
      </c>
      <c r="AQ1647" s="45">
        <f>IF(AU1647="S",IF(Q1647="1. Aceitou o programa",R1647-B1647,0),0)</f>
        <v>0</v>
      </c>
      <c r="AR1647" s="45">
        <f>IF(AU1647="S",IF(AND(S1647&lt;&gt;"",R1647&lt;&gt;""),S1647-R1647,0),0)</f>
        <v>0</v>
      </c>
      <c r="AS1647" s="45">
        <f>IF(AU1647="S",IF(Q1647="1. Aceitou o programa",IF(OR(X1647="Não se Aplica",X1647=""),IF(OR(W1647="Não se Aplica",W1647=""),0,W1647-V1647),AVERAGE(X1647-W1647,W1647-V1647)),0),0)</f>
        <v>0</v>
      </c>
      <c r="AT1647" s="45">
        <f>IF(AU1647="S",IF(AND(Q1647="1. Aceitou o programa",AB1647="Realizada"),IFERROR(IF(AA1647="",0,AA1647-R1647),0),0),0)</f>
        <v>0</v>
      </c>
      <c r="AU1647" s="45" t="str">
        <f>_xlfn.XLOOKUP(U1647,'Lista Suspensa'!$AA$20:$AA$23,'Lista Suspensa'!$AB$20:$AB$23,"N/A")</f>
        <v>S</v>
      </c>
    </row>
    <row r="1648" spans="1:47" ht="12" customHeight="1">
      <c r="A1648" s="87" t="s">
        <v>67</v>
      </c>
      <c r="B1648" s="88">
        <v>46188</v>
      </c>
      <c r="C1648" s="89" t="s">
        <v>3773</v>
      </c>
      <c r="D1648" s="89" t="s">
        <v>3774</v>
      </c>
      <c r="E1648" s="90">
        <v>94957182</v>
      </c>
      <c r="F1648" s="184" t="s">
        <v>4111</v>
      </c>
      <c r="G1648" s="91">
        <v>36466380874</v>
      </c>
      <c r="H1648" s="92">
        <v>32777</v>
      </c>
      <c r="I1648" s="89"/>
      <c r="J1648" s="89"/>
      <c r="K1648" s="89" t="s">
        <v>52</v>
      </c>
      <c r="L1648" s="89" t="s">
        <v>281</v>
      </c>
      <c r="M1648" s="89"/>
      <c r="N1648" s="89" t="s">
        <v>148</v>
      </c>
      <c r="O1648" s="93">
        <v>11994804954</v>
      </c>
      <c r="P1648" s="94"/>
      <c r="Q1648" s="112" t="s">
        <v>3768</v>
      </c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>
        <v>0</v>
      </c>
      <c r="AB1648" s="89"/>
      <c r="AC1648" s="111"/>
      <c r="AD1648" s="89"/>
      <c r="AE1648" s="89"/>
      <c r="AF1648" s="98"/>
      <c r="AG1648" s="98"/>
      <c r="AH1648" s="98"/>
      <c r="AI1648" s="99"/>
      <c r="AJ1648" s="99" t="s">
        <v>197</v>
      </c>
      <c r="AK1648" s="99" t="s">
        <v>197</v>
      </c>
      <c r="AL1648" s="45" t="s">
        <v>68</v>
      </c>
      <c r="AM1648" s="162" t="str">
        <f>MONTH(B1648)&amp;"/"&amp;YEAR(B1648)</f>
        <v>6/2026</v>
      </c>
      <c r="AN1648" s="45">
        <f>WEEKNUM(B1648)-WEEKNUM(EOMONTH(B1648,-1)+1)+1</f>
        <v>3</v>
      </c>
      <c r="AO1648" s="45" t="str">
        <f>MONTH(R1648)&amp;"/"&amp;YEAR(R1648)</f>
        <v>1/1900</v>
      </c>
      <c r="AP1648" s="45" t="e">
        <f>WEEKNUM(R1648)-WEEKNUM(EOMONTH(R1648,-1)+1)+1</f>
        <v>#NUM!</v>
      </c>
      <c r="AQ1648" s="45">
        <f>IF(AU1648="S",IF(Q1648="1. Aceitou o programa",R1648-B1648,0),0)</f>
        <v>0</v>
      </c>
      <c r="AR1648" s="45">
        <f>IF(AU1648="S",IF(AND(S1648&lt;&gt;"",R1648&lt;&gt;""),S1648-R1648,0),0)</f>
        <v>0</v>
      </c>
      <c r="AS1648" s="45">
        <f>IF(AU1648="S",IF(Q1648="1. Aceitou o programa",IF(OR(X1648="Não se Aplica",X1648=""),IF(OR(W1648="Não se Aplica",W1648=""),0,W1648-V1648),AVERAGE(X1648-W1648,W1648-V1648)),0),0)</f>
        <v>0</v>
      </c>
      <c r="AT1648" s="45">
        <f>IF(AU1648="S",IF(AND(Q1648="1. Aceitou o programa",AB1648="Realizada"),IFERROR(IF(AA1648="",0,AA1648-R1648),0),0),0)</f>
        <v>0</v>
      </c>
      <c r="AU1648" s="45" t="str">
        <f>_xlfn.XLOOKUP(U1648,'Lista Suspensa'!$AA$20:$AA$23,'Lista Suspensa'!$AB$20:$AB$23,"N/A")</f>
        <v>S</v>
      </c>
    </row>
    <row r="1649" spans="1:47" ht="12" customHeight="1">
      <c r="A1649" s="87" t="s">
        <v>67</v>
      </c>
      <c r="B1649" s="88">
        <v>46188</v>
      </c>
      <c r="C1649" s="89" t="s">
        <v>3773</v>
      </c>
      <c r="D1649" s="89" t="s">
        <v>3774</v>
      </c>
      <c r="E1649" s="90">
        <v>95061185</v>
      </c>
      <c r="F1649" s="184" t="s">
        <v>4112</v>
      </c>
      <c r="G1649" s="91">
        <v>21784099899</v>
      </c>
      <c r="H1649" s="92">
        <v>35281</v>
      </c>
      <c r="I1649" s="89"/>
      <c r="J1649" s="89"/>
      <c r="K1649" s="89" t="s">
        <v>52</v>
      </c>
      <c r="L1649" s="89" t="s">
        <v>53</v>
      </c>
      <c r="M1649" s="89"/>
      <c r="N1649" s="89" t="s">
        <v>102</v>
      </c>
      <c r="O1649" s="93">
        <v>11982513027</v>
      </c>
      <c r="P1649" s="94"/>
      <c r="Q1649" s="112" t="s">
        <v>3768</v>
      </c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>
        <v>0</v>
      </c>
      <c r="AB1649" s="89"/>
      <c r="AC1649" s="111"/>
      <c r="AD1649" s="89"/>
      <c r="AE1649" s="89"/>
      <c r="AF1649" s="98"/>
      <c r="AG1649" s="98"/>
      <c r="AH1649" s="98"/>
      <c r="AI1649" s="99"/>
      <c r="AJ1649" s="99" t="s">
        <v>197</v>
      </c>
      <c r="AK1649" s="99" t="s">
        <v>197</v>
      </c>
      <c r="AL1649" s="45" t="s">
        <v>68</v>
      </c>
      <c r="AM1649" s="162" t="str">
        <f>MONTH(B1649)&amp;"/"&amp;YEAR(B1649)</f>
        <v>6/2026</v>
      </c>
      <c r="AN1649" s="45">
        <f>WEEKNUM(B1649)-WEEKNUM(EOMONTH(B1649,-1)+1)+1</f>
        <v>3</v>
      </c>
      <c r="AO1649" s="45" t="str">
        <f>MONTH(R1649)&amp;"/"&amp;YEAR(R1649)</f>
        <v>1/1900</v>
      </c>
      <c r="AP1649" s="45" t="e">
        <f>WEEKNUM(R1649)-WEEKNUM(EOMONTH(R1649,-1)+1)+1</f>
        <v>#NUM!</v>
      </c>
      <c r="AQ1649" s="45">
        <f>IF(AU1649="S",IF(Q1649="1. Aceitou o programa",R1649-B1649,0),0)</f>
        <v>0</v>
      </c>
      <c r="AR1649" s="45">
        <f>IF(AU1649="S",IF(AND(S1649&lt;&gt;"",R1649&lt;&gt;""),S1649-R1649,0),0)</f>
        <v>0</v>
      </c>
      <c r="AS1649" s="45">
        <f>IF(AU1649="S",IF(Q1649="1. Aceitou o programa",IF(OR(X1649="Não se Aplica",X1649=""),IF(OR(W1649="Não se Aplica",W1649=""),0,W1649-V1649),AVERAGE(X1649-W1649,W1649-V1649)),0),0)</f>
        <v>0</v>
      </c>
      <c r="AT1649" s="45">
        <f>IF(AU1649="S",IF(AND(Q1649="1. Aceitou o programa",AB1649="Realizada"),IFERROR(IF(AA1649="",0,AA1649-R1649),0),0),0)</f>
        <v>0</v>
      </c>
      <c r="AU1649" s="45" t="str">
        <f>_xlfn.XLOOKUP(U1649,'Lista Suspensa'!$AA$20:$AA$23,'Lista Suspensa'!$AB$20:$AB$23,"N/A")</f>
        <v>S</v>
      </c>
    </row>
    <row r="1650" spans="1:47" ht="12" customHeight="1">
      <c r="A1650" s="87" t="s">
        <v>67</v>
      </c>
      <c r="B1650" s="88">
        <v>46188</v>
      </c>
      <c r="C1650" s="89" t="s">
        <v>3773</v>
      </c>
      <c r="D1650" s="89" t="s">
        <v>3774</v>
      </c>
      <c r="E1650" s="90">
        <v>95131171</v>
      </c>
      <c r="F1650" s="184" t="s">
        <v>4113</v>
      </c>
      <c r="G1650" s="91">
        <v>6992952706</v>
      </c>
      <c r="H1650" s="92">
        <v>27492</v>
      </c>
      <c r="I1650" s="89"/>
      <c r="J1650" s="89"/>
      <c r="K1650" s="89" t="s">
        <v>88</v>
      </c>
      <c r="L1650" s="89" t="s">
        <v>89</v>
      </c>
      <c r="M1650" s="89"/>
      <c r="N1650" s="89" t="s">
        <v>231</v>
      </c>
      <c r="O1650" s="93">
        <v>21996378118</v>
      </c>
      <c r="P1650" s="94"/>
      <c r="Q1650" s="112" t="s">
        <v>3768</v>
      </c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>
        <v>0</v>
      </c>
      <c r="AB1650" s="89"/>
      <c r="AC1650" s="111"/>
      <c r="AD1650" s="89"/>
      <c r="AE1650" s="89"/>
      <c r="AF1650" s="98"/>
      <c r="AG1650" s="98"/>
      <c r="AH1650" s="98"/>
      <c r="AI1650" s="99"/>
      <c r="AJ1650" s="99" t="s">
        <v>197</v>
      </c>
      <c r="AK1650" s="99" t="s">
        <v>197</v>
      </c>
      <c r="AL1650" s="45" t="s">
        <v>68</v>
      </c>
      <c r="AM1650" s="162" t="str">
        <f>MONTH(B1650)&amp;"/"&amp;YEAR(B1650)</f>
        <v>6/2026</v>
      </c>
      <c r="AN1650" s="45">
        <f>WEEKNUM(B1650)-WEEKNUM(EOMONTH(B1650,-1)+1)+1</f>
        <v>3</v>
      </c>
      <c r="AO1650" s="45" t="str">
        <f>MONTH(R1650)&amp;"/"&amp;YEAR(R1650)</f>
        <v>1/1900</v>
      </c>
      <c r="AP1650" s="45" t="e">
        <f>WEEKNUM(R1650)-WEEKNUM(EOMONTH(R1650,-1)+1)+1</f>
        <v>#NUM!</v>
      </c>
      <c r="AQ1650" s="45">
        <f>IF(AU1650="S",IF(Q1650="1. Aceitou o programa",R1650-B1650,0),0)</f>
        <v>0</v>
      </c>
      <c r="AR1650" s="45">
        <f>IF(AU1650="S",IF(AND(S1650&lt;&gt;"",R1650&lt;&gt;""),S1650-R1650,0),0)</f>
        <v>0</v>
      </c>
      <c r="AS1650" s="45">
        <f>IF(AU1650="S",IF(Q1650="1. Aceitou o programa",IF(OR(X1650="Não se Aplica",X1650=""),IF(OR(W1650="Não se Aplica",W1650=""),0,W1650-V1650),AVERAGE(X1650-W1650,W1650-V1650)),0),0)</f>
        <v>0</v>
      </c>
      <c r="AT1650" s="45">
        <f>IF(AU1650="S",IF(AND(Q1650="1. Aceitou o programa",AB1650="Realizada"),IFERROR(IF(AA1650="",0,AA1650-R1650),0),0),0)</f>
        <v>0</v>
      </c>
      <c r="AU1650" s="45" t="str">
        <f>_xlfn.XLOOKUP(U1650,'Lista Suspensa'!$AA$20:$AA$23,'Lista Suspensa'!$AB$20:$AB$23,"N/A")</f>
        <v>S</v>
      </c>
    </row>
    <row r="1651" spans="1:47" ht="12" customHeight="1">
      <c r="A1651" s="87" t="s">
        <v>67</v>
      </c>
      <c r="B1651" s="88">
        <v>46188</v>
      </c>
      <c r="C1651" s="89" t="s">
        <v>3773</v>
      </c>
      <c r="D1651" s="89" t="s">
        <v>3774</v>
      </c>
      <c r="E1651" s="90">
        <v>95214472</v>
      </c>
      <c r="F1651" s="184" t="s">
        <v>4114</v>
      </c>
      <c r="G1651" s="91">
        <v>7334552717</v>
      </c>
      <c r="H1651" s="92">
        <v>22169</v>
      </c>
      <c r="I1651" s="89"/>
      <c r="J1651" s="89"/>
      <c r="K1651" s="89" t="s">
        <v>88</v>
      </c>
      <c r="L1651" s="89" t="s">
        <v>89</v>
      </c>
      <c r="M1651" s="89"/>
      <c r="N1651" s="89" t="s">
        <v>181</v>
      </c>
      <c r="O1651" s="93">
        <v>21964106773</v>
      </c>
      <c r="P1651" s="94"/>
      <c r="Q1651" s="112" t="s">
        <v>3768</v>
      </c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>
        <v>0</v>
      </c>
      <c r="AB1651" s="89"/>
      <c r="AC1651" s="111"/>
      <c r="AD1651" s="89"/>
      <c r="AE1651" s="89"/>
      <c r="AF1651" s="98"/>
      <c r="AG1651" s="98"/>
      <c r="AH1651" s="98"/>
      <c r="AI1651" s="99"/>
      <c r="AJ1651" s="99" t="s">
        <v>197</v>
      </c>
      <c r="AK1651" s="99" t="s">
        <v>197</v>
      </c>
      <c r="AL1651" s="45" t="s">
        <v>68</v>
      </c>
      <c r="AM1651" s="162" t="str">
        <f>MONTH(B1651)&amp;"/"&amp;YEAR(B1651)</f>
        <v>6/2026</v>
      </c>
      <c r="AN1651" s="45">
        <f>WEEKNUM(B1651)-WEEKNUM(EOMONTH(B1651,-1)+1)+1</f>
        <v>3</v>
      </c>
      <c r="AO1651" s="45" t="str">
        <f>MONTH(R1651)&amp;"/"&amp;YEAR(R1651)</f>
        <v>1/1900</v>
      </c>
      <c r="AP1651" s="45" t="e">
        <f>WEEKNUM(R1651)-WEEKNUM(EOMONTH(R1651,-1)+1)+1</f>
        <v>#NUM!</v>
      </c>
      <c r="AQ1651" s="45">
        <f>IF(AU1651="S",IF(Q1651="1. Aceitou o programa",R1651-B1651,0),0)</f>
        <v>0</v>
      </c>
      <c r="AR1651" s="45">
        <f>IF(AU1651="S",IF(AND(S1651&lt;&gt;"",R1651&lt;&gt;""),S1651-R1651,0),0)</f>
        <v>0</v>
      </c>
      <c r="AS1651" s="45">
        <f>IF(AU1651="S",IF(Q1651="1. Aceitou o programa",IF(OR(X1651="Não se Aplica",X1651=""),IF(OR(W1651="Não se Aplica",W1651=""),0,W1651-V1651),AVERAGE(X1651-W1651,W1651-V1651)),0),0)</f>
        <v>0</v>
      </c>
      <c r="AT1651" s="45">
        <f>IF(AU1651="S",IF(AND(Q1651="1. Aceitou o programa",AB1651="Realizada"),IFERROR(IF(AA1651="",0,AA1651-R1651),0),0),0)</f>
        <v>0</v>
      </c>
      <c r="AU1651" s="45" t="str">
        <f>_xlfn.XLOOKUP(U1651,'Lista Suspensa'!$AA$20:$AA$23,'Lista Suspensa'!$AB$20:$AB$23,"N/A")</f>
        <v>S</v>
      </c>
    </row>
    <row r="1652" spans="1:47" ht="12" customHeight="1">
      <c r="A1652" s="87" t="s">
        <v>67</v>
      </c>
      <c r="B1652" s="88">
        <v>46188</v>
      </c>
      <c r="C1652" s="89" t="s">
        <v>3773</v>
      </c>
      <c r="D1652" s="89" t="s">
        <v>3774</v>
      </c>
      <c r="E1652" s="90">
        <v>95279699</v>
      </c>
      <c r="F1652" s="184" t="s">
        <v>4115</v>
      </c>
      <c r="G1652" s="91">
        <v>71611711720</v>
      </c>
      <c r="H1652" s="92">
        <v>22584</v>
      </c>
      <c r="I1652" s="89"/>
      <c r="J1652" s="89"/>
      <c r="K1652" s="89" t="s">
        <v>88</v>
      </c>
      <c r="L1652" s="89" t="s">
        <v>89</v>
      </c>
      <c r="M1652" s="89"/>
      <c r="N1652" s="89" t="s">
        <v>231</v>
      </c>
      <c r="O1652" s="93">
        <v>21972720961</v>
      </c>
      <c r="P1652" s="94"/>
      <c r="Q1652" s="112" t="s">
        <v>3768</v>
      </c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>
        <v>0</v>
      </c>
      <c r="AB1652" s="89"/>
      <c r="AC1652" s="111"/>
      <c r="AD1652" s="89"/>
      <c r="AE1652" s="89"/>
      <c r="AF1652" s="98"/>
      <c r="AG1652" s="98"/>
      <c r="AH1652" s="98"/>
      <c r="AI1652" s="99"/>
      <c r="AJ1652" s="99" t="s">
        <v>197</v>
      </c>
      <c r="AK1652" s="99" t="s">
        <v>197</v>
      </c>
      <c r="AL1652" s="45" t="s">
        <v>68</v>
      </c>
      <c r="AM1652" s="162" t="str">
        <f>MONTH(B1652)&amp;"/"&amp;YEAR(B1652)</f>
        <v>6/2026</v>
      </c>
      <c r="AN1652" s="45">
        <f>WEEKNUM(B1652)-WEEKNUM(EOMONTH(B1652,-1)+1)+1</f>
        <v>3</v>
      </c>
      <c r="AO1652" s="45" t="str">
        <f>MONTH(R1652)&amp;"/"&amp;YEAR(R1652)</f>
        <v>1/1900</v>
      </c>
      <c r="AP1652" s="45" t="e">
        <f>WEEKNUM(R1652)-WEEKNUM(EOMONTH(R1652,-1)+1)+1</f>
        <v>#NUM!</v>
      </c>
      <c r="AQ1652" s="45">
        <f>IF(AU1652="S",IF(Q1652="1. Aceitou o programa",R1652-B1652,0),0)</f>
        <v>0</v>
      </c>
      <c r="AR1652" s="45">
        <f>IF(AU1652="S",IF(AND(S1652&lt;&gt;"",R1652&lt;&gt;""),S1652-R1652,0),0)</f>
        <v>0</v>
      </c>
      <c r="AS1652" s="45">
        <f>IF(AU1652="S",IF(Q1652="1. Aceitou o programa",IF(OR(X1652="Não se Aplica",X1652=""),IF(OR(W1652="Não se Aplica",W1652=""),0,W1652-V1652),AVERAGE(X1652-W1652,W1652-V1652)),0),0)</f>
        <v>0</v>
      </c>
      <c r="AT1652" s="45">
        <f>IF(AU1652="S",IF(AND(Q1652="1. Aceitou o programa",AB1652="Realizada"),IFERROR(IF(AA1652="",0,AA1652-R1652),0),0),0)</f>
        <v>0</v>
      </c>
      <c r="AU1652" s="45" t="str">
        <f>_xlfn.XLOOKUP(U1652,'Lista Suspensa'!$AA$20:$AA$23,'Lista Suspensa'!$AB$20:$AB$23,"N/A")</f>
        <v>S</v>
      </c>
    </row>
    <row r="1653" spans="1:47" ht="12" customHeight="1">
      <c r="A1653" s="87" t="s">
        <v>67</v>
      </c>
      <c r="B1653" s="88">
        <v>46188</v>
      </c>
      <c r="C1653" s="89" t="s">
        <v>3773</v>
      </c>
      <c r="D1653" s="89" t="s">
        <v>3774</v>
      </c>
      <c r="E1653" s="90">
        <v>95407031</v>
      </c>
      <c r="F1653" s="184" t="s">
        <v>4116</v>
      </c>
      <c r="G1653" s="91">
        <v>29279778870</v>
      </c>
      <c r="H1653" s="92">
        <v>29682</v>
      </c>
      <c r="I1653" s="89"/>
      <c r="J1653" s="89"/>
      <c r="K1653" s="89" t="s">
        <v>52</v>
      </c>
      <c r="L1653" s="89" t="s">
        <v>281</v>
      </c>
      <c r="M1653" s="89"/>
      <c r="N1653" s="89" t="s">
        <v>148</v>
      </c>
      <c r="O1653" s="93">
        <v>11976693541</v>
      </c>
      <c r="P1653" s="94"/>
      <c r="Q1653" s="112" t="s">
        <v>3768</v>
      </c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>
        <v>0</v>
      </c>
      <c r="AB1653" s="89"/>
      <c r="AC1653" s="111"/>
      <c r="AD1653" s="89"/>
      <c r="AE1653" s="89"/>
      <c r="AF1653" s="98"/>
      <c r="AG1653" s="98"/>
      <c r="AH1653" s="98"/>
      <c r="AI1653" s="99"/>
      <c r="AJ1653" s="99" t="s">
        <v>197</v>
      </c>
      <c r="AK1653" s="99" t="s">
        <v>197</v>
      </c>
      <c r="AL1653" s="45" t="s">
        <v>68</v>
      </c>
      <c r="AM1653" s="162" t="str">
        <f>MONTH(B1653)&amp;"/"&amp;YEAR(B1653)</f>
        <v>6/2026</v>
      </c>
      <c r="AN1653" s="45">
        <f>WEEKNUM(B1653)-WEEKNUM(EOMONTH(B1653,-1)+1)+1</f>
        <v>3</v>
      </c>
      <c r="AO1653" s="45" t="str">
        <f>MONTH(R1653)&amp;"/"&amp;YEAR(R1653)</f>
        <v>1/1900</v>
      </c>
      <c r="AP1653" s="45" t="e">
        <f>WEEKNUM(R1653)-WEEKNUM(EOMONTH(R1653,-1)+1)+1</f>
        <v>#NUM!</v>
      </c>
      <c r="AQ1653" s="45">
        <f>IF(AU1653="S",IF(Q1653="1. Aceitou o programa",R1653-B1653,0),0)</f>
        <v>0</v>
      </c>
      <c r="AR1653" s="45">
        <f>IF(AU1653="S",IF(AND(S1653&lt;&gt;"",R1653&lt;&gt;""),S1653-R1653,0),0)</f>
        <v>0</v>
      </c>
      <c r="AS1653" s="45">
        <f>IF(AU1653="S",IF(Q1653="1. Aceitou o programa",IF(OR(X1653="Não se Aplica",X1653=""),IF(OR(W1653="Não se Aplica",W1653=""),0,W1653-V1653),AVERAGE(X1653-W1653,W1653-V1653)),0),0)</f>
        <v>0</v>
      </c>
      <c r="AT1653" s="45">
        <f>IF(AU1653="S",IF(AND(Q1653="1. Aceitou o programa",AB1653="Realizada"),IFERROR(IF(AA1653="",0,AA1653-R1653),0),0),0)</f>
        <v>0</v>
      </c>
      <c r="AU1653" s="45" t="str">
        <f>_xlfn.XLOOKUP(U1653,'Lista Suspensa'!$AA$20:$AA$23,'Lista Suspensa'!$AB$20:$AB$23,"N/A")</f>
        <v>S</v>
      </c>
    </row>
    <row r="1654" spans="1:47" ht="12" customHeight="1">
      <c r="A1654" s="87" t="s">
        <v>67</v>
      </c>
      <c r="B1654" s="88">
        <v>46188</v>
      </c>
      <c r="C1654" s="89" t="s">
        <v>3773</v>
      </c>
      <c r="D1654" s="89" t="s">
        <v>3774</v>
      </c>
      <c r="E1654" s="90">
        <v>95443712</v>
      </c>
      <c r="F1654" s="184" t="s">
        <v>4117</v>
      </c>
      <c r="G1654" s="91">
        <v>3535291763</v>
      </c>
      <c r="H1654" s="92">
        <v>26585</v>
      </c>
      <c r="I1654" s="89"/>
      <c r="J1654" s="89"/>
      <c r="K1654" s="89" t="s">
        <v>88</v>
      </c>
      <c r="L1654" s="89" t="s">
        <v>89</v>
      </c>
      <c r="M1654" s="89"/>
      <c r="N1654" s="89" t="s">
        <v>102</v>
      </c>
      <c r="O1654" s="93">
        <v>21965585093</v>
      </c>
      <c r="P1654" s="94"/>
      <c r="Q1654" s="112" t="s">
        <v>3768</v>
      </c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>
        <v>0</v>
      </c>
      <c r="AB1654" s="89"/>
      <c r="AC1654" s="111"/>
      <c r="AD1654" s="89"/>
      <c r="AE1654" s="89"/>
      <c r="AF1654" s="98"/>
      <c r="AG1654" s="98"/>
      <c r="AH1654" s="98"/>
      <c r="AI1654" s="99"/>
      <c r="AJ1654" s="99" t="s">
        <v>197</v>
      </c>
      <c r="AK1654" s="99" t="s">
        <v>197</v>
      </c>
      <c r="AL1654" s="45" t="s">
        <v>68</v>
      </c>
      <c r="AM1654" s="162" t="str">
        <f>MONTH(B1654)&amp;"/"&amp;YEAR(B1654)</f>
        <v>6/2026</v>
      </c>
      <c r="AN1654" s="45">
        <f>WEEKNUM(B1654)-WEEKNUM(EOMONTH(B1654,-1)+1)+1</f>
        <v>3</v>
      </c>
      <c r="AO1654" s="45" t="str">
        <f>MONTH(R1654)&amp;"/"&amp;YEAR(R1654)</f>
        <v>1/1900</v>
      </c>
      <c r="AP1654" s="45" t="e">
        <f>WEEKNUM(R1654)-WEEKNUM(EOMONTH(R1654,-1)+1)+1</f>
        <v>#NUM!</v>
      </c>
      <c r="AQ1654" s="45">
        <f>IF(AU1654="S",IF(Q1654="1. Aceitou o programa",R1654-B1654,0),0)</f>
        <v>0</v>
      </c>
      <c r="AR1654" s="45">
        <f>IF(AU1654="S",IF(AND(S1654&lt;&gt;"",R1654&lt;&gt;""),S1654-R1654,0),0)</f>
        <v>0</v>
      </c>
      <c r="AS1654" s="45">
        <f>IF(AU1654="S",IF(Q1654="1. Aceitou o programa",IF(OR(X1654="Não se Aplica",X1654=""),IF(OR(W1654="Não se Aplica",W1654=""),0,W1654-V1654),AVERAGE(X1654-W1654,W1654-V1654)),0),0)</f>
        <v>0</v>
      </c>
      <c r="AT1654" s="45">
        <f>IF(AU1654="S",IF(AND(Q1654="1. Aceitou o programa",AB1654="Realizada"),IFERROR(IF(AA1654="",0,AA1654-R1654),0),0),0)</f>
        <v>0</v>
      </c>
      <c r="AU1654" s="45" t="str">
        <f>_xlfn.XLOOKUP(U1654,'Lista Suspensa'!$AA$20:$AA$23,'Lista Suspensa'!$AB$20:$AB$23,"N/A")</f>
        <v>S</v>
      </c>
    </row>
    <row r="1655" spans="1:47" ht="12" customHeight="1">
      <c r="A1655" s="87" t="s">
        <v>67</v>
      </c>
      <c r="B1655" s="88">
        <v>46188</v>
      </c>
      <c r="C1655" s="89" t="s">
        <v>3773</v>
      </c>
      <c r="D1655" s="89" t="s">
        <v>3774</v>
      </c>
      <c r="E1655" s="90">
        <v>95531507</v>
      </c>
      <c r="F1655" s="184" t="s">
        <v>4118</v>
      </c>
      <c r="G1655" s="91">
        <v>85932914815</v>
      </c>
      <c r="H1655" s="92">
        <v>16289</v>
      </c>
      <c r="I1655" s="89"/>
      <c r="J1655" s="89"/>
      <c r="K1655" s="89" t="s">
        <v>52</v>
      </c>
      <c r="L1655" s="89" t="s">
        <v>329</v>
      </c>
      <c r="M1655" s="89"/>
      <c r="N1655" s="89" t="s">
        <v>55</v>
      </c>
      <c r="O1655" s="93">
        <v>11946485822</v>
      </c>
      <c r="P1655" s="94"/>
      <c r="Q1655" s="112" t="s">
        <v>3768</v>
      </c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>
        <v>0</v>
      </c>
      <c r="AB1655" s="89"/>
      <c r="AC1655" s="111"/>
      <c r="AD1655" s="89"/>
      <c r="AE1655" s="89"/>
      <c r="AF1655" s="98"/>
      <c r="AG1655" s="98"/>
      <c r="AH1655" s="98"/>
      <c r="AI1655" s="99"/>
      <c r="AJ1655" s="99" t="s">
        <v>197</v>
      </c>
      <c r="AK1655" s="99" t="s">
        <v>197</v>
      </c>
      <c r="AL1655" s="45" t="s">
        <v>68</v>
      </c>
      <c r="AM1655" s="162" t="str">
        <f>MONTH(B1655)&amp;"/"&amp;YEAR(B1655)</f>
        <v>6/2026</v>
      </c>
      <c r="AN1655" s="45">
        <f>WEEKNUM(B1655)-WEEKNUM(EOMONTH(B1655,-1)+1)+1</f>
        <v>3</v>
      </c>
      <c r="AO1655" s="45" t="str">
        <f>MONTH(R1655)&amp;"/"&amp;YEAR(R1655)</f>
        <v>1/1900</v>
      </c>
      <c r="AP1655" s="45" t="e">
        <f>WEEKNUM(R1655)-WEEKNUM(EOMONTH(R1655,-1)+1)+1</f>
        <v>#NUM!</v>
      </c>
      <c r="AQ1655" s="45">
        <f>IF(AU1655="S",IF(Q1655="1. Aceitou o programa",R1655-B1655,0),0)</f>
        <v>0</v>
      </c>
      <c r="AR1655" s="45">
        <f>IF(AU1655="S",IF(AND(S1655&lt;&gt;"",R1655&lt;&gt;""),S1655-R1655,0),0)</f>
        <v>0</v>
      </c>
      <c r="AS1655" s="45">
        <f>IF(AU1655="S",IF(Q1655="1. Aceitou o programa",IF(OR(X1655="Não se Aplica",X1655=""),IF(OR(W1655="Não se Aplica",W1655=""),0,W1655-V1655),AVERAGE(X1655-W1655,W1655-V1655)),0),0)</f>
        <v>0</v>
      </c>
      <c r="AT1655" s="45">
        <f>IF(AU1655="S",IF(AND(Q1655="1. Aceitou o programa",AB1655="Realizada"),IFERROR(IF(AA1655="",0,AA1655-R1655),0),0),0)</f>
        <v>0</v>
      </c>
      <c r="AU1655" s="45" t="str">
        <f>_xlfn.XLOOKUP(U1655,'Lista Suspensa'!$AA$20:$AA$23,'Lista Suspensa'!$AB$20:$AB$23,"N/A")</f>
        <v>S</v>
      </c>
    </row>
    <row r="1656" spans="1:47" ht="12" customHeight="1">
      <c r="A1656" s="87" t="s">
        <v>67</v>
      </c>
      <c r="B1656" s="88">
        <v>46188</v>
      </c>
      <c r="C1656" s="89" t="s">
        <v>3773</v>
      </c>
      <c r="D1656" s="89" t="s">
        <v>3774</v>
      </c>
      <c r="E1656" s="90">
        <v>95597702</v>
      </c>
      <c r="F1656" s="184" t="s">
        <v>4119</v>
      </c>
      <c r="G1656" s="91">
        <v>28277444818</v>
      </c>
      <c r="H1656" s="92">
        <v>29248</v>
      </c>
      <c r="I1656" s="89"/>
      <c r="J1656" s="89"/>
      <c r="K1656" s="89" t="s">
        <v>52</v>
      </c>
      <c r="L1656" s="89" t="s">
        <v>53</v>
      </c>
      <c r="M1656" s="89"/>
      <c r="N1656" s="89" t="s">
        <v>148</v>
      </c>
      <c r="O1656" s="93">
        <v>11979529307</v>
      </c>
      <c r="P1656" s="94"/>
      <c r="Q1656" s="112" t="s">
        <v>3768</v>
      </c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>
        <v>0</v>
      </c>
      <c r="AB1656" s="89"/>
      <c r="AC1656" s="111"/>
      <c r="AD1656" s="89"/>
      <c r="AE1656" s="89"/>
      <c r="AF1656" s="98"/>
      <c r="AG1656" s="98"/>
      <c r="AH1656" s="98"/>
      <c r="AI1656" s="99"/>
      <c r="AJ1656" s="99" t="s">
        <v>197</v>
      </c>
      <c r="AK1656" s="99" t="s">
        <v>197</v>
      </c>
      <c r="AL1656" s="45" t="s">
        <v>68</v>
      </c>
      <c r="AM1656" s="162" t="str">
        <f>MONTH(B1656)&amp;"/"&amp;YEAR(B1656)</f>
        <v>6/2026</v>
      </c>
      <c r="AN1656" s="45">
        <f>WEEKNUM(B1656)-WEEKNUM(EOMONTH(B1656,-1)+1)+1</f>
        <v>3</v>
      </c>
      <c r="AO1656" s="45" t="str">
        <f>MONTH(R1656)&amp;"/"&amp;YEAR(R1656)</f>
        <v>1/1900</v>
      </c>
      <c r="AP1656" s="45" t="e">
        <f>WEEKNUM(R1656)-WEEKNUM(EOMONTH(R1656,-1)+1)+1</f>
        <v>#NUM!</v>
      </c>
      <c r="AQ1656" s="45">
        <f>IF(AU1656="S",IF(Q1656="1. Aceitou o programa",R1656-B1656,0),0)</f>
        <v>0</v>
      </c>
      <c r="AR1656" s="45">
        <f>IF(AU1656="S",IF(AND(S1656&lt;&gt;"",R1656&lt;&gt;""),S1656-R1656,0),0)</f>
        <v>0</v>
      </c>
      <c r="AS1656" s="45">
        <f>IF(AU1656="S",IF(Q1656="1. Aceitou o programa",IF(OR(X1656="Não se Aplica",X1656=""),IF(OR(W1656="Não se Aplica",W1656=""),0,W1656-V1656),AVERAGE(X1656-W1656,W1656-V1656)),0),0)</f>
        <v>0</v>
      </c>
      <c r="AT1656" s="45">
        <f>IF(AU1656="S",IF(AND(Q1656="1. Aceitou o programa",AB1656="Realizada"),IFERROR(IF(AA1656="",0,AA1656-R1656),0),0),0)</f>
        <v>0</v>
      </c>
      <c r="AU1656" s="45" t="str">
        <f>_xlfn.XLOOKUP(U1656,'Lista Suspensa'!$AA$20:$AA$23,'Lista Suspensa'!$AB$20:$AB$23,"N/A")</f>
        <v>S</v>
      </c>
    </row>
    <row r="1657" spans="1:47" ht="12" customHeight="1">
      <c r="A1657" s="87" t="s">
        <v>67</v>
      </c>
      <c r="B1657" s="88">
        <v>46188</v>
      </c>
      <c r="C1657" s="89" t="s">
        <v>3773</v>
      </c>
      <c r="D1657" s="89" t="s">
        <v>3774</v>
      </c>
      <c r="E1657" s="90">
        <v>95709201</v>
      </c>
      <c r="F1657" s="184" t="s">
        <v>4120</v>
      </c>
      <c r="G1657" s="91">
        <v>3349609830</v>
      </c>
      <c r="H1657" s="92">
        <v>21100</v>
      </c>
      <c r="I1657" s="89"/>
      <c r="J1657" s="89"/>
      <c r="K1657" s="89" t="s">
        <v>52</v>
      </c>
      <c r="L1657" s="89" t="s">
        <v>53</v>
      </c>
      <c r="M1657" s="89"/>
      <c r="N1657" s="89" t="s">
        <v>148</v>
      </c>
      <c r="O1657" s="93">
        <v>11963003764</v>
      </c>
      <c r="P1657" s="94"/>
      <c r="Q1657" s="112" t="s">
        <v>3768</v>
      </c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>
        <v>0</v>
      </c>
      <c r="AB1657" s="89"/>
      <c r="AC1657" s="111"/>
      <c r="AD1657" s="89"/>
      <c r="AE1657" s="89"/>
      <c r="AF1657" s="98"/>
      <c r="AG1657" s="98"/>
      <c r="AH1657" s="98"/>
      <c r="AI1657" s="99"/>
      <c r="AJ1657" s="99" t="s">
        <v>197</v>
      </c>
      <c r="AK1657" s="99" t="s">
        <v>197</v>
      </c>
      <c r="AL1657" s="45" t="s">
        <v>68</v>
      </c>
      <c r="AM1657" s="162" t="str">
        <f>MONTH(B1657)&amp;"/"&amp;YEAR(B1657)</f>
        <v>6/2026</v>
      </c>
      <c r="AN1657" s="45">
        <f>WEEKNUM(B1657)-WEEKNUM(EOMONTH(B1657,-1)+1)+1</f>
        <v>3</v>
      </c>
      <c r="AO1657" s="45" t="str">
        <f>MONTH(R1657)&amp;"/"&amp;YEAR(R1657)</f>
        <v>1/1900</v>
      </c>
      <c r="AP1657" s="45" t="e">
        <f>WEEKNUM(R1657)-WEEKNUM(EOMONTH(R1657,-1)+1)+1</f>
        <v>#NUM!</v>
      </c>
      <c r="AQ1657" s="45">
        <f>IF(AU1657="S",IF(Q1657="1. Aceitou o programa",R1657-B1657,0),0)</f>
        <v>0</v>
      </c>
      <c r="AR1657" s="45">
        <f>IF(AU1657="S",IF(AND(S1657&lt;&gt;"",R1657&lt;&gt;""),S1657-R1657,0),0)</f>
        <v>0</v>
      </c>
      <c r="AS1657" s="45">
        <f>IF(AU1657="S",IF(Q1657="1. Aceitou o programa",IF(OR(X1657="Não se Aplica",X1657=""),IF(OR(W1657="Não se Aplica",W1657=""),0,W1657-V1657),AVERAGE(X1657-W1657,W1657-V1657)),0),0)</f>
        <v>0</v>
      </c>
      <c r="AT1657" s="45">
        <f>IF(AU1657="S",IF(AND(Q1657="1. Aceitou o programa",AB1657="Realizada"),IFERROR(IF(AA1657="",0,AA1657-R1657),0),0),0)</f>
        <v>0</v>
      </c>
      <c r="AU1657" s="45" t="str">
        <f>_xlfn.XLOOKUP(U1657,'Lista Suspensa'!$AA$20:$AA$23,'Lista Suspensa'!$AB$20:$AB$23,"N/A")</f>
        <v>S</v>
      </c>
    </row>
    <row r="1658" spans="1:47" ht="12" customHeight="1">
      <c r="A1658" s="87" t="s">
        <v>67</v>
      </c>
      <c r="B1658" s="88">
        <v>46188</v>
      </c>
      <c r="C1658" s="89" t="s">
        <v>3773</v>
      </c>
      <c r="D1658" s="89" t="s">
        <v>3774</v>
      </c>
      <c r="E1658" s="90">
        <v>95752486</v>
      </c>
      <c r="F1658" s="184" t="s">
        <v>4121</v>
      </c>
      <c r="G1658" s="91">
        <v>48696463315</v>
      </c>
      <c r="H1658" s="92">
        <v>25930</v>
      </c>
      <c r="I1658" s="89"/>
      <c r="J1658" s="89"/>
      <c r="K1658" s="89" t="s">
        <v>52</v>
      </c>
      <c r="L1658" s="89" t="s">
        <v>53</v>
      </c>
      <c r="M1658" s="89"/>
      <c r="N1658" s="89" t="s">
        <v>55</v>
      </c>
      <c r="O1658" s="93">
        <v>11991685268</v>
      </c>
      <c r="P1658" s="94"/>
      <c r="Q1658" s="112" t="s">
        <v>3768</v>
      </c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>
        <v>0</v>
      </c>
      <c r="AB1658" s="89"/>
      <c r="AC1658" s="111"/>
      <c r="AD1658" s="89"/>
      <c r="AE1658" s="89"/>
      <c r="AF1658" s="98"/>
      <c r="AG1658" s="98"/>
      <c r="AH1658" s="98"/>
      <c r="AI1658" s="99"/>
      <c r="AJ1658" s="99" t="s">
        <v>197</v>
      </c>
      <c r="AK1658" s="99" t="s">
        <v>197</v>
      </c>
      <c r="AL1658" s="45" t="s">
        <v>68</v>
      </c>
      <c r="AM1658" s="162" t="str">
        <f>MONTH(B1658)&amp;"/"&amp;YEAR(B1658)</f>
        <v>6/2026</v>
      </c>
      <c r="AN1658" s="45">
        <f>WEEKNUM(B1658)-WEEKNUM(EOMONTH(B1658,-1)+1)+1</f>
        <v>3</v>
      </c>
      <c r="AO1658" s="45" t="str">
        <f>MONTH(R1658)&amp;"/"&amp;YEAR(R1658)</f>
        <v>1/1900</v>
      </c>
      <c r="AP1658" s="45" t="e">
        <f>WEEKNUM(R1658)-WEEKNUM(EOMONTH(R1658,-1)+1)+1</f>
        <v>#NUM!</v>
      </c>
      <c r="AQ1658" s="45">
        <f>IF(AU1658="S",IF(Q1658="1. Aceitou o programa",R1658-B1658,0),0)</f>
        <v>0</v>
      </c>
      <c r="AR1658" s="45">
        <f>IF(AU1658="S",IF(AND(S1658&lt;&gt;"",R1658&lt;&gt;""),S1658-R1658,0),0)</f>
        <v>0</v>
      </c>
      <c r="AS1658" s="45">
        <f>IF(AU1658="S",IF(Q1658="1. Aceitou o programa",IF(OR(X1658="Não se Aplica",X1658=""),IF(OR(W1658="Não se Aplica",W1658=""),0,W1658-V1658),AVERAGE(X1658-W1658,W1658-V1658)),0),0)</f>
        <v>0</v>
      </c>
      <c r="AT1658" s="45">
        <f>IF(AU1658="S",IF(AND(Q1658="1. Aceitou o programa",AB1658="Realizada"),IFERROR(IF(AA1658="",0,AA1658-R1658),0),0),0)</f>
        <v>0</v>
      </c>
      <c r="AU1658" s="45" t="str">
        <f>_xlfn.XLOOKUP(U1658,'Lista Suspensa'!$AA$20:$AA$23,'Lista Suspensa'!$AB$20:$AB$23,"N/A")</f>
        <v>S</v>
      </c>
    </row>
    <row r="1659" spans="1:47" ht="12" customHeight="1">
      <c r="A1659" s="87" t="s">
        <v>67</v>
      </c>
      <c r="B1659" s="88">
        <v>46188</v>
      </c>
      <c r="C1659" s="89" t="s">
        <v>3773</v>
      </c>
      <c r="D1659" s="89" t="s">
        <v>3774</v>
      </c>
      <c r="E1659" s="90">
        <v>95775970</v>
      </c>
      <c r="F1659" s="184" t="s">
        <v>4122</v>
      </c>
      <c r="G1659" s="91">
        <v>33527589805</v>
      </c>
      <c r="H1659" s="92">
        <v>30912</v>
      </c>
      <c r="I1659" s="89"/>
      <c r="J1659" s="89"/>
      <c r="K1659" s="89" t="s">
        <v>52</v>
      </c>
      <c r="L1659" s="89" t="s">
        <v>53</v>
      </c>
      <c r="M1659" s="89"/>
      <c r="N1659" s="89" t="s">
        <v>55</v>
      </c>
      <c r="O1659" s="93">
        <v>11958228790</v>
      </c>
      <c r="P1659" s="94"/>
      <c r="Q1659" s="112" t="s">
        <v>3768</v>
      </c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>
        <v>0</v>
      </c>
      <c r="AB1659" s="89"/>
      <c r="AC1659" s="111"/>
      <c r="AD1659" s="89"/>
      <c r="AE1659" s="89"/>
      <c r="AF1659" s="98"/>
      <c r="AG1659" s="98"/>
      <c r="AH1659" s="98"/>
      <c r="AI1659" s="99"/>
      <c r="AJ1659" s="99" t="s">
        <v>197</v>
      </c>
      <c r="AK1659" s="99" t="s">
        <v>197</v>
      </c>
      <c r="AL1659" s="45" t="s">
        <v>68</v>
      </c>
      <c r="AM1659" s="162" t="str">
        <f>MONTH(B1659)&amp;"/"&amp;YEAR(B1659)</f>
        <v>6/2026</v>
      </c>
      <c r="AN1659" s="45">
        <f>WEEKNUM(B1659)-WEEKNUM(EOMONTH(B1659,-1)+1)+1</f>
        <v>3</v>
      </c>
      <c r="AO1659" s="45" t="str">
        <f>MONTH(R1659)&amp;"/"&amp;YEAR(R1659)</f>
        <v>1/1900</v>
      </c>
      <c r="AP1659" s="45" t="e">
        <f>WEEKNUM(R1659)-WEEKNUM(EOMONTH(R1659,-1)+1)+1</f>
        <v>#NUM!</v>
      </c>
      <c r="AQ1659" s="45">
        <f>IF(AU1659="S",IF(Q1659="1. Aceitou o programa",R1659-B1659,0),0)</f>
        <v>0</v>
      </c>
      <c r="AR1659" s="45">
        <f>IF(AU1659="S",IF(AND(S1659&lt;&gt;"",R1659&lt;&gt;""),S1659-R1659,0),0)</f>
        <v>0</v>
      </c>
      <c r="AS1659" s="45">
        <f>IF(AU1659="S",IF(Q1659="1. Aceitou o programa",IF(OR(X1659="Não se Aplica",X1659=""),IF(OR(W1659="Não se Aplica",W1659=""),0,W1659-V1659),AVERAGE(X1659-W1659,W1659-V1659)),0),0)</f>
        <v>0</v>
      </c>
      <c r="AT1659" s="45">
        <f>IF(AU1659="S",IF(AND(Q1659="1. Aceitou o programa",AB1659="Realizada"),IFERROR(IF(AA1659="",0,AA1659-R1659),0),0),0)</f>
        <v>0</v>
      </c>
      <c r="AU1659" s="45" t="str">
        <f>_xlfn.XLOOKUP(U1659,'Lista Suspensa'!$AA$20:$AA$23,'Lista Suspensa'!$AB$20:$AB$23,"N/A")</f>
        <v>S</v>
      </c>
    </row>
    <row r="1660" spans="1:47" ht="12" customHeight="1">
      <c r="A1660" s="87" t="s">
        <v>67</v>
      </c>
      <c r="B1660" s="88">
        <v>46188</v>
      </c>
      <c r="C1660" s="89" t="s">
        <v>3773</v>
      </c>
      <c r="D1660" s="89" t="s">
        <v>3774</v>
      </c>
      <c r="E1660" s="90">
        <v>95868937</v>
      </c>
      <c r="F1660" s="184" t="s">
        <v>4123</v>
      </c>
      <c r="G1660" s="91">
        <v>48559634886</v>
      </c>
      <c r="H1660" s="92">
        <v>35948</v>
      </c>
      <c r="I1660" s="89"/>
      <c r="J1660" s="89"/>
      <c r="K1660" s="89" t="s">
        <v>52</v>
      </c>
      <c r="L1660" s="89" t="s">
        <v>53</v>
      </c>
      <c r="M1660" s="89"/>
      <c r="N1660" s="89" t="s">
        <v>55</v>
      </c>
      <c r="O1660" s="93">
        <v>11980482490</v>
      </c>
      <c r="P1660" s="94"/>
      <c r="Q1660" s="112" t="s">
        <v>3768</v>
      </c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>
        <v>0</v>
      </c>
      <c r="AB1660" s="89"/>
      <c r="AC1660" s="111"/>
      <c r="AD1660" s="89"/>
      <c r="AE1660" s="89"/>
      <c r="AF1660" s="98"/>
      <c r="AG1660" s="98"/>
      <c r="AH1660" s="98"/>
      <c r="AI1660" s="99"/>
      <c r="AJ1660" s="99" t="s">
        <v>197</v>
      </c>
      <c r="AK1660" s="99" t="s">
        <v>197</v>
      </c>
      <c r="AL1660" s="45" t="s">
        <v>68</v>
      </c>
      <c r="AM1660" s="162" t="str">
        <f>MONTH(B1660)&amp;"/"&amp;YEAR(B1660)</f>
        <v>6/2026</v>
      </c>
      <c r="AN1660" s="45">
        <f>WEEKNUM(B1660)-WEEKNUM(EOMONTH(B1660,-1)+1)+1</f>
        <v>3</v>
      </c>
      <c r="AO1660" s="45" t="str">
        <f>MONTH(R1660)&amp;"/"&amp;YEAR(R1660)</f>
        <v>1/1900</v>
      </c>
      <c r="AP1660" s="45" t="e">
        <f>WEEKNUM(R1660)-WEEKNUM(EOMONTH(R1660,-1)+1)+1</f>
        <v>#NUM!</v>
      </c>
      <c r="AQ1660" s="45">
        <f>IF(AU1660="S",IF(Q1660="1. Aceitou o programa",R1660-B1660,0),0)</f>
        <v>0</v>
      </c>
      <c r="AR1660" s="45">
        <f>IF(AU1660="S",IF(AND(S1660&lt;&gt;"",R1660&lt;&gt;""),S1660-R1660,0),0)</f>
        <v>0</v>
      </c>
      <c r="AS1660" s="45">
        <f>IF(AU1660="S",IF(Q1660="1. Aceitou o programa",IF(OR(X1660="Não se Aplica",X1660=""),IF(OR(W1660="Não se Aplica",W1660=""),0,W1660-V1660),AVERAGE(X1660-W1660,W1660-V1660)),0),0)</f>
        <v>0</v>
      </c>
      <c r="AT1660" s="45">
        <f>IF(AU1660="S",IF(AND(Q1660="1. Aceitou o programa",AB1660="Realizada"),IFERROR(IF(AA1660="",0,AA1660-R1660),0),0),0)</f>
        <v>0</v>
      </c>
      <c r="AU1660" s="45" t="str">
        <f>_xlfn.XLOOKUP(U1660,'Lista Suspensa'!$AA$20:$AA$23,'Lista Suspensa'!$AB$20:$AB$23,"N/A")</f>
        <v>S</v>
      </c>
    </row>
    <row r="1661" spans="1:47" ht="12" customHeight="1">
      <c r="A1661" s="87" t="s">
        <v>67</v>
      </c>
      <c r="B1661" s="88">
        <v>46188</v>
      </c>
      <c r="C1661" s="89" t="s">
        <v>3773</v>
      </c>
      <c r="D1661" s="89" t="s">
        <v>3774</v>
      </c>
      <c r="E1661" s="90">
        <v>95974528</v>
      </c>
      <c r="F1661" s="184" t="s">
        <v>4124</v>
      </c>
      <c r="G1661" s="91">
        <v>9098331840</v>
      </c>
      <c r="H1661" s="92">
        <v>24012</v>
      </c>
      <c r="I1661" s="89"/>
      <c r="J1661" s="89"/>
      <c r="K1661" s="89" t="s">
        <v>52</v>
      </c>
      <c r="L1661" s="89" t="s">
        <v>281</v>
      </c>
      <c r="M1661" s="89"/>
      <c r="N1661" s="89" t="s">
        <v>55</v>
      </c>
      <c r="O1661" s="93">
        <v>11971609400</v>
      </c>
      <c r="P1661" s="94"/>
      <c r="Q1661" s="112" t="s">
        <v>3768</v>
      </c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>
        <v>0</v>
      </c>
      <c r="AB1661" s="89"/>
      <c r="AC1661" s="111"/>
      <c r="AD1661" s="89"/>
      <c r="AE1661" s="89"/>
      <c r="AF1661" s="98"/>
      <c r="AG1661" s="98"/>
      <c r="AH1661" s="98"/>
      <c r="AI1661" s="99"/>
      <c r="AJ1661" s="99" t="s">
        <v>197</v>
      </c>
      <c r="AK1661" s="99" t="s">
        <v>197</v>
      </c>
      <c r="AL1661" s="45" t="s">
        <v>68</v>
      </c>
      <c r="AM1661" s="162" t="str">
        <f>MONTH(B1661)&amp;"/"&amp;YEAR(B1661)</f>
        <v>6/2026</v>
      </c>
      <c r="AN1661" s="45">
        <f>WEEKNUM(B1661)-WEEKNUM(EOMONTH(B1661,-1)+1)+1</f>
        <v>3</v>
      </c>
      <c r="AO1661" s="45" t="str">
        <f>MONTH(R1661)&amp;"/"&amp;YEAR(R1661)</f>
        <v>1/1900</v>
      </c>
      <c r="AP1661" s="45" t="e">
        <f>WEEKNUM(R1661)-WEEKNUM(EOMONTH(R1661,-1)+1)+1</f>
        <v>#NUM!</v>
      </c>
      <c r="AQ1661" s="45">
        <f>IF(AU1661="S",IF(Q1661="1. Aceitou o programa",R1661-B1661,0),0)</f>
        <v>0</v>
      </c>
      <c r="AR1661" s="45">
        <f>IF(AU1661="S",IF(AND(S1661&lt;&gt;"",R1661&lt;&gt;""),S1661-R1661,0),0)</f>
        <v>0</v>
      </c>
      <c r="AS1661" s="45">
        <f>IF(AU1661="S",IF(Q1661="1. Aceitou o programa",IF(OR(X1661="Não se Aplica",X1661=""),IF(OR(W1661="Não se Aplica",W1661=""),0,W1661-V1661),AVERAGE(X1661-W1661,W1661-V1661)),0),0)</f>
        <v>0</v>
      </c>
      <c r="AT1661" s="45">
        <f>IF(AU1661="S",IF(AND(Q1661="1. Aceitou o programa",AB1661="Realizada"),IFERROR(IF(AA1661="",0,AA1661-R1661),0),0),0)</f>
        <v>0</v>
      </c>
      <c r="AU1661" s="45" t="str">
        <f>_xlfn.XLOOKUP(U1661,'Lista Suspensa'!$AA$20:$AA$23,'Lista Suspensa'!$AB$20:$AB$23,"N/A")</f>
        <v>S</v>
      </c>
    </row>
    <row r="1662" spans="1:47" ht="12" customHeight="1">
      <c r="A1662" s="87" t="s">
        <v>67</v>
      </c>
      <c r="B1662" s="88">
        <v>46188</v>
      </c>
      <c r="C1662" s="89" t="s">
        <v>3773</v>
      </c>
      <c r="D1662" s="89" t="s">
        <v>3774</v>
      </c>
      <c r="E1662" s="90">
        <v>95976178</v>
      </c>
      <c r="F1662" s="184" t="s">
        <v>4125</v>
      </c>
      <c r="G1662" s="91">
        <v>17598061882</v>
      </c>
      <c r="H1662" s="92">
        <v>22369</v>
      </c>
      <c r="I1662" s="89"/>
      <c r="J1662" s="89"/>
      <c r="K1662" s="89" t="s">
        <v>52</v>
      </c>
      <c r="L1662" s="89" t="s">
        <v>53</v>
      </c>
      <c r="M1662" s="89"/>
      <c r="N1662" s="89" t="s">
        <v>55</v>
      </c>
      <c r="O1662" s="93">
        <v>11970284191</v>
      </c>
      <c r="P1662" s="94"/>
      <c r="Q1662" s="112" t="s">
        <v>3768</v>
      </c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>
        <v>0</v>
      </c>
      <c r="AB1662" s="89"/>
      <c r="AC1662" s="111"/>
      <c r="AD1662" s="89"/>
      <c r="AE1662" s="89"/>
      <c r="AF1662" s="98"/>
      <c r="AG1662" s="98"/>
      <c r="AH1662" s="98"/>
      <c r="AI1662" s="99"/>
      <c r="AJ1662" s="99" t="s">
        <v>197</v>
      </c>
      <c r="AK1662" s="99" t="s">
        <v>197</v>
      </c>
      <c r="AL1662" s="45" t="s">
        <v>68</v>
      </c>
      <c r="AM1662" s="162" t="str">
        <f>MONTH(B1662)&amp;"/"&amp;YEAR(B1662)</f>
        <v>6/2026</v>
      </c>
      <c r="AN1662" s="45">
        <f>WEEKNUM(B1662)-WEEKNUM(EOMONTH(B1662,-1)+1)+1</f>
        <v>3</v>
      </c>
      <c r="AO1662" s="45" t="str">
        <f>MONTH(R1662)&amp;"/"&amp;YEAR(R1662)</f>
        <v>1/1900</v>
      </c>
      <c r="AP1662" s="45" t="e">
        <f>WEEKNUM(R1662)-WEEKNUM(EOMONTH(R1662,-1)+1)+1</f>
        <v>#NUM!</v>
      </c>
      <c r="AQ1662" s="45">
        <f>IF(AU1662="S",IF(Q1662="1. Aceitou o programa",R1662-B1662,0),0)</f>
        <v>0</v>
      </c>
      <c r="AR1662" s="45">
        <f>IF(AU1662="S",IF(AND(S1662&lt;&gt;"",R1662&lt;&gt;""),S1662-R1662,0),0)</f>
        <v>0</v>
      </c>
      <c r="AS1662" s="45">
        <f>IF(AU1662="S",IF(Q1662="1. Aceitou o programa",IF(OR(X1662="Não se Aplica",X1662=""),IF(OR(W1662="Não se Aplica",W1662=""),0,W1662-V1662),AVERAGE(X1662-W1662,W1662-V1662)),0),0)</f>
        <v>0</v>
      </c>
      <c r="AT1662" s="45">
        <f>IF(AU1662="S",IF(AND(Q1662="1. Aceitou o programa",AB1662="Realizada"),IFERROR(IF(AA1662="",0,AA1662-R1662),0),0),0)</f>
        <v>0</v>
      </c>
      <c r="AU1662" s="45" t="str">
        <f>_xlfn.XLOOKUP(U1662,'Lista Suspensa'!$AA$20:$AA$23,'Lista Suspensa'!$AB$20:$AB$23,"N/A")</f>
        <v>S</v>
      </c>
    </row>
    <row r="1663" spans="1:47" ht="12" customHeight="1">
      <c r="A1663" s="87" t="s">
        <v>67</v>
      </c>
      <c r="B1663" s="88">
        <v>46188</v>
      </c>
      <c r="C1663" s="89" t="s">
        <v>3773</v>
      </c>
      <c r="D1663" s="89" t="s">
        <v>3774</v>
      </c>
      <c r="E1663" s="90">
        <v>96108809</v>
      </c>
      <c r="F1663" s="184" t="s">
        <v>4126</v>
      </c>
      <c r="G1663" s="91">
        <v>3324113709</v>
      </c>
      <c r="H1663" s="92">
        <v>26405</v>
      </c>
      <c r="I1663" s="89"/>
      <c r="J1663" s="89"/>
      <c r="K1663" s="89" t="s">
        <v>88</v>
      </c>
      <c r="L1663" s="89" t="s">
        <v>89</v>
      </c>
      <c r="M1663" s="89"/>
      <c r="N1663" s="89" t="s">
        <v>130</v>
      </c>
      <c r="O1663" s="93">
        <v>21994757680</v>
      </c>
      <c r="P1663" s="94"/>
      <c r="Q1663" s="112" t="s">
        <v>3768</v>
      </c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>
        <v>0</v>
      </c>
      <c r="AB1663" s="89"/>
      <c r="AC1663" s="111"/>
      <c r="AD1663" s="89"/>
      <c r="AE1663" s="89"/>
      <c r="AF1663" s="98"/>
      <c r="AG1663" s="98"/>
      <c r="AH1663" s="98"/>
      <c r="AI1663" s="99"/>
      <c r="AJ1663" s="99" t="s">
        <v>197</v>
      </c>
      <c r="AK1663" s="99" t="s">
        <v>197</v>
      </c>
      <c r="AL1663" s="45" t="s">
        <v>68</v>
      </c>
      <c r="AM1663" s="162" t="str">
        <f>MONTH(B1663)&amp;"/"&amp;YEAR(B1663)</f>
        <v>6/2026</v>
      </c>
      <c r="AN1663" s="45">
        <f>WEEKNUM(B1663)-WEEKNUM(EOMONTH(B1663,-1)+1)+1</f>
        <v>3</v>
      </c>
      <c r="AO1663" s="45" t="str">
        <f>MONTH(R1663)&amp;"/"&amp;YEAR(R1663)</f>
        <v>1/1900</v>
      </c>
      <c r="AP1663" s="45" t="e">
        <f>WEEKNUM(R1663)-WEEKNUM(EOMONTH(R1663,-1)+1)+1</f>
        <v>#NUM!</v>
      </c>
      <c r="AQ1663" s="45">
        <f>IF(AU1663="S",IF(Q1663="1. Aceitou o programa",R1663-B1663,0),0)</f>
        <v>0</v>
      </c>
      <c r="AR1663" s="45">
        <f>IF(AU1663="S",IF(AND(S1663&lt;&gt;"",R1663&lt;&gt;""),S1663-R1663,0),0)</f>
        <v>0</v>
      </c>
      <c r="AS1663" s="45">
        <f>IF(AU1663="S",IF(Q1663="1. Aceitou o programa",IF(OR(X1663="Não se Aplica",X1663=""),IF(OR(W1663="Não se Aplica",W1663=""),0,W1663-V1663),AVERAGE(X1663-W1663,W1663-V1663)),0),0)</f>
        <v>0</v>
      </c>
      <c r="AT1663" s="45">
        <f>IF(AU1663="S",IF(AND(Q1663="1. Aceitou o programa",AB1663="Realizada"),IFERROR(IF(AA1663="",0,AA1663-R1663),0),0),0)</f>
        <v>0</v>
      </c>
      <c r="AU1663" s="45" t="str">
        <f>_xlfn.XLOOKUP(U1663,'Lista Suspensa'!$AA$20:$AA$23,'Lista Suspensa'!$AB$20:$AB$23,"N/A")</f>
        <v>S</v>
      </c>
    </row>
    <row r="1664" spans="1:47" ht="12" customHeight="1">
      <c r="A1664" s="87" t="s">
        <v>67</v>
      </c>
      <c r="B1664" s="88">
        <v>46188</v>
      </c>
      <c r="C1664" s="89" t="s">
        <v>3773</v>
      </c>
      <c r="D1664" s="89" t="s">
        <v>3774</v>
      </c>
      <c r="E1664" s="90">
        <v>96132241</v>
      </c>
      <c r="F1664" s="184" t="s">
        <v>4127</v>
      </c>
      <c r="G1664" s="91">
        <v>33030629864</v>
      </c>
      <c r="H1664" s="92">
        <v>31325</v>
      </c>
      <c r="I1664" s="89"/>
      <c r="J1664" s="89"/>
      <c r="K1664" s="89" t="s">
        <v>52</v>
      </c>
      <c r="L1664" s="89" t="s">
        <v>53</v>
      </c>
      <c r="M1664" s="89"/>
      <c r="N1664" s="89" t="s">
        <v>55</v>
      </c>
      <c r="O1664" s="93">
        <v>11960139100</v>
      </c>
      <c r="P1664" s="94"/>
      <c r="Q1664" s="112" t="s">
        <v>3768</v>
      </c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>
        <v>0</v>
      </c>
      <c r="AB1664" s="89"/>
      <c r="AC1664" s="111"/>
      <c r="AD1664" s="89"/>
      <c r="AE1664" s="89"/>
      <c r="AF1664" s="98"/>
      <c r="AG1664" s="98"/>
      <c r="AH1664" s="98"/>
      <c r="AI1664" s="99"/>
      <c r="AJ1664" s="99" t="s">
        <v>197</v>
      </c>
      <c r="AK1664" s="99" t="s">
        <v>197</v>
      </c>
      <c r="AL1664" s="45" t="s">
        <v>68</v>
      </c>
      <c r="AM1664" s="162" t="str">
        <f>MONTH(B1664)&amp;"/"&amp;YEAR(B1664)</f>
        <v>6/2026</v>
      </c>
      <c r="AN1664" s="45">
        <f>WEEKNUM(B1664)-WEEKNUM(EOMONTH(B1664,-1)+1)+1</f>
        <v>3</v>
      </c>
      <c r="AO1664" s="45" t="str">
        <f>MONTH(R1664)&amp;"/"&amp;YEAR(R1664)</f>
        <v>1/1900</v>
      </c>
      <c r="AP1664" s="45" t="e">
        <f>WEEKNUM(R1664)-WEEKNUM(EOMONTH(R1664,-1)+1)+1</f>
        <v>#NUM!</v>
      </c>
      <c r="AQ1664" s="45">
        <f>IF(AU1664="S",IF(Q1664="1. Aceitou o programa",R1664-B1664,0),0)</f>
        <v>0</v>
      </c>
      <c r="AR1664" s="45">
        <f>IF(AU1664="S",IF(AND(S1664&lt;&gt;"",R1664&lt;&gt;""),S1664-R1664,0),0)</f>
        <v>0</v>
      </c>
      <c r="AS1664" s="45">
        <f>IF(AU1664="S",IF(Q1664="1. Aceitou o programa",IF(OR(X1664="Não se Aplica",X1664=""),IF(OR(W1664="Não se Aplica",W1664=""),0,W1664-V1664),AVERAGE(X1664-W1664,W1664-V1664)),0),0)</f>
        <v>0</v>
      </c>
      <c r="AT1664" s="45">
        <f>IF(AU1664="S",IF(AND(Q1664="1. Aceitou o programa",AB1664="Realizada"),IFERROR(IF(AA1664="",0,AA1664-R1664),0),0),0)</f>
        <v>0</v>
      </c>
      <c r="AU1664" s="45" t="str">
        <f>_xlfn.XLOOKUP(U1664,'Lista Suspensa'!$AA$20:$AA$23,'Lista Suspensa'!$AB$20:$AB$23,"N/A")</f>
        <v>S</v>
      </c>
    </row>
    <row r="1665" spans="1:47" ht="12" customHeight="1">
      <c r="A1665" s="87" t="s">
        <v>67</v>
      </c>
      <c r="B1665" s="88">
        <v>46188</v>
      </c>
      <c r="C1665" s="89" t="s">
        <v>3773</v>
      </c>
      <c r="D1665" s="89" t="s">
        <v>3774</v>
      </c>
      <c r="E1665" s="90">
        <v>96211129</v>
      </c>
      <c r="F1665" s="184" t="s">
        <v>4128</v>
      </c>
      <c r="G1665" s="91">
        <v>15981802820</v>
      </c>
      <c r="H1665" s="92">
        <v>26044</v>
      </c>
      <c r="I1665" s="89"/>
      <c r="J1665" s="89"/>
      <c r="K1665" s="89" t="s">
        <v>52</v>
      </c>
      <c r="L1665" s="89" t="s">
        <v>53</v>
      </c>
      <c r="M1665" s="89"/>
      <c r="N1665" s="89" t="s">
        <v>102</v>
      </c>
      <c r="O1665" s="93">
        <v>11995433481</v>
      </c>
      <c r="P1665" s="94"/>
      <c r="Q1665" s="112" t="s">
        <v>3768</v>
      </c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>
        <v>0</v>
      </c>
      <c r="AB1665" s="89"/>
      <c r="AC1665" s="111"/>
      <c r="AD1665" s="89"/>
      <c r="AE1665" s="89"/>
      <c r="AF1665" s="98"/>
      <c r="AG1665" s="98"/>
      <c r="AH1665" s="98"/>
      <c r="AI1665" s="99"/>
      <c r="AJ1665" s="99" t="s">
        <v>197</v>
      </c>
      <c r="AK1665" s="99" t="s">
        <v>197</v>
      </c>
      <c r="AL1665" s="45" t="s">
        <v>68</v>
      </c>
      <c r="AM1665" s="162" t="str">
        <f>MONTH(B1665)&amp;"/"&amp;YEAR(B1665)</f>
        <v>6/2026</v>
      </c>
      <c r="AN1665" s="45">
        <f>WEEKNUM(B1665)-WEEKNUM(EOMONTH(B1665,-1)+1)+1</f>
        <v>3</v>
      </c>
      <c r="AO1665" s="45" t="str">
        <f>MONTH(R1665)&amp;"/"&amp;YEAR(R1665)</f>
        <v>1/1900</v>
      </c>
      <c r="AP1665" s="45" t="e">
        <f>WEEKNUM(R1665)-WEEKNUM(EOMONTH(R1665,-1)+1)+1</f>
        <v>#NUM!</v>
      </c>
      <c r="AQ1665" s="45">
        <f>IF(AU1665="S",IF(Q1665="1. Aceitou o programa",R1665-B1665,0),0)</f>
        <v>0</v>
      </c>
      <c r="AR1665" s="45">
        <f>IF(AU1665="S",IF(AND(S1665&lt;&gt;"",R1665&lt;&gt;""),S1665-R1665,0),0)</f>
        <v>0</v>
      </c>
      <c r="AS1665" s="45">
        <f>IF(AU1665="S",IF(Q1665="1. Aceitou o programa",IF(OR(X1665="Não se Aplica",X1665=""),IF(OR(W1665="Não se Aplica",W1665=""),0,W1665-V1665),AVERAGE(X1665-W1665,W1665-V1665)),0),0)</f>
        <v>0</v>
      </c>
      <c r="AT1665" s="45">
        <f>IF(AU1665="S",IF(AND(Q1665="1. Aceitou o programa",AB1665="Realizada"),IFERROR(IF(AA1665="",0,AA1665-R1665),0),0),0)</f>
        <v>0</v>
      </c>
      <c r="AU1665" s="45" t="str">
        <f>_xlfn.XLOOKUP(U1665,'Lista Suspensa'!$AA$20:$AA$23,'Lista Suspensa'!$AB$20:$AB$23,"N/A")</f>
        <v>S</v>
      </c>
    </row>
    <row r="1666" spans="1:47" ht="12" customHeight="1">
      <c r="A1666" s="87" t="s">
        <v>67</v>
      </c>
      <c r="B1666" s="88">
        <v>46188</v>
      </c>
      <c r="C1666" s="89" t="s">
        <v>3773</v>
      </c>
      <c r="D1666" s="89" t="s">
        <v>3774</v>
      </c>
      <c r="E1666" s="90">
        <v>96213312</v>
      </c>
      <c r="F1666" s="184" t="s">
        <v>4129</v>
      </c>
      <c r="G1666" s="91">
        <v>764275879</v>
      </c>
      <c r="H1666" s="92">
        <v>21614</v>
      </c>
      <c r="I1666" s="89"/>
      <c r="J1666" s="89"/>
      <c r="K1666" s="89" t="s">
        <v>52</v>
      </c>
      <c r="L1666" s="89" t="s">
        <v>53</v>
      </c>
      <c r="M1666" s="89"/>
      <c r="N1666" s="89" t="s">
        <v>55</v>
      </c>
      <c r="O1666" s="93">
        <v>1156119915</v>
      </c>
      <c r="P1666" s="94"/>
      <c r="Q1666" s="112" t="s">
        <v>3768</v>
      </c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>
        <v>0</v>
      </c>
      <c r="AB1666" s="89"/>
      <c r="AC1666" s="111"/>
      <c r="AD1666" s="89"/>
      <c r="AE1666" s="89"/>
      <c r="AF1666" s="98"/>
      <c r="AG1666" s="98"/>
      <c r="AH1666" s="98"/>
      <c r="AI1666" s="99"/>
      <c r="AJ1666" s="99" t="s">
        <v>197</v>
      </c>
      <c r="AK1666" s="99" t="s">
        <v>197</v>
      </c>
      <c r="AL1666" s="45" t="s">
        <v>68</v>
      </c>
      <c r="AM1666" s="162" t="str">
        <f>MONTH(B1666)&amp;"/"&amp;YEAR(B1666)</f>
        <v>6/2026</v>
      </c>
      <c r="AN1666" s="45">
        <f>WEEKNUM(B1666)-WEEKNUM(EOMONTH(B1666,-1)+1)+1</f>
        <v>3</v>
      </c>
      <c r="AO1666" s="45" t="str">
        <f>MONTH(R1666)&amp;"/"&amp;YEAR(R1666)</f>
        <v>1/1900</v>
      </c>
      <c r="AP1666" s="45" t="e">
        <f>WEEKNUM(R1666)-WEEKNUM(EOMONTH(R1666,-1)+1)+1</f>
        <v>#NUM!</v>
      </c>
      <c r="AQ1666" s="45">
        <f>IF(AU1666="S",IF(Q1666="1. Aceitou o programa",R1666-B1666,0),0)</f>
        <v>0</v>
      </c>
      <c r="AR1666" s="45">
        <f>IF(AU1666="S",IF(AND(S1666&lt;&gt;"",R1666&lt;&gt;""),S1666-R1666,0),0)</f>
        <v>0</v>
      </c>
      <c r="AS1666" s="45">
        <f>IF(AU1666="S",IF(Q1666="1. Aceitou o programa",IF(OR(X1666="Não se Aplica",X1666=""),IF(OR(W1666="Não se Aplica",W1666=""),0,W1666-V1666),AVERAGE(X1666-W1666,W1666-V1666)),0),0)</f>
        <v>0</v>
      </c>
      <c r="AT1666" s="45">
        <f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>
      <c r="A1667" s="87" t="s">
        <v>67</v>
      </c>
      <c r="B1667" s="88">
        <v>46188</v>
      </c>
      <c r="C1667" s="89" t="s">
        <v>3773</v>
      </c>
      <c r="D1667" s="89" t="s">
        <v>3774</v>
      </c>
      <c r="E1667" s="90">
        <v>96307647</v>
      </c>
      <c r="F1667" s="184" t="s">
        <v>4130</v>
      </c>
      <c r="G1667" s="91">
        <v>14857083892</v>
      </c>
      <c r="H1667" s="92">
        <v>26303</v>
      </c>
      <c r="I1667" s="89"/>
      <c r="J1667" s="89"/>
      <c r="K1667" s="89" t="s">
        <v>52</v>
      </c>
      <c r="L1667" s="89" t="s">
        <v>53</v>
      </c>
      <c r="M1667" s="89"/>
      <c r="N1667" s="89" t="s">
        <v>55</v>
      </c>
      <c r="O1667" s="93">
        <v>1198835735</v>
      </c>
      <c r="P1667" s="94"/>
      <c r="Q1667" s="112" t="s">
        <v>3768</v>
      </c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>
        <v>0</v>
      </c>
      <c r="AB1667" s="89"/>
      <c r="AC1667" s="111"/>
      <c r="AD1667" s="89"/>
      <c r="AE1667" s="89"/>
      <c r="AF1667" s="98"/>
      <c r="AG1667" s="98"/>
      <c r="AH1667" s="98"/>
      <c r="AI1667" s="99"/>
      <c r="AJ1667" s="99" t="s">
        <v>197</v>
      </c>
      <c r="AK1667" s="99" t="s">
        <v>197</v>
      </c>
      <c r="AL1667" s="45" t="s">
        <v>68</v>
      </c>
      <c r="AM1667" s="162" t="str">
        <f>MONTH(B1667)&amp;"/"&amp;YEAR(B1667)</f>
        <v>6/2026</v>
      </c>
      <c r="AN1667" s="45">
        <f>WEEKNUM(B1667)-WEEKNUM(EOMONTH(B1667,-1)+1)+1</f>
        <v>3</v>
      </c>
      <c r="AO1667" s="45" t="str">
        <f>MONTH(R1667)&amp;"/"&amp;YEAR(R1667)</f>
        <v>1/1900</v>
      </c>
      <c r="AP1667" s="45" t="e">
        <f>WEEKNUM(R1667)-WEEKNUM(EOMONTH(R1667,-1)+1)+1</f>
        <v>#NUM!</v>
      </c>
      <c r="AQ1667" s="45">
        <f>IF(AU1667="S",IF(Q1667="1. Aceitou o programa",R1667-B1667,0),0)</f>
        <v>0</v>
      </c>
      <c r="AR1667" s="45">
        <f>IF(AU1667="S",IF(AND(S1667&lt;&gt;"",R1667&lt;&gt;""),S1667-R1667,0),0)</f>
        <v>0</v>
      </c>
      <c r="AS1667" s="45">
        <f>IF(AU1667="S",IF(Q1667="1. Aceitou o programa",IF(OR(X1667="Não se Aplica",X1667=""),IF(OR(W1667="Não se Aplica",W1667=""),0,W1667-V1667),AVERAGE(X1667-W1667,W1667-V1667)),0),0)</f>
        <v>0</v>
      </c>
      <c r="AT1667" s="45">
        <f>IF(AU1667="S",IF(AND(Q1667="1. Aceitou o programa",AB1667="Realizada"),IFERROR(IF(AA1667="",0,AA1667-R1667),0),0),0)</f>
        <v>0</v>
      </c>
      <c r="AU1667" s="45" t="str">
        <f>_xlfn.XLOOKUP(U1667,'Lista Suspensa'!$AA$20:$AA$23,'Lista Suspensa'!$AB$20:$AB$23,"N/A")</f>
        <v>S</v>
      </c>
    </row>
    <row r="1668" spans="1:47" ht="12" customHeight="1">
      <c r="A1668" s="87" t="s">
        <v>67</v>
      </c>
      <c r="B1668" s="88">
        <v>46188</v>
      </c>
      <c r="C1668" s="89" t="s">
        <v>3773</v>
      </c>
      <c r="D1668" s="89" t="s">
        <v>3774</v>
      </c>
      <c r="E1668" s="90">
        <v>96391910</v>
      </c>
      <c r="F1668" s="184" t="s">
        <v>4131</v>
      </c>
      <c r="G1668" s="91">
        <v>14337935800</v>
      </c>
      <c r="H1668" s="92">
        <v>21991</v>
      </c>
      <c r="I1668" s="89"/>
      <c r="J1668" s="89"/>
      <c r="K1668" s="89" t="s">
        <v>52</v>
      </c>
      <c r="L1668" s="89" t="s">
        <v>53</v>
      </c>
      <c r="M1668" s="89"/>
      <c r="N1668" s="89" t="s">
        <v>55</v>
      </c>
      <c r="O1668" s="93">
        <v>11962715711</v>
      </c>
      <c r="P1668" s="94"/>
      <c r="Q1668" s="112" t="s">
        <v>3768</v>
      </c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>
        <v>0</v>
      </c>
      <c r="AB1668" s="89"/>
      <c r="AC1668" s="111"/>
      <c r="AD1668" s="89"/>
      <c r="AE1668" s="89"/>
      <c r="AF1668" s="98"/>
      <c r="AG1668" s="98"/>
      <c r="AH1668" s="98"/>
      <c r="AI1668" s="99"/>
      <c r="AJ1668" s="99" t="s">
        <v>197</v>
      </c>
      <c r="AK1668" s="99" t="s">
        <v>197</v>
      </c>
      <c r="AL1668" s="45" t="s">
        <v>68</v>
      </c>
      <c r="AM1668" s="162" t="str">
        <f>MONTH(B1668)&amp;"/"&amp;YEAR(B1668)</f>
        <v>6/2026</v>
      </c>
      <c r="AN1668" s="45">
        <f>WEEKNUM(B1668)-WEEKNUM(EOMONTH(B1668,-1)+1)+1</f>
        <v>3</v>
      </c>
      <c r="AO1668" s="45" t="str">
        <f>MONTH(R1668)&amp;"/"&amp;YEAR(R1668)</f>
        <v>1/1900</v>
      </c>
      <c r="AP1668" s="45" t="e">
        <f>WEEKNUM(R1668)-WEEKNUM(EOMONTH(R1668,-1)+1)+1</f>
        <v>#NUM!</v>
      </c>
      <c r="AQ1668" s="45">
        <f>IF(AU1668="S",IF(Q1668="1. Aceitou o programa",R1668-B1668,0),0)</f>
        <v>0</v>
      </c>
      <c r="AR1668" s="45">
        <f>IF(AU1668="S",IF(AND(S1668&lt;&gt;"",R1668&lt;&gt;""),S1668-R1668,0),0)</f>
        <v>0</v>
      </c>
      <c r="AS1668" s="45">
        <f>IF(AU1668="S",IF(Q1668="1. Aceitou o programa",IF(OR(X1668="Não se Aplica",X1668=""),IF(OR(W1668="Não se Aplica",W1668=""),0,W1668-V1668),AVERAGE(X1668-W1668,W1668-V1668)),0),0)</f>
        <v>0</v>
      </c>
      <c r="AT1668" s="45">
        <f>IF(AU1668="S",IF(AND(Q1668="1. Aceitou o programa",AB1668="Realizada"),IFERROR(IF(AA1668="",0,AA1668-R1668),0),0),0)</f>
        <v>0</v>
      </c>
      <c r="AU1668" s="45" t="str">
        <f>_xlfn.XLOOKUP(U1668,'Lista Suspensa'!$AA$20:$AA$23,'Lista Suspensa'!$AB$20:$AB$23,"N/A")</f>
        <v>S</v>
      </c>
    </row>
    <row r="1669" spans="1:47" ht="12" customHeight="1">
      <c r="A1669" s="87" t="s">
        <v>67</v>
      </c>
      <c r="B1669" s="88">
        <v>46188</v>
      </c>
      <c r="C1669" s="89" t="s">
        <v>3773</v>
      </c>
      <c r="D1669" s="89" t="s">
        <v>3774</v>
      </c>
      <c r="E1669" s="90">
        <v>96416590</v>
      </c>
      <c r="F1669" s="184" t="s">
        <v>4132</v>
      </c>
      <c r="G1669" s="91">
        <v>20281356700</v>
      </c>
      <c r="H1669" s="92">
        <v>40250</v>
      </c>
      <c r="I1669" s="89"/>
      <c r="J1669" s="89"/>
      <c r="K1669" s="89" t="s">
        <v>88</v>
      </c>
      <c r="L1669" s="89" t="s">
        <v>89</v>
      </c>
      <c r="M1669" s="89"/>
      <c r="N1669" s="89" t="s">
        <v>102</v>
      </c>
      <c r="O1669" s="93">
        <v>21965806084</v>
      </c>
      <c r="P1669" s="94"/>
      <c r="Q1669" s="112" t="s">
        <v>3768</v>
      </c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>
        <v>0</v>
      </c>
      <c r="AB1669" s="89"/>
      <c r="AC1669" s="111"/>
      <c r="AD1669" s="89"/>
      <c r="AE1669" s="89"/>
      <c r="AF1669" s="98"/>
      <c r="AG1669" s="98"/>
      <c r="AH1669" s="98"/>
      <c r="AI1669" s="99"/>
      <c r="AJ1669" s="99" t="s">
        <v>197</v>
      </c>
      <c r="AK1669" s="99" t="s">
        <v>197</v>
      </c>
      <c r="AL1669" s="45" t="s">
        <v>68</v>
      </c>
      <c r="AM1669" s="162" t="str">
        <f>MONTH(B1669)&amp;"/"&amp;YEAR(B1669)</f>
        <v>6/2026</v>
      </c>
      <c r="AN1669" s="45">
        <f>WEEKNUM(B1669)-WEEKNUM(EOMONTH(B1669,-1)+1)+1</f>
        <v>3</v>
      </c>
      <c r="AO1669" s="45" t="str">
        <f>MONTH(R1669)&amp;"/"&amp;YEAR(R1669)</f>
        <v>1/1900</v>
      </c>
      <c r="AP1669" s="45" t="e">
        <f>WEEKNUM(R1669)-WEEKNUM(EOMONTH(R1669,-1)+1)+1</f>
        <v>#NUM!</v>
      </c>
      <c r="AQ1669" s="45">
        <f>IF(AU1669="S",IF(Q1669="1. Aceitou o programa",R1669-B1669,0),0)</f>
        <v>0</v>
      </c>
      <c r="AR1669" s="45">
        <f>IF(AU1669="S",IF(AND(S1669&lt;&gt;"",R1669&lt;&gt;""),S1669-R1669,0),0)</f>
        <v>0</v>
      </c>
      <c r="AS1669" s="45">
        <f>IF(AU1669="S",IF(Q1669="1. Aceitou o programa",IF(OR(X1669="Não se Aplica",X1669=""),IF(OR(W1669="Não se Aplica",W1669=""),0,W1669-V1669),AVERAGE(X1669-W1669,W1669-V1669)),0),0)</f>
        <v>0</v>
      </c>
      <c r="AT1669" s="45">
        <f>IF(AU1669="S",IF(AND(Q1669="1. Aceitou o programa",AB1669="Realizada"),IFERROR(IF(AA1669="",0,AA1669-R1669),0),0),0)</f>
        <v>0</v>
      </c>
      <c r="AU1669" s="45" t="str">
        <f>_xlfn.XLOOKUP(U1669,'Lista Suspensa'!$AA$20:$AA$23,'Lista Suspensa'!$AB$20:$AB$23,"N/A")</f>
        <v>S</v>
      </c>
    </row>
    <row r="1670" spans="1:47" ht="12" customHeight="1">
      <c r="A1670" s="87" t="s">
        <v>67</v>
      </c>
      <c r="B1670" s="88">
        <v>46188</v>
      </c>
      <c r="C1670" s="89" t="s">
        <v>3773</v>
      </c>
      <c r="D1670" s="89" t="s">
        <v>3774</v>
      </c>
      <c r="E1670" s="90">
        <v>96482733</v>
      </c>
      <c r="F1670" s="184" t="s">
        <v>4133</v>
      </c>
      <c r="G1670" s="91">
        <v>4507257824</v>
      </c>
      <c r="H1670" s="92">
        <v>23231</v>
      </c>
      <c r="I1670" s="89"/>
      <c r="J1670" s="89"/>
      <c r="K1670" s="89" t="s">
        <v>52</v>
      </c>
      <c r="L1670" s="89" t="s">
        <v>53</v>
      </c>
      <c r="M1670" s="89"/>
      <c r="N1670" s="89" t="s">
        <v>55</v>
      </c>
      <c r="O1670" s="93">
        <v>11988077205</v>
      </c>
      <c r="P1670" s="94"/>
      <c r="Q1670" s="112" t="s">
        <v>3768</v>
      </c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>
        <v>0</v>
      </c>
      <c r="AB1670" s="89"/>
      <c r="AC1670" s="111"/>
      <c r="AD1670" s="89"/>
      <c r="AE1670" s="89"/>
      <c r="AF1670" s="98"/>
      <c r="AG1670" s="98"/>
      <c r="AH1670" s="98"/>
      <c r="AI1670" s="99"/>
      <c r="AJ1670" s="99" t="s">
        <v>197</v>
      </c>
      <c r="AK1670" s="99" t="s">
        <v>197</v>
      </c>
      <c r="AL1670" s="45" t="s">
        <v>68</v>
      </c>
      <c r="AM1670" s="162" t="str">
        <f>MONTH(B1670)&amp;"/"&amp;YEAR(B1670)</f>
        <v>6/2026</v>
      </c>
      <c r="AN1670" s="45">
        <f>WEEKNUM(B1670)-WEEKNUM(EOMONTH(B1670,-1)+1)+1</f>
        <v>3</v>
      </c>
      <c r="AO1670" s="45" t="str">
        <f>MONTH(R1670)&amp;"/"&amp;YEAR(R1670)</f>
        <v>1/1900</v>
      </c>
      <c r="AP1670" s="45" t="e">
        <f>WEEKNUM(R1670)-WEEKNUM(EOMONTH(R1670,-1)+1)+1</f>
        <v>#NUM!</v>
      </c>
      <c r="AQ1670" s="45">
        <f>IF(AU1670="S",IF(Q1670="1. Aceitou o programa",R1670-B1670,0),0)</f>
        <v>0</v>
      </c>
      <c r="AR1670" s="45">
        <f>IF(AU1670="S",IF(AND(S1670&lt;&gt;"",R1670&lt;&gt;""),S1670-R1670,0),0)</f>
        <v>0</v>
      </c>
      <c r="AS1670" s="45">
        <f>IF(AU1670="S",IF(Q1670="1. Aceitou o programa",IF(OR(X1670="Não se Aplica",X1670=""),IF(OR(W1670="Não se Aplica",W1670=""),0,W1670-V1670),AVERAGE(X1670-W1670,W1670-V1670)),0),0)</f>
        <v>0</v>
      </c>
      <c r="AT1670" s="45">
        <f>IF(AU1670="S",IF(AND(Q1670="1. Aceitou o programa",AB1670="Realizada"),IFERROR(IF(AA1670="",0,AA1670-R1670),0),0),0)</f>
        <v>0</v>
      </c>
      <c r="AU1670" s="45" t="str">
        <f>_xlfn.XLOOKUP(U1670,'Lista Suspensa'!$AA$20:$AA$23,'Lista Suspensa'!$AB$20:$AB$23,"N/A")</f>
        <v>S</v>
      </c>
    </row>
    <row r="1671" spans="1:47" ht="12" customHeight="1">
      <c r="A1671" s="87" t="s">
        <v>67</v>
      </c>
      <c r="B1671" s="88">
        <v>46188</v>
      </c>
      <c r="C1671" s="89" t="s">
        <v>3773</v>
      </c>
      <c r="D1671" s="89" t="s">
        <v>3774</v>
      </c>
      <c r="E1671" s="90">
        <v>96494868</v>
      </c>
      <c r="F1671" s="184" t="s">
        <v>4134</v>
      </c>
      <c r="G1671" s="91">
        <v>41771872837</v>
      </c>
      <c r="H1671" s="92">
        <v>33931</v>
      </c>
      <c r="I1671" s="89"/>
      <c r="J1671" s="89"/>
      <c r="K1671" s="89" t="s">
        <v>52</v>
      </c>
      <c r="L1671" s="89" t="s">
        <v>329</v>
      </c>
      <c r="M1671" s="89"/>
      <c r="N1671" s="89" t="s">
        <v>55</v>
      </c>
      <c r="O1671" s="93">
        <v>11985304512</v>
      </c>
      <c r="P1671" s="94"/>
      <c r="Q1671" s="112" t="s">
        <v>3768</v>
      </c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>
        <v>0</v>
      </c>
      <c r="AB1671" s="89"/>
      <c r="AC1671" s="111"/>
      <c r="AD1671" s="89"/>
      <c r="AE1671" s="89"/>
      <c r="AF1671" s="98"/>
      <c r="AG1671" s="98"/>
      <c r="AH1671" s="98"/>
      <c r="AI1671" s="99"/>
      <c r="AJ1671" s="99" t="s">
        <v>197</v>
      </c>
      <c r="AK1671" s="99" t="s">
        <v>197</v>
      </c>
      <c r="AL1671" s="45" t="s">
        <v>68</v>
      </c>
      <c r="AM1671" s="162" t="str">
        <f>MONTH(B1671)&amp;"/"&amp;YEAR(B1671)</f>
        <v>6/2026</v>
      </c>
      <c r="AN1671" s="45">
        <f>WEEKNUM(B1671)-WEEKNUM(EOMONTH(B1671,-1)+1)+1</f>
        <v>3</v>
      </c>
      <c r="AO1671" s="45" t="str">
        <f>MONTH(R1671)&amp;"/"&amp;YEAR(R1671)</f>
        <v>1/1900</v>
      </c>
      <c r="AP1671" s="45" t="e">
        <f>WEEKNUM(R1671)-WEEKNUM(EOMONTH(R1671,-1)+1)+1</f>
        <v>#NUM!</v>
      </c>
      <c r="AQ1671" s="45">
        <f>IF(AU1671="S",IF(Q1671="1. Aceitou o programa",R1671-B1671,0),0)</f>
        <v>0</v>
      </c>
      <c r="AR1671" s="45">
        <f>IF(AU1671="S",IF(AND(S1671&lt;&gt;"",R1671&lt;&gt;""),S1671-R1671,0),0)</f>
        <v>0</v>
      </c>
      <c r="AS1671" s="45">
        <f>IF(AU1671="S",IF(Q1671="1. Aceitou o programa",IF(OR(X1671="Não se Aplica",X1671=""),IF(OR(W1671="Não se Aplica",W1671=""),0,W1671-V1671),AVERAGE(X1671-W1671,W1671-V1671)),0),0)</f>
        <v>0</v>
      </c>
      <c r="AT1671" s="45">
        <f>IF(AU1671="S",IF(AND(Q1671="1. Aceitou o programa",AB1671="Realizada"),IFERROR(IF(AA1671="",0,AA1671-R1671),0),0),0)</f>
        <v>0</v>
      </c>
      <c r="AU1671" s="45" t="str">
        <f>_xlfn.XLOOKUP(U1671,'Lista Suspensa'!$AA$20:$AA$23,'Lista Suspensa'!$AB$20:$AB$23,"N/A")</f>
        <v>S</v>
      </c>
    </row>
    <row r="1672" spans="1:47" ht="12" customHeight="1">
      <c r="A1672" s="87" t="s">
        <v>67</v>
      </c>
      <c r="B1672" s="88">
        <v>46188</v>
      </c>
      <c r="C1672" s="89" t="s">
        <v>3773</v>
      </c>
      <c r="D1672" s="89" t="s">
        <v>3774</v>
      </c>
      <c r="E1672" s="90">
        <v>96651535</v>
      </c>
      <c r="F1672" s="184" t="s">
        <v>4135</v>
      </c>
      <c r="G1672" s="91">
        <v>1180334841</v>
      </c>
      <c r="H1672" s="92">
        <v>22756</v>
      </c>
      <c r="I1672" s="89"/>
      <c r="J1672" s="89"/>
      <c r="K1672" s="89" t="s">
        <v>52</v>
      </c>
      <c r="L1672" s="89" t="s">
        <v>53</v>
      </c>
      <c r="M1672" s="89"/>
      <c r="N1672" s="89" t="s">
        <v>4136</v>
      </c>
      <c r="O1672" s="93">
        <v>11980952521</v>
      </c>
      <c r="P1672" s="94"/>
      <c r="Q1672" s="112" t="s">
        <v>3768</v>
      </c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>
        <v>0</v>
      </c>
      <c r="AB1672" s="89"/>
      <c r="AC1672" s="111"/>
      <c r="AD1672" s="89"/>
      <c r="AE1672" s="89"/>
      <c r="AF1672" s="98"/>
      <c r="AG1672" s="98"/>
      <c r="AH1672" s="98"/>
      <c r="AI1672" s="99"/>
      <c r="AJ1672" s="99" t="s">
        <v>197</v>
      </c>
      <c r="AK1672" s="99" t="s">
        <v>197</v>
      </c>
      <c r="AL1672" s="45" t="s">
        <v>68</v>
      </c>
      <c r="AM1672" s="162" t="str">
        <f>MONTH(B1672)&amp;"/"&amp;YEAR(B1672)</f>
        <v>6/2026</v>
      </c>
      <c r="AN1672" s="45">
        <f>WEEKNUM(B1672)-WEEKNUM(EOMONTH(B1672,-1)+1)+1</f>
        <v>3</v>
      </c>
      <c r="AO1672" s="45" t="str">
        <f>MONTH(R1672)&amp;"/"&amp;YEAR(R1672)</f>
        <v>1/1900</v>
      </c>
      <c r="AP1672" s="45" t="e">
        <f>WEEKNUM(R1672)-WEEKNUM(EOMONTH(R1672,-1)+1)+1</f>
        <v>#NUM!</v>
      </c>
      <c r="AQ1672" s="45">
        <f>IF(AU1672="S",IF(Q1672="1. Aceitou o programa",R1672-B1672,0),0)</f>
        <v>0</v>
      </c>
      <c r="AR1672" s="45">
        <f>IF(AU1672="S",IF(AND(S1672&lt;&gt;"",R1672&lt;&gt;""),S1672-R1672,0),0)</f>
        <v>0</v>
      </c>
      <c r="AS1672" s="45">
        <f>IF(AU1672="S",IF(Q1672="1. Aceitou o programa",IF(OR(X1672="Não se Aplica",X1672=""),IF(OR(W1672="Não se Aplica",W1672=""),0,W1672-V1672),AVERAGE(X1672-W1672,W1672-V1672)),0),0)</f>
        <v>0</v>
      </c>
      <c r="AT1672" s="45">
        <f>IF(AU1672="S",IF(AND(Q1672="1. Aceitou o programa",AB1672="Realizada"),IFERROR(IF(AA1672="",0,AA1672-R1672),0),0),0)</f>
        <v>0</v>
      </c>
      <c r="AU1672" s="45" t="str">
        <f>_xlfn.XLOOKUP(U1672,'Lista Suspensa'!$AA$20:$AA$23,'Lista Suspensa'!$AB$20:$AB$23,"N/A")</f>
        <v>S</v>
      </c>
    </row>
    <row r="1673" spans="1:47" ht="12" customHeight="1">
      <c r="A1673" s="87" t="s">
        <v>67</v>
      </c>
      <c r="B1673" s="88">
        <v>46188</v>
      </c>
      <c r="C1673" s="89" t="s">
        <v>3773</v>
      </c>
      <c r="D1673" s="89" t="s">
        <v>3774</v>
      </c>
      <c r="E1673" s="90">
        <v>96725191</v>
      </c>
      <c r="F1673" s="184" t="s">
        <v>4137</v>
      </c>
      <c r="G1673" s="91">
        <v>30749282800</v>
      </c>
      <c r="H1673" s="92">
        <v>29657</v>
      </c>
      <c r="I1673" s="89"/>
      <c r="J1673" s="89"/>
      <c r="K1673" s="89" t="s">
        <v>52</v>
      </c>
      <c r="L1673" s="89" t="s">
        <v>53</v>
      </c>
      <c r="M1673" s="89"/>
      <c r="N1673" s="89" t="s">
        <v>185</v>
      </c>
      <c r="O1673" s="93">
        <v>11951600015</v>
      </c>
      <c r="P1673" s="94"/>
      <c r="Q1673" s="112" t="s">
        <v>3768</v>
      </c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>
        <v>0</v>
      </c>
      <c r="AB1673" s="89"/>
      <c r="AC1673" s="111"/>
      <c r="AD1673" s="89"/>
      <c r="AE1673" s="89"/>
      <c r="AF1673" s="98"/>
      <c r="AG1673" s="98"/>
      <c r="AH1673" s="98"/>
      <c r="AI1673" s="99"/>
      <c r="AJ1673" s="99" t="s">
        <v>197</v>
      </c>
      <c r="AK1673" s="99" t="s">
        <v>197</v>
      </c>
      <c r="AL1673" s="45" t="s">
        <v>68</v>
      </c>
      <c r="AM1673" s="162" t="str">
        <f>MONTH(B1673)&amp;"/"&amp;YEAR(B1673)</f>
        <v>6/2026</v>
      </c>
      <c r="AN1673" s="45">
        <f>WEEKNUM(B1673)-WEEKNUM(EOMONTH(B1673,-1)+1)+1</f>
        <v>3</v>
      </c>
      <c r="AO1673" s="45" t="str">
        <f>MONTH(R1673)&amp;"/"&amp;YEAR(R1673)</f>
        <v>1/1900</v>
      </c>
      <c r="AP1673" s="45" t="e">
        <f>WEEKNUM(R1673)-WEEKNUM(EOMONTH(R1673,-1)+1)+1</f>
        <v>#NUM!</v>
      </c>
      <c r="AQ1673" s="45">
        <f>IF(AU1673="S",IF(Q1673="1. Aceitou o programa",R1673-B1673,0),0)</f>
        <v>0</v>
      </c>
      <c r="AR1673" s="45">
        <f>IF(AU1673="S",IF(AND(S1673&lt;&gt;"",R1673&lt;&gt;""),S1673-R1673,0),0)</f>
        <v>0</v>
      </c>
      <c r="AS1673" s="45">
        <f>IF(AU1673="S",IF(Q1673="1. Aceitou o programa",IF(OR(X1673="Não se Aplica",X1673=""),IF(OR(W1673="Não se Aplica",W1673=""),0,W1673-V1673),AVERAGE(X1673-W1673,W1673-V1673)),0),0)</f>
        <v>0</v>
      </c>
      <c r="AT1673" s="45">
        <f>IF(AU1673="S",IF(AND(Q1673="1. Aceitou o programa",AB1673="Realizada"),IFERROR(IF(AA1673="",0,AA1673-R1673),0),0),0)</f>
        <v>0</v>
      </c>
      <c r="AU1673" s="45" t="str">
        <f>_xlfn.XLOOKUP(U1673,'Lista Suspensa'!$AA$20:$AA$23,'Lista Suspensa'!$AB$20:$AB$23,"N/A")</f>
        <v>S</v>
      </c>
    </row>
    <row r="1674" spans="1:47" ht="12" customHeight="1">
      <c r="A1674" s="87" t="s">
        <v>67</v>
      </c>
      <c r="B1674" s="88">
        <v>46188</v>
      </c>
      <c r="C1674" s="89" t="s">
        <v>3773</v>
      </c>
      <c r="D1674" s="89" t="s">
        <v>3774</v>
      </c>
      <c r="E1674" s="90">
        <v>96867241</v>
      </c>
      <c r="F1674" s="184" t="s">
        <v>4138</v>
      </c>
      <c r="G1674" s="91">
        <v>60100630782</v>
      </c>
      <c r="H1674" s="92">
        <v>21863</v>
      </c>
      <c r="I1674" s="89"/>
      <c r="J1674" s="89"/>
      <c r="K1674" s="89" t="s">
        <v>88</v>
      </c>
      <c r="L1674" s="89" t="s">
        <v>89</v>
      </c>
      <c r="M1674" s="89"/>
      <c r="N1674" s="89" t="s">
        <v>121</v>
      </c>
      <c r="O1674" s="93">
        <v>21998591815</v>
      </c>
      <c r="P1674" s="94"/>
      <c r="Q1674" s="112" t="s">
        <v>3768</v>
      </c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>
        <v>0</v>
      </c>
      <c r="AB1674" s="89"/>
      <c r="AC1674" s="111"/>
      <c r="AD1674" s="89"/>
      <c r="AE1674" s="89"/>
      <c r="AF1674" s="98"/>
      <c r="AG1674" s="98"/>
      <c r="AH1674" s="98"/>
      <c r="AI1674" s="99"/>
      <c r="AJ1674" s="99" t="s">
        <v>197</v>
      </c>
      <c r="AK1674" s="99" t="s">
        <v>197</v>
      </c>
      <c r="AL1674" s="45" t="s">
        <v>68</v>
      </c>
      <c r="AM1674" s="162" t="str">
        <f>MONTH(B1674)&amp;"/"&amp;YEAR(B1674)</f>
        <v>6/2026</v>
      </c>
      <c r="AN1674" s="45">
        <f>WEEKNUM(B1674)-WEEKNUM(EOMONTH(B1674,-1)+1)+1</f>
        <v>3</v>
      </c>
      <c r="AO1674" s="45" t="str">
        <f>MONTH(R1674)&amp;"/"&amp;YEAR(R1674)</f>
        <v>1/1900</v>
      </c>
      <c r="AP1674" s="45" t="e">
        <f>WEEKNUM(R1674)-WEEKNUM(EOMONTH(R1674,-1)+1)+1</f>
        <v>#NUM!</v>
      </c>
      <c r="AQ1674" s="45">
        <f>IF(AU1674="S",IF(Q1674="1. Aceitou o programa",R1674-B1674,0),0)</f>
        <v>0</v>
      </c>
      <c r="AR1674" s="45">
        <f>IF(AU1674="S",IF(AND(S1674&lt;&gt;"",R1674&lt;&gt;""),S1674-R1674,0),0)</f>
        <v>0</v>
      </c>
      <c r="AS1674" s="45">
        <f>IF(AU1674="S",IF(Q1674="1. Aceitou o programa",IF(OR(X1674="Não se Aplica",X1674=""),IF(OR(W1674="Não se Aplica",W1674=""),0,W1674-V1674),AVERAGE(X1674-W1674,W1674-V1674)),0),0)</f>
        <v>0</v>
      </c>
      <c r="AT1674" s="45">
        <f>IF(AU1674="S",IF(AND(Q1674="1. Aceitou o programa",AB1674="Realizada"),IFERROR(IF(AA1674="",0,AA1674-R1674),0),0),0)</f>
        <v>0</v>
      </c>
      <c r="AU1674" s="45" t="str">
        <f>_xlfn.XLOOKUP(U1674,'Lista Suspensa'!$AA$20:$AA$23,'Lista Suspensa'!$AB$20:$AB$23,"N/A")</f>
        <v>S</v>
      </c>
    </row>
    <row r="1675" spans="1:47" ht="12" customHeight="1">
      <c r="A1675" s="87" t="s">
        <v>67</v>
      </c>
      <c r="B1675" s="88">
        <v>46188</v>
      </c>
      <c r="C1675" s="89" t="s">
        <v>3773</v>
      </c>
      <c r="D1675" s="89" t="s">
        <v>3774</v>
      </c>
      <c r="E1675" s="90">
        <v>123366658</v>
      </c>
      <c r="F1675" s="184" t="s">
        <v>4139</v>
      </c>
      <c r="G1675" s="91">
        <v>40451470800</v>
      </c>
      <c r="H1675" s="92">
        <v>15557</v>
      </c>
      <c r="I1675" s="89"/>
      <c r="J1675" s="89"/>
      <c r="K1675" s="89" t="s">
        <v>52</v>
      </c>
      <c r="L1675" s="89" t="s">
        <v>53</v>
      </c>
      <c r="M1675" s="89"/>
      <c r="N1675" s="89" t="s">
        <v>170</v>
      </c>
      <c r="O1675" s="93">
        <v>11976995974</v>
      </c>
      <c r="P1675" s="94"/>
      <c r="Q1675" s="112" t="s">
        <v>3768</v>
      </c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>
        <v>0</v>
      </c>
      <c r="AB1675" s="89"/>
      <c r="AC1675" s="111"/>
      <c r="AD1675" s="89"/>
      <c r="AE1675" s="89"/>
      <c r="AF1675" s="98"/>
      <c r="AG1675" s="98"/>
      <c r="AH1675" s="98"/>
      <c r="AI1675" s="99"/>
      <c r="AJ1675" s="99" t="s">
        <v>197</v>
      </c>
      <c r="AK1675" s="99" t="s">
        <v>197</v>
      </c>
      <c r="AL1675" s="45" t="s">
        <v>68</v>
      </c>
      <c r="AM1675" s="162" t="str">
        <f>MONTH(B1675)&amp;"/"&amp;YEAR(B1675)</f>
        <v>6/2026</v>
      </c>
      <c r="AN1675" s="45">
        <f>WEEKNUM(B1675)-WEEKNUM(EOMONTH(B1675,-1)+1)+1</f>
        <v>3</v>
      </c>
      <c r="AO1675" s="45" t="str">
        <f>MONTH(R1675)&amp;"/"&amp;YEAR(R1675)</f>
        <v>1/1900</v>
      </c>
      <c r="AP1675" s="45" t="e">
        <f>WEEKNUM(R1675)-WEEKNUM(EOMONTH(R1675,-1)+1)+1</f>
        <v>#NUM!</v>
      </c>
      <c r="AQ1675" s="45">
        <f>IF(AU1675="S",IF(Q1675="1. Aceitou o programa",R1675-B1675,0),0)</f>
        <v>0</v>
      </c>
      <c r="AR1675" s="45">
        <f>IF(AU1675="S",IF(AND(S1675&lt;&gt;"",R1675&lt;&gt;""),S1675-R1675,0),0)</f>
        <v>0</v>
      </c>
      <c r="AS1675" s="45">
        <f>IF(AU1675="S",IF(Q1675="1. Aceitou o programa",IF(OR(X1675="Não se Aplica",X1675=""),IF(OR(W1675="Não se Aplica",W1675=""),0,W1675-V1675),AVERAGE(X1675-W1675,W1675-V1675)),0),0)</f>
        <v>0</v>
      </c>
      <c r="AT1675" s="45">
        <f>IF(AU1675="S",IF(AND(Q1675="1. Aceitou o programa",AB1675="Realizada"),IFERROR(IF(AA1675="",0,AA1675-R1675),0),0),0)</f>
        <v>0</v>
      </c>
      <c r="AU1675" s="45" t="str">
        <f>_xlfn.XLOOKUP(U1675,'Lista Suspensa'!$AA$20:$AA$23,'Lista Suspensa'!$AB$20:$AB$23,"N/A")</f>
        <v>S</v>
      </c>
    </row>
    <row r="1676" spans="1:47" ht="12" customHeight="1">
      <c r="A1676" s="87" t="s">
        <v>67</v>
      </c>
      <c r="B1676" s="88">
        <v>46188</v>
      </c>
      <c r="C1676" s="89" t="s">
        <v>3773</v>
      </c>
      <c r="D1676" s="89" t="s">
        <v>3774</v>
      </c>
      <c r="E1676" s="90">
        <v>124930263</v>
      </c>
      <c r="F1676" s="184" t="s">
        <v>4140</v>
      </c>
      <c r="G1676" s="91">
        <v>2317125887</v>
      </c>
      <c r="H1676" s="92">
        <v>14689</v>
      </c>
      <c r="I1676" s="89"/>
      <c r="J1676" s="89"/>
      <c r="K1676" s="89" t="s">
        <v>52</v>
      </c>
      <c r="L1676" s="89" t="s">
        <v>53</v>
      </c>
      <c r="M1676" s="89"/>
      <c r="N1676" s="89" t="s">
        <v>170</v>
      </c>
      <c r="O1676" s="93">
        <v>11982119939</v>
      </c>
      <c r="P1676" s="94"/>
      <c r="Q1676" s="112" t="s">
        <v>3768</v>
      </c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>
        <v>0</v>
      </c>
      <c r="AB1676" s="89"/>
      <c r="AC1676" s="111"/>
      <c r="AD1676" s="89"/>
      <c r="AE1676" s="89"/>
      <c r="AF1676" s="98"/>
      <c r="AG1676" s="98"/>
      <c r="AH1676" s="98"/>
      <c r="AI1676" s="99"/>
      <c r="AJ1676" s="99" t="s">
        <v>197</v>
      </c>
      <c r="AK1676" s="99" t="s">
        <v>197</v>
      </c>
      <c r="AL1676" s="45" t="s">
        <v>68</v>
      </c>
      <c r="AM1676" s="162" t="str">
        <f>MONTH(B1676)&amp;"/"&amp;YEAR(B1676)</f>
        <v>6/2026</v>
      </c>
      <c r="AN1676" s="45">
        <f>WEEKNUM(B1676)-WEEKNUM(EOMONTH(B1676,-1)+1)+1</f>
        <v>3</v>
      </c>
      <c r="AO1676" s="45" t="str">
        <f>MONTH(R1676)&amp;"/"&amp;YEAR(R1676)</f>
        <v>1/1900</v>
      </c>
      <c r="AP1676" s="45" t="e">
        <f>WEEKNUM(R1676)-WEEKNUM(EOMONTH(R1676,-1)+1)+1</f>
        <v>#NUM!</v>
      </c>
      <c r="AQ1676" s="45">
        <f>IF(AU1676="S",IF(Q1676="1. Aceitou o programa",R1676-B1676,0),0)</f>
        <v>0</v>
      </c>
      <c r="AR1676" s="45">
        <f>IF(AU1676="S",IF(AND(S1676&lt;&gt;"",R1676&lt;&gt;""),S1676-R1676,0),0)</f>
        <v>0</v>
      </c>
      <c r="AS1676" s="45">
        <f>IF(AU1676="S",IF(Q1676="1. Aceitou o programa",IF(OR(X1676="Não se Aplica",X1676=""),IF(OR(W1676="Não se Aplica",W1676=""),0,W1676-V1676),AVERAGE(X1676-W1676,W1676-V1676)),0),0)</f>
        <v>0</v>
      </c>
      <c r="AT1676" s="45">
        <f>IF(AU1676="S",IF(AND(Q1676="1. Aceitou o programa",AB1676="Realizada"),IFERROR(IF(AA1676="",0,AA1676-R1676),0),0),0)</f>
        <v>0</v>
      </c>
      <c r="AU1676" s="45" t="str">
        <f>_xlfn.XLOOKUP(U1676,'Lista Suspensa'!$AA$20:$AA$23,'Lista Suspensa'!$AB$20:$AB$23,"N/A")</f>
        <v>S</v>
      </c>
    </row>
    <row r="1677" spans="1:47" ht="12" customHeight="1">
      <c r="A1677" s="87" t="s">
        <v>67</v>
      </c>
      <c r="B1677" s="88">
        <v>46188</v>
      </c>
      <c r="C1677" s="89" t="s">
        <v>3773</v>
      </c>
      <c r="D1677" s="89" t="s">
        <v>3774</v>
      </c>
      <c r="E1677" s="90">
        <v>126509735</v>
      </c>
      <c r="F1677" s="184" t="s">
        <v>4141</v>
      </c>
      <c r="G1677" s="91">
        <v>1294387820</v>
      </c>
      <c r="H1677" s="92">
        <v>15664</v>
      </c>
      <c r="I1677" s="89"/>
      <c r="J1677" s="89"/>
      <c r="K1677" s="89" t="s">
        <v>52</v>
      </c>
      <c r="L1677" s="89" t="s">
        <v>53</v>
      </c>
      <c r="M1677" s="89"/>
      <c r="N1677" s="89" t="s">
        <v>72</v>
      </c>
      <c r="O1677" s="93" t="s">
        <v>4142</v>
      </c>
      <c r="P1677" s="94"/>
      <c r="Q1677" s="112" t="s">
        <v>3768</v>
      </c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>
        <v>0</v>
      </c>
      <c r="AB1677" s="89"/>
      <c r="AC1677" s="111"/>
      <c r="AD1677" s="89"/>
      <c r="AE1677" s="89"/>
      <c r="AF1677" s="98"/>
      <c r="AG1677" s="98"/>
      <c r="AH1677" s="98"/>
      <c r="AI1677" s="99"/>
      <c r="AJ1677" s="99" t="s">
        <v>197</v>
      </c>
      <c r="AK1677" s="99" t="s">
        <v>197</v>
      </c>
      <c r="AL1677" s="45" t="s">
        <v>68</v>
      </c>
      <c r="AM1677" s="162" t="str">
        <f>MONTH(B1677)&amp;"/"&amp;YEAR(B1677)</f>
        <v>6/2026</v>
      </c>
      <c r="AN1677" s="45">
        <f>WEEKNUM(B1677)-WEEKNUM(EOMONTH(B1677,-1)+1)+1</f>
        <v>3</v>
      </c>
      <c r="AO1677" s="45" t="str">
        <f>MONTH(R1677)&amp;"/"&amp;YEAR(R1677)</f>
        <v>1/1900</v>
      </c>
      <c r="AP1677" s="45" t="e">
        <f>WEEKNUM(R1677)-WEEKNUM(EOMONTH(R1677,-1)+1)+1</f>
        <v>#NUM!</v>
      </c>
      <c r="AQ1677" s="45">
        <f>IF(AU1677="S",IF(Q1677="1. Aceitou o programa",R1677-B1677,0),0)</f>
        <v>0</v>
      </c>
      <c r="AR1677" s="45">
        <f>IF(AU1677="S",IF(AND(S1677&lt;&gt;"",R1677&lt;&gt;""),S1677-R1677,0),0)</f>
        <v>0</v>
      </c>
      <c r="AS1677" s="45">
        <f>IF(AU1677="S",IF(Q1677="1. Aceitou o programa",IF(OR(X1677="Não se Aplica",X1677=""),IF(OR(W1677="Não se Aplica",W1677=""),0,W1677-V1677),AVERAGE(X1677-W1677,W1677-V1677)),0),0)</f>
        <v>0</v>
      </c>
      <c r="AT1677" s="45">
        <f>IF(AU1677="S",IF(AND(Q1677="1. Aceitou o programa",AB1677="Realizada"),IFERROR(IF(AA1677="",0,AA1677-R1677),0),0),0)</f>
        <v>0</v>
      </c>
      <c r="AU1677" s="45" t="str">
        <f>_xlfn.XLOOKUP(U1677,'Lista Suspensa'!$AA$20:$AA$23,'Lista Suspensa'!$AB$20:$AB$23,"N/A")</f>
        <v>S</v>
      </c>
    </row>
    <row r="1678" spans="1:47" ht="12" customHeight="1">
      <c r="A1678" s="87" t="s">
        <v>67</v>
      </c>
      <c r="B1678" s="88">
        <v>46188</v>
      </c>
      <c r="C1678" s="89" t="s">
        <v>3773</v>
      </c>
      <c r="D1678" s="89" t="s">
        <v>3774</v>
      </c>
      <c r="E1678" s="90">
        <v>128307285</v>
      </c>
      <c r="F1678" s="184" t="s">
        <v>4143</v>
      </c>
      <c r="G1678" s="91">
        <v>50010522891</v>
      </c>
      <c r="H1678" s="92">
        <v>18258</v>
      </c>
      <c r="I1678" s="89"/>
      <c r="J1678" s="89"/>
      <c r="K1678" s="89" t="s">
        <v>52</v>
      </c>
      <c r="L1678" s="89" t="s">
        <v>53</v>
      </c>
      <c r="M1678" s="89"/>
      <c r="N1678" s="89" t="s">
        <v>170</v>
      </c>
      <c r="O1678" s="93">
        <v>11980945570</v>
      </c>
      <c r="P1678" s="94"/>
      <c r="Q1678" s="112" t="s">
        <v>3768</v>
      </c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>
        <v>0</v>
      </c>
      <c r="AB1678" s="89"/>
      <c r="AC1678" s="111"/>
      <c r="AD1678" s="89"/>
      <c r="AE1678" s="89"/>
      <c r="AF1678" s="98"/>
      <c r="AG1678" s="98"/>
      <c r="AH1678" s="98"/>
      <c r="AI1678" s="99"/>
      <c r="AJ1678" s="99" t="s">
        <v>197</v>
      </c>
      <c r="AK1678" s="99" t="s">
        <v>197</v>
      </c>
      <c r="AL1678" s="45" t="s">
        <v>68</v>
      </c>
      <c r="AM1678" s="162" t="str">
        <f>MONTH(B1678)&amp;"/"&amp;YEAR(B1678)</f>
        <v>6/2026</v>
      </c>
      <c r="AN1678" s="45">
        <f>WEEKNUM(B1678)-WEEKNUM(EOMONTH(B1678,-1)+1)+1</f>
        <v>3</v>
      </c>
      <c r="AO1678" s="45" t="str">
        <f>MONTH(R1678)&amp;"/"&amp;YEAR(R1678)</f>
        <v>1/1900</v>
      </c>
      <c r="AP1678" s="45" t="e">
        <f>WEEKNUM(R1678)-WEEKNUM(EOMONTH(R1678,-1)+1)+1</f>
        <v>#NUM!</v>
      </c>
      <c r="AQ1678" s="45">
        <f>IF(AU1678="S",IF(Q1678="1. Aceitou o programa",R1678-B1678,0),0)</f>
        <v>0</v>
      </c>
      <c r="AR1678" s="45">
        <f>IF(AU1678="S",IF(AND(S1678&lt;&gt;"",R1678&lt;&gt;""),S1678-R1678,0),0)</f>
        <v>0</v>
      </c>
      <c r="AS1678" s="45">
        <f>IF(AU1678="S",IF(Q1678="1. Aceitou o programa",IF(OR(X1678="Não se Aplica",X1678=""),IF(OR(W1678="Não se Aplica",W1678=""),0,W1678-V1678),AVERAGE(X1678-W1678,W1678-V1678)),0),0)</f>
        <v>0</v>
      </c>
      <c r="AT1678" s="45">
        <f>IF(AU1678="S",IF(AND(Q1678="1. Aceitou o programa",AB1678="Realizada"),IFERROR(IF(AA1678="",0,AA1678-R1678),0),0),0)</f>
        <v>0</v>
      </c>
      <c r="AU1678" s="45" t="str">
        <f>_xlfn.XLOOKUP(U1678,'Lista Suspensa'!$AA$20:$AA$23,'Lista Suspensa'!$AB$20:$AB$23,"N/A")</f>
        <v>S</v>
      </c>
    </row>
    <row r="1679" spans="1:47" ht="12" customHeight="1">
      <c r="A1679" s="87" t="s">
        <v>67</v>
      </c>
      <c r="B1679" s="88">
        <v>46188</v>
      </c>
      <c r="C1679" s="89" t="s">
        <v>3773</v>
      </c>
      <c r="D1679" s="89" t="s">
        <v>3774</v>
      </c>
      <c r="E1679" s="90">
        <v>129704601</v>
      </c>
      <c r="F1679" s="184" t="s">
        <v>4144</v>
      </c>
      <c r="G1679" s="91">
        <v>21002886872</v>
      </c>
      <c r="H1679" s="92">
        <v>15966</v>
      </c>
      <c r="I1679" s="89"/>
      <c r="J1679" s="89"/>
      <c r="K1679" s="89" t="s">
        <v>52</v>
      </c>
      <c r="L1679" s="89" t="s">
        <v>523</v>
      </c>
      <c r="M1679" s="89"/>
      <c r="N1679" s="89" t="s">
        <v>170</v>
      </c>
      <c r="O1679" s="93">
        <v>11947847087</v>
      </c>
      <c r="P1679" s="94"/>
      <c r="Q1679" s="112" t="s">
        <v>3768</v>
      </c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>
        <v>0</v>
      </c>
      <c r="AB1679" s="89"/>
      <c r="AC1679" s="111"/>
      <c r="AD1679" s="89"/>
      <c r="AE1679" s="89"/>
      <c r="AF1679" s="98"/>
      <c r="AG1679" s="98"/>
      <c r="AH1679" s="98"/>
      <c r="AI1679" s="99"/>
      <c r="AJ1679" s="99" t="s">
        <v>197</v>
      </c>
      <c r="AK1679" s="99" t="s">
        <v>197</v>
      </c>
      <c r="AL1679" s="45" t="s">
        <v>68</v>
      </c>
      <c r="AM1679" s="162" t="str">
        <f>MONTH(B1679)&amp;"/"&amp;YEAR(B1679)</f>
        <v>6/2026</v>
      </c>
      <c r="AN1679" s="45">
        <f>WEEKNUM(B1679)-WEEKNUM(EOMONTH(B1679,-1)+1)+1</f>
        <v>3</v>
      </c>
      <c r="AO1679" s="45" t="str">
        <f>MONTH(R1679)&amp;"/"&amp;YEAR(R1679)</f>
        <v>1/1900</v>
      </c>
      <c r="AP1679" s="45" t="e">
        <f>WEEKNUM(R1679)-WEEKNUM(EOMONTH(R1679,-1)+1)+1</f>
        <v>#NUM!</v>
      </c>
      <c r="AQ1679" s="45">
        <f>IF(AU1679="S",IF(Q1679="1. Aceitou o programa",R1679-B1679,0),0)</f>
        <v>0</v>
      </c>
      <c r="AR1679" s="45">
        <f>IF(AU1679="S",IF(AND(S1679&lt;&gt;"",R1679&lt;&gt;""),S1679-R1679,0),0)</f>
        <v>0</v>
      </c>
      <c r="AS1679" s="45">
        <f>IF(AU1679="S",IF(Q1679="1. Aceitou o programa",IF(OR(X1679="Não se Aplica",X1679=""),IF(OR(W1679="Não se Aplica",W1679=""),0,W1679-V1679),AVERAGE(X1679-W1679,W1679-V1679)),0),0)</f>
        <v>0</v>
      </c>
      <c r="AT1679" s="45">
        <f>IF(AU1679="S",IF(AND(Q1679="1. Aceitou o programa",AB1679="Realizada"),IFERROR(IF(AA1679="",0,AA1679-R1679),0),0),0)</f>
        <v>0</v>
      </c>
      <c r="AU1679" s="45" t="str">
        <f>_xlfn.XLOOKUP(U1679,'Lista Suspensa'!$AA$20:$AA$23,'Lista Suspensa'!$AB$20:$AB$23,"N/A")</f>
        <v>S</v>
      </c>
    </row>
    <row r="1680" spans="1:47" ht="12" customHeight="1">
      <c r="A1680" s="87" t="s">
        <v>67</v>
      </c>
      <c r="B1680" s="88">
        <v>46188</v>
      </c>
      <c r="C1680" s="89" t="s">
        <v>3773</v>
      </c>
      <c r="D1680" s="89" t="s">
        <v>3774</v>
      </c>
      <c r="E1680" s="90">
        <v>213605058</v>
      </c>
      <c r="F1680" s="184" t="s">
        <v>4145</v>
      </c>
      <c r="G1680" s="91">
        <v>2252112700</v>
      </c>
      <c r="H1680" s="92">
        <v>15561</v>
      </c>
      <c r="I1680" s="89"/>
      <c r="J1680" s="89"/>
      <c r="K1680" s="89" t="s">
        <v>88</v>
      </c>
      <c r="L1680" s="89" t="s">
        <v>89</v>
      </c>
      <c r="M1680" s="89"/>
      <c r="N1680" s="89" t="s">
        <v>72</v>
      </c>
      <c r="O1680" s="93">
        <v>21999200246</v>
      </c>
      <c r="P1680" s="94"/>
      <c r="Q1680" s="112" t="s">
        <v>3768</v>
      </c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>
        <v>0</v>
      </c>
      <c r="AB1680" s="89"/>
      <c r="AC1680" s="111"/>
      <c r="AD1680" s="89"/>
      <c r="AE1680" s="89"/>
      <c r="AF1680" s="98"/>
      <c r="AG1680" s="98"/>
      <c r="AH1680" s="98"/>
      <c r="AI1680" s="99"/>
      <c r="AJ1680" s="99" t="s">
        <v>197</v>
      </c>
      <c r="AK1680" s="99" t="s">
        <v>197</v>
      </c>
      <c r="AL1680" s="45" t="s">
        <v>68</v>
      </c>
      <c r="AM1680" s="162" t="str">
        <f>MONTH(B1680)&amp;"/"&amp;YEAR(B1680)</f>
        <v>6/2026</v>
      </c>
      <c r="AN1680" s="45">
        <f>WEEKNUM(B1680)-WEEKNUM(EOMONTH(B1680,-1)+1)+1</f>
        <v>3</v>
      </c>
      <c r="AO1680" s="45" t="str">
        <f>MONTH(R1680)&amp;"/"&amp;YEAR(R1680)</f>
        <v>1/1900</v>
      </c>
      <c r="AP1680" s="45" t="e">
        <f>WEEKNUM(R1680)-WEEKNUM(EOMONTH(R1680,-1)+1)+1</f>
        <v>#NUM!</v>
      </c>
      <c r="AQ1680" s="45">
        <f>IF(AU1680="S",IF(Q1680="1. Aceitou o programa",R1680-B1680,0),0)</f>
        <v>0</v>
      </c>
      <c r="AR1680" s="45">
        <f>IF(AU1680="S",IF(AND(S1680&lt;&gt;"",R1680&lt;&gt;""),S1680-R1680,0),0)</f>
        <v>0</v>
      </c>
      <c r="AS1680" s="45">
        <f>IF(AU1680="S",IF(Q1680="1. Aceitou o programa",IF(OR(X1680="Não se Aplica",X1680=""),IF(OR(W1680="Não se Aplica",W1680=""),0,W1680-V1680),AVERAGE(X1680-W1680,W1680-V1680)),0),0)</f>
        <v>0</v>
      </c>
      <c r="AT1680" s="45">
        <f>IF(AU1680="S",IF(AND(Q1680="1. Aceitou o programa",AB1680="Realizada"),IFERROR(IF(AA1680="",0,AA1680-R1680),0),0),0)</f>
        <v>0</v>
      </c>
      <c r="AU1680" s="45" t="str">
        <f>_xlfn.XLOOKUP(U1680,'Lista Suspensa'!$AA$20:$AA$23,'Lista Suspensa'!$AB$20:$AB$23,"N/A")</f>
        <v>S</v>
      </c>
    </row>
    <row r="1681" spans="1:47" ht="12" customHeight="1">
      <c r="A1681" s="87" t="s">
        <v>67</v>
      </c>
      <c r="B1681" s="88">
        <v>46188</v>
      </c>
      <c r="C1681" s="89" t="s">
        <v>3773</v>
      </c>
      <c r="D1681" s="89" t="s">
        <v>3774</v>
      </c>
      <c r="E1681" s="90">
        <v>216175160</v>
      </c>
      <c r="F1681" s="184" t="s">
        <v>4146</v>
      </c>
      <c r="G1681" s="91">
        <v>81538367734</v>
      </c>
      <c r="H1681" s="92">
        <v>22953</v>
      </c>
      <c r="I1681" s="89"/>
      <c r="J1681" s="89"/>
      <c r="K1681" s="89" t="s">
        <v>88</v>
      </c>
      <c r="L1681" s="89" t="s">
        <v>97</v>
      </c>
      <c r="M1681" s="89"/>
      <c r="N1681" s="89" t="s">
        <v>235</v>
      </c>
      <c r="O1681" s="93">
        <v>21993532001</v>
      </c>
      <c r="P1681" s="94"/>
      <c r="Q1681" s="112" t="s">
        <v>3768</v>
      </c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>
        <v>0</v>
      </c>
      <c r="AB1681" s="89"/>
      <c r="AC1681" s="111"/>
      <c r="AD1681" s="89"/>
      <c r="AE1681" s="89"/>
      <c r="AF1681" s="98"/>
      <c r="AG1681" s="98"/>
      <c r="AH1681" s="98"/>
      <c r="AI1681" s="99"/>
      <c r="AJ1681" s="99" t="s">
        <v>197</v>
      </c>
      <c r="AK1681" s="99" t="s">
        <v>197</v>
      </c>
      <c r="AL1681" s="45" t="s">
        <v>68</v>
      </c>
      <c r="AM1681" s="162" t="str">
        <f>MONTH(B1681)&amp;"/"&amp;YEAR(B1681)</f>
        <v>6/2026</v>
      </c>
      <c r="AN1681" s="45">
        <f>WEEKNUM(B1681)-WEEKNUM(EOMONTH(B1681,-1)+1)+1</f>
        <v>3</v>
      </c>
      <c r="AO1681" s="45" t="str">
        <f>MONTH(R1681)&amp;"/"&amp;YEAR(R1681)</f>
        <v>1/1900</v>
      </c>
      <c r="AP1681" s="45" t="e">
        <f>WEEKNUM(R1681)-WEEKNUM(EOMONTH(R1681,-1)+1)+1</f>
        <v>#NUM!</v>
      </c>
      <c r="AQ1681" s="45">
        <f>IF(AU1681="S",IF(Q1681="1. Aceitou o programa",R1681-B1681,0),0)</f>
        <v>0</v>
      </c>
      <c r="AR1681" s="45">
        <f>IF(AU1681="S",IF(AND(S1681&lt;&gt;"",R1681&lt;&gt;""),S1681-R1681,0),0)</f>
        <v>0</v>
      </c>
      <c r="AS1681" s="45">
        <f>IF(AU1681="S",IF(Q1681="1. Aceitou o programa",IF(OR(X1681="Não se Aplica",X1681=""),IF(OR(W1681="Não se Aplica",W1681=""),0,W1681-V1681),AVERAGE(X1681-W1681,W1681-V1681)),0),0)</f>
        <v>0</v>
      </c>
      <c r="AT1681" s="45">
        <f>IF(AU1681="S",IF(AND(Q1681="1. Aceitou o programa",AB1681="Realizada"),IFERROR(IF(AA1681="",0,AA1681-R1681),0),0),0)</f>
        <v>0</v>
      </c>
      <c r="AU1681" s="45" t="str">
        <f>_xlfn.XLOOKUP(U1681,'Lista Suspensa'!$AA$20:$AA$23,'Lista Suspensa'!$AB$20:$AB$23,"N/A")</f>
        <v>S</v>
      </c>
    </row>
    <row r="1682" spans="1:47" ht="12" customHeight="1">
      <c r="A1682" s="87" t="s">
        <v>67</v>
      </c>
      <c r="B1682" s="88">
        <v>46188</v>
      </c>
      <c r="C1682" s="89" t="s">
        <v>3773</v>
      </c>
      <c r="D1682" s="89" t="s">
        <v>3774</v>
      </c>
      <c r="E1682" s="90">
        <v>217169341</v>
      </c>
      <c r="F1682" s="184" t="s">
        <v>4147</v>
      </c>
      <c r="G1682" s="91">
        <v>3885321734</v>
      </c>
      <c r="H1682" s="92">
        <v>12170</v>
      </c>
      <c r="I1682" s="89"/>
      <c r="J1682" s="89"/>
      <c r="K1682" s="89" t="s">
        <v>88</v>
      </c>
      <c r="L1682" s="89" t="s">
        <v>89</v>
      </c>
      <c r="M1682" s="89"/>
      <c r="N1682" s="89" t="s">
        <v>72</v>
      </c>
      <c r="O1682" s="93">
        <v>21996611652</v>
      </c>
      <c r="P1682" s="94"/>
      <c r="Q1682" s="112" t="s">
        <v>3768</v>
      </c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>
        <v>0</v>
      </c>
      <c r="AB1682" s="89"/>
      <c r="AC1682" s="111"/>
      <c r="AD1682" s="89"/>
      <c r="AE1682" s="89"/>
      <c r="AF1682" s="98"/>
      <c r="AG1682" s="98"/>
      <c r="AH1682" s="98"/>
      <c r="AI1682" s="99"/>
      <c r="AJ1682" s="99" t="s">
        <v>197</v>
      </c>
      <c r="AK1682" s="99" t="s">
        <v>197</v>
      </c>
      <c r="AL1682" s="45" t="s">
        <v>68</v>
      </c>
      <c r="AM1682" s="162" t="str">
        <f>MONTH(B1682)&amp;"/"&amp;YEAR(B1682)</f>
        <v>6/2026</v>
      </c>
      <c r="AN1682" s="45">
        <f>WEEKNUM(B1682)-WEEKNUM(EOMONTH(B1682,-1)+1)+1</f>
        <v>3</v>
      </c>
      <c r="AO1682" s="45" t="str">
        <f>MONTH(R1682)&amp;"/"&amp;YEAR(R1682)</f>
        <v>1/1900</v>
      </c>
      <c r="AP1682" s="45" t="e">
        <f>WEEKNUM(R1682)-WEEKNUM(EOMONTH(R1682,-1)+1)+1</f>
        <v>#NUM!</v>
      </c>
      <c r="AQ1682" s="45">
        <f>IF(AU1682="S",IF(Q1682="1. Aceitou o programa",R1682-B1682,0),0)</f>
        <v>0</v>
      </c>
      <c r="AR1682" s="45">
        <f>IF(AU1682="S",IF(AND(S1682&lt;&gt;"",R1682&lt;&gt;""),S1682-R1682,0),0)</f>
        <v>0</v>
      </c>
      <c r="AS1682" s="45">
        <f>IF(AU1682="S",IF(Q1682="1. Aceitou o programa",IF(OR(X1682="Não se Aplica",X1682=""),IF(OR(W1682="Não se Aplica",W1682=""),0,W1682-V1682),AVERAGE(X1682-W1682,W1682-V1682)),0),0)</f>
        <v>0</v>
      </c>
      <c r="AT1682" s="45">
        <f>IF(AU1682="S",IF(AND(Q1682="1. Aceitou o programa",AB1682="Realizada"),IFERROR(IF(AA1682="",0,AA1682-R1682),0),0),0)</f>
        <v>0</v>
      </c>
      <c r="AU1682" s="45" t="str">
        <f>_xlfn.XLOOKUP(U1682,'Lista Suspensa'!$AA$20:$AA$23,'Lista Suspensa'!$AB$20:$AB$23,"N/A")</f>
        <v>S</v>
      </c>
    </row>
    <row r="1683" spans="1:47" ht="12" customHeight="1">
      <c r="A1683" s="87" t="s">
        <v>67</v>
      </c>
      <c r="B1683" s="88">
        <v>46188</v>
      </c>
      <c r="C1683" s="89" t="s">
        <v>3773</v>
      </c>
      <c r="D1683" s="89" t="s">
        <v>3774</v>
      </c>
      <c r="E1683" s="90">
        <v>218487380</v>
      </c>
      <c r="F1683" s="184" t="s">
        <v>4148</v>
      </c>
      <c r="G1683" s="91">
        <v>34918698700</v>
      </c>
      <c r="H1683" s="92">
        <v>20306</v>
      </c>
      <c r="I1683" s="89"/>
      <c r="J1683" s="89"/>
      <c r="K1683" s="89" t="s">
        <v>88</v>
      </c>
      <c r="L1683" s="89" t="s">
        <v>89</v>
      </c>
      <c r="M1683" s="89"/>
      <c r="N1683" s="89" t="s">
        <v>72</v>
      </c>
      <c r="O1683" s="93">
        <v>22988285370</v>
      </c>
      <c r="P1683" s="94"/>
      <c r="Q1683" s="112" t="s">
        <v>3768</v>
      </c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>
        <v>0</v>
      </c>
      <c r="AB1683" s="89"/>
      <c r="AC1683" s="111"/>
      <c r="AD1683" s="89"/>
      <c r="AE1683" s="89"/>
      <c r="AF1683" s="98"/>
      <c r="AG1683" s="98"/>
      <c r="AH1683" s="98"/>
      <c r="AI1683" s="99"/>
      <c r="AJ1683" s="99" t="s">
        <v>197</v>
      </c>
      <c r="AK1683" s="99" t="s">
        <v>197</v>
      </c>
      <c r="AL1683" s="45" t="s">
        <v>68</v>
      </c>
      <c r="AM1683" s="162" t="str">
        <f>MONTH(B1683)&amp;"/"&amp;YEAR(B1683)</f>
        <v>6/2026</v>
      </c>
      <c r="AN1683" s="45">
        <f>WEEKNUM(B1683)-WEEKNUM(EOMONTH(B1683,-1)+1)+1</f>
        <v>3</v>
      </c>
      <c r="AO1683" s="45" t="str">
        <f>MONTH(R1683)&amp;"/"&amp;YEAR(R1683)</f>
        <v>1/1900</v>
      </c>
      <c r="AP1683" s="45" t="e">
        <f>WEEKNUM(R1683)-WEEKNUM(EOMONTH(R1683,-1)+1)+1</f>
        <v>#NUM!</v>
      </c>
      <c r="AQ1683" s="45">
        <f>IF(AU1683="S",IF(Q1683="1. Aceitou o programa",R1683-B1683,0),0)</f>
        <v>0</v>
      </c>
      <c r="AR1683" s="45">
        <f>IF(AU1683="S",IF(AND(S1683&lt;&gt;"",R1683&lt;&gt;""),S1683-R1683,0),0)</f>
        <v>0</v>
      </c>
      <c r="AS1683" s="45">
        <f>IF(AU1683="S",IF(Q1683="1. Aceitou o programa",IF(OR(X1683="Não se Aplica",X1683=""),IF(OR(W1683="Não se Aplica",W1683=""),0,W1683-V1683),AVERAGE(X1683-W1683,W1683-V1683)),0),0)</f>
        <v>0</v>
      </c>
      <c r="AT1683" s="45">
        <f>IF(AU1683="S",IF(AND(Q1683="1. Aceitou o programa",AB1683="Realizada"),IFERROR(IF(AA1683="",0,AA1683-R1683),0),0),0)</f>
        <v>0</v>
      </c>
      <c r="AU1683" s="45" t="str">
        <f>_xlfn.XLOOKUP(U1683,'Lista Suspensa'!$AA$20:$AA$23,'Lista Suspensa'!$AB$20:$AB$23,"N/A")</f>
        <v>S</v>
      </c>
    </row>
    <row r="1684" spans="1:47" ht="12" customHeight="1">
      <c r="A1684" s="87" t="s">
        <v>67</v>
      </c>
      <c r="B1684" s="88">
        <v>46188</v>
      </c>
      <c r="C1684" s="89" t="s">
        <v>3773</v>
      </c>
      <c r="D1684" s="89" t="s">
        <v>3774</v>
      </c>
      <c r="E1684" s="90">
        <v>225677601</v>
      </c>
      <c r="F1684" s="184" t="s">
        <v>4149</v>
      </c>
      <c r="G1684" s="91">
        <v>91929830815</v>
      </c>
      <c r="H1684" s="92">
        <v>19891</v>
      </c>
      <c r="I1684" s="89"/>
      <c r="J1684" s="89"/>
      <c r="K1684" s="89" t="s">
        <v>52</v>
      </c>
      <c r="L1684" s="89" t="s">
        <v>53</v>
      </c>
      <c r="M1684" s="89"/>
      <c r="N1684" s="89" t="s">
        <v>170</v>
      </c>
      <c r="O1684" s="93">
        <v>11997837736</v>
      </c>
      <c r="P1684" s="94"/>
      <c r="Q1684" s="112" t="s">
        <v>3768</v>
      </c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>
        <v>0</v>
      </c>
      <c r="AB1684" s="89"/>
      <c r="AC1684" s="111"/>
      <c r="AD1684" s="89"/>
      <c r="AE1684" s="89"/>
      <c r="AF1684" s="98"/>
      <c r="AG1684" s="98"/>
      <c r="AH1684" s="98"/>
      <c r="AI1684" s="99"/>
      <c r="AJ1684" s="99" t="s">
        <v>197</v>
      </c>
      <c r="AK1684" s="99" t="s">
        <v>197</v>
      </c>
      <c r="AL1684" s="45" t="s">
        <v>68</v>
      </c>
      <c r="AM1684" s="162" t="str">
        <f>MONTH(B1684)&amp;"/"&amp;YEAR(B1684)</f>
        <v>6/2026</v>
      </c>
      <c r="AN1684" s="45">
        <f>WEEKNUM(B1684)-WEEKNUM(EOMONTH(B1684,-1)+1)+1</f>
        <v>3</v>
      </c>
      <c r="AO1684" s="45" t="str">
        <f>MONTH(R1684)&amp;"/"&amp;YEAR(R1684)</f>
        <v>1/1900</v>
      </c>
      <c r="AP1684" s="45" t="e">
        <f>WEEKNUM(R1684)-WEEKNUM(EOMONTH(R1684,-1)+1)+1</f>
        <v>#NUM!</v>
      </c>
      <c r="AQ1684" s="45">
        <f>IF(AU1684="S",IF(Q1684="1. Aceitou o programa",R1684-B1684,0),0)</f>
        <v>0</v>
      </c>
      <c r="AR1684" s="45">
        <f>IF(AU1684="S",IF(AND(S1684&lt;&gt;"",R1684&lt;&gt;""),S1684-R1684,0),0)</f>
        <v>0</v>
      </c>
      <c r="AS1684" s="45">
        <f>IF(AU1684="S",IF(Q1684="1. Aceitou o programa",IF(OR(X1684="Não se Aplica",X1684=""),IF(OR(W1684="Não se Aplica",W1684=""),0,W1684-V1684),AVERAGE(X1684-W1684,W1684-V1684)),0),0)</f>
        <v>0</v>
      </c>
      <c r="AT1684" s="45">
        <f>IF(AU1684="S",IF(AND(Q1684="1. Aceitou o programa",AB1684="Realizada"),IFERROR(IF(AA1684="",0,AA1684-R1684),0),0),0)</f>
        <v>0</v>
      </c>
      <c r="AU1684" s="45" t="str">
        <f>_xlfn.XLOOKUP(U1684,'Lista Suspensa'!$AA$20:$AA$23,'Lista Suspensa'!$AB$20:$AB$23,"N/A")</f>
        <v>S</v>
      </c>
    </row>
    <row r="1685" spans="1:47" ht="12" customHeight="1">
      <c r="A1685" s="87" t="s">
        <v>67</v>
      </c>
      <c r="B1685" s="88">
        <v>46188</v>
      </c>
      <c r="C1685" s="89" t="s">
        <v>3773</v>
      </c>
      <c r="D1685" s="89" t="s">
        <v>3774</v>
      </c>
      <c r="E1685" s="90">
        <v>225964490</v>
      </c>
      <c r="F1685" s="184" t="s">
        <v>4150</v>
      </c>
      <c r="G1685" s="91">
        <v>431804850</v>
      </c>
      <c r="H1685" s="92">
        <v>21008</v>
      </c>
      <c r="I1685" s="89"/>
      <c r="J1685" s="89"/>
      <c r="K1685" s="89" t="s">
        <v>52</v>
      </c>
      <c r="L1685" s="89" t="s">
        <v>1965</v>
      </c>
      <c r="M1685" s="89"/>
      <c r="N1685" s="89" t="s">
        <v>170</v>
      </c>
      <c r="O1685" s="93">
        <v>11999468349</v>
      </c>
      <c r="P1685" s="94"/>
      <c r="Q1685" s="112" t="s">
        <v>3768</v>
      </c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>
        <v>0</v>
      </c>
      <c r="AB1685" s="89"/>
      <c r="AC1685" s="111"/>
      <c r="AD1685" s="89"/>
      <c r="AE1685" s="89"/>
      <c r="AF1685" s="98"/>
      <c r="AG1685" s="98"/>
      <c r="AH1685" s="98"/>
      <c r="AI1685" s="99"/>
      <c r="AJ1685" s="99" t="s">
        <v>197</v>
      </c>
      <c r="AK1685" s="99" t="s">
        <v>197</v>
      </c>
      <c r="AL1685" s="45" t="s">
        <v>68</v>
      </c>
      <c r="AM1685" s="162" t="str">
        <f>MONTH(B1685)&amp;"/"&amp;YEAR(B1685)</f>
        <v>6/2026</v>
      </c>
      <c r="AN1685" s="45">
        <f>WEEKNUM(B1685)-WEEKNUM(EOMONTH(B1685,-1)+1)+1</f>
        <v>3</v>
      </c>
      <c r="AO1685" s="45" t="str">
        <f>MONTH(R1685)&amp;"/"&amp;YEAR(R1685)</f>
        <v>1/1900</v>
      </c>
      <c r="AP1685" s="45" t="e">
        <f>WEEKNUM(R1685)-WEEKNUM(EOMONTH(R1685,-1)+1)+1</f>
        <v>#NUM!</v>
      </c>
      <c r="AQ1685" s="45">
        <f>IF(AU1685="S",IF(Q1685="1. Aceitou o programa",R1685-B1685,0),0)</f>
        <v>0</v>
      </c>
      <c r="AR1685" s="45">
        <f>IF(AU1685="S",IF(AND(S1685&lt;&gt;"",R1685&lt;&gt;""),S1685-R1685,0),0)</f>
        <v>0</v>
      </c>
      <c r="AS1685" s="45">
        <f>IF(AU1685="S",IF(Q1685="1. Aceitou o programa",IF(OR(X1685="Não se Aplica",X1685=""),IF(OR(W1685="Não se Aplica",W1685=""),0,W1685-V1685),AVERAGE(X1685-W1685,W1685-V1685)),0),0)</f>
        <v>0</v>
      </c>
      <c r="AT1685" s="45">
        <f>IF(AU1685="S",IF(AND(Q1685="1. Aceitou o programa",AB1685="Realizada"),IFERROR(IF(AA1685="",0,AA1685-R1685),0),0),0)</f>
        <v>0</v>
      </c>
      <c r="AU1685" s="45" t="str">
        <f>_xlfn.XLOOKUP(U1685,'Lista Suspensa'!$AA$20:$AA$23,'Lista Suspensa'!$AB$20:$AB$23,"N/A")</f>
        <v>S</v>
      </c>
    </row>
    <row r="1686" spans="1:47" ht="12" customHeight="1">
      <c r="A1686" s="87" t="s">
        <v>67</v>
      </c>
      <c r="B1686" s="88">
        <v>46188</v>
      </c>
      <c r="C1686" s="89" t="s">
        <v>3773</v>
      </c>
      <c r="D1686" s="89" t="s">
        <v>3774</v>
      </c>
      <c r="E1686" s="90">
        <v>300985592</v>
      </c>
      <c r="F1686" s="184" t="s">
        <v>4151</v>
      </c>
      <c r="G1686" s="91">
        <v>56558317834</v>
      </c>
      <c r="H1686" s="92">
        <v>18704</v>
      </c>
      <c r="I1686" s="89"/>
      <c r="J1686" s="89"/>
      <c r="K1686" s="89" t="s">
        <v>52</v>
      </c>
      <c r="L1686" s="89" t="s">
        <v>53</v>
      </c>
      <c r="M1686" s="89"/>
      <c r="N1686" s="89" t="s">
        <v>170</v>
      </c>
      <c r="O1686" s="93">
        <v>11998603346</v>
      </c>
      <c r="P1686" s="94"/>
      <c r="Q1686" s="112" t="s">
        <v>3768</v>
      </c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>
        <v>0</v>
      </c>
      <c r="AB1686" s="89"/>
      <c r="AC1686" s="111"/>
      <c r="AD1686" s="89"/>
      <c r="AE1686" s="89"/>
      <c r="AF1686" s="98"/>
      <c r="AG1686" s="98"/>
      <c r="AH1686" s="98"/>
      <c r="AI1686" s="99"/>
      <c r="AJ1686" s="99" t="s">
        <v>197</v>
      </c>
      <c r="AK1686" s="99" t="s">
        <v>197</v>
      </c>
      <c r="AL1686" s="45" t="s">
        <v>68</v>
      </c>
      <c r="AM1686" s="162" t="str">
        <f>MONTH(B1686)&amp;"/"&amp;YEAR(B1686)</f>
        <v>6/2026</v>
      </c>
      <c r="AN1686" s="45">
        <f>WEEKNUM(B1686)-WEEKNUM(EOMONTH(B1686,-1)+1)+1</f>
        <v>3</v>
      </c>
      <c r="AO1686" s="45" t="str">
        <f>MONTH(R1686)&amp;"/"&amp;YEAR(R1686)</f>
        <v>1/1900</v>
      </c>
      <c r="AP1686" s="45" t="e">
        <f>WEEKNUM(R1686)-WEEKNUM(EOMONTH(R1686,-1)+1)+1</f>
        <v>#NUM!</v>
      </c>
      <c r="AQ1686" s="45">
        <f>IF(AU1686="S",IF(Q1686="1. Aceitou o programa",R1686-B1686,0),0)</f>
        <v>0</v>
      </c>
      <c r="AR1686" s="45">
        <f>IF(AU1686="S",IF(AND(S1686&lt;&gt;"",R1686&lt;&gt;""),S1686-R1686,0),0)</f>
        <v>0</v>
      </c>
      <c r="AS1686" s="45">
        <f>IF(AU1686="S",IF(Q1686="1. Aceitou o programa",IF(OR(X1686="Não se Aplica",X1686=""),IF(OR(W1686="Não se Aplica",W1686=""),0,W1686-V1686),AVERAGE(X1686-W1686,W1686-V1686)),0),0)</f>
        <v>0</v>
      </c>
      <c r="AT1686" s="45">
        <f>IF(AU1686="S",IF(AND(Q1686="1. Aceitou o programa",AB1686="Realizada"),IFERROR(IF(AA1686="",0,AA1686-R1686),0),0),0)</f>
        <v>0</v>
      </c>
      <c r="AU1686" s="45" t="str">
        <f>_xlfn.XLOOKUP(U1686,'Lista Suspensa'!$AA$20:$AA$23,'Lista Suspensa'!$AB$20:$AB$23,"N/A")</f>
        <v>S</v>
      </c>
    </row>
    <row r="1687" spans="1:47" ht="12" customHeight="1">
      <c r="A1687" s="87" t="s">
        <v>67</v>
      </c>
      <c r="B1687" s="88">
        <v>46188</v>
      </c>
      <c r="C1687" s="89" t="s">
        <v>3773</v>
      </c>
      <c r="D1687" s="89" t="s">
        <v>3774</v>
      </c>
      <c r="E1687" s="90">
        <v>300985606</v>
      </c>
      <c r="F1687" s="184" t="s">
        <v>4152</v>
      </c>
      <c r="G1687" s="91">
        <v>56955553887</v>
      </c>
      <c r="H1687" s="92">
        <v>19304</v>
      </c>
      <c r="I1687" s="89"/>
      <c r="J1687" s="89"/>
      <c r="K1687" s="89" t="s">
        <v>52</v>
      </c>
      <c r="L1687" s="89" t="s">
        <v>53</v>
      </c>
      <c r="M1687" s="89"/>
      <c r="N1687" s="89" t="s">
        <v>170</v>
      </c>
      <c r="O1687" s="93">
        <v>11995656063</v>
      </c>
      <c r="P1687" s="94"/>
      <c r="Q1687" s="112" t="s">
        <v>3768</v>
      </c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>
        <v>0</v>
      </c>
      <c r="AB1687" s="89"/>
      <c r="AC1687" s="111"/>
      <c r="AD1687" s="89"/>
      <c r="AE1687" s="89"/>
      <c r="AF1687" s="98"/>
      <c r="AG1687" s="98"/>
      <c r="AH1687" s="98"/>
      <c r="AI1687" s="99"/>
      <c r="AJ1687" s="99" t="s">
        <v>197</v>
      </c>
      <c r="AK1687" s="99" t="s">
        <v>197</v>
      </c>
      <c r="AL1687" s="45" t="s">
        <v>68</v>
      </c>
      <c r="AM1687" s="162" t="str">
        <f>MONTH(B1687)&amp;"/"&amp;YEAR(B1687)</f>
        <v>6/2026</v>
      </c>
      <c r="AN1687" s="45">
        <f>WEEKNUM(B1687)-WEEKNUM(EOMONTH(B1687,-1)+1)+1</f>
        <v>3</v>
      </c>
      <c r="AO1687" s="45" t="str">
        <f>MONTH(R1687)&amp;"/"&amp;YEAR(R1687)</f>
        <v>1/1900</v>
      </c>
      <c r="AP1687" s="45" t="e">
        <f>WEEKNUM(R1687)-WEEKNUM(EOMONTH(R1687,-1)+1)+1</f>
        <v>#NUM!</v>
      </c>
      <c r="AQ1687" s="45">
        <f>IF(AU1687="S",IF(Q1687="1. Aceitou o programa",R1687-B1687,0),0)</f>
        <v>0</v>
      </c>
      <c r="AR1687" s="45">
        <f>IF(AU1687="S",IF(AND(S1687&lt;&gt;"",R1687&lt;&gt;""),S1687-R1687,0),0)</f>
        <v>0</v>
      </c>
      <c r="AS1687" s="45">
        <f>IF(AU1687="S",IF(Q1687="1. Aceitou o programa",IF(OR(X1687="Não se Aplica",X1687=""),IF(OR(W1687="Não se Aplica",W1687=""),0,W1687-V1687),AVERAGE(X1687-W1687,W1687-V1687)),0),0)</f>
        <v>0</v>
      </c>
      <c r="AT1687" s="45">
        <f>IF(AU1687="S",IF(AND(Q1687="1. Aceitou o programa",AB1687="Realizada"),IFERROR(IF(AA1687="",0,AA1687-R1687),0),0),0)</f>
        <v>0</v>
      </c>
      <c r="AU1687" s="45" t="str">
        <f>_xlfn.XLOOKUP(U1687,'Lista Suspensa'!$AA$20:$AA$23,'Lista Suspensa'!$AB$20:$AB$23,"N/A")</f>
        <v>S</v>
      </c>
    </row>
    <row r="1688" spans="1:47" ht="12" customHeight="1">
      <c r="A1688" s="87" t="s">
        <v>67</v>
      </c>
      <c r="B1688" s="88">
        <v>46188</v>
      </c>
      <c r="C1688" s="89" t="s">
        <v>3773</v>
      </c>
      <c r="D1688" s="89" t="s">
        <v>3774</v>
      </c>
      <c r="E1688" s="90">
        <v>300986858</v>
      </c>
      <c r="F1688" s="184" t="s">
        <v>4153</v>
      </c>
      <c r="G1688" s="91">
        <v>15361526843</v>
      </c>
      <c r="H1688" s="92">
        <v>15239</v>
      </c>
      <c r="I1688" s="89"/>
      <c r="J1688" s="89"/>
      <c r="K1688" s="89" t="s">
        <v>52</v>
      </c>
      <c r="L1688" s="89" t="s">
        <v>53</v>
      </c>
      <c r="M1688" s="89"/>
      <c r="N1688" s="89" t="s">
        <v>170</v>
      </c>
      <c r="O1688" s="93">
        <v>11964102797</v>
      </c>
      <c r="P1688" s="94"/>
      <c r="Q1688" s="112" t="s">
        <v>3768</v>
      </c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>
        <v>0</v>
      </c>
      <c r="AB1688" s="89"/>
      <c r="AC1688" s="111"/>
      <c r="AD1688" s="89"/>
      <c r="AE1688" s="89"/>
      <c r="AF1688" s="98"/>
      <c r="AG1688" s="98"/>
      <c r="AH1688" s="98"/>
      <c r="AI1688" s="99"/>
      <c r="AJ1688" s="99" t="s">
        <v>197</v>
      </c>
      <c r="AK1688" s="99" t="s">
        <v>197</v>
      </c>
      <c r="AL1688" s="45" t="s">
        <v>68</v>
      </c>
      <c r="AM1688" s="162" t="str">
        <f>MONTH(B1688)&amp;"/"&amp;YEAR(B1688)</f>
        <v>6/2026</v>
      </c>
      <c r="AN1688" s="45">
        <f>WEEKNUM(B1688)-WEEKNUM(EOMONTH(B1688,-1)+1)+1</f>
        <v>3</v>
      </c>
      <c r="AO1688" s="45" t="str">
        <f>MONTH(R1688)&amp;"/"&amp;YEAR(R1688)</f>
        <v>1/1900</v>
      </c>
      <c r="AP1688" s="45" t="e">
        <f>WEEKNUM(R1688)-WEEKNUM(EOMONTH(R1688,-1)+1)+1</f>
        <v>#NUM!</v>
      </c>
      <c r="AQ1688" s="45">
        <f>IF(AU1688="S",IF(Q1688="1. Aceitou o programa",R1688-B1688,0),0)</f>
        <v>0</v>
      </c>
      <c r="AR1688" s="45">
        <f>IF(AU1688="S",IF(AND(S1688&lt;&gt;"",R1688&lt;&gt;""),S1688-R1688,0),0)</f>
        <v>0</v>
      </c>
      <c r="AS1688" s="45">
        <f>IF(AU1688="S",IF(Q1688="1. Aceitou o programa",IF(OR(X1688="Não se Aplica",X1688=""),IF(OR(W1688="Não se Aplica",W1688=""),0,W1688-V1688),AVERAGE(X1688-W1688,W1688-V1688)),0),0)</f>
        <v>0</v>
      </c>
      <c r="AT1688" s="45">
        <f>IF(AU1688="S",IF(AND(Q1688="1. Aceitou o programa",AB1688="Realizada"),IFERROR(IF(AA1688="",0,AA1688-R1688),0),0),0)</f>
        <v>0</v>
      </c>
      <c r="AU1688" s="45" t="str">
        <f>_xlfn.XLOOKUP(U1688,'Lista Suspensa'!$AA$20:$AA$23,'Lista Suspensa'!$AB$20:$AB$23,"N/A")</f>
        <v>S</v>
      </c>
    </row>
    <row r="1689" spans="1:47" ht="12" customHeight="1">
      <c r="A1689" s="87" t="s">
        <v>67</v>
      </c>
      <c r="B1689" s="88">
        <v>46188</v>
      </c>
      <c r="C1689" s="89" t="s">
        <v>3773</v>
      </c>
      <c r="D1689" s="89" t="s">
        <v>3774</v>
      </c>
      <c r="E1689" s="90">
        <v>301075085</v>
      </c>
      <c r="F1689" s="184" t="s">
        <v>4154</v>
      </c>
      <c r="G1689" s="91">
        <v>7218103812</v>
      </c>
      <c r="H1689" s="92">
        <v>22730</v>
      </c>
      <c r="I1689" s="89"/>
      <c r="J1689" s="89"/>
      <c r="K1689" s="89" t="s">
        <v>52</v>
      </c>
      <c r="L1689" s="89" t="s">
        <v>329</v>
      </c>
      <c r="M1689" s="89"/>
      <c r="N1689" s="89" t="s">
        <v>170</v>
      </c>
      <c r="O1689" s="93">
        <v>11971435700</v>
      </c>
      <c r="P1689" s="94"/>
      <c r="Q1689" s="112" t="s">
        <v>3768</v>
      </c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>
        <v>0</v>
      </c>
      <c r="AB1689" s="89"/>
      <c r="AC1689" s="111"/>
      <c r="AD1689" s="89"/>
      <c r="AE1689" s="89"/>
      <c r="AF1689" s="98"/>
      <c r="AG1689" s="98"/>
      <c r="AH1689" s="98"/>
      <c r="AI1689" s="99"/>
      <c r="AJ1689" s="99" t="s">
        <v>197</v>
      </c>
      <c r="AK1689" s="99" t="s">
        <v>197</v>
      </c>
      <c r="AL1689" s="45" t="s">
        <v>68</v>
      </c>
      <c r="AM1689" s="162" t="str">
        <f>MONTH(B1689)&amp;"/"&amp;YEAR(B1689)</f>
        <v>6/2026</v>
      </c>
      <c r="AN1689" s="45">
        <f>WEEKNUM(B1689)-WEEKNUM(EOMONTH(B1689,-1)+1)+1</f>
        <v>3</v>
      </c>
      <c r="AO1689" s="45" t="str">
        <f>MONTH(R1689)&amp;"/"&amp;YEAR(R1689)</f>
        <v>1/1900</v>
      </c>
      <c r="AP1689" s="45" t="e">
        <f>WEEKNUM(R1689)-WEEKNUM(EOMONTH(R1689,-1)+1)+1</f>
        <v>#NUM!</v>
      </c>
      <c r="AQ1689" s="45">
        <f>IF(AU1689="S",IF(Q1689="1. Aceitou o programa",R1689-B1689,0),0)</f>
        <v>0</v>
      </c>
      <c r="AR1689" s="45">
        <f>IF(AU1689="S",IF(AND(S1689&lt;&gt;"",R1689&lt;&gt;""),S1689-R1689,0),0)</f>
        <v>0</v>
      </c>
      <c r="AS1689" s="45">
        <f>IF(AU1689="S",IF(Q1689="1. Aceitou o programa",IF(OR(X1689="Não se Aplica",X1689=""),IF(OR(W1689="Não se Aplica",W1689=""),0,W1689-V1689),AVERAGE(X1689-W1689,W1689-V1689)),0),0)</f>
        <v>0</v>
      </c>
      <c r="AT1689" s="45">
        <f>IF(AU1689="S",IF(AND(Q1689="1. Aceitou o programa",AB1689="Realizada"),IFERROR(IF(AA1689="",0,AA1689-R1689),0),0),0)</f>
        <v>0</v>
      </c>
      <c r="AU1689" s="45" t="str">
        <f>_xlfn.XLOOKUP(U1689,'Lista Suspensa'!$AA$20:$AA$23,'Lista Suspensa'!$AB$20:$AB$23,"N/A")</f>
        <v>S</v>
      </c>
    </row>
    <row r="1690" spans="1:47" ht="12" customHeight="1">
      <c r="A1690" s="87" t="s">
        <v>67</v>
      </c>
      <c r="B1690" s="88">
        <v>46188</v>
      </c>
      <c r="C1690" s="89" t="s">
        <v>3773</v>
      </c>
      <c r="D1690" s="89" t="s">
        <v>3774</v>
      </c>
      <c r="E1690" s="90">
        <v>301229295</v>
      </c>
      <c r="F1690" s="184" t="s">
        <v>4155</v>
      </c>
      <c r="G1690" s="91">
        <v>7562555893</v>
      </c>
      <c r="H1690" s="92">
        <v>17034</v>
      </c>
      <c r="I1690" s="89"/>
      <c r="J1690" s="89"/>
      <c r="K1690" s="89" t="s">
        <v>52</v>
      </c>
      <c r="L1690" s="89" t="s">
        <v>53</v>
      </c>
      <c r="M1690" s="89"/>
      <c r="N1690" s="89" t="s">
        <v>275</v>
      </c>
      <c r="O1690" s="93">
        <v>11985055450</v>
      </c>
      <c r="P1690" s="94"/>
      <c r="Q1690" s="112" t="s">
        <v>3768</v>
      </c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>
        <v>0</v>
      </c>
      <c r="AB1690" s="89"/>
      <c r="AC1690" s="111"/>
      <c r="AD1690" s="89"/>
      <c r="AE1690" s="89"/>
      <c r="AF1690" s="98"/>
      <c r="AG1690" s="98"/>
      <c r="AH1690" s="98"/>
      <c r="AI1690" s="99"/>
      <c r="AJ1690" s="99" t="s">
        <v>197</v>
      </c>
      <c r="AK1690" s="99" t="s">
        <v>197</v>
      </c>
      <c r="AL1690" s="45" t="s">
        <v>68</v>
      </c>
      <c r="AM1690" s="162" t="str">
        <f>MONTH(B1690)&amp;"/"&amp;YEAR(B1690)</f>
        <v>6/2026</v>
      </c>
      <c r="AN1690" s="45">
        <f>WEEKNUM(B1690)-WEEKNUM(EOMONTH(B1690,-1)+1)+1</f>
        <v>3</v>
      </c>
      <c r="AO1690" s="45" t="str">
        <f>MONTH(R1690)&amp;"/"&amp;YEAR(R1690)</f>
        <v>1/1900</v>
      </c>
      <c r="AP1690" s="45" t="e">
        <f>WEEKNUM(R1690)-WEEKNUM(EOMONTH(R1690,-1)+1)+1</f>
        <v>#NUM!</v>
      </c>
      <c r="AQ1690" s="45">
        <f>IF(AU1690="S",IF(Q1690="1. Aceitou o programa",R1690-B1690,0),0)</f>
        <v>0</v>
      </c>
      <c r="AR1690" s="45">
        <f>IF(AU1690="S",IF(AND(S1690&lt;&gt;"",R1690&lt;&gt;""),S1690-R1690,0),0)</f>
        <v>0</v>
      </c>
      <c r="AS1690" s="45">
        <f>IF(AU1690="S",IF(Q1690="1. Aceitou o programa",IF(OR(X1690="Não se Aplica",X1690=""),IF(OR(W1690="Não se Aplica",W1690=""),0,W1690-V1690),AVERAGE(X1690-W1690,W1690-V1690)),0),0)</f>
        <v>0</v>
      </c>
      <c r="AT1690" s="45">
        <f>IF(AU1690="S",IF(AND(Q1690="1. Aceitou o programa",AB1690="Realizada"),IFERROR(IF(AA1690="",0,AA1690-R1690),0),0),0)</f>
        <v>0</v>
      </c>
      <c r="AU1690" s="45" t="str">
        <f>_xlfn.XLOOKUP(U1690,'Lista Suspensa'!$AA$20:$AA$23,'Lista Suspensa'!$AB$20:$AB$23,"N/A")</f>
        <v>S</v>
      </c>
    </row>
    <row r="1691" spans="1:47" ht="12" customHeight="1">
      <c r="A1691" s="87" t="s">
        <v>67</v>
      </c>
      <c r="B1691" s="88">
        <v>46188</v>
      </c>
      <c r="C1691" s="89" t="s">
        <v>3773</v>
      </c>
      <c r="D1691" s="89" t="s">
        <v>3774</v>
      </c>
      <c r="E1691" s="90">
        <v>301292337</v>
      </c>
      <c r="F1691" s="184" t="s">
        <v>4156</v>
      </c>
      <c r="G1691" s="91">
        <v>15093616850</v>
      </c>
      <c r="H1691" s="92">
        <v>16823</v>
      </c>
      <c r="I1691" s="89"/>
      <c r="J1691" s="89"/>
      <c r="K1691" s="89" t="s">
        <v>52</v>
      </c>
      <c r="L1691" s="89" t="s">
        <v>53</v>
      </c>
      <c r="M1691" s="89"/>
      <c r="N1691" s="89" t="s">
        <v>170</v>
      </c>
      <c r="O1691" s="93">
        <v>11994380311</v>
      </c>
      <c r="P1691" s="94"/>
      <c r="Q1691" s="112" t="s">
        <v>3768</v>
      </c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>
        <v>0</v>
      </c>
      <c r="AB1691" s="89"/>
      <c r="AC1691" s="111"/>
      <c r="AD1691" s="89"/>
      <c r="AE1691" s="89"/>
      <c r="AF1691" s="98"/>
      <c r="AG1691" s="98"/>
      <c r="AH1691" s="98"/>
      <c r="AI1691" s="99"/>
      <c r="AJ1691" s="99" t="s">
        <v>197</v>
      </c>
      <c r="AK1691" s="99" t="s">
        <v>197</v>
      </c>
      <c r="AL1691" s="45" t="s">
        <v>68</v>
      </c>
      <c r="AM1691" s="162" t="str">
        <f>MONTH(B1691)&amp;"/"&amp;YEAR(B1691)</f>
        <v>6/2026</v>
      </c>
      <c r="AN1691" s="45">
        <f>WEEKNUM(B1691)-WEEKNUM(EOMONTH(B1691,-1)+1)+1</f>
        <v>3</v>
      </c>
      <c r="AO1691" s="45" t="str">
        <f>MONTH(R1691)&amp;"/"&amp;YEAR(R1691)</f>
        <v>1/1900</v>
      </c>
      <c r="AP1691" s="45" t="e">
        <f>WEEKNUM(R1691)-WEEKNUM(EOMONTH(R1691,-1)+1)+1</f>
        <v>#NUM!</v>
      </c>
      <c r="AQ1691" s="45">
        <f>IF(AU1691="S",IF(Q1691="1. Aceitou o programa",R1691-B1691,0),0)</f>
        <v>0</v>
      </c>
      <c r="AR1691" s="45">
        <f>IF(AU1691="S",IF(AND(S1691&lt;&gt;"",R1691&lt;&gt;""),S1691-R1691,0),0)</f>
        <v>0</v>
      </c>
      <c r="AS1691" s="45">
        <f>IF(AU1691="S",IF(Q1691="1. Aceitou o programa",IF(OR(X1691="Não se Aplica",X1691=""),IF(OR(W1691="Não se Aplica",W1691=""),0,W1691-V1691),AVERAGE(X1691-W1691,W1691-V1691)),0),0)</f>
        <v>0</v>
      </c>
      <c r="AT1691" s="45">
        <f>IF(AU1691="S",IF(AND(Q1691="1. Aceitou o programa",AB1691="Realizada"),IFERROR(IF(AA1691="",0,AA1691-R1691),0),0),0)</f>
        <v>0</v>
      </c>
      <c r="AU1691" s="45" t="str">
        <f>_xlfn.XLOOKUP(U1691,'Lista Suspensa'!$AA$20:$AA$23,'Lista Suspensa'!$AB$20:$AB$23,"N/A")</f>
        <v>S</v>
      </c>
    </row>
    <row r="1692" spans="1:47" ht="12" customHeight="1">
      <c r="A1692" s="87" t="s">
        <v>67</v>
      </c>
      <c r="B1692" s="88">
        <v>46188</v>
      </c>
      <c r="C1692" s="89" t="s">
        <v>3773</v>
      </c>
      <c r="D1692" s="89" t="s">
        <v>3774</v>
      </c>
      <c r="E1692" s="90">
        <v>301380830</v>
      </c>
      <c r="F1692" s="184" t="s">
        <v>4157</v>
      </c>
      <c r="G1692" s="91">
        <v>88275981891</v>
      </c>
      <c r="H1692" s="92">
        <v>19697</v>
      </c>
      <c r="I1692" s="89"/>
      <c r="J1692" s="89"/>
      <c r="K1692" s="89" t="s">
        <v>52</v>
      </c>
      <c r="L1692" s="89" t="s">
        <v>53</v>
      </c>
      <c r="M1692" s="89"/>
      <c r="N1692" s="89" t="s">
        <v>72</v>
      </c>
      <c r="O1692" s="93">
        <v>11958148121</v>
      </c>
      <c r="P1692" s="94"/>
      <c r="Q1692" s="112" t="s">
        <v>3768</v>
      </c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>
        <v>0</v>
      </c>
      <c r="AB1692" s="89"/>
      <c r="AC1692" s="111"/>
      <c r="AD1692" s="89"/>
      <c r="AE1692" s="89"/>
      <c r="AF1692" s="98"/>
      <c r="AG1692" s="98"/>
      <c r="AH1692" s="98"/>
      <c r="AI1692" s="99"/>
      <c r="AJ1692" s="99" t="s">
        <v>197</v>
      </c>
      <c r="AK1692" s="99" t="s">
        <v>197</v>
      </c>
      <c r="AL1692" s="45" t="s">
        <v>68</v>
      </c>
      <c r="AM1692" s="162" t="str">
        <f>MONTH(B1692)&amp;"/"&amp;YEAR(B1692)</f>
        <v>6/2026</v>
      </c>
      <c r="AN1692" s="45">
        <f>WEEKNUM(B1692)-WEEKNUM(EOMONTH(B1692,-1)+1)+1</f>
        <v>3</v>
      </c>
      <c r="AO1692" s="45" t="str">
        <f>MONTH(R1692)&amp;"/"&amp;YEAR(R1692)</f>
        <v>1/1900</v>
      </c>
      <c r="AP1692" s="45" t="e">
        <f>WEEKNUM(R1692)-WEEKNUM(EOMONTH(R1692,-1)+1)+1</f>
        <v>#NUM!</v>
      </c>
      <c r="AQ1692" s="45">
        <f>IF(AU1692="S",IF(Q1692="1. Aceitou o programa",R1692-B1692,0),0)</f>
        <v>0</v>
      </c>
      <c r="AR1692" s="45">
        <f>IF(AU1692="S",IF(AND(S1692&lt;&gt;"",R1692&lt;&gt;""),S1692-R1692,0),0)</f>
        <v>0</v>
      </c>
      <c r="AS1692" s="45">
        <f>IF(AU1692="S",IF(Q1692="1. Aceitou o programa",IF(OR(X1692="Não se Aplica",X1692=""),IF(OR(W1692="Não se Aplica",W1692=""),0,W1692-V1692),AVERAGE(X1692-W1692,W1692-V1692)),0),0)</f>
        <v>0</v>
      </c>
      <c r="AT1692" s="45">
        <f>IF(AU1692="S",IF(AND(Q1692="1. Aceitou o programa",AB1692="Realizada"),IFERROR(IF(AA1692="",0,AA1692-R1692),0),0),0)</f>
        <v>0</v>
      </c>
      <c r="AU1692" s="45" t="str">
        <f>_xlfn.XLOOKUP(U1692,'Lista Suspensa'!$AA$20:$AA$23,'Lista Suspensa'!$AB$20:$AB$23,"N/A")</f>
        <v>S</v>
      </c>
    </row>
    <row r="1693" spans="1:47" ht="12" customHeight="1">
      <c r="A1693" s="87" t="s">
        <v>67</v>
      </c>
      <c r="B1693" s="88">
        <v>46188</v>
      </c>
      <c r="C1693" s="89" t="s">
        <v>3773</v>
      </c>
      <c r="D1693" s="89" t="s">
        <v>3774</v>
      </c>
      <c r="E1693" s="90">
        <v>301395578</v>
      </c>
      <c r="F1693" s="184" t="s">
        <v>4158</v>
      </c>
      <c r="G1693" s="91">
        <v>4676621850</v>
      </c>
      <c r="H1693" s="92">
        <v>17757</v>
      </c>
      <c r="I1693" s="89"/>
      <c r="J1693" s="89"/>
      <c r="K1693" s="89" t="s">
        <v>52</v>
      </c>
      <c r="L1693" s="89" t="s">
        <v>53</v>
      </c>
      <c r="M1693" s="89"/>
      <c r="N1693" s="89" t="s">
        <v>72</v>
      </c>
      <c r="O1693" s="93">
        <v>11995246600</v>
      </c>
      <c r="P1693" s="94"/>
      <c r="Q1693" s="112" t="s">
        <v>3768</v>
      </c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>
        <v>0</v>
      </c>
      <c r="AB1693" s="89"/>
      <c r="AC1693" s="111"/>
      <c r="AD1693" s="89"/>
      <c r="AE1693" s="89"/>
      <c r="AF1693" s="98"/>
      <c r="AG1693" s="98"/>
      <c r="AH1693" s="98"/>
      <c r="AI1693" s="99"/>
      <c r="AJ1693" s="99" t="s">
        <v>197</v>
      </c>
      <c r="AK1693" s="99" t="s">
        <v>197</v>
      </c>
      <c r="AL1693" s="45" t="s">
        <v>68</v>
      </c>
      <c r="AM1693" s="162" t="str">
        <f>MONTH(B1693)&amp;"/"&amp;YEAR(B1693)</f>
        <v>6/2026</v>
      </c>
      <c r="AN1693" s="45">
        <f>WEEKNUM(B1693)-WEEKNUM(EOMONTH(B1693,-1)+1)+1</f>
        <v>3</v>
      </c>
      <c r="AO1693" s="45" t="str">
        <f>MONTH(R1693)&amp;"/"&amp;YEAR(R1693)</f>
        <v>1/1900</v>
      </c>
      <c r="AP1693" s="45" t="e">
        <f>WEEKNUM(R1693)-WEEKNUM(EOMONTH(R1693,-1)+1)+1</f>
        <v>#NUM!</v>
      </c>
      <c r="AQ1693" s="45">
        <f>IF(AU1693="S",IF(Q1693="1. Aceitou o programa",R1693-B1693,0),0)</f>
        <v>0</v>
      </c>
      <c r="AR1693" s="45">
        <f>IF(AU1693="S",IF(AND(S1693&lt;&gt;"",R1693&lt;&gt;""),S1693-R1693,0),0)</f>
        <v>0</v>
      </c>
      <c r="AS1693" s="45">
        <f>IF(AU1693="S",IF(Q1693="1. Aceitou o programa",IF(OR(X1693="Não se Aplica",X1693=""),IF(OR(W1693="Não se Aplica",W1693=""),0,W1693-V1693),AVERAGE(X1693-W1693,W1693-V1693)),0),0)</f>
        <v>0</v>
      </c>
      <c r="AT1693" s="45">
        <f>IF(AU1693="S",IF(AND(Q1693="1. Aceitou o programa",AB1693="Realizada"),IFERROR(IF(AA1693="",0,AA1693-R1693),0),0),0)</f>
        <v>0</v>
      </c>
      <c r="AU1693" s="45" t="str">
        <f>_xlfn.XLOOKUP(U1693,'Lista Suspensa'!$AA$20:$AA$23,'Lista Suspensa'!$AB$20:$AB$23,"N/A")</f>
        <v>S</v>
      </c>
    </row>
    <row r="1694" spans="1:47" ht="12" customHeight="1">
      <c r="A1694" s="87" t="s">
        <v>67</v>
      </c>
      <c r="B1694" s="88">
        <v>46188</v>
      </c>
      <c r="C1694" s="89" t="s">
        <v>3773</v>
      </c>
      <c r="D1694" s="89" t="s">
        <v>3774</v>
      </c>
      <c r="E1694" s="90">
        <v>301432600</v>
      </c>
      <c r="F1694" s="184" t="s">
        <v>4159</v>
      </c>
      <c r="G1694" s="91">
        <v>3770826949</v>
      </c>
      <c r="H1694" s="92">
        <v>16349</v>
      </c>
      <c r="I1694" s="89"/>
      <c r="J1694" s="89"/>
      <c r="K1694" s="89" t="s">
        <v>52</v>
      </c>
      <c r="L1694" s="89" t="s">
        <v>53</v>
      </c>
      <c r="M1694" s="89"/>
      <c r="N1694" s="89" t="s">
        <v>4136</v>
      </c>
      <c r="O1694" s="93">
        <v>11984341916</v>
      </c>
      <c r="P1694" s="94"/>
      <c r="Q1694" s="112" t="s">
        <v>3768</v>
      </c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>
        <v>0</v>
      </c>
      <c r="AB1694" s="89"/>
      <c r="AC1694" s="111"/>
      <c r="AD1694" s="89"/>
      <c r="AE1694" s="89"/>
      <c r="AF1694" s="98"/>
      <c r="AG1694" s="98"/>
      <c r="AH1694" s="98"/>
      <c r="AI1694" s="99"/>
      <c r="AJ1694" s="99" t="s">
        <v>197</v>
      </c>
      <c r="AK1694" s="99" t="s">
        <v>197</v>
      </c>
      <c r="AL1694" s="45" t="s">
        <v>68</v>
      </c>
      <c r="AM1694" s="162" t="str">
        <f>MONTH(B1694)&amp;"/"&amp;YEAR(B1694)</f>
        <v>6/2026</v>
      </c>
      <c r="AN1694" s="45">
        <f>WEEKNUM(B1694)-WEEKNUM(EOMONTH(B1694,-1)+1)+1</f>
        <v>3</v>
      </c>
      <c r="AO1694" s="45" t="str">
        <f>MONTH(R1694)&amp;"/"&amp;YEAR(R1694)</f>
        <v>1/1900</v>
      </c>
      <c r="AP1694" s="45" t="e">
        <f>WEEKNUM(R1694)-WEEKNUM(EOMONTH(R1694,-1)+1)+1</f>
        <v>#NUM!</v>
      </c>
      <c r="AQ1694" s="45">
        <f>IF(AU1694="S",IF(Q1694="1. Aceitou o programa",R1694-B1694,0),0)</f>
        <v>0</v>
      </c>
      <c r="AR1694" s="45">
        <f>IF(AU1694="S",IF(AND(S1694&lt;&gt;"",R1694&lt;&gt;""),S1694-R1694,0),0)</f>
        <v>0</v>
      </c>
      <c r="AS1694" s="45">
        <f>IF(AU1694="S",IF(Q1694="1. Aceitou o programa",IF(OR(X1694="Não se Aplica",X1694=""),IF(OR(W1694="Não se Aplica",W1694=""),0,W1694-V1694),AVERAGE(X1694-W1694,W1694-V1694)),0),0)</f>
        <v>0</v>
      </c>
      <c r="AT1694" s="45">
        <f>IF(AU1694="S",IF(AND(Q1694="1. Aceitou o programa",AB1694="Realizada"),IFERROR(IF(AA1694="",0,AA1694-R1694),0),0),0)</f>
        <v>0</v>
      </c>
      <c r="AU1694" s="45" t="str">
        <f>_xlfn.XLOOKUP(U1694,'Lista Suspensa'!$AA$20:$AA$23,'Lista Suspensa'!$AB$20:$AB$23,"N/A")</f>
        <v>S</v>
      </c>
    </row>
    <row r="1695" spans="1:47" ht="12" customHeight="1">
      <c r="A1695" s="87" t="s">
        <v>67</v>
      </c>
      <c r="B1695" s="88">
        <v>46188</v>
      </c>
      <c r="C1695" s="89" t="s">
        <v>3773</v>
      </c>
      <c r="D1695" s="89" t="s">
        <v>3774</v>
      </c>
      <c r="E1695" s="90">
        <v>301443009</v>
      </c>
      <c r="F1695" s="184" t="s">
        <v>4160</v>
      </c>
      <c r="G1695" s="91">
        <v>25489107847</v>
      </c>
      <c r="H1695" s="92">
        <v>12346</v>
      </c>
      <c r="I1695" s="89"/>
      <c r="J1695" s="89"/>
      <c r="K1695" s="89" t="s">
        <v>52</v>
      </c>
      <c r="L1695" s="89" t="s">
        <v>53</v>
      </c>
      <c r="M1695" s="89"/>
      <c r="N1695" s="89" t="s">
        <v>235</v>
      </c>
      <c r="O1695" s="93" t="s">
        <v>4161</v>
      </c>
      <c r="P1695" s="94"/>
      <c r="Q1695" s="112" t="s">
        <v>3768</v>
      </c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>
        <v>0</v>
      </c>
      <c r="AB1695" s="89"/>
      <c r="AC1695" s="111"/>
      <c r="AD1695" s="89"/>
      <c r="AE1695" s="89"/>
      <c r="AF1695" s="98"/>
      <c r="AG1695" s="98"/>
      <c r="AH1695" s="98"/>
      <c r="AI1695" s="99"/>
      <c r="AJ1695" s="99" t="s">
        <v>197</v>
      </c>
      <c r="AK1695" s="99" t="s">
        <v>197</v>
      </c>
      <c r="AL1695" s="45" t="s">
        <v>68</v>
      </c>
      <c r="AM1695" s="162" t="str">
        <f>MONTH(B1695)&amp;"/"&amp;YEAR(B1695)</f>
        <v>6/2026</v>
      </c>
      <c r="AN1695" s="45">
        <f>WEEKNUM(B1695)-WEEKNUM(EOMONTH(B1695,-1)+1)+1</f>
        <v>3</v>
      </c>
      <c r="AO1695" s="45" t="str">
        <f>MONTH(R1695)&amp;"/"&amp;YEAR(R1695)</f>
        <v>1/1900</v>
      </c>
      <c r="AP1695" s="45" t="e">
        <f>WEEKNUM(R1695)-WEEKNUM(EOMONTH(R1695,-1)+1)+1</f>
        <v>#NUM!</v>
      </c>
      <c r="AQ1695" s="45">
        <f>IF(AU1695="S",IF(Q1695="1. Aceitou o programa",R1695-B1695,0),0)</f>
        <v>0</v>
      </c>
      <c r="AR1695" s="45">
        <f>IF(AU1695="S",IF(AND(S1695&lt;&gt;"",R1695&lt;&gt;""),S1695-R1695,0),0)</f>
        <v>0</v>
      </c>
      <c r="AS1695" s="45">
        <f>IF(AU1695="S",IF(Q1695="1. Aceitou o programa",IF(OR(X1695="Não se Aplica",X1695=""),IF(OR(W1695="Não se Aplica",W1695=""),0,W1695-V1695),AVERAGE(X1695-W1695,W1695-V1695)),0),0)</f>
        <v>0</v>
      </c>
      <c r="AT1695" s="45">
        <f>IF(AU1695="S",IF(AND(Q1695="1. Aceitou o programa",AB1695="Realizada"),IFERROR(IF(AA1695="",0,AA1695-R1695),0),0),0)</f>
        <v>0</v>
      </c>
      <c r="AU1695" s="45" t="str">
        <f>_xlfn.XLOOKUP(U1695,'Lista Suspensa'!$AA$20:$AA$23,'Lista Suspensa'!$AB$20:$AB$23,"N/A")</f>
        <v>S</v>
      </c>
    </row>
    <row r="1696" spans="1:47" ht="12" customHeight="1">
      <c r="A1696" s="87" t="s">
        <v>67</v>
      </c>
      <c r="B1696" s="88">
        <v>46188</v>
      </c>
      <c r="C1696" s="89" t="s">
        <v>3773</v>
      </c>
      <c r="D1696" s="89" t="s">
        <v>3774</v>
      </c>
      <c r="E1696" s="90">
        <v>301569649</v>
      </c>
      <c r="F1696" s="184" t="s">
        <v>4162</v>
      </c>
      <c r="G1696" s="91">
        <v>33760983871</v>
      </c>
      <c r="H1696" s="92">
        <v>18966</v>
      </c>
      <c r="I1696" s="89"/>
      <c r="J1696" s="89"/>
      <c r="K1696" s="89" t="s">
        <v>52</v>
      </c>
      <c r="L1696" s="89" t="s">
        <v>53</v>
      </c>
      <c r="M1696" s="89"/>
      <c r="N1696" s="89" t="s">
        <v>275</v>
      </c>
      <c r="O1696" s="93">
        <v>11975151613</v>
      </c>
      <c r="P1696" s="94"/>
      <c r="Q1696" s="112" t="s">
        <v>3768</v>
      </c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>
        <v>0</v>
      </c>
      <c r="AB1696" s="89"/>
      <c r="AC1696" s="111"/>
      <c r="AD1696" s="89"/>
      <c r="AE1696" s="89"/>
      <c r="AF1696" s="98"/>
      <c r="AG1696" s="98"/>
      <c r="AH1696" s="98"/>
      <c r="AI1696" s="99"/>
      <c r="AJ1696" s="99" t="s">
        <v>197</v>
      </c>
      <c r="AK1696" s="99" t="s">
        <v>197</v>
      </c>
      <c r="AL1696" s="45" t="s">
        <v>68</v>
      </c>
      <c r="AM1696" s="162" t="str">
        <f>MONTH(B1696)&amp;"/"&amp;YEAR(B1696)</f>
        <v>6/2026</v>
      </c>
      <c r="AN1696" s="45">
        <f>WEEKNUM(B1696)-WEEKNUM(EOMONTH(B1696,-1)+1)+1</f>
        <v>3</v>
      </c>
      <c r="AO1696" s="45" t="str">
        <f>MONTH(R1696)&amp;"/"&amp;YEAR(R1696)</f>
        <v>1/1900</v>
      </c>
      <c r="AP1696" s="45" t="e">
        <f>WEEKNUM(R1696)-WEEKNUM(EOMONTH(R1696,-1)+1)+1</f>
        <v>#NUM!</v>
      </c>
      <c r="AQ1696" s="45">
        <f>IF(AU1696="S",IF(Q1696="1. Aceitou o programa",R1696-B1696,0),0)</f>
        <v>0</v>
      </c>
      <c r="AR1696" s="45">
        <f>IF(AU1696="S",IF(AND(S1696&lt;&gt;"",R1696&lt;&gt;""),S1696-R1696,0),0)</f>
        <v>0</v>
      </c>
      <c r="AS1696" s="45">
        <f>IF(AU1696="S",IF(Q1696="1. Aceitou o programa",IF(OR(X1696="Não se Aplica",X1696=""),IF(OR(W1696="Não se Aplica",W1696=""),0,W1696-V1696),AVERAGE(X1696-W1696,W1696-V1696)),0),0)</f>
        <v>0</v>
      </c>
      <c r="AT1696" s="45">
        <f>IF(AU1696="S",IF(AND(Q1696="1. Aceitou o programa",AB1696="Realizada"),IFERROR(IF(AA1696="",0,AA1696-R1696),0),0),0)</f>
        <v>0</v>
      </c>
      <c r="AU1696" s="45" t="str">
        <f>_xlfn.XLOOKUP(U1696,'Lista Suspensa'!$AA$20:$AA$23,'Lista Suspensa'!$AB$20:$AB$23,"N/A")</f>
        <v>S</v>
      </c>
    </row>
    <row r="1697" spans="1:47" ht="12" customHeight="1">
      <c r="A1697" s="87" t="s">
        <v>67</v>
      </c>
      <c r="B1697" s="88">
        <v>46188</v>
      </c>
      <c r="C1697" s="89" t="s">
        <v>3773</v>
      </c>
      <c r="D1697" s="89" t="s">
        <v>3774</v>
      </c>
      <c r="E1697" s="90">
        <v>312750412</v>
      </c>
      <c r="F1697" s="184" t="s">
        <v>4163</v>
      </c>
      <c r="G1697" s="91">
        <v>1390009769</v>
      </c>
      <c r="H1697" s="92">
        <v>17397</v>
      </c>
      <c r="I1697" s="89"/>
      <c r="J1697" s="89"/>
      <c r="K1697" s="89" t="s">
        <v>88</v>
      </c>
      <c r="L1697" s="89" t="s">
        <v>89</v>
      </c>
      <c r="M1697" s="89"/>
      <c r="N1697" s="89" t="s">
        <v>235</v>
      </c>
      <c r="O1697" s="93">
        <v>21997338877</v>
      </c>
      <c r="P1697" s="94"/>
      <c r="Q1697" s="112" t="s">
        <v>3768</v>
      </c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>
        <v>0</v>
      </c>
      <c r="AB1697" s="89"/>
      <c r="AC1697" s="111"/>
      <c r="AD1697" s="89"/>
      <c r="AE1697" s="89"/>
      <c r="AF1697" s="98"/>
      <c r="AG1697" s="98"/>
      <c r="AH1697" s="98"/>
      <c r="AI1697" s="99"/>
      <c r="AJ1697" s="99" t="s">
        <v>197</v>
      </c>
      <c r="AK1697" s="99" t="s">
        <v>197</v>
      </c>
      <c r="AL1697" s="45" t="s">
        <v>68</v>
      </c>
      <c r="AM1697" s="162" t="str">
        <f>MONTH(B1697)&amp;"/"&amp;YEAR(B1697)</f>
        <v>6/2026</v>
      </c>
      <c r="AN1697" s="45">
        <f>WEEKNUM(B1697)-WEEKNUM(EOMONTH(B1697,-1)+1)+1</f>
        <v>3</v>
      </c>
      <c r="AO1697" s="45" t="str">
        <f>MONTH(R1697)&amp;"/"&amp;YEAR(R1697)</f>
        <v>1/1900</v>
      </c>
      <c r="AP1697" s="45" t="e">
        <f>WEEKNUM(R1697)-WEEKNUM(EOMONTH(R1697,-1)+1)+1</f>
        <v>#NUM!</v>
      </c>
      <c r="AQ1697" s="45">
        <f>IF(AU1697="S",IF(Q1697="1. Aceitou o programa",R1697-B1697,0),0)</f>
        <v>0</v>
      </c>
      <c r="AR1697" s="45">
        <f>IF(AU1697="S",IF(AND(S1697&lt;&gt;"",R1697&lt;&gt;""),S1697-R1697,0),0)</f>
        <v>0</v>
      </c>
      <c r="AS1697" s="45">
        <f>IF(AU1697="S",IF(Q1697="1. Aceitou o programa",IF(OR(X1697="Não se Aplica",X1697=""),IF(OR(W1697="Não se Aplica",W1697=""),0,W1697-V1697),AVERAGE(X1697-W1697,W1697-V1697)),0),0)</f>
        <v>0</v>
      </c>
      <c r="AT1697" s="45">
        <f>IF(AU1697="S",IF(AND(Q1697="1. Aceitou o programa",AB1697="Realizada"),IFERROR(IF(AA1697="",0,AA1697-R1697),0),0),0)</f>
        <v>0</v>
      </c>
      <c r="AU1697" s="45" t="str">
        <f>_xlfn.XLOOKUP(U1697,'Lista Suspensa'!$AA$20:$AA$23,'Lista Suspensa'!$AB$20:$AB$23,"N/A")</f>
        <v>S</v>
      </c>
    </row>
    <row r="1698" spans="1:47" ht="12" customHeight="1">
      <c r="A1698" s="87" t="s">
        <v>67</v>
      </c>
      <c r="B1698" s="88">
        <v>46188</v>
      </c>
      <c r="C1698" s="89" t="s">
        <v>3773</v>
      </c>
      <c r="D1698" s="89" t="s">
        <v>3774</v>
      </c>
      <c r="E1698" s="90">
        <v>318643812</v>
      </c>
      <c r="F1698" s="184" t="s">
        <v>4164</v>
      </c>
      <c r="G1698" s="91">
        <v>10089080700</v>
      </c>
      <c r="H1698" s="92">
        <v>15774</v>
      </c>
      <c r="I1698" s="89"/>
      <c r="J1698" s="89"/>
      <c r="K1698" s="89" t="s">
        <v>88</v>
      </c>
      <c r="L1698" s="89" t="s">
        <v>89</v>
      </c>
      <c r="M1698" s="89"/>
      <c r="N1698" s="89" t="s">
        <v>72</v>
      </c>
      <c r="O1698" s="93">
        <v>21981514923</v>
      </c>
      <c r="P1698" s="94"/>
      <c r="Q1698" s="112" t="s">
        <v>3768</v>
      </c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>
        <v>0</v>
      </c>
      <c r="AB1698" s="89"/>
      <c r="AC1698" s="111"/>
      <c r="AD1698" s="89"/>
      <c r="AE1698" s="89"/>
      <c r="AF1698" s="98"/>
      <c r="AG1698" s="98"/>
      <c r="AH1698" s="98"/>
      <c r="AI1698" s="99"/>
      <c r="AJ1698" s="99" t="s">
        <v>197</v>
      </c>
      <c r="AK1698" s="99" t="s">
        <v>197</v>
      </c>
      <c r="AL1698" s="45" t="s">
        <v>68</v>
      </c>
      <c r="AM1698" s="162" t="str">
        <f>MONTH(B1698)&amp;"/"&amp;YEAR(B1698)</f>
        <v>6/2026</v>
      </c>
      <c r="AN1698" s="45">
        <f>WEEKNUM(B1698)-WEEKNUM(EOMONTH(B1698,-1)+1)+1</f>
        <v>3</v>
      </c>
      <c r="AO1698" s="45" t="str">
        <f>MONTH(R1698)&amp;"/"&amp;YEAR(R1698)</f>
        <v>1/1900</v>
      </c>
      <c r="AP1698" s="45" t="e">
        <f>WEEKNUM(R1698)-WEEKNUM(EOMONTH(R1698,-1)+1)+1</f>
        <v>#NUM!</v>
      </c>
      <c r="AQ1698" s="45">
        <f>IF(AU1698="S",IF(Q1698="1. Aceitou o programa",R1698-B1698,0),0)</f>
        <v>0</v>
      </c>
      <c r="AR1698" s="45">
        <f>IF(AU1698="S",IF(AND(S1698&lt;&gt;"",R1698&lt;&gt;""),S1698-R1698,0),0)</f>
        <v>0</v>
      </c>
      <c r="AS1698" s="45">
        <f>IF(AU1698="S",IF(Q1698="1. Aceitou o programa",IF(OR(X1698="Não se Aplica",X1698=""),IF(OR(W1698="Não se Aplica",W1698=""),0,W1698-V1698),AVERAGE(X1698-W1698,W1698-V1698)),0),0)</f>
        <v>0</v>
      </c>
      <c r="AT1698" s="45">
        <f>IF(AU1698="S",IF(AND(Q1698="1. Aceitou o programa",AB1698="Realizada"),IFERROR(IF(AA1698="",0,AA1698-R1698),0),0),0)</f>
        <v>0</v>
      </c>
      <c r="AU1698" s="45" t="str">
        <f>_xlfn.XLOOKUP(U1698,'Lista Suspensa'!$AA$20:$AA$23,'Lista Suspensa'!$AB$20:$AB$23,"N/A")</f>
        <v>S</v>
      </c>
    </row>
    <row r="1699" spans="1:47" ht="12" customHeight="1">
      <c r="A1699" s="87" t="s">
        <v>67</v>
      </c>
      <c r="B1699" s="88">
        <v>46188</v>
      </c>
      <c r="C1699" s="89" t="s">
        <v>3773</v>
      </c>
      <c r="D1699" s="89" t="s">
        <v>3774</v>
      </c>
      <c r="E1699" s="90">
        <v>329151924</v>
      </c>
      <c r="F1699" s="184" t="s">
        <v>4165</v>
      </c>
      <c r="G1699" s="91">
        <v>17603119871</v>
      </c>
      <c r="H1699" s="92">
        <v>18273</v>
      </c>
      <c r="I1699" s="89"/>
      <c r="J1699" s="89"/>
      <c r="K1699" s="89" t="s">
        <v>52</v>
      </c>
      <c r="L1699" s="89" t="s">
        <v>53</v>
      </c>
      <c r="M1699" s="89"/>
      <c r="N1699" s="89" t="s">
        <v>72</v>
      </c>
      <c r="O1699" s="93">
        <v>1156665574</v>
      </c>
      <c r="P1699" s="94"/>
      <c r="Q1699" s="112" t="s">
        <v>3768</v>
      </c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>
        <v>0</v>
      </c>
      <c r="AB1699" s="89"/>
      <c r="AC1699" s="111"/>
      <c r="AD1699" s="89"/>
      <c r="AE1699" s="89"/>
      <c r="AF1699" s="98"/>
      <c r="AG1699" s="98"/>
      <c r="AH1699" s="98"/>
      <c r="AI1699" s="99"/>
      <c r="AJ1699" s="99" t="s">
        <v>197</v>
      </c>
      <c r="AK1699" s="99" t="s">
        <v>197</v>
      </c>
      <c r="AL1699" s="45" t="s">
        <v>68</v>
      </c>
      <c r="AM1699" s="162" t="str">
        <f>MONTH(B1699)&amp;"/"&amp;YEAR(B1699)</f>
        <v>6/2026</v>
      </c>
      <c r="AN1699" s="45">
        <f>WEEKNUM(B1699)-WEEKNUM(EOMONTH(B1699,-1)+1)+1</f>
        <v>3</v>
      </c>
      <c r="AO1699" s="45" t="str">
        <f>MONTH(R1699)&amp;"/"&amp;YEAR(R1699)</f>
        <v>1/1900</v>
      </c>
      <c r="AP1699" s="45" t="e">
        <f>WEEKNUM(R1699)-WEEKNUM(EOMONTH(R1699,-1)+1)+1</f>
        <v>#NUM!</v>
      </c>
      <c r="AQ1699" s="45">
        <f>IF(AU1699="S",IF(Q1699="1. Aceitou o programa",R1699-B1699,0),0)</f>
        <v>0</v>
      </c>
      <c r="AR1699" s="45">
        <f>IF(AU1699="S",IF(AND(S1699&lt;&gt;"",R1699&lt;&gt;""),S1699-R1699,0),0)</f>
        <v>0</v>
      </c>
      <c r="AS1699" s="45">
        <f>IF(AU1699="S",IF(Q1699="1. Aceitou o programa",IF(OR(X1699="Não se Aplica",X1699=""),IF(OR(W1699="Não se Aplica",W1699=""),0,W1699-V1699),AVERAGE(X1699-W1699,W1699-V1699)),0),0)</f>
        <v>0</v>
      </c>
      <c r="AT1699" s="45">
        <f>IF(AU1699="S",IF(AND(Q1699="1. Aceitou o programa",AB1699="Realizada"),IFERROR(IF(AA1699="",0,AA1699-R1699),0),0),0)</f>
        <v>0</v>
      </c>
      <c r="AU1699" s="45" t="str">
        <f>_xlfn.XLOOKUP(U1699,'Lista Suspensa'!$AA$20:$AA$23,'Lista Suspensa'!$AB$20:$AB$23,"N/A")</f>
        <v>S</v>
      </c>
    </row>
    <row r="1700" spans="1:47" ht="12" customHeight="1">
      <c r="A1700" s="87" t="s">
        <v>67</v>
      </c>
      <c r="B1700" s="88">
        <v>46188</v>
      </c>
      <c r="C1700" s="89" t="s">
        <v>3773</v>
      </c>
      <c r="D1700" s="89" t="s">
        <v>3774</v>
      </c>
      <c r="E1700" s="90">
        <v>410819859</v>
      </c>
      <c r="F1700" s="184" t="s">
        <v>4166</v>
      </c>
      <c r="G1700" s="91">
        <v>78349583720</v>
      </c>
      <c r="H1700" s="92">
        <v>23912</v>
      </c>
      <c r="I1700" s="89"/>
      <c r="J1700" s="89"/>
      <c r="K1700" s="89" t="s">
        <v>88</v>
      </c>
      <c r="L1700" s="89" t="s">
        <v>89</v>
      </c>
      <c r="M1700" s="89"/>
      <c r="N1700" s="89" t="s">
        <v>72</v>
      </c>
      <c r="O1700" s="93">
        <v>21992716564</v>
      </c>
      <c r="P1700" s="94"/>
      <c r="Q1700" s="112" t="s">
        <v>3768</v>
      </c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>
        <v>0</v>
      </c>
      <c r="AB1700" s="89"/>
      <c r="AC1700" s="111"/>
      <c r="AD1700" s="89"/>
      <c r="AE1700" s="89"/>
      <c r="AF1700" s="98"/>
      <c r="AG1700" s="98"/>
      <c r="AH1700" s="98"/>
      <c r="AI1700" s="99"/>
      <c r="AJ1700" s="99" t="s">
        <v>197</v>
      </c>
      <c r="AK1700" s="99" t="s">
        <v>197</v>
      </c>
      <c r="AL1700" s="45" t="s">
        <v>68</v>
      </c>
      <c r="AM1700" s="162" t="str">
        <f>MONTH(B1700)&amp;"/"&amp;YEAR(B1700)</f>
        <v>6/2026</v>
      </c>
      <c r="AN1700" s="45">
        <f>WEEKNUM(B1700)-WEEKNUM(EOMONTH(B1700,-1)+1)+1</f>
        <v>3</v>
      </c>
      <c r="AO1700" s="45" t="str">
        <f>MONTH(R1700)&amp;"/"&amp;YEAR(R1700)</f>
        <v>1/1900</v>
      </c>
      <c r="AP1700" s="45" t="e">
        <f>WEEKNUM(R1700)-WEEKNUM(EOMONTH(R1700,-1)+1)+1</f>
        <v>#NUM!</v>
      </c>
      <c r="AQ1700" s="45">
        <f>IF(AU1700="S",IF(Q1700="1. Aceitou o programa",R1700-B1700,0),0)</f>
        <v>0</v>
      </c>
      <c r="AR1700" s="45">
        <f>IF(AU1700="S",IF(AND(S1700&lt;&gt;"",R1700&lt;&gt;""),S1700-R1700,0),0)</f>
        <v>0</v>
      </c>
      <c r="AS1700" s="45">
        <f>IF(AU1700="S",IF(Q1700="1. Aceitou o programa",IF(OR(X1700="Não se Aplica",X1700=""),IF(OR(W1700="Não se Aplica",W1700=""),0,W1700-V1700),AVERAGE(X1700-W1700,W1700-V1700)),0),0)</f>
        <v>0</v>
      </c>
      <c r="AT1700" s="45">
        <f>IF(AU1700="S",IF(AND(Q1700="1. Aceitou o programa",AB1700="Realizada"),IFERROR(IF(AA1700="",0,AA1700-R1700),0),0),0)</f>
        <v>0</v>
      </c>
      <c r="AU1700" s="45" t="str">
        <f>_xlfn.XLOOKUP(U1700,'Lista Suspensa'!$AA$20:$AA$23,'Lista Suspensa'!$AB$20:$AB$23,"N/A")</f>
        <v>S</v>
      </c>
    </row>
    <row r="1701" spans="1:47" ht="12" customHeight="1">
      <c r="A1701" s="87" t="s">
        <v>67</v>
      </c>
      <c r="B1701" s="88">
        <v>46188</v>
      </c>
      <c r="C1701" s="89" t="s">
        <v>3773</v>
      </c>
      <c r="D1701" s="89" t="s">
        <v>3774</v>
      </c>
      <c r="E1701" s="90">
        <v>415284562</v>
      </c>
      <c r="F1701" s="184" t="s">
        <v>4167</v>
      </c>
      <c r="G1701" s="91">
        <v>9972612775</v>
      </c>
      <c r="H1701" s="92">
        <v>30565</v>
      </c>
      <c r="I1701" s="89"/>
      <c r="J1701" s="89"/>
      <c r="K1701" s="89" t="s">
        <v>88</v>
      </c>
      <c r="L1701" s="89" t="s">
        <v>602</v>
      </c>
      <c r="M1701" s="89"/>
      <c r="N1701" s="89" t="s">
        <v>72</v>
      </c>
      <c r="O1701" s="93">
        <v>21994964668</v>
      </c>
      <c r="P1701" s="94"/>
      <c r="Q1701" s="112" t="s">
        <v>3768</v>
      </c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>
        <v>0</v>
      </c>
      <c r="AB1701" s="89"/>
      <c r="AC1701" s="111"/>
      <c r="AD1701" s="89"/>
      <c r="AE1701" s="89"/>
      <c r="AF1701" s="98"/>
      <c r="AG1701" s="98"/>
      <c r="AH1701" s="98"/>
      <c r="AI1701" s="99"/>
      <c r="AJ1701" s="99" t="s">
        <v>197</v>
      </c>
      <c r="AK1701" s="99" t="s">
        <v>197</v>
      </c>
      <c r="AL1701" s="45" t="s">
        <v>68</v>
      </c>
      <c r="AM1701" s="162" t="str">
        <f>MONTH(B1701)&amp;"/"&amp;YEAR(B1701)</f>
        <v>6/2026</v>
      </c>
      <c r="AN1701" s="45">
        <f>WEEKNUM(B1701)-WEEKNUM(EOMONTH(B1701,-1)+1)+1</f>
        <v>3</v>
      </c>
      <c r="AO1701" s="45" t="str">
        <f>MONTH(R1701)&amp;"/"&amp;YEAR(R1701)</f>
        <v>1/1900</v>
      </c>
      <c r="AP1701" s="45" t="e">
        <f>WEEKNUM(R1701)-WEEKNUM(EOMONTH(R1701,-1)+1)+1</f>
        <v>#NUM!</v>
      </c>
      <c r="AQ1701" s="45">
        <f>IF(AU1701="S",IF(Q1701="1. Aceitou o programa",R1701-B1701,0),0)</f>
        <v>0</v>
      </c>
      <c r="AR1701" s="45">
        <f>IF(AU1701="S",IF(AND(S1701&lt;&gt;"",R1701&lt;&gt;""),S1701-R1701,0),0)</f>
        <v>0</v>
      </c>
      <c r="AS1701" s="45">
        <f>IF(AU1701="S",IF(Q1701="1. Aceitou o programa",IF(OR(X1701="Não se Aplica",X1701=""),IF(OR(W1701="Não se Aplica",W1701=""),0,W1701-V1701),AVERAGE(X1701-W1701,W1701-V1701)),0),0)</f>
        <v>0</v>
      </c>
      <c r="AT1701" s="45">
        <f>IF(AU1701="S",IF(AND(Q1701="1. Aceitou o programa",AB1701="Realizada"),IFERROR(IF(AA1701="",0,AA1701-R1701),0),0),0)</f>
        <v>0</v>
      </c>
      <c r="AU1701" s="45" t="str">
        <f>_xlfn.XLOOKUP(U1701,'Lista Suspensa'!$AA$20:$AA$23,'Lista Suspensa'!$AB$20:$AB$23,"N/A")</f>
        <v>S</v>
      </c>
    </row>
    <row r="1702" spans="1:47" ht="12" customHeight="1">
      <c r="A1702" s="87" t="s">
        <v>67</v>
      </c>
      <c r="B1702" s="88">
        <v>46188</v>
      </c>
      <c r="C1702" s="89" t="s">
        <v>3773</v>
      </c>
      <c r="D1702" s="89" t="s">
        <v>3774</v>
      </c>
      <c r="E1702" s="90">
        <v>421624680</v>
      </c>
      <c r="F1702" s="184" t="s">
        <v>4168</v>
      </c>
      <c r="G1702" s="91">
        <v>2327683823</v>
      </c>
      <c r="H1702" s="92">
        <v>20946</v>
      </c>
      <c r="I1702" s="89"/>
      <c r="J1702" s="89"/>
      <c r="K1702" s="89" t="s">
        <v>52</v>
      </c>
      <c r="L1702" s="89" t="s">
        <v>53</v>
      </c>
      <c r="M1702" s="89"/>
      <c r="N1702" s="89" t="s">
        <v>72</v>
      </c>
      <c r="O1702" s="93">
        <v>11958708120</v>
      </c>
      <c r="P1702" s="94"/>
      <c r="Q1702" s="112" t="s">
        <v>3768</v>
      </c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>
        <v>0</v>
      </c>
      <c r="AB1702" s="89"/>
      <c r="AC1702" s="111"/>
      <c r="AD1702" s="89"/>
      <c r="AE1702" s="89"/>
      <c r="AF1702" s="98"/>
      <c r="AG1702" s="98"/>
      <c r="AH1702" s="98"/>
      <c r="AI1702" s="99"/>
      <c r="AJ1702" s="99" t="s">
        <v>197</v>
      </c>
      <c r="AK1702" s="99" t="s">
        <v>197</v>
      </c>
      <c r="AL1702" s="45" t="s">
        <v>68</v>
      </c>
      <c r="AM1702" s="162" t="str">
        <f>MONTH(B1702)&amp;"/"&amp;YEAR(B1702)</f>
        <v>6/2026</v>
      </c>
      <c r="AN1702" s="45">
        <f>WEEKNUM(B1702)-WEEKNUM(EOMONTH(B1702,-1)+1)+1</f>
        <v>3</v>
      </c>
      <c r="AO1702" s="45" t="str">
        <f>MONTH(R1702)&amp;"/"&amp;YEAR(R1702)</f>
        <v>1/1900</v>
      </c>
      <c r="AP1702" s="45" t="e">
        <f>WEEKNUM(R1702)-WEEKNUM(EOMONTH(R1702,-1)+1)+1</f>
        <v>#NUM!</v>
      </c>
      <c r="AQ1702" s="45">
        <f>IF(AU1702="S",IF(Q1702="1. Aceitou o programa",R1702-B1702,0),0)</f>
        <v>0</v>
      </c>
      <c r="AR1702" s="45">
        <f>IF(AU1702="S",IF(AND(S1702&lt;&gt;"",R1702&lt;&gt;""),S1702-R1702,0),0)</f>
        <v>0</v>
      </c>
      <c r="AS1702" s="45">
        <f>IF(AU1702="S",IF(Q1702="1. Aceitou o programa",IF(OR(X1702="Não se Aplica",X1702=""),IF(OR(W1702="Não se Aplica",W1702=""),0,W1702-V1702),AVERAGE(X1702-W1702,W1702-V1702)),0),0)</f>
        <v>0</v>
      </c>
      <c r="AT1702" s="45">
        <f>IF(AU1702="S",IF(AND(Q1702="1. Aceitou o programa",AB1702="Realizada"),IFERROR(IF(AA1702="",0,AA1702-R1702),0),0),0)</f>
        <v>0</v>
      </c>
      <c r="AU1702" s="45" t="str">
        <f>_xlfn.XLOOKUP(U1702,'Lista Suspensa'!$AA$20:$AA$23,'Lista Suspensa'!$AB$20:$AB$23,"N/A")</f>
        <v>S</v>
      </c>
    </row>
    <row r="1703" spans="1:47" ht="12" customHeight="1">
      <c r="A1703" s="87" t="s">
        <v>67</v>
      </c>
      <c r="B1703" s="88">
        <v>46188</v>
      </c>
      <c r="C1703" s="89" t="s">
        <v>3773</v>
      </c>
      <c r="D1703" s="89" t="s">
        <v>3774</v>
      </c>
      <c r="E1703" s="90">
        <v>425067130</v>
      </c>
      <c r="F1703" s="184" t="s">
        <v>4169</v>
      </c>
      <c r="G1703" s="91">
        <v>4519655820</v>
      </c>
      <c r="H1703" s="92">
        <v>11785</v>
      </c>
      <c r="I1703" s="89"/>
      <c r="J1703" s="89"/>
      <c r="K1703" s="89" t="s">
        <v>52</v>
      </c>
      <c r="L1703" s="89" t="s">
        <v>53</v>
      </c>
      <c r="M1703" s="89"/>
      <c r="N1703" s="89" t="s">
        <v>170</v>
      </c>
      <c r="O1703" s="93">
        <v>11991051274</v>
      </c>
      <c r="P1703" s="94"/>
      <c r="Q1703" s="112" t="s">
        <v>3768</v>
      </c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>
        <v>0</v>
      </c>
      <c r="AB1703" s="89"/>
      <c r="AC1703" s="111"/>
      <c r="AD1703" s="89"/>
      <c r="AE1703" s="89"/>
      <c r="AF1703" s="98"/>
      <c r="AG1703" s="98"/>
      <c r="AH1703" s="98"/>
      <c r="AI1703" s="99"/>
      <c r="AJ1703" s="99" t="s">
        <v>197</v>
      </c>
      <c r="AK1703" s="99" t="s">
        <v>197</v>
      </c>
      <c r="AL1703" s="45" t="s">
        <v>68</v>
      </c>
      <c r="AM1703" s="162" t="str">
        <f>MONTH(B1703)&amp;"/"&amp;YEAR(B1703)</f>
        <v>6/2026</v>
      </c>
      <c r="AN1703" s="45">
        <f>WEEKNUM(B1703)-WEEKNUM(EOMONTH(B1703,-1)+1)+1</f>
        <v>3</v>
      </c>
      <c r="AO1703" s="45" t="str">
        <f>MONTH(R1703)&amp;"/"&amp;YEAR(R1703)</f>
        <v>1/1900</v>
      </c>
      <c r="AP1703" s="45" t="e">
        <f>WEEKNUM(R1703)-WEEKNUM(EOMONTH(R1703,-1)+1)+1</f>
        <v>#NUM!</v>
      </c>
      <c r="AQ1703" s="45">
        <f>IF(AU1703="S",IF(Q1703="1. Aceitou o programa",R1703-B1703,0),0)</f>
        <v>0</v>
      </c>
      <c r="AR1703" s="45">
        <f>IF(AU1703="S",IF(AND(S1703&lt;&gt;"",R1703&lt;&gt;""),S1703-R1703,0),0)</f>
        <v>0</v>
      </c>
      <c r="AS1703" s="45">
        <f>IF(AU1703="S",IF(Q1703="1. Aceitou o programa",IF(OR(X1703="Não se Aplica",X1703=""),IF(OR(W1703="Não se Aplica",W1703=""),0,W1703-V1703),AVERAGE(X1703-W1703,W1703-V1703)),0),0)</f>
        <v>0</v>
      </c>
      <c r="AT1703" s="45">
        <f>IF(AU1703="S",IF(AND(Q1703="1. Aceitou o programa",AB1703="Realizada"),IFERROR(IF(AA1703="",0,AA1703-R1703),0),0),0)</f>
        <v>0</v>
      </c>
      <c r="AU1703" s="45" t="str">
        <f>_xlfn.XLOOKUP(U1703,'Lista Suspensa'!$AA$20:$AA$23,'Lista Suspensa'!$AB$20:$AB$23,"N/A")</f>
        <v>S</v>
      </c>
    </row>
    <row r="1704" spans="1:47" ht="12" customHeight="1">
      <c r="A1704" s="87" t="s">
        <v>67</v>
      </c>
      <c r="B1704" s="88">
        <v>46188</v>
      </c>
      <c r="C1704" s="89" t="s">
        <v>3773</v>
      </c>
      <c r="D1704" s="89" t="s">
        <v>3774</v>
      </c>
      <c r="E1704" s="90">
        <v>427058520</v>
      </c>
      <c r="F1704" s="184" t="s">
        <v>4170</v>
      </c>
      <c r="G1704" s="91">
        <v>86012568800</v>
      </c>
      <c r="H1704" s="92">
        <v>20987</v>
      </c>
      <c r="I1704" s="89"/>
      <c r="J1704" s="89"/>
      <c r="K1704" s="89" t="s">
        <v>52</v>
      </c>
      <c r="L1704" s="89" t="s">
        <v>523</v>
      </c>
      <c r="M1704" s="89"/>
      <c r="N1704" s="89" t="s">
        <v>72</v>
      </c>
      <c r="O1704" s="93">
        <v>11969691606</v>
      </c>
      <c r="P1704" s="94"/>
      <c r="Q1704" s="112" t="s">
        <v>3768</v>
      </c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>
        <v>0</v>
      </c>
      <c r="AB1704" s="89"/>
      <c r="AC1704" s="111"/>
      <c r="AD1704" s="89"/>
      <c r="AE1704" s="89"/>
      <c r="AF1704" s="98"/>
      <c r="AG1704" s="98"/>
      <c r="AH1704" s="98"/>
      <c r="AI1704" s="99"/>
      <c r="AJ1704" s="99" t="s">
        <v>197</v>
      </c>
      <c r="AK1704" s="99" t="s">
        <v>197</v>
      </c>
      <c r="AL1704" s="45" t="s">
        <v>68</v>
      </c>
      <c r="AM1704" s="162" t="str">
        <f>MONTH(B1704)&amp;"/"&amp;YEAR(B1704)</f>
        <v>6/2026</v>
      </c>
      <c r="AN1704" s="45">
        <f>WEEKNUM(B1704)-WEEKNUM(EOMONTH(B1704,-1)+1)+1</f>
        <v>3</v>
      </c>
      <c r="AO1704" s="45" t="str">
        <f>MONTH(R1704)&amp;"/"&amp;YEAR(R1704)</f>
        <v>1/1900</v>
      </c>
      <c r="AP1704" s="45" t="e">
        <f>WEEKNUM(R1704)-WEEKNUM(EOMONTH(R1704,-1)+1)+1</f>
        <v>#NUM!</v>
      </c>
      <c r="AQ1704" s="45">
        <f>IF(AU1704="S",IF(Q1704="1. Aceitou o programa",R1704-B1704,0),0)</f>
        <v>0</v>
      </c>
      <c r="AR1704" s="45">
        <f>IF(AU1704="S",IF(AND(S1704&lt;&gt;"",R1704&lt;&gt;""),S1704-R1704,0),0)</f>
        <v>0</v>
      </c>
      <c r="AS1704" s="45">
        <f>IF(AU1704="S",IF(Q1704="1. Aceitou o programa",IF(OR(X1704="Não se Aplica",X1704=""),IF(OR(W1704="Não se Aplica",W1704=""),0,W1704-V1704),AVERAGE(X1704-W1704,W1704-V1704)),0),0)</f>
        <v>0</v>
      </c>
      <c r="AT1704" s="45">
        <f>IF(AU1704="S",IF(AND(Q1704="1. Aceitou o programa",AB1704="Realizada"),IFERROR(IF(AA1704="",0,AA1704-R1704),0),0),0)</f>
        <v>0</v>
      </c>
      <c r="AU1704" s="45" t="str">
        <f>_xlfn.XLOOKUP(U1704,'Lista Suspensa'!$AA$20:$AA$23,'Lista Suspensa'!$AB$20:$AB$23,"N/A")</f>
        <v>S</v>
      </c>
    </row>
    <row r="1705" spans="1:47" ht="12" customHeight="1">
      <c r="A1705" s="87" t="s">
        <v>67</v>
      </c>
      <c r="B1705" s="88">
        <v>46188</v>
      </c>
      <c r="C1705" s="89" t="s">
        <v>3773</v>
      </c>
      <c r="D1705" s="89" t="s">
        <v>3774</v>
      </c>
      <c r="E1705" s="90">
        <v>428118925</v>
      </c>
      <c r="F1705" s="184" t="s">
        <v>4171</v>
      </c>
      <c r="G1705" s="91">
        <v>5330053889</v>
      </c>
      <c r="H1705" s="92">
        <v>20675</v>
      </c>
      <c r="I1705" s="89"/>
      <c r="J1705" s="89"/>
      <c r="K1705" s="89" t="s">
        <v>52</v>
      </c>
      <c r="L1705" s="89" t="s">
        <v>53</v>
      </c>
      <c r="M1705" s="89"/>
      <c r="N1705" s="89" t="s">
        <v>72</v>
      </c>
      <c r="O1705" s="93">
        <v>11967382670</v>
      </c>
      <c r="P1705" s="94"/>
      <c r="Q1705" s="112" t="s">
        <v>3768</v>
      </c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>
        <v>0</v>
      </c>
      <c r="AB1705" s="89"/>
      <c r="AC1705" s="111"/>
      <c r="AD1705" s="89"/>
      <c r="AE1705" s="89"/>
      <c r="AF1705" s="98"/>
      <c r="AG1705" s="98"/>
      <c r="AH1705" s="98"/>
      <c r="AI1705" s="99"/>
      <c r="AJ1705" s="99" t="s">
        <v>197</v>
      </c>
      <c r="AK1705" s="99" t="s">
        <v>197</v>
      </c>
      <c r="AL1705" s="45" t="s">
        <v>68</v>
      </c>
      <c r="AM1705" s="162" t="str">
        <f>MONTH(B1705)&amp;"/"&amp;YEAR(B1705)</f>
        <v>6/2026</v>
      </c>
      <c r="AN1705" s="45">
        <f>WEEKNUM(B1705)-WEEKNUM(EOMONTH(B1705,-1)+1)+1</f>
        <v>3</v>
      </c>
      <c r="AO1705" s="45" t="str">
        <f>MONTH(R1705)&amp;"/"&amp;YEAR(R1705)</f>
        <v>1/1900</v>
      </c>
      <c r="AP1705" s="45" t="e">
        <f>WEEKNUM(R1705)-WEEKNUM(EOMONTH(R1705,-1)+1)+1</f>
        <v>#NUM!</v>
      </c>
      <c r="AQ1705" s="45">
        <f>IF(AU1705="S",IF(Q1705="1. Aceitou o programa",R1705-B1705,0),0)</f>
        <v>0</v>
      </c>
      <c r="AR1705" s="45">
        <f>IF(AU1705="S",IF(AND(S1705&lt;&gt;"",R1705&lt;&gt;""),S1705-R1705,0),0)</f>
        <v>0</v>
      </c>
      <c r="AS1705" s="45">
        <f>IF(AU1705="S",IF(Q1705="1. Aceitou o programa",IF(OR(X1705="Não se Aplica",X1705=""),IF(OR(W1705="Não se Aplica",W1705=""),0,W1705-V1705),AVERAGE(X1705-W1705,W1705-V1705)),0),0)</f>
        <v>0</v>
      </c>
      <c r="AT1705" s="45">
        <f>IF(AU1705="S",IF(AND(Q1705="1. Aceitou o programa",AB1705="Realizada"),IFERROR(IF(AA1705="",0,AA1705-R1705),0),0),0)</f>
        <v>0</v>
      </c>
      <c r="AU1705" s="45" t="str">
        <f>_xlfn.XLOOKUP(U1705,'Lista Suspensa'!$AA$20:$AA$23,'Lista Suspensa'!$AB$20:$AB$23,"N/A")</f>
        <v>S</v>
      </c>
    </row>
    <row r="1706" spans="1:47" ht="12" customHeight="1">
      <c r="A1706" s="87" t="s">
        <v>67</v>
      </c>
      <c r="B1706" s="88">
        <v>46188</v>
      </c>
      <c r="C1706" s="89" t="s">
        <v>3773</v>
      </c>
      <c r="D1706" s="89" t="s">
        <v>3774</v>
      </c>
      <c r="E1706" s="90">
        <v>446119490</v>
      </c>
      <c r="F1706" s="184" t="s">
        <v>4172</v>
      </c>
      <c r="G1706" s="91">
        <v>8886089856</v>
      </c>
      <c r="H1706" s="92">
        <v>18019</v>
      </c>
      <c r="I1706" s="89"/>
      <c r="J1706" s="89"/>
      <c r="K1706" s="89" t="s">
        <v>52</v>
      </c>
      <c r="L1706" s="89" t="s">
        <v>53</v>
      </c>
      <c r="M1706" s="89"/>
      <c r="N1706" s="89" t="s">
        <v>250</v>
      </c>
      <c r="O1706" s="93">
        <v>11994810172</v>
      </c>
      <c r="P1706" s="94"/>
      <c r="Q1706" s="112" t="s">
        <v>3768</v>
      </c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>
        <v>0</v>
      </c>
      <c r="AB1706" s="89"/>
      <c r="AC1706" s="111"/>
      <c r="AD1706" s="89"/>
      <c r="AE1706" s="89"/>
      <c r="AF1706" s="98"/>
      <c r="AG1706" s="98"/>
      <c r="AH1706" s="98"/>
      <c r="AI1706" s="99"/>
      <c r="AJ1706" s="99" t="s">
        <v>197</v>
      </c>
      <c r="AK1706" s="99" t="s">
        <v>197</v>
      </c>
      <c r="AL1706" s="45" t="s">
        <v>68</v>
      </c>
      <c r="AM1706" s="162" t="str">
        <f>MONTH(B1706)&amp;"/"&amp;YEAR(B1706)</f>
        <v>6/2026</v>
      </c>
      <c r="AN1706" s="45">
        <f>WEEKNUM(B1706)-WEEKNUM(EOMONTH(B1706,-1)+1)+1</f>
        <v>3</v>
      </c>
      <c r="AO1706" s="45" t="str">
        <f>MONTH(R1706)&amp;"/"&amp;YEAR(R1706)</f>
        <v>1/1900</v>
      </c>
      <c r="AP1706" s="45" t="e">
        <f>WEEKNUM(R1706)-WEEKNUM(EOMONTH(R1706,-1)+1)+1</f>
        <v>#NUM!</v>
      </c>
      <c r="AQ1706" s="45">
        <f>IF(AU1706="S",IF(Q1706="1. Aceitou o programa",R1706-B1706,0),0)</f>
        <v>0</v>
      </c>
      <c r="AR1706" s="45">
        <f>IF(AU1706="S",IF(AND(S1706&lt;&gt;"",R1706&lt;&gt;""),S1706-R1706,0),0)</f>
        <v>0</v>
      </c>
      <c r="AS1706" s="45">
        <f>IF(AU1706="S",IF(Q1706="1. Aceitou o programa",IF(OR(X1706="Não se Aplica",X1706=""),IF(OR(W1706="Não se Aplica",W1706=""),0,W1706-V1706),AVERAGE(X1706-W1706,W1706-V1706)),0),0)</f>
        <v>0</v>
      </c>
      <c r="AT1706" s="45">
        <f>IF(AU1706="S",IF(AND(Q1706="1. Aceitou o programa",AB1706="Realizada"),IFERROR(IF(AA1706="",0,AA1706-R1706),0),0),0)</f>
        <v>0</v>
      </c>
      <c r="AU1706" s="45" t="str">
        <f>_xlfn.XLOOKUP(U1706,'Lista Suspensa'!$AA$20:$AA$23,'Lista Suspensa'!$AB$20:$AB$23,"N/A")</f>
        <v>S</v>
      </c>
    </row>
    <row r="1707" spans="1:47" ht="12" customHeight="1">
      <c r="A1707" s="87" t="s">
        <v>67</v>
      </c>
      <c r="B1707" s="88">
        <v>46188</v>
      </c>
      <c r="C1707" s="89" t="s">
        <v>3773</v>
      </c>
      <c r="D1707" s="89" t="s">
        <v>3774</v>
      </c>
      <c r="E1707" s="90">
        <v>448332981</v>
      </c>
      <c r="F1707" s="184" t="s">
        <v>4173</v>
      </c>
      <c r="G1707" s="91">
        <v>21251441823</v>
      </c>
      <c r="H1707" s="92">
        <v>16954</v>
      </c>
      <c r="I1707" s="89"/>
      <c r="J1707" s="89"/>
      <c r="K1707" s="89" t="s">
        <v>52</v>
      </c>
      <c r="L1707" s="89" t="s">
        <v>281</v>
      </c>
      <c r="M1707" s="89"/>
      <c r="N1707" s="89" t="s">
        <v>275</v>
      </c>
      <c r="O1707" s="93">
        <v>11968536625</v>
      </c>
      <c r="P1707" s="94"/>
      <c r="Q1707" s="112" t="s">
        <v>3768</v>
      </c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>
        <v>0</v>
      </c>
      <c r="AB1707" s="89"/>
      <c r="AC1707" s="111"/>
      <c r="AD1707" s="89"/>
      <c r="AE1707" s="89"/>
      <c r="AF1707" s="98"/>
      <c r="AG1707" s="98"/>
      <c r="AH1707" s="98"/>
      <c r="AI1707" s="99"/>
      <c r="AJ1707" s="99" t="s">
        <v>197</v>
      </c>
      <c r="AK1707" s="99" t="s">
        <v>197</v>
      </c>
      <c r="AL1707" s="45" t="s">
        <v>68</v>
      </c>
      <c r="AM1707" s="162" t="str">
        <f>MONTH(B1707)&amp;"/"&amp;YEAR(B1707)</f>
        <v>6/2026</v>
      </c>
      <c r="AN1707" s="45">
        <f>WEEKNUM(B1707)-WEEKNUM(EOMONTH(B1707,-1)+1)+1</f>
        <v>3</v>
      </c>
      <c r="AO1707" s="45" t="str">
        <f>MONTH(R1707)&amp;"/"&amp;YEAR(R1707)</f>
        <v>1/1900</v>
      </c>
      <c r="AP1707" s="45" t="e">
        <f>WEEKNUM(R1707)-WEEKNUM(EOMONTH(R1707,-1)+1)+1</f>
        <v>#NUM!</v>
      </c>
      <c r="AQ1707" s="45">
        <f>IF(AU1707="S",IF(Q1707="1. Aceitou o programa",R1707-B1707,0),0)</f>
        <v>0</v>
      </c>
      <c r="AR1707" s="45">
        <f>IF(AU1707="S",IF(AND(S1707&lt;&gt;"",R1707&lt;&gt;""),S1707-R1707,0),0)</f>
        <v>0</v>
      </c>
      <c r="AS1707" s="45">
        <f>IF(AU1707="S",IF(Q1707="1. Aceitou o programa",IF(OR(X1707="Não se Aplica",X1707=""),IF(OR(W1707="Não se Aplica",W1707=""),0,W1707-V1707),AVERAGE(X1707-W1707,W1707-V1707)),0),0)</f>
        <v>0</v>
      </c>
      <c r="AT1707" s="45">
        <f>IF(AU1707="S",IF(AND(Q1707="1. Aceitou o programa",AB1707="Realizada"),IFERROR(IF(AA1707="",0,AA1707-R1707),0),0),0)</f>
        <v>0</v>
      </c>
      <c r="AU1707" s="45" t="str">
        <f>_xlfn.XLOOKUP(U1707,'Lista Suspensa'!$AA$20:$AA$23,'Lista Suspensa'!$AB$20:$AB$23,"N/A")</f>
        <v>S</v>
      </c>
    </row>
    <row r="1708" spans="1:47" ht="12" customHeight="1">
      <c r="A1708" s="87" t="s">
        <v>67</v>
      </c>
      <c r="B1708" s="88">
        <v>46188</v>
      </c>
      <c r="C1708" s="89" t="s">
        <v>3773</v>
      </c>
      <c r="D1708" s="89" t="s">
        <v>3774</v>
      </c>
      <c r="E1708" s="90">
        <v>448667410</v>
      </c>
      <c r="F1708" s="184" t="s">
        <v>4174</v>
      </c>
      <c r="G1708" s="91">
        <v>88087573820</v>
      </c>
      <c r="H1708" s="92">
        <v>20930</v>
      </c>
      <c r="I1708" s="89"/>
      <c r="J1708" s="89"/>
      <c r="K1708" s="89" t="s">
        <v>52</v>
      </c>
      <c r="L1708" s="89" t="s">
        <v>53</v>
      </c>
      <c r="M1708" s="89"/>
      <c r="N1708" s="89" t="s">
        <v>250</v>
      </c>
      <c r="O1708" s="93">
        <v>11998580384</v>
      </c>
      <c r="P1708" s="94"/>
      <c r="Q1708" s="112" t="s">
        <v>3768</v>
      </c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>
        <v>0</v>
      </c>
      <c r="AB1708" s="89"/>
      <c r="AC1708" s="111"/>
      <c r="AD1708" s="89"/>
      <c r="AE1708" s="89"/>
      <c r="AF1708" s="98"/>
      <c r="AG1708" s="98"/>
      <c r="AH1708" s="98"/>
      <c r="AI1708" s="99"/>
      <c r="AJ1708" s="99" t="s">
        <v>197</v>
      </c>
      <c r="AK1708" s="99" t="s">
        <v>197</v>
      </c>
      <c r="AL1708" s="45" t="s">
        <v>68</v>
      </c>
      <c r="AM1708" s="162" t="str">
        <f>MONTH(B1708)&amp;"/"&amp;YEAR(B1708)</f>
        <v>6/2026</v>
      </c>
      <c r="AN1708" s="45">
        <f>WEEKNUM(B1708)-WEEKNUM(EOMONTH(B1708,-1)+1)+1</f>
        <v>3</v>
      </c>
      <c r="AO1708" s="45" t="str">
        <f>MONTH(R1708)&amp;"/"&amp;YEAR(R1708)</f>
        <v>1/1900</v>
      </c>
      <c r="AP1708" s="45" t="e">
        <f>WEEKNUM(R1708)-WEEKNUM(EOMONTH(R1708,-1)+1)+1</f>
        <v>#NUM!</v>
      </c>
      <c r="AQ1708" s="45">
        <f>IF(AU1708="S",IF(Q1708="1. Aceitou o programa",R1708-B1708,0),0)</f>
        <v>0</v>
      </c>
      <c r="AR1708" s="45">
        <f>IF(AU1708="S",IF(AND(S1708&lt;&gt;"",R1708&lt;&gt;""),S1708-R1708,0),0)</f>
        <v>0</v>
      </c>
      <c r="AS1708" s="45">
        <f>IF(AU1708="S",IF(Q1708="1. Aceitou o programa",IF(OR(X1708="Não se Aplica",X1708=""),IF(OR(W1708="Não se Aplica",W1708=""),0,W1708-V1708),AVERAGE(X1708-W1708,W1708-V1708)),0),0)</f>
        <v>0</v>
      </c>
      <c r="AT1708" s="45">
        <f>IF(AU1708="S",IF(AND(Q1708="1. Aceitou o programa",AB1708="Realizada"),IFERROR(IF(AA1708="",0,AA1708-R1708),0),0),0)</f>
        <v>0</v>
      </c>
      <c r="AU1708" s="45" t="str">
        <f>_xlfn.XLOOKUP(U1708,'Lista Suspensa'!$AA$20:$AA$23,'Lista Suspensa'!$AB$20:$AB$23,"N/A")</f>
        <v>S</v>
      </c>
    </row>
    <row r="1709" spans="1:47" ht="12" customHeight="1">
      <c r="A1709" s="87" t="s">
        <v>67</v>
      </c>
      <c r="B1709" s="88">
        <v>46188</v>
      </c>
      <c r="C1709" s="89" t="s">
        <v>3773</v>
      </c>
      <c r="D1709" s="89" t="s">
        <v>3774</v>
      </c>
      <c r="E1709" s="90">
        <v>449173518</v>
      </c>
      <c r="F1709" s="184" t="s">
        <v>4175</v>
      </c>
      <c r="G1709" s="91">
        <v>66920167891</v>
      </c>
      <c r="H1709" s="92">
        <v>20353</v>
      </c>
      <c r="I1709" s="89"/>
      <c r="J1709" s="89"/>
      <c r="K1709" s="89" t="s">
        <v>52</v>
      </c>
      <c r="L1709" s="89" t="s">
        <v>53</v>
      </c>
      <c r="M1709" s="89"/>
      <c r="N1709" s="89" t="s">
        <v>72</v>
      </c>
      <c r="O1709" s="93">
        <v>11975462021</v>
      </c>
      <c r="P1709" s="94"/>
      <c r="Q1709" s="112" t="s">
        <v>3768</v>
      </c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>
        <v>0</v>
      </c>
      <c r="AB1709" s="89"/>
      <c r="AC1709" s="111"/>
      <c r="AD1709" s="89"/>
      <c r="AE1709" s="89"/>
      <c r="AF1709" s="98"/>
      <c r="AG1709" s="98"/>
      <c r="AH1709" s="98"/>
      <c r="AI1709" s="99"/>
      <c r="AJ1709" s="99" t="s">
        <v>197</v>
      </c>
      <c r="AK1709" s="99" t="s">
        <v>197</v>
      </c>
      <c r="AL1709" s="45" t="s">
        <v>68</v>
      </c>
      <c r="AM1709" s="162" t="str">
        <f>MONTH(B1709)&amp;"/"&amp;YEAR(B1709)</f>
        <v>6/2026</v>
      </c>
      <c r="AN1709" s="45">
        <f>WEEKNUM(B1709)-WEEKNUM(EOMONTH(B1709,-1)+1)+1</f>
        <v>3</v>
      </c>
      <c r="AO1709" s="45" t="str">
        <f>MONTH(R1709)&amp;"/"&amp;YEAR(R1709)</f>
        <v>1/1900</v>
      </c>
      <c r="AP1709" s="45" t="e">
        <f>WEEKNUM(R1709)-WEEKNUM(EOMONTH(R1709,-1)+1)+1</f>
        <v>#NUM!</v>
      </c>
      <c r="AQ1709" s="45">
        <f>IF(AU1709="S",IF(Q1709="1. Aceitou o programa",R1709-B1709,0),0)</f>
        <v>0</v>
      </c>
      <c r="AR1709" s="45">
        <f>IF(AU1709="S",IF(AND(S1709&lt;&gt;"",R1709&lt;&gt;""),S1709-R1709,0),0)</f>
        <v>0</v>
      </c>
      <c r="AS1709" s="45">
        <f>IF(AU1709="S",IF(Q1709="1. Aceitou o programa",IF(OR(X1709="Não se Aplica",X1709=""),IF(OR(W1709="Não se Aplica",W1709=""),0,W1709-V1709),AVERAGE(X1709-W1709,W1709-V1709)),0),0)</f>
        <v>0</v>
      </c>
      <c r="AT1709" s="45">
        <f>IF(AU1709="S",IF(AND(Q1709="1. Aceitou o programa",AB1709="Realizada"),IFERROR(IF(AA1709="",0,AA1709-R1709),0),0),0)</f>
        <v>0</v>
      </c>
      <c r="AU1709" s="45" t="str">
        <f>_xlfn.XLOOKUP(U1709,'Lista Suspensa'!$AA$20:$AA$23,'Lista Suspensa'!$AB$20:$AB$23,"N/A")</f>
        <v>S</v>
      </c>
    </row>
    <row r="1710" spans="1:47" ht="12" customHeight="1">
      <c r="A1710" s="87" t="s">
        <v>67</v>
      </c>
      <c r="B1710" s="88">
        <v>46188</v>
      </c>
      <c r="C1710" s="89" t="s">
        <v>3773</v>
      </c>
      <c r="D1710" s="89" t="s">
        <v>3774</v>
      </c>
      <c r="E1710" s="90">
        <v>449173526</v>
      </c>
      <c r="F1710" s="184" t="s">
        <v>4176</v>
      </c>
      <c r="G1710" s="91">
        <v>2941476830</v>
      </c>
      <c r="H1710" s="92">
        <v>22044</v>
      </c>
      <c r="I1710" s="89"/>
      <c r="J1710" s="89"/>
      <c r="K1710" s="89" t="s">
        <v>52</v>
      </c>
      <c r="L1710" s="89" t="s">
        <v>53</v>
      </c>
      <c r="M1710" s="89"/>
      <c r="N1710" s="89" t="s">
        <v>72</v>
      </c>
      <c r="O1710" s="93" t="s">
        <v>4177</v>
      </c>
      <c r="P1710" s="94"/>
      <c r="Q1710" s="112" t="s">
        <v>3768</v>
      </c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>
        <v>0</v>
      </c>
      <c r="AB1710" s="89"/>
      <c r="AC1710" s="111"/>
      <c r="AD1710" s="89"/>
      <c r="AE1710" s="89"/>
      <c r="AF1710" s="98"/>
      <c r="AG1710" s="98"/>
      <c r="AH1710" s="98"/>
      <c r="AI1710" s="99"/>
      <c r="AJ1710" s="99" t="s">
        <v>197</v>
      </c>
      <c r="AK1710" s="99" t="s">
        <v>197</v>
      </c>
      <c r="AL1710" s="45" t="s">
        <v>68</v>
      </c>
      <c r="AM1710" s="162" t="str">
        <f>MONTH(B1710)&amp;"/"&amp;YEAR(B1710)</f>
        <v>6/2026</v>
      </c>
      <c r="AN1710" s="45">
        <f>WEEKNUM(B1710)-WEEKNUM(EOMONTH(B1710,-1)+1)+1</f>
        <v>3</v>
      </c>
      <c r="AO1710" s="45" t="str">
        <f>MONTH(R1710)&amp;"/"&amp;YEAR(R1710)</f>
        <v>1/1900</v>
      </c>
      <c r="AP1710" s="45" t="e">
        <f>WEEKNUM(R1710)-WEEKNUM(EOMONTH(R1710,-1)+1)+1</f>
        <v>#NUM!</v>
      </c>
      <c r="AQ1710" s="45">
        <f>IF(AU1710="S",IF(Q1710="1. Aceitou o programa",R1710-B1710,0),0)</f>
        <v>0</v>
      </c>
      <c r="AR1710" s="45">
        <f>IF(AU1710="S",IF(AND(S1710&lt;&gt;"",R1710&lt;&gt;""),S1710-R1710,0),0)</f>
        <v>0</v>
      </c>
      <c r="AS1710" s="45">
        <f>IF(AU1710="S",IF(Q1710="1. Aceitou o programa",IF(OR(X1710="Não se Aplica",X1710=""),IF(OR(W1710="Não se Aplica",W1710=""),0,W1710-V1710),AVERAGE(X1710-W1710,W1710-V1710)),0),0)</f>
        <v>0</v>
      </c>
      <c r="AT1710" s="45">
        <f>IF(AU1710="S",IF(AND(Q1710="1. Aceitou o programa",AB1710="Realizada"),IFERROR(IF(AA1710="",0,AA1710-R1710),0),0),0)</f>
        <v>0</v>
      </c>
      <c r="AU1710" s="45" t="str">
        <f>_xlfn.XLOOKUP(U1710,'Lista Suspensa'!$AA$20:$AA$23,'Lista Suspensa'!$AB$20:$AB$23,"N/A")</f>
        <v>S</v>
      </c>
    </row>
    <row r="1711" spans="1:47" ht="12" customHeight="1">
      <c r="A1711" s="87" t="s">
        <v>67</v>
      </c>
      <c r="B1711" s="88">
        <v>46188</v>
      </c>
      <c r="C1711" s="89" t="s">
        <v>3773</v>
      </c>
      <c r="D1711" s="89" t="s">
        <v>3774</v>
      </c>
      <c r="E1711" s="90">
        <v>449189821</v>
      </c>
      <c r="F1711" s="184" t="s">
        <v>4178</v>
      </c>
      <c r="G1711" s="91">
        <v>24608823</v>
      </c>
      <c r="H1711" s="92">
        <v>19588</v>
      </c>
      <c r="I1711" s="89"/>
      <c r="J1711" s="89"/>
      <c r="K1711" s="89" t="s">
        <v>52</v>
      </c>
      <c r="L1711" s="89" t="s">
        <v>160</v>
      </c>
      <c r="M1711" s="89"/>
      <c r="N1711" s="89" t="s">
        <v>250</v>
      </c>
      <c r="O1711" s="93">
        <v>11965197712</v>
      </c>
      <c r="P1711" s="94"/>
      <c r="Q1711" s="112" t="s">
        <v>3768</v>
      </c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>
        <v>0</v>
      </c>
      <c r="AB1711" s="89"/>
      <c r="AC1711" s="111"/>
      <c r="AD1711" s="89"/>
      <c r="AE1711" s="89"/>
      <c r="AF1711" s="98"/>
      <c r="AG1711" s="98"/>
      <c r="AH1711" s="98"/>
      <c r="AI1711" s="99"/>
      <c r="AJ1711" s="99" t="s">
        <v>197</v>
      </c>
      <c r="AK1711" s="99" t="s">
        <v>197</v>
      </c>
      <c r="AL1711" s="45" t="s">
        <v>68</v>
      </c>
      <c r="AM1711" s="162" t="str">
        <f>MONTH(B1711)&amp;"/"&amp;YEAR(B1711)</f>
        <v>6/2026</v>
      </c>
      <c r="AN1711" s="45">
        <f>WEEKNUM(B1711)-WEEKNUM(EOMONTH(B1711,-1)+1)+1</f>
        <v>3</v>
      </c>
      <c r="AO1711" s="45" t="str">
        <f>MONTH(R1711)&amp;"/"&amp;YEAR(R1711)</f>
        <v>1/1900</v>
      </c>
      <c r="AP1711" s="45" t="e">
        <f>WEEKNUM(R1711)-WEEKNUM(EOMONTH(R1711,-1)+1)+1</f>
        <v>#NUM!</v>
      </c>
      <c r="AQ1711" s="45">
        <f>IF(AU1711="S",IF(Q1711="1. Aceitou o programa",R1711-B1711,0),0)</f>
        <v>0</v>
      </c>
      <c r="AR1711" s="45">
        <f>IF(AU1711="S",IF(AND(S1711&lt;&gt;"",R1711&lt;&gt;""),S1711-R1711,0),0)</f>
        <v>0</v>
      </c>
      <c r="AS1711" s="45">
        <f>IF(AU1711="S",IF(Q1711="1. Aceitou o programa",IF(OR(X1711="Não se Aplica",X1711=""),IF(OR(W1711="Não se Aplica",W1711=""),0,W1711-V1711),AVERAGE(X1711-W1711,W1711-V1711)),0),0)</f>
        <v>0</v>
      </c>
      <c r="AT1711" s="45">
        <f>IF(AU1711="S",IF(AND(Q1711="1. Aceitou o programa",AB1711="Realizada"),IFERROR(IF(AA1711="",0,AA1711-R1711),0),0),0)</f>
        <v>0</v>
      </c>
      <c r="AU1711" s="45" t="str">
        <f>_xlfn.XLOOKUP(U1711,'Lista Suspensa'!$AA$20:$AA$23,'Lista Suspensa'!$AB$20:$AB$23,"N/A")</f>
        <v>S</v>
      </c>
    </row>
    <row r="1712" spans="1:47" ht="12" customHeight="1">
      <c r="A1712" s="87" t="s">
        <v>67</v>
      </c>
      <c r="B1712" s="88">
        <v>46188</v>
      </c>
      <c r="C1712" s="89" t="s">
        <v>3773</v>
      </c>
      <c r="D1712" s="89" t="s">
        <v>3774</v>
      </c>
      <c r="E1712" s="90">
        <v>449693350</v>
      </c>
      <c r="F1712" s="184" t="s">
        <v>4179</v>
      </c>
      <c r="G1712" s="91">
        <v>133034810</v>
      </c>
      <c r="H1712" s="92">
        <v>20440</v>
      </c>
      <c r="I1712" s="89"/>
      <c r="J1712" s="89"/>
      <c r="K1712" s="89" t="s">
        <v>52</v>
      </c>
      <c r="L1712" s="89" t="s">
        <v>53</v>
      </c>
      <c r="M1712" s="89"/>
      <c r="N1712" s="89" t="s">
        <v>235</v>
      </c>
      <c r="O1712" s="93">
        <v>11994955940</v>
      </c>
      <c r="P1712" s="94"/>
      <c r="Q1712" s="112" t="s">
        <v>3768</v>
      </c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>
        <v>0</v>
      </c>
      <c r="AB1712" s="89"/>
      <c r="AC1712" s="111"/>
      <c r="AD1712" s="89"/>
      <c r="AE1712" s="89"/>
      <c r="AF1712" s="98"/>
      <c r="AG1712" s="98"/>
      <c r="AH1712" s="98"/>
      <c r="AI1712" s="99"/>
      <c r="AJ1712" s="99" t="s">
        <v>197</v>
      </c>
      <c r="AK1712" s="99" t="s">
        <v>197</v>
      </c>
      <c r="AL1712" s="45" t="s">
        <v>68</v>
      </c>
      <c r="AM1712" s="162" t="str">
        <f>MONTH(B1712)&amp;"/"&amp;YEAR(B1712)</f>
        <v>6/2026</v>
      </c>
      <c r="AN1712" s="45">
        <f>WEEKNUM(B1712)-WEEKNUM(EOMONTH(B1712,-1)+1)+1</f>
        <v>3</v>
      </c>
      <c r="AO1712" s="45" t="str">
        <f>MONTH(R1712)&amp;"/"&amp;YEAR(R1712)</f>
        <v>1/1900</v>
      </c>
      <c r="AP1712" s="45" t="e">
        <f>WEEKNUM(R1712)-WEEKNUM(EOMONTH(R1712,-1)+1)+1</f>
        <v>#NUM!</v>
      </c>
      <c r="AQ1712" s="45">
        <f>IF(AU1712="S",IF(Q1712="1. Aceitou o programa",R1712-B1712,0),0)</f>
        <v>0</v>
      </c>
      <c r="AR1712" s="45">
        <f>IF(AU1712="S",IF(AND(S1712&lt;&gt;"",R1712&lt;&gt;""),S1712-R1712,0),0)</f>
        <v>0</v>
      </c>
      <c r="AS1712" s="45">
        <f>IF(AU1712="S",IF(Q1712="1. Aceitou o programa",IF(OR(X1712="Não se Aplica",X1712=""),IF(OR(W1712="Não se Aplica",W1712=""),0,W1712-V1712),AVERAGE(X1712-W1712,W1712-V1712)),0),0)</f>
        <v>0</v>
      </c>
      <c r="AT1712" s="45">
        <f>IF(AU1712="S",IF(AND(Q1712="1. Aceitou o programa",AB1712="Realizada"),IFERROR(IF(AA1712="",0,AA1712-R1712),0),0),0)</f>
        <v>0</v>
      </c>
      <c r="AU1712" s="45" t="str">
        <f>_xlfn.XLOOKUP(U1712,'Lista Suspensa'!$AA$20:$AA$23,'Lista Suspensa'!$AB$20:$AB$23,"N/A")</f>
        <v>S</v>
      </c>
    </row>
    <row r="1713" spans="1:47" ht="12" customHeight="1">
      <c r="A1713" s="87" t="s">
        <v>67</v>
      </c>
      <c r="B1713" s="88">
        <v>46188</v>
      </c>
      <c r="C1713" s="89" t="s">
        <v>3773</v>
      </c>
      <c r="D1713" s="89" t="s">
        <v>3774</v>
      </c>
      <c r="E1713" s="90">
        <v>450013880</v>
      </c>
      <c r="F1713" s="184" t="s">
        <v>4180</v>
      </c>
      <c r="G1713" s="91">
        <v>89928105804</v>
      </c>
      <c r="H1713" s="92">
        <v>20858</v>
      </c>
      <c r="I1713" s="89"/>
      <c r="J1713" s="89"/>
      <c r="K1713" s="89" t="s">
        <v>52</v>
      </c>
      <c r="L1713" s="89" t="s">
        <v>53</v>
      </c>
      <c r="M1713" s="89"/>
      <c r="N1713" s="89" t="s">
        <v>275</v>
      </c>
      <c r="O1713" s="93">
        <v>11991140116</v>
      </c>
      <c r="P1713" s="94"/>
      <c r="Q1713" s="112" t="s">
        <v>3768</v>
      </c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>
        <v>0</v>
      </c>
      <c r="AB1713" s="89"/>
      <c r="AC1713" s="111"/>
      <c r="AD1713" s="89"/>
      <c r="AE1713" s="89"/>
      <c r="AF1713" s="98"/>
      <c r="AG1713" s="98"/>
      <c r="AH1713" s="98"/>
      <c r="AI1713" s="99"/>
      <c r="AJ1713" s="99" t="s">
        <v>197</v>
      </c>
      <c r="AK1713" s="99" t="s">
        <v>197</v>
      </c>
      <c r="AL1713" s="45" t="s">
        <v>68</v>
      </c>
      <c r="AM1713" s="162" t="str">
        <f>MONTH(B1713)&amp;"/"&amp;YEAR(B1713)</f>
        <v>6/2026</v>
      </c>
      <c r="AN1713" s="45">
        <f>WEEKNUM(B1713)-WEEKNUM(EOMONTH(B1713,-1)+1)+1</f>
        <v>3</v>
      </c>
      <c r="AO1713" s="45" t="str">
        <f>MONTH(R1713)&amp;"/"&amp;YEAR(R1713)</f>
        <v>1/1900</v>
      </c>
      <c r="AP1713" s="45" t="e">
        <f>WEEKNUM(R1713)-WEEKNUM(EOMONTH(R1713,-1)+1)+1</f>
        <v>#NUM!</v>
      </c>
      <c r="AQ1713" s="45">
        <f>IF(AU1713="S",IF(Q1713="1. Aceitou o programa",R1713-B1713,0),0)</f>
        <v>0</v>
      </c>
      <c r="AR1713" s="45">
        <f>IF(AU1713="S",IF(AND(S1713&lt;&gt;"",R1713&lt;&gt;""),S1713-R1713,0),0)</f>
        <v>0</v>
      </c>
      <c r="AS1713" s="45">
        <f>IF(AU1713="S",IF(Q1713="1. Aceitou o programa",IF(OR(X1713="Não se Aplica",X1713=""),IF(OR(W1713="Não se Aplica",W1713=""),0,W1713-V1713),AVERAGE(X1713-W1713,W1713-V1713)),0),0)</f>
        <v>0</v>
      </c>
      <c r="AT1713" s="45">
        <f>IF(AU1713="S",IF(AND(Q1713="1. Aceitou o programa",AB1713="Realizada"),IFERROR(IF(AA1713="",0,AA1713-R1713),0),0),0)</f>
        <v>0</v>
      </c>
      <c r="AU1713" s="45" t="str">
        <f>_xlfn.XLOOKUP(U1713,'Lista Suspensa'!$AA$20:$AA$23,'Lista Suspensa'!$AB$20:$AB$23,"N/A")</f>
        <v>S</v>
      </c>
    </row>
    <row r="1714" spans="1:47" ht="12" customHeight="1">
      <c r="A1714" s="87" t="s">
        <v>67</v>
      </c>
      <c r="B1714" s="88">
        <v>46188</v>
      </c>
      <c r="C1714" s="89" t="s">
        <v>3773</v>
      </c>
      <c r="D1714" s="89" t="s">
        <v>3774</v>
      </c>
      <c r="E1714" s="90">
        <v>450029417</v>
      </c>
      <c r="F1714" s="184" t="s">
        <v>4181</v>
      </c>
      <c r="G1714" s="91">
        <v>11127015834</v>
      </c>
      <c r="H1714" s="92">
        <v>14044</v>
      </c>
      <c r="I1714" s="89"/>
      <c r="J1714" s="89"/>
      <c r="K1714" s="89" t="s">
        <v>52</v>
      </c>
      <c r="L1714" s="89" t="s">
        <v>53</v>
      </c>
      <c r="M1714" s="89"/>
      <c r="N1714" s="89" t="s">
        <v>72</v>
      </c>
      <c r="O1714" s="93">
        <v>11971610034</v>
      </c>
      <c r="P1714" s="94"/>
      <c r="Q1714" s="112" t="s">
        <v>3768</v>
      </c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>
        <v>0</v>
      </c>
      <c r="AB1714" s="89"/>
      <c r="AC1714" s="111"/>
      <c r="AD1714" s="89"/>
      <c r="AE1714" s="89"/>
      <c r="AF1714" s="98"/>
      <c r="AG1714" s="98"/>
      <c r="AH1714" s="98"/>
      <c r="AI1714" s="99"/>
      <c r="AJ1714" s="99" t="s">
        <v>197</v>
      </c>
      <c r="AK1714" s="99" t="s">
        <v>197</v>
      </c>
      <c r="AL1714" s="45" t="s">
        <v>68</v>
      </c>
      <c r="AM1714" s="162" t="str">
        <f>MONTH(B1714)&amp;"/"&amp;YEAR(B1714)</f>
        <v>6/2026</v>
      </c>
      <c r="AN1714" s="45">
        <f>WEEKNUM(B1714)-WEEKNUM(EOMONTH(B1714,-1)+1)+1</f>
        <v>3</v>
      </c>
      <c r="AO1714" s="45" t="str">
        <f>MONTH(R1714)&amp;"/"&amp;YEAR(R1714)</f>
        <v>1/1900</v>
      </c>
      <c r="AP1714" s="45" t="e">
        <f>WEEKNUM(R1714)-WEEKNUM(EOMONTH(R1714,-1)+1)+1</f>
        <v>#NUM!</v>
      </c>
      <c r="AQ1714" s="45">
        <f>IF(AU1714="S",IF(Q1714="1. Aceitou o programa",R1714-B1714,0),0)</f>
        <v>0</v>
      </c>
      <c r="AR1714" s="45">
        <f>IF(AU1714="S",IF(AND(S1714&lt;&gt;"",R1714&lt;&gt;""),S1714-R1714,0),0)</f>
        <v>0</v>
      </c>
      <c r="AS1714" s="45">
        <f>IF(AU1714="S",IF(Q1714="1. Aceitou o programa",IF(OR(X1714="Não se Aplica",X1714=""),IF(OR(W1714="Não se Aplica",W1714=""),0,W1714-V1714),AVERAGE(X1714-W1714,W1714-V1714)),0),0)</f>
        <v>0</v>
      </c>
      <c r="AT1714" s="45">
        <f>IF(AU1714="S",IF(AND(Q1714="1. Aceitou o programa",AB1714="Realizada"),IFERROR(IF(AA1714="",0,AA1714-R1714),0),0),0)</f>
        <v>0</v>
      </c>
      <c r="AU1714" s="45" t="str">
        <f>_xlfn.XLOOKUP(U1714,'Lista Suspensa'!$AA$20:$AA$23,'Lista Suspensa'!$AB$20:$AB$23,"N/A")</f>
        <v>S</v>
      </c>
    </row>
    <row r="1715" spans="1:47" ht="12" customHeight="1">
      <c r="A1715" s="87" t="s">
        <v>67</v>
      </c>
      <c r="B1715" s="88">
        <v>46188</v>
      </c>
      <c r="C1715" s="89" t="s">
        <v>3773</v>
      </c>
      <c r="D1715" s="89" t="s">
        <v>3774</v>
      </c>
      <c r="E1715" s="90">
        <v>450029433</v>
      </c>
      <c r="F1715" s="184" t="s">
        <v>4182</v>
      </c>
      <c r="G1715" s="91">
        <v>9341142857</v>
      </c>
      <c r="H1715" s="92">
        <v>14093</v>
      </c>
      <c r="I1715" s="89"/>
      <c r="J1715" s="89"/>
      <c r="K1715" s="89" t="s">
        <v>52</v>
      </c>
      <c r="L1715" s="89" t="s">
        <v>53</v>
      </c>
      <c r="M1715" s="89"/>
      <c r="N1715" s="89" t="s">
        <v>72</v>
      </c>
      <c r="O1715" s="93">
        <v>11971610034</v>
      </c>
      <c r="P1715" s="94"/>
      <c r="Q1715" s="112" t="s">
        <v>3768</v>
      </c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>
        <v>0</v>
      </c>
      <c r="AB1715" s="89"/>
      <c r="AC1715" s="111"/>
      <c r="AD1715" s="89"/>
      <c r="AE1715" s="89"/>
      <c r="AF1715" s="98"/>
      <c r="AG1715" s="98"/>
      <c r="AH1715" s="98"/>
      <c r="AI1715" s="99"/>
      <c r="AJ1715" s="99" t="s">
        <v>197</v>
      </c>
      <c r="AK1715" s="99" t="s">
        <v>197</v>
      </c>
      <c r="AL1715" s="45" t="s">
        <v>68</v>
      </c>
      <c r="AM1715" s="162" t="str">
        <f>MONTH(B1715)&amp;"/"&amp;YEAR(B1715)</f>
        <v>6/2026</v>
      </c>
      <c r="AN1715" s="45">
        <f>WEEKNUM(B1715)-WEEKNUM(EOMONTH(B1715,-1)+1)+1</f>
        <v>3</v>
      </c>
      <c r="AO1715" s="45" t="str">
        <f>MONTH(R1715)&amp;"/"&amp;YEAR(R1715)</f>
        <v>1/1900</v>
      </c>
      <c r="AP1715" s="45" t="e">
        <f>WEEKNUM(R1715)-WEEKNUM(EOMONTH(R1715,-1)+1)+1</f>
        <v>#NUM!</v>
      </c>
      <c r="AQ1715" s="45">
        <f>IF(AU1715="S",IF(Q1715="1. Aceitou o programa",R1715-B1715,0),0)</f>
        <v>0</v>
      </c>
      <c r="AR1715" s="45">
        <f>IF(AU1715="S",IF(AND(S1715&lt;&gt;"",R1715&lt;&gt;""),S1715-R1715,0),0)</f>
        <v>0</v>
      </c>
      <c r="AS1715" s="45">
        <f>IF(AU1715="S",IF(Q1715="1. Aceitou o programa",IF(OR(X1715="Não se Aplica",X1715=""),IF(OR(W1715="Não se Aplica",W1715=""),0,W1715-V1715),AVERAGE(X1715-W1715,W1715-V1715)),0),0)</f>
        <v>0</v>
      </c>
      <c r="AT1715" s="45">
        <f>IF(AU1715="S",IF(AND(Q1715="1. Aceitou o programa",AB1715="Realizada"),IFERROR(IF(AA1715="",0,AA1715-R1715),0),0),0)</f>
        <v>0</v>
      </c>
      <c r="AU1715" s="45" t="str">
        <f>_xlfn.XLOOKUP(U1715,'Lista Suspensa'!$AA$20:$AA$23,'Lista Suspensa'!$AB$20:$AB$23,"N/A")</f>
        <v>S</v>
      </c>
    </row>
    <row r="1716" spans="1:47" ht="12" customHeight="1">
      <c r="A1716" s="87" t="s">
        <v>67</v>
      </c>
      <c r="B1716" s="88">
        <v>46188</v>
      </c>
      <c r="C1716" s="89" t="s">
        <v>3773</v>
      </c>
      <c r="D1716" s="89" t="s">
        <v>3774</v>
      </c>
      <c r="E1716" s="90">
        <v>450052648</v>
      </c>
      <c r="F1716" s="184" t="s">
        <v>4183</v>
      </c>
      <c r="G1716" s="91">
        <v>39189309391</v>
      </c>
      <c r="H1716" s="92">
        <v>17121</v>
      </c>
      <c r="I1716" s="89"/>
      <c r="J1716" s="89"/>
      <c r="K1716" s="89" t="s">
        <v>52</v>
      </c>
      <c r="L1716" s="89" t="s">
        <v>53</v>
      </c>
      <c r="M1716" s="89"/>
      <c r="N1716" s="89" t="s">
        <v>72</v>
      </c>
      <c r="O1716" s="93" t="s">
        <v>4184</v>
      </c>
      <c r="P1716" s="94"/>
      <c r="Q1716" s="112" t="s">
        <v>3768</v>
      </c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>
        <v>0</v>
      </c>
      <c r="AB1716" s="89"/>
      <c r="AC1716" s="111"/>
      <c r="AD1716" s="89"/>
      <c r="AE1716" s="89"/>
      <c r="AF1716" s="98"/>
      <c r="AG1716" s="98"/>
      <c r="AH1716" s="98"/>
      <c r="AI1716" s="99"/>
      <c r="AJ1716" s="99" t="s">
        <v>197</v>
      </c>
      <c r="AK1716" s="99" t="s">
        <v>197</v>
      </c>
      <c r="AL1716" s="45" t="s">
        <v>68</v>
      </c>
      <c r="AM1716" s="162" t="str">
        <f>MONTH(B1716)&amp;"/"&amp;YEAR(B1716)</f>
        <v>6/2026</v>
      </c>
      <c r="AN1716" s="45">
        <f>WEEKNUM(B1716)-WEEKNUM(EOMONTH(B1716,-1)+1)+1</f>
        <v>3</v>
      </c>
      <c r="AO1716" s="45" t="str">
        <f>MONTH(R1716)&amp;"/"&amp;YEAR(R1716)</f>
        <v>1/1900</v>
      </c>
      <c r="AP1716" s="45" t="e">
        <f>WEEKNUM(R1716)-WEEKNUM(EOMONTH(R1716,-1)+1)+1</f>
        <v>#NUM!</v>
      </c>
      <c r="AQ1716" s="45">
        <f>IF(AU1716="S",IF(Q1716="1. Aceitou o programa",R1716-B1716,0),0)</f>
        <v>0</v>
      </c>
      <c r="AR1716" s="45">
        <f>IF(AU1716="S",IF(AND(S1716&lt;&gt;"",R1716&lt;&gt;""),S1716-R1716,0),0)</f>
        <v>0</v>
      </c>
      <c r="AS1716" s="45">
        <f>IF(AU1716="S",IF(Q1716="1. Aceitou o programa",IF(OR(X1716="Não se Aplica",X1716=""),IF(OR(W1716="Não se Aplica",W1716=""),0,W1716-V1716),AVERAGE(X1716-W1716,W1716-V1716)),0),0)</f>
        <v>0</v>
      </c>
      <c r="AT1716" s="45">
        <f>IF(AU1716="S",IF(AND(Q1716="1. Aceitou o programa",AB1716="Realizada"),IFERROR(IF(AA1716="",0,AA1716-R1716),0),0),0)</f>
        <v>0</v>
      </c>
      <c r="AU1716" s="45" t="str">
        <f>_xlfn.XLOOKUP(U1716,'Lista Suspensa'!$AA$20:$AA$23,'Lista Suspensa'!$AB$20:$AB$23,"N/A")</f>
        <v>S</v>
      </c>
    </row>
    <row r="1717" spans="1:47" ht="12" customHeight="1">
      <c r="A1717" s="87" t="s">
        <v>67</v>
      </c>
      <c r="B1717" s="88">
        <v>46188</v>
      </c>
      <c r="C1717" s="89" t="s">
        <v>3773</v>
      </c>
      <c r="D1717" s="89" t="s">
        <v>3774</v>
      </c>
      <c r="E1717" s="90">
        <v>450074137</v>
      </c>
      <c r="F1717" s="184" t="s">
        <v>4185</v>
      </c>
      <c r="G1717" s="91">
        <v>2236086881</v>
      </c>
      <c r="H1717" s="92">
        <v>22135</v>
      </c>
      <c r="I1717" s="89"/>
      <c r="J1717" s="89"/>
      <c r="K1717" s="89" t="s">
        <v>52</v>
      </c>
      <c r="L1717" s="89" t="s">
        <v>53</v>
      </c>
      <c r="M1717" s="89"/>
      <c r="N1717" s="89" t="s">
        <v>235</v>
      </c>
      <c r="O1717" s="93">
        <v>11976978554</v>
      </c>
      <c r="P1717" s="94"/>
      <c r="Q1717" s="112" t="s">
        <v>3768</v>
      </c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>
        <v>0</v>
      </c>
      <c r="AB1717" s="89"/>
      <c r="AC1717" s="111"/>
      <c r="AD1717" s="89"/>
      <c r="AE1717" s="89"/>
      <c r="AF1717" s="98"/>
      <c r="AG1717" s="98"/>
      <c r="AH1717" s="98"/>
      <c r="AI1717" s="99"/>
      <c r="AJ1717" s="99" t="s">
        <v>197</v>
      </c>
      <c r="AK1717" s="99" t="s">
        <v>197</v>
      </c>
      <c r="AL1717" s="45" t="s">
        <v>68</v>
      </c>
      <c r="AM1717" s="162" t="str">
        <f>MONTH(B1717)&amp;"/"&amp;YEAR(B1717)</f>
        <v>6/2026</v>
      </c>
      <c r="AN1717" s="45">
        <f>WEEKNUM(B1717)-WEEKNUM(EOMONTH(B1717,-1)+1)+1</f>
        <v>3</v>
      </c>
      <c r="AO1717" s="45" t="str">
        <f>MONTH(R1717)&amp;"/"&amp;YEAR(R1717)</f>
        <v>1/1900</v>
      </c>
      <c r="AP1717" s="45" t="e">
        <f>WEEKNUM(R1717)-WEEKNUM(EOMONTH(R1717,-1)+1)+1</f>
        <v>#NUM!</v>
      </c>
      <c r="AQ1717" s="45">
        <f>IF(AU1717="S",IF(Q1717="1. Aceitou o programa",R1717-B1717,0),0)</f>
        <v>0</v>
      </c>
      <c r="AR1717" s="45">
        <f>IF(AU1717="S",IF(AND(S1717&lt;&gt;"",R1717&lt;&gt;""),S1717-R1717,0),0)</f>
        <v>0</v>
      </c>
      <c r="AS1717" s="45">
        <f>IF(AU1717="S",IF(Q1717="1. Aceitou o programa",IF(OR(X1717="Não se Aplica",X1717=""),IF(OR(W1717="Não se Aplica",W1717=""),0,W1717-V1717),AVERAGE(X1717-W1717,W1717-V1717)),0),0)</f>
        <v>0</v>
      </c>
      <c r="AT1717" s="45">
        <f>IF(AU1717="S",IF(AND(Q1717="1. Aceitou o programa",AB1717="Realizada"),IFERROR(IF(AA1717="",0,AA1717-R1717),0),0),0)</f>
        <v>0</v>
      </c>
      <c r="AU1717" s="45" t="str">
        <f>_xlfn.XLOOKUP(U1717,'Lista Suspensa'!$AA$20:$AA$23,'Lista Suspensa'!$AB$20:$AB$23,"N/A")</f>
        <v>S</v>
      </c>
    </row>
    <row r="1718" spans="1:47" ht="12" customHeight="1">
      <c r="A1718" s="87" t="s">
        <v>67</v>
      </c>
      <c r="B1718" s="88">
        <v>46188</v>
      </c>
      <c r="C1718" s="89" t="s">
        <v>3773</v>
      </c>
      <c r="D1718" s="89" t="s">
        <v>3774</v>
      </c>
      <c r="E1718" s="90">
        <v>450077233</v>
      </c>
      <c r="F1718" s="184" t="s">
        <v>4186</v>
      </c>
      <c r="G1718" s="91">
        <v>60778423891</v>
      </c>
      <c r="H1718" s="92">
        <v>18799</v>
      </c>
      <c r="I1718" s="89"/>
      <c r="J1718" s="89"/>
      <c r="K1718" s="89" t="s">
        <v>52</v>
      </c>
      <c r="L1718" s="89" t="s">
        <v>53</v>
      </c>
      <c r="M1718" s="89"/>
      <c r="N1718" s="89" t="s">
        <v>250</v>
      </c>
      <c r="O1718" s="93">
        <v>11997615838</v>
      </c>
      <c r="P1718" s="94"/>
      <c r="Q1718" s="112" t="s">
        <v>3768</v>
      </c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>
        <v>0</v>
      </c>
      <c r="AB1718" s="89"/>
      <c r="AC1718" s="111"/>
      <c r="AD1718" s="89"/>
      <c r="AE1718" s="89"/>
      <c r="AF1718" s="98"/>
      <c r="AG1718" s="98"/>
      <c r="AH1718" s="98"/>
      <c r="AI1718" s="99"/>
      <c r="AJ1718" s="99" t="s">
        <v>197</v>
      </c>
      <c r="AK1718" s="99" t="s">
        <v>197</v>
      </c>
      <c r="AL1718" s="45" t="s">
        <v>68</v>
      </c>
      <c r="AM1718" s="162" t="str">
        <f>MONTH(B1718)&amp;"/"&amp;YEAR(B1718)</f>
        <v>6/2026</v>
      </c>
      <c r="AN1718" s="45">
        <f>WEEKNUM(B1718)-WEEKNUM(EOMONTH(B1718,-1)+1)+1</f>
        <v>3</v>
      </c>
      <c r="AO1718" s="45" t="str">
        <f>MONTH(R1718)&amp;"/"&amp;YEAR(R1718)</f>
        <v>1/1900</v>
      </c>
      <c r="AP1718" s="45" t="e">
        <f>WEEKNUM(R1718)-WEEKNUM(EOMONTH(R1718,-1)+1)+1</f>
        <v>#NUM!</v>
      </c>
      <c r="AQ1718" s="45">
        <f>IF(AU1718="S",IF(Q1718="1. Aceitou o programa",R1718-B1718,0),0)</f>
        <v>0</v>
      </c>
      <c r="AR1718" s="45">
        <f>IF(AU1718="S",IF(AND(S1718&lt;&gt;"",R1718&lt;&gt;""),S1718-R1718,0),0)</f>
        <v>0</v>
      </c>
      <c r="AS1718" s="45">
        <f>IF(AU1718="S",IF(Q1718="1. Aceitou o programa",IF(OR(X1718="Não se Aplica",X1718=""),IF(OR(W1718="Não se Aplica",W1718=""),0,W1718-V1718),AVERAGE(X1718-W1718,W1718-V1718)),0),0)</f>
        <v>0</v>
      </c>
      <c r="AT1718" s="45">
        <f>IF(AU1718="S",IF(AND(Q1718="1. Aceitou o programa",AB1718="Realizada"),IFERROR(IF(AA1718="",0,AA1718-R1718),0),0),0)</f>
        <v>0</v>
      </c>
      <c r="AU1718" s="45" t="str">
        <f>_xlfn.XLOOKUP(U1718,'Lista Suspensa'!$AA$20:$AA$23,'Lista Suspensa'!$AB$20:$AB$23,"N/A")</f>
        <v>S</v>
      </c>
    </row>
    <row r="1719" spans="1:47" ht="12" customHeight="1">
      <c r="A1719" s="87" t="s">
        <v>67</v>
      </c>
      <c r="B1719" s="88">
        <v>46188</v>
      </c>
      <c r="C1719" s="89" t="s">
        <v>3773</v>
      </c>
      <c r="D1719" s="89" t="s">
        <v>3774</v>
      </c>
      <c r="E1719" s="90">
        <v>450092585</v>
      </c>
      <c r="F1719" s="184" t="s">
        <v>4187</v>
      </c>
      <c r="G1719" s="91">
        <v>4517621855</v>
      </c>
      <c r="H1719" s="92">
        <v>21466</v>
      </c>
      <c r="I1719" s="89"/>
      <c r="J1719" s="89"/>
      <c r="K1719" s="89" t="s">
        <v>52</v>
      </c>
      <c r="L1719" s="89" t="s">
        <v>281</v>
      </c>
      <c r="M1719" s="89"/>
      <c r="N1719" s="89" t="s">
        <v>250</v>
      </c>
      <c r="O1719" s="93">
        <v>11985821832</v>
      </c>
      <c r="P1719" s="94"/>
      <c r="Q1719" s="112" t="s">
        <v>3768</v>
      </c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>
        <v>0</v>
      </c>
      <c r="AB1719" s="89"/>
      <c r="AC1719" s="111"/>
      <c r="AD1719" s="89"/>
      <c r="AE1719" s="89"/>
      <c r="AF1719" s="98"/>
      <c r="AG1719" s="98"/>
      <c r="AH1719" s="98"/>
      <c r="AI1719" s="99"/>
      <c r="AJ1719" s="99" t="s">
        <v>197</v>
      </c>
      <c r="AK1719" s="99" t="s">
        <v>197</v>
      </c>
      <c r="AL1719" s="45" t="s">
        <v>68</v>
      </c>
      <c r="AM1719" s="162" t="str">
        <f>MONTH(B1719)&amp;"/"&amp;YEAR(B1719)</f>
        <v>6/2026</v>
      </c>
      <c r="AN1719" s="45">
        <f>WEEKNUM(B1719)-WEEKNUM(EOMONTH(B1719,-1)+1)+1</f>
        <v>3</v>
      </c>
      <c r="AO1719" s="45" t="str">
        <f>MONTH(R1719)&amp;"/"&amp;YEAR(R1719)</f>
        <v>1/1900</v>
      </c>
      <c r="AP1719" s="45" t="e">
        <f>WEEKNUM(R1719)-WEEKNUM(EOMONTH(R1719,-1)+1)+1</f>
        <v>#NUM!</v>
      </c>
      <c r="AQ1719" s="45">
        <f>IF(AU1719="S",IF(Q1719="1. Aceitou o programa",R1719-B1719,0),0)</f>
        <v>0</v>
      </c>
      <c r="AR1719" s="45">
        <f>IF(AU1719="S",IF(AND(S1719&lt;&gt;"",R1719&lt;&gt;""),S1719-R1719,0),0)</f>
        <v>0</v>
      </c>
      <c r="AS1719" s="45">
        <f>IF(AU1719="S",IF(Q1719="1. Aceitou o programa",IF(OR(X1719="Não se Aplica",X1719=""),IF(OR(W1719="Não se Aplica",W1719=""),0,W1719-V1719),AVERAGE(X1719-W1719,W1719-V1719)),0),0)</f>
        <v>0</v>
      </c>
      <c r="AT1719" s="45">
        <f>IF(AU1719="S",IF(AND(Q1719="1. Aceitou o programa",AB1719="Realizada"),IFERROR(IF(AA1719="",0,AA1719-R1719),0),0),0)</f>
        <v>0</v>
      </c>
      <c r="AU1719" s="45" t="str">
        <f>_xlfn.XLOOKUP(U1719,'Lista Suspensa'!$AA$20:$AA$23,'Lista Suspensa'!$AB$20:$AB$23,"N/A")</f>
        <v>S</v>
      </c>
    </row>
    <row r="1720" spans="1:47" ht="12" customHeight="1">
      <c r="A1720" s="87" t="s">
        <v>67</v>
      </c>
      <c r="B1720" s="88">
        <v>46188</v>
      </c>
      <c r="C1720" s="89" t="s">
        <v>3773</v>
      </c>
      <c r="D1720" s="89" t="s">
        <v>3774</v>
      </c>
      <c r="E1720" s="90">
        <v>450095940</v>
      </c>
      <c r="F1720" s="184" t="s">
        <v>4188</v>
      </c>
      <c r="G1720" s="91">
        <v>28900542842</v>
      </c>
      <c r="H1720" s="92">
        <v>20291</v>
      </c>
      <c r="I1720" s="89"/>
      <c r="J1720" s="89"/>
      <c r="K1720" s="89" t="s">
        <v>52</v>
      </c>
      <c r="L1720" s="89" t="s">
        <v>160</v>
      </c>
      <c r="M1720" s="89"/>
      <c r="N1720" s="89" t="s">
        <v>250</v>
      </c>
      <c r="O1720" s="93">
        <v>11997644876</v>
      </c>
      <c r="P1720" s="94"/>
      <c r="Q1720" s="112" t="s">
        <v>3768</v>
      </c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>
        <v>0</v>
      </c>
      <c r="AB1720" s="89"/>
      <c r="AC1720" s="111"/>
      <c r="AD1720" s="89"/>
      <c r="AE1720" s="89"/>
      <c r="AF1720" s="98"/>
      <c r="AG1720" s="98"/>
      <c r="AH1720" s="98"/>
      <c r="AI1720" s="99"/>
      <c r="AJ1720" s="99" t="s">
        <v>197</v>
      </c>
      <c r="AK1720" s="99" t="s">
        <v>197</v>
      </c>
      <c r="AL1720" s="45" t="s">
        <v>68</v>
      </c>
      <c r="AM1720" s="162" t="str">
        <f>MONTH(B1720)&amp;"/"&amp;YEAR(B1720)</f>
        <v>6/2026</v>
      </c>
      <c r="AN1720" s="45">
        <f>WEEKNUM(B1720)-WEEKNUM(EOMONTH(B1720,-1)+1)+1</f>
        <v>3</v>
      </c>
      <c r="AO1720" s="45" t="str">
        <f>MONTH(R1720)&amp;"/"&amp;YEAR(R1720)</f>
        <v>1/1900</v>
      </c>
      <c r="AP1720" s="45" t="e">
        <f>WEEKNUM(R1720)-WEEKNUM(EOMONTH(R1720,-1)+1)+1</f>
        <v>#NUM!</v>
      </c>
      <c r="AQ1720" s="45">
        <f>IF(AU1720="S",IF(Q1720="1. Aceitou o programa",R1720-B1720,0),0)</f>
        <v>0</v>
      </c>
      <c r="AR1720" s="45">
        <f>IF(AU1720="S",IF(AND(S1720&lt;&gt;"",R1720&lt;&gt;""),S1720-R1720,0),0)</f>
        <v>0</v>
      </c>
      <c r="AS1720" s="45">
        <f>IF(AU1720="S",IF(Q1720="1. Aceitou o programa",IF(OR(X1720="Não se Aplica",X1720=""),IF(OR(W1720="Não se Aplica",W1720=""),0,W1720-V1720),AVERAGE(X1720-W1720,W1720-V1720)),0),0)</f>
        <v>0</v>
      </c>
      <c r="AT1720" s="45">
        <f>IF(AU1720="S",IF(AND(Q1720="1. Aceitou o programa",AB1720="Realizada"),IFERROR(IF(AA1720="",0,AA1720-R1720),0),0),0)</f>
        <v>0</v>
      </c>
      <c r="AU1720" s="45" t="str">
        <f>_xlfn.XLOOKUP(U1720,'Lista Suspensa'!$AA$20:$AA$23,'Lista Suspensa'!$AB$20:$AB$23,"N/A")</f>
        <v>S</v>
      </c>
    </row>
    <row r="1721" spans="1:47" ht="12" customHeight="1">
      <c r="A1721" s="87" t="s">
        <v>67</v>
      </c>
      <c r="B1721" s="88">
        <v>46188</v>
      </c>
      <c r="C1721" s="89" t="s">
        <v>3773</v>
      </c>
      <c r="D1721" s="89" t="s">
        <v>3774</v>
      </c>
      <c r="E1721" s="90">
        <v>450103153</v>
      </c>
      <c r="F1721" s="184" t="s">
        <v>4189</v>
      </c>
      <c r="G1721" s="91">
        <v>16940810870</v>
      </c>
      <c r="H1721" s="92">
        <v>19202</v>
      </c>
      <c r="I1721" s="89"/>
      <c r="J1721" s="89"/>
      <c r="K1721" s="89" t="s">
        <v>52</v>
      </c>
      <c r="L1721" s="89" t="s">
        <v>523</v>
      </c>
      <c r="M1721" s="89"/>
      <c r="N1721" s="89" t="s">
        <v>250</v>
      </c>
      <c r="O1721" s="93">
        <v>11992221430</v>
      </c>
      <c r="P1721" s="94"/>
      <c r="Q1721" s="112" t="s">
        <v>3768</v>
      </c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>
        <v>0</v>
      </c>
      <c r="AB1721" s="89"/>
      <c r="AC1721" s="111"/>
      <c r="AD1721" s="89"/>
      <c r="AE1721" s="89"/>
      <c r="AF1721" s="98"/>
      <c r="AG1721" s="98"/>
      <c r="AH1721" s="98"/>
      <c r="AI1721" s="99"/>
      <c r="AJ1721" s="99" t="s">
        <v>197</v>
      </c>
      <c r="AK1721" s="99" t="s">
        <v>197</v>
      </c>
      <c r="AL1721" s="45" t="s">
        <v>68</v>
      </c>
      <c r="AM1721" s="162" t="str">
        <f>MONTH(B1721)&amp;"/"&amp;YEAR(B1721)</f>
        <v>6/2026</v>
      </c>
      <c r="AN1721" s="45">
        <f>WEEKNUM(B1721)-WEEKNUM(EOMONTH(B1721,-1)+1)+1</f>
        <v>3</v>
      </c>
      <c r="AO1721" s="45" t="str">
        <f>MONTH(R1721)&amp;"/"&amp;YEAR(R1721)</f>
        <v>1/1900</v>
      </c>
      <c r="AP1721" s="45" t="e">
        <f>WEEKNUM(R1721)-WEEKNUM(EOMONTH(R1721,-1)+1)+1</f>
        <v>#NUM!</v>
      </c>
      <c r="AQ1721" s="45">
        <f>IF(AU1721="S",IF(Q1721="1. Aceitou o programa",R1721-B1721,0),0)</f>
        <v>0</v>
      </c>
      <c r="AR1721" s="45">
        <f>IF(AU1721="S",IF(AND(S1721&lt;&gt;"",R1721&lt;&gt;""),S1721-R1721,0),0)</f>
        <v>0</v>
      </c>
      <c r="AS1721" s="45">
        <f>IF(AU1721="S",IF(Q1721="1. Aceitou o programa",IF(OR(X1721="Não se Aplica",X1721=""),IF(OR(W1721="Não se Aplica",W1721=""),0,W1721-V1721),AVERAGE(X1721-W1721,W1721-V1721)),0),0)</f>
        <v>0</v>
      </c>
      <c r="AT1721" s="45">
        <f>IF(AU1721="S",IF(AND(Q1721="1. Aceitou o programa",AB1721="Realizada"),IFERROR(IF(AA1721="",0,AA1721-R1721),0),0),0)</f>
        <v>0</v>
      </c>
      <c r="AU1721" s="45" t="str">
        <f>_xlfn.XLOOKUP(U1721,'Lista Suspensa'!$AA$20:$AA$23,'Lista Suspensa'!$AB$20:$AB$23,"N/A")</f>
        <v>S</v>
      </c>
    </row>
    <row r="1722" spans="1:47" ht="12" customHeight="1">
      <c r="A1722" s="87" t="s">
        <v>67</v>
      </c>
      <c r="B1722" s="88">
        <v>46188</v>
      </c>
      <c r="C1722" s="89" t="s">
        <v>3773</v>
      </c>
      <c r="D1722" s="89" t="s">
        <v>3774</v>
      </c>
      <c r="E1722" s="90">
        <v>450112390</v>
      </c>
      <c r="F1722" s="184" t="s">
        <v>4190</v>
      </c>
      <c r="G1722" s="91">
        <v>7450712873</v>
      </c>
      <c r="H1722" s="92">
        <v>23454</v>
      </c>
      <c r="I1722" s="89"/>
      <c r="J1722" s="89"/>
      <c r="K1722" s="89" t="s">
        <v>52</v>
      </c>
      <c r="L1722" s="89" t="s">
        <v>523</v>
      </c>
      <c r="M1722" s="89"/>
      <c r="N1722" s="89" t="s">
        <v>250</v>
      </c>
      <c r="O1722" s="93">
        <v>11980851489</v>
      </c>
      <c r="P1722" s="94"/>
      <c r="Q1722" s="112" t="s">
        <v>3768</v>
      </c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>
        <v>0</v>
      </c>
      <c r="AB1722" s="89"/>
      <c r="AC1722" s="111"/>
      <c r="AD1722" s="89"/>
      <c r="AE1722" s="89"/>
      <c r="AF1722" s="98"/>
      <c r="AG1722" s="98"/>
      <c r="AH1722" s="98"/>
      <c r="AI1722" s="99"/>
      <c r="AJ1722" s="99" t="s">
        <v>197</v>
      </c>
      <c r="AK1722" s="99" t="s">
        <v>197</v>
      </c>
      <c r="AL1722" s="45" t="s">
        <v>68</v>
      </c>
      <c r="AM1722" s="162" t="str">
        <f>MONTH(B1722)&amp;"/"&amp;YEAR(B1722)</f>
        <v>6/2026</v>
      </c>
      <c r="AN1722" s="45">
        <f>WEEKNUM(B1722)-WEEKNUM(EOMONTH(B1722,-1)+1)+1</f>
        <v>3</v>
      </c>
      <c r="AO1722" s="45" t="str">
        <f>MONTH(R1722)&amp;"/"&amp;YEAR(R1722)</f>
        <v>1/1900</v>
      </c>
      <c r="AP1722" s="45" t="e">
        <f>WEEKNUM(R1722)-WEEKNUM(EOMONTH(R1722,-1)+1)+1</f>
        <v>#NUM!</v>
      </c>
      <c r="AQ1722" s="45">
        <f>IF(AU1722="S",IF(Q1722="1. Aceitou o programa",R1722-B1722,0),0)</f>
        <v>0</v>
      </c>
      <c r="AR1722" s="45">
        <f>IF(AU1722="S",IF(AND(S1722&lt;&gt;"",R1722&lt;&gt;""),S1722-R1722,0),0)</f>
        <v>0</v>
      </c>
      <c r="AS1722" s="45">
        <f>IF(AU1722="S",IF(Q1722="1. Aceitou o programa",IF(OR(X1722="Não se Aplica",X1722=""),IF(OR(W1722="Não se Aplica",W1722=""),0,W1722-V1722),AVERAGE(X1722-W1722,W1722-V1722)),0),0)</f>
        <v>0</v>
      </c>
      <c r="AT1722" s="45">
        <f>IF(AU1722="S",IF(AND(Q1722="1. Aceitou o programa",AB1722="Realizada"),IFERROR(IF(AA1722="",0,AA1722-R1722),0),0),0)</f>
        <v>0</v>
      </c>
      <c r="AU1722" s="45" t="str">
        <f>_xlfn.XLOOKUP(U1722,'Lista Suspensa'!$AA$20:$AA$23,'Lista Suspensa'!$AB$20:$AB$23,"N/A")</f>
        <v>S</v>
      </c>
    </row>
    <row r="1723" spans="1:47" ht="12" customHeight="1">
      <c r="A1723" s="87" t="s">
        <v>67</v>
      </c>
      <c r="B1723" s="88">
        <v>46188</v>
      </c>
      <c r="C1723" s="89" t="s">
        <v>3773</v>
      </c>
      <c r="D1723" s="89" t="s">
        <v>3774</v>
      </c>
      <c r="E1723" s="90">
        <v>450116840</v>
      </c>
      <c r="F1723" s="184" t="s">
        <v>4191</v>
      </c>
      <c r="G1723" s="91">
        <v>13324718899</v>
      </c>
      <c r="H1723" s="92">
        <v>18637</v>
      </c>
      <c r="I1723" s="89"/>
      <c r="J1723" s="89"/>
      <c r="K1723" s="89" t="s">
        <v>52</v>
      </c>
      <c r="L1723" s="89" t="s">
        <v>523</v>
      </c>
      <c r="M1723" s="89"/>
      <c r="N1723" s="89" t="s">
        <v>250</v>
      </c>
      <c r="O1723" s="93">
        <v>11997992960</v>
      </c>
      <c r="P1723" s="94"/>
      <c r="Q1723" s="112" t="s">
        <v>3768</v>
      </c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>
        <v>0</v>
      </c>
      <c r="AB1723" s="89"/>
      <c r="AC1723" s="111"/>
      <c r="AD1723" s="89"/>
      <c r="AE1723" s="89"/>
      <c r="AF1723" s="98"/>
      <c r="AG1723" s="98"/>
      <c r="AH1723" s="98"/>
      <c r="AI1723" s="99"/>
      <c r="AJ1723" s="99" t="s">
        <v>197</v>
      </c>
      <c r="AK1723" s="99" t="s">
        <v>197</v>
      </c>
      <c r="AL1723" s="45" t="s">
        <v>68</v>
      </c>
      <c r="AM1723" s="162" t="str">
        <f>MONTH(B1723)&amp;"/"&amp;YEAR(B1723)</f>
        <v>6/2026</v>
      </c>
      <c r="AN1723" s="45">
        <f>WEEKNUM(B1723)-WEEKNUM(EOMONTH(B1723,-1)+1)+1</f>
        <v>3</v>
      </c>
      <c r="AO1723" s="45" t="str">
        <f>MONTH(R1723)&amp;"/"&amp;YEAR(R1723)</f>
        <v>1/1900</v>
      </c>
      <c r="AP1723" s="45" t="e">
        <f>WEEKNUM(R1723)-WEEKNUM(EOMONTH(R1723,-1)+1)+1</f>
        <v>#NUM!</v>
      </c>
      <c r="AQ1723" s="45">
        <f>IF(AU1723="S",IF(Q1723="1. Aceitou o programa",R1723-B1723,0),0)</f>
        <v>0</v>
      </c>
      <c r="AR1723" s="45">
        <f>IF(AU1723="S",IF(AND(S1723&lt;&gt;"",R1723&lt;&gt;""),S1723-R1723,0),0)</f>
        <v>0</v>
      </c>
      <c r="AS1723" s="45">
        <f>IF(AU1723="S",IF(Q1723="1. Aceitou o programa",IF(OR(X1723="Não se Aplica",X1723=""),IF(OR(W1723="Não se Aplica",W1723=""),0,W1723-V1723),AVERAGE(X1723-W1723,W1723-V1723)),0),0)</f>
        <v>0</v>
      </c>
      <c r="AT1723" s="45">
        <f>IF(AU1723="S",IF(AND(Q1723="1. Aceitou o programa",AB1723="Realizada"),IFERROR(IF(AA1723="",0,AA1723-R1723),0),0),0)</f>
        <v>0</v>
      </c>
      <c r="AU1723" s="45" t="str">
        <f>_xlfn.XLOOKUP(U1723,'Lista Suspensa'!$AA$20:$AA$23,'Lista Suspensa'!$AB$20:$AB$23,"N/A")</f>
        <v>S</v>
      </c>
    </row>
    <row r="1724" spans="1:47" ht="12" customHeight="1">
      <c r="A1724" s="87" t="s">
        <v>67</v>
      </c>
      <c r="B1724" s="88">
        <v>46188</v>
      </c>
      <c r="C1724" s="89" t="s">
        <v>3773</v>
      </c>
      <c r="D1724" s="89" t="s">
        <v>3774</v>
      </c>
      <c r="E1724" s="90">
        <v>450122620</v>
      </c>
      <c r="F1724" s="184" t="s">
        <v>4192</v>
      </c>
      <c r="G1724" s="91">
        <v>50836376854</v>
      </c>
      <c r="H1724" s="92">
        <v>16266</v>
      </c>
      <c r="I1724" s="89"/>
      <c r="J1724" s="89"/>
      <c r="K1724" s="89" t="s">
        <v>52</v>
      </c>
      <c r="L1724" s="89" t="s">
        <v>281</v>
      </c>
      <c r="M1724" s="89"/>
      <c r="N1724" s="89" t="s">
        <v>250</v>
      </c>
      <c r="O1724" s="93">
        <v>11992766167</v>
      </c>
      <c r="P1724" s="94"/>
      <c r="Q1724" s="112" t="s">
        <v>3768</v>
      </c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>
        <v>0</v>
      </c>
      <c r="AB1724" s="89"/>
      <c r="AC1724" s="111"/>
      <c r="AD1724" s="89"/>
      <c r="AE1724" s="89"/>
      <c r="AF1724" s="98"/>
      <c r="AG1724" s="98"/>
      <c r="AH1724" s="98"/>
      <c r="AI1724" s="99"/>
      <c r="AJ1724" s="99" t="s">
        <v>197</v>
      </c>
      <c r="AK1724" s="99" t="s">
        <v>197</v>
      </c>
      <c r="AL1724" s="45" t="s">
        <v>68</v>
      </c>
      <c r="AM1724" s="162" t="str">
        <f>MONTH(B1724)&amp;"/"&amp;YEAR(B1724)</f>
        <v>6/2026</v>
      </c>
      <c r="AN1724" s="45">
        <f>WEEKNUM(B1724)-WEEKNUM(EOMONTH(B1724,-1)+1)+1</f>
        <v>3</v>
      </c>
      <c r="AO1724" s="45" t="str">
        <f>MONTH(R1724)&amp;"/"&amp;YEAR(R1724)</f>
        <v>1/1900</v>
      </c>
      <c r="AP1724" s="45" t="e">
        <f>WEEKNUM(R1724)-WEEKNUM(EOMONTH(R1724,-1)+1)+1</f>
        <v>#NUM!</v>
      </c>
      <c r="AQ1724" s="45">
        <f>IF(AU1724="S",IF(Q1724="1. Aceitou o programa",R1724-B1724,0),0)</f>
        <v>0</v>
      </c>
      <c r="AR1724" s="45">
        <f>IF(AU1724="S",IF(AND(S1724&lt;&gt;"",R1724&lt;&gt;""),S1724-R1724,0),0)</f>
        <v>0</v>
      </c>
      <c r="AS1724" s="45">
        <f>IF(AU1724="S",IF(Q1724="1. Aceitou o programa",IF(OR(X1724="Não se Aplica",X1724=""),IF(OR(W1724="Não se Aplica",W1724=""),0,W1724-V1724),AVERAGE(X1724-W1724,W1724-V1724)),0),0)</f>
        <v>0</v>
      </c>
      <c r="AT1724" s="45">
        <f>IF(AU1724="S",IF(AND(Q1724="1. Aceitou o programa",AB1724="Realizada"),IFERROR(IF(AA1724="",0,AA1724-R1724),0),0),0)</f>
        <v>0</v>
      </c>
      <c r="AU1724" s="45" t="str">
        <f>_xlfn.XLOOKUP(U1724,'Lista Suspensa'!$AA$20:$AA$23,'Lista Suspensa'!$AB$20:$AB$23,"N/A")</f>
        <v>S</v>
      </c>
    </row>
    <row r="1725" spans="1:47" ht="12" customHeight="1">
      <c r="A1725" s="87" t="s">
        <v>67</v>
      </c>
      <c r="B1725" s="88">
        <v>46188</v>
      </c>
      <c r="C1725" s="89" t="s">
        <v>3773</v>
      </c>
      <c r="D1725" s="89" t="s">
        <v>3774</v>
      </c>
      <c r="E1725" s="90">
        <v>450122638</v>
      </c>
      <c r="F1725" s="184" t="s">
        <v>4193</v>
      </c>
      <c r="G1725" s="91">
        <v>10172084849</v>
      </c>
      <c r="H1725" s="92">
        <v>15711</v>
      </c>
      <c r="I1725" s="89"/>
      <c r="J1725" s="89"/>
      <c r="K1725" s="89" t="s">
        <v>52</v>
      </c>
      <c r="L1725" s="89" t="s">
        <v>281</v>
      </c>
      <c r="M1725" s="89"/>
      <c r="N1725" s="89" t="s">
        <v>250</v>
      </c>
      <c r="O1725" s="93">
        <v>11992766167</v>
      </c>
      <c r="P1725" s="94"/>
      <c r="Q1725" s="112" t="s">
        <v>3768</v>
      </c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>
        <v>0</v>
      </c>
      <c r="AB1725" s="89"/>
      <c r="AC1725" s="111"/>
      <c r="AD1725" s="89"/>
      <c r="AE1725" s="89"/>
      <c r="AF1725" s="98"/>
      <c r="AG1725" s="98"/>
      <c r="AH1725" s="98"/>
      <c r="AI1725" s="99"/>
      <c r="AJ1725" s="99" t="s">
        <v>197</v>
      </c>
      <c r="AK1725" s="99" t="s">
        <v>197</v>
      </c>
      <c r="AL1725" s="45" t="s">
        <v>68</v>
      </c>
      <c r="AM1725" s="162" t="str">
        <f>MONTH(B1725)&amp;"/"&amp;YEAR(B1725)</f>
        <v>6/2026</v>
      </c>
      <c r="AN1725" s="45">
        <f>WEEKNUM(B1725)-WEEKNUM(EOMONTH(B1725,-1)+1)+1</f>
        <v>3</v>
      </c>
      <c r="AO1725" s="45" t="str">
        <f>MONTH(R1725)&amp;"/"&amp;YEAR(R1725)</f>
        <v>1/1900</v>
      </c>
      <c r="AP1725" s="45" t="e">
        <f>WEEKNUM(R1725)-WEEKNUM(EOMONTH(R1725,-1)+1)+1</f>
        <v>#NUM!</v>
      </c>
      <c r="AQ1725" s="45">
        <f>IF(AU1725="S",IF(Q1725="1. Aceitou o programa",R1725-B1725,0),0)</f>
        <v>0</v>
      </c>
      <c r="AR1725" s="45">
        <f>IF(AU1725="S",IF(AND(S1725&lt;&gt;"",R1725&lt;&gt;""),S1725-R1725,0),0)</f>
        <v>0</v>
      </c>
      <c r="AS1725" s="45">
        <f>IF(AU1725="S",IF(Q1725="1. Aceitou o programa",IF(OR(X1725="Não se Aplica",X1725=""),IF(OR(W1725="Não se Aplica",W1725=""),0,W1725-V1725),AVERAGE(X1725-W1725,W1725-V1725)),0),0)</f>
        <v>0</v>
      </c>
      <c r="AT1725" s="45">
        <f>IF(AU1725="S",IF(AND(Q1725="1. Aceitou o programa",AB1725="Realizada"),IFERROR(IF(AA1725="",0,AA1725-R1725),0),0),0)</f>
        <v>0</v>
      </c>
      <c r="AU1725" s="45" t="str">
        <f>_xlfn.XLOOKUP(U1725,'Lista Suspensa'!$AA$20:$AA$23,'Lista Suspensa'!$AB$20:$AB$23,"N/A")</f>
        <v>S</v>
      </c>
    </row>
    <row r="1726" spans="1:47" ht="12" customHeight="1">
      <c r="A1726" s="87" t="s">
        <v>67</v>
      </c>
      <c r="B1726" s="88">
        <v>46188</v>
      </c>
      <c r="C1726" s="89" t="s">
        <v>3773</v>
      </c>
      <c r="D1726" s="89" t="s">
        <v>3774</v>
      </c>
      <c r="E1726" s="90">
        <v>450129403</v>
      </c>
      <c r="F1726" s="184" t="s">
        <v>4194</v>
      </c>
      <c r="G1726" s="91">
        <v>10184678820</v>
      </c>
      <c r="H1726" s="92">
        <v>13838</v>
      </c>
      <c r="I1726" s="89"/>
      <c r="J1726" s="89"/>
      <c r="K1726" s="89" t="s">
        <v>52</v>
      </c>
      <c r="L1726" s="89" t="s">
        <v>281</v>
      </c>
      <c r="M1726" s="89"/>
      <c r="N1726" s="89" t="s">
        <v>250</v>
      </c>
      <c r="O1726" s="93">
        <v>11988450256</v>
      </c>
      <c r="P1726" s="94"/>
      <c r="Q1726" s="112" t="s">
        <v>3768</v>
      </c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>
        <v>0</v>
      </c>
      <c r="AB1726" s="89"/>
      <c r="AC1726" s="111"/>
      <c r="AD1726" s="89"/>
      <c r="AE1726" s="89"/>
      <c r="AF1726" s="98"/>
      <c r="AG1726" s="98"/>
      <c r="AH1726" s="98"/>
      <c r="AI1726" s="99"/>
      <c r="AJ1726" s="99" t="s">
        <v>197</v>
      </c>
      <c r="AK1726" s="99" t="s">
        <v>197</v>
      </c>
      <c r="AL1726" s="45" t="s">
        <v>68</v>
      </c>
      <c r="AM1726" s="162" t="str">
        <f>MONTH(B1726)&amp;"/"&amp;YEAR(B1726)</f>
        <v>6/2026</v>
      </c>
      <c r="AN1726" s="45">
        <f>WEEKNUM(B1726)-WEEKNUM(EOMONTH(B1726,-1)+1)+1</f>
        <v>3</v>
      </c>
      <c r="AO1726" s="45" t="str">
        <f>MONTH(R1726)&amp;"/"&amp;YEAR(R1726)</f>
        <v>1/1900</v>
      </c>
      <c r="AP1726" s="45" t="e">
        <f>WEEKNUM(R1726)-WEEKNUM(EOMONTH(R1726,-1)+1)+1</f>
        <v>#NUM!</v>
      </c>
      <c r="AQ1726" s="45">
        <f>IF(AU1726="S",IF(Q1726="1. Aceitou o programa",R1726-B1726,0),0)</f>
        <v>0</v>
      </c>
      <c r="AR1726" s="45">
        <f>IF(AU1726="S",IF(AND(S1726&lt;&gt;"",R1726&lt;&gt;""),S1726-R1726,0),0)</f>
        <v>0</v>
      </c>
      <c r="AS1726" s="45">
        <f>IF(AU1726="S",IF(Q1726="1. Aceitou o programa",IF(OR(X1726="Não se Aplica",X1726=""),IF(OR(W1726="Não se Aplica",W1726=""),0,W1726-V1726),AVERAGE(X1726-W1726,W1726-V1726)),0),0)</f>
        <v>0</v>
      </c>
      <c r="AT1726" s="45">
        <f>IF(AU1726="S",IF(AND(Q1726="1. Aceitou o programa",AB1726="Realizada"),IFERROR(IF(AA1726="",0,AA1726-R1726),0),0),0)</f>
        <v>0</v>
      </c>
      <c r="AU1726" s="45" t="str">
        <f>_xlfn.XLOOKUP(U1726,'Lista Suspensa'!$AA$20:$AA$23,'Lista Suspensa'!$AB$20:$AB$23,"N/A")</f>
        <v>S</v>
      </c>
    </row>
    <row r="1727" spans="1:47" ht="12" customHeight="1">
      <c r="A1727" s="87" t="s">
        <v>67</v>
      </c>
      <c r="B1727" s="88">
        <v>46188</v>
      </c>
      <c r="C1727" s="89" t="s">
        <v>3773</v>
      </c>
      <c r="D1727" s="89" t="s">
        <v>3774</v>
      </c>
      <c r="E1727" s="90">
        <v>450129560</v>
      </c>
      <c r="F1727" s="184" t="s">
        <v>4195</v>
      </c>
      <c r="G1727" s="91">
        <v>85534129891</v>
      </c>
      <c r="H1727" s="92">
        <v>16866</v>
      </c>
      <c r="I1727" s="89"/>
      <c r="J1727" s="89"/>
      <c r="K1727" s="89" t="s">
        <v>52</v>
      </c>
      <c r="L1727" s="89" t="s">
        <v>160</v>
      </c>
      <c r="M1727" s="89"/>
      <c r="N1727" s="89" t="s">
        <v>250</v>
      </c>
      <c r="O1727" s="93">
        <v>11984484965</v>
      </c>
      <c r="P1727" s="94"/>
      <c r="Q1727" s="112" t="s">
        <v>3768</v>
      </c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>
        <v>0</v>
      </c>
      <c r="AB1727" s="89"/>
      <c r="AC1727" s="111"/>
      <c r="AD1727" s="89"/>
      <c r="AE1727" s="89"/>
      <c r="AF1727" s="98"/>
      <c r="AG1727" s="98"/>
      <c r="AH1727" s="98"/>
      <c r="AI1727" s="99"/>
      <c r="AJ1727" s="99" t="s">
        <v>197</v>
      </c>
      <c r="AK1727" s="99" t="s">
        <v>197</v>
      </c>
      <c r="AL1727" s="45" t="s">
        <v>68</v>
      </c>
      <c r="AM1727" s="162" t="str">
        <f>MONTH(B1727)&amp;"/"&amp;YEAR(B1727)</f>
        <v>6/2026</v>
      </c>
      <c r="AN1727" s="45">
        <f>WEEKNUM(B1727)-WEEKNUM(EOMONTH(B1727,-1)+1)+1</f>
        <v>3</v>
      </c>
      <c r="AO1727" s="45" t="str">
        <f>MONTH(R1727)&amp;"/"&amp;YEAR(R1727)</f>
        <v>1/1900</v>
      </c>
      <c r="AP1727" s="45" t="e">
        <f>WEEKNUM(R1727)-WEEKNUM(EOMONTH(R1727,-1)+1)+1</f>
        <v>#NUM!</v>
      </c>
      <c r="AQ1727" s="45">
        <f>IF(AU1727="S",IF(Q1727="1. Aceitou o programa",R1727-B1727,0),0)</f>
        <v>0</v>
      </c>
      <c r="AR1727" s="45">
        <f>IF(AU1727="S",IF(AND(S1727&lt;&gt;"",R1727&lt;&gt;""),S1727-R1727,0),0)</f>
        <v>0</v>
      </c>
      <c r="AS1727" s="45">
        <f>IF(AU1727="S",IF(Q1727="1. Aceitou o programa",IF(OR(X1727="Não se Aplica",X1727=""),IF(OR(W1727="Não se Aplica",W1727=""),0,W1727-V1727),AVERAGE(X1727-W1727,W1727-V1727)),0),0)</f>
        <v>0</v>
      </c>
      <c r="AT1727" s="45">
        <f>IF(AU1727="S",IF(AND(Q1727="1. Aceitou o programa",AB1727="Realizada"),IFERROR(IF(AA1727="",0,AA1727-R1727),0),0),0)</f>
        <v>0</v>
      </c>
      <c r="AU1727" s="45" t="str">
        <f>_xlfn.XLOOKUP(U1727,'Lista Suspensa'!$AA$20:$AA$23,'Lista Suspensa'!$AB$20:$AB$23,"N/A")</f>
        <v>S</v>
      </c>
    </row>
    <row r="1728" spans="1:47" ht="12" customHeight="1">
      <c r="A1728" s="87" t="s">
        <v>67</v>
      </c>
      <c r="B1728" s="88">
        <v>46188</v>
      </c>
      <c r="C1728" s="89" t="s">
        <v>3773</v>
      </c>
      <c r="D1728" s="89" t="s">
        <v>3774</v>
      </c>
      <c r="E1728" s="90">
        <v>450129888</v>
      </c>
      <c r="F1728" s="184" t="s">
        <v>4196</v>
      </c>
      <c r="G1728" s="91">
        <v>4592506804</v>
      </c>
      <c r="H1728" s="92">
        <v>16360</v>
      </c>
      <c r="I1728" s="89"/>
      <c r="J1728" s="89"/>
      <c r="K1728" s="89" t="s">
        <v>52</v>
      </c>
      <c r="L1728" s="89" t="s">
        <v>53</v>
      </c>
      <c r="M1728" s="89"/>
      <c r="N1728" s="89" t="s">
        <v>250</v>
      </c>
      <c r="O1728" s="93">
        <v>11996622383</v>
      </c>
      <c r="P1728" s="94"/>
      <c r="Q1728" s="112" t="s">
        <v>3768</v>
      </c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>
        <v>0</v>
      </c>
      <c r="AB1728" s="89"/>
      <c r="AC1728" s="111"/>
      <c r="AD1728" s="89"/>
      <c r="AE1728" s="89"/>
      <c r="AF1728" s="98"/>
      <c r="AG1728" s="98"/>
      <c r="AH1728" s="98"/>
      <c r="AI1728" s="99"/>
      <c r="AJ1728" s="99" t="s">
        <v>197</v>
      </c>
      <c r="AK1728" s="99" t="s">
        <v>197</v>
      </c>
      <c r="AL1728" s="45" t="s">
        <v>68</v>
      </c>
      <c r="AM1728" s="162" t="str">
        <f>MONTH(B1728)&amp;"/"&amp;YEAR(B1728)</f>
        <v>6/2026</v>
      </c>
      <c r="AN1728" s="45">
        <f>WEEKNUM(B1728)-WEEKNUM(EOMONTH(B1728,-1)+1)+1</f>
        <v>3</v>
      </c>
      <c r="AO1728" s="45" t="str">
        <f>MONTH(R1728)&amp;"/"&amp;YEAR(R1728)</f>
        <v>1/1900</v>
      </c>
      <c r="AP1728" s="45" t="e">
        <f>WEEKNUM(R1728)-WEEKNUM(EOMONTH(R1728,-1)+1)+1</f>
        <v>#NUM!</v>
      </c>
      <c r="AQ1728" s="45">
        <f>IF(AU1728="S",IF(Q1728="1. Aceitou o programa",R1728-B1728,0),0)</f>
        <v>0</v>
      </c>
      <c r="AR1728" s="45">
        <f>IF(AU1728="S",IF(AND(S1728&lt;&gt;"",R1728&lt;&gt;""),S1728-R1728,0),0)</f>
        <v>0</v>
      </c>
      <c r="AS1728" s="45">
        <f>IF(AU1728="S",IF(Q1728="1. Aceitou o programa",IF(OR(X1728="Não se Aplica",X1728=""),IF(OR(W1728="Não se Aplica",W1728=""),0,W1728-V1728),AVERAGE(X1728-W1728,W1728-V1728)),0),0)</f>
        <v>0</v>
      </c>
      <c r="AT1728" s="45">
        <f>IF(AU1728="S",IF(AND(Q1728="1. Aceitou o programa",AB1728="Realizada"),IFERROR(IF(AA1728="",0,AA1728-R1728),0),0),0)</f>
        <v>0</v>
      </c>
      <c r="AU1728" s="45" t="str">
        <f>_xlfn.XLOOKUP(U1728,'Lista Suspensa'!$AA$20:$AA$23,'Lista Suspensa'!$AB$20:$AB$23,"N/A")</f>
        <v>S</v>
      </c>
    </row>
    <row r="1729" spans="1:47" ht="12" customHeight="1">
      <c r="A1729" s="87" t="s">
        <v>67</v>
      </c>
      <c r="B1729" s="88">
        <v>46188</v>
      </c>
      <c r="C1729" s="89" t="s">
        <v>3773</v>
      </c>
      <c r="D1729" s="89" t="s">
        <v>3774</v>
      </c>
      <c r="E1729" s="90">
        <v>450135098</v>
      </c>
      <c r="F1729" s="184" t="s">
        <v>4197</v>
      </c>
      <c r="G1729" s="91">
        <v>25155855829</v>
      </c>
      <c r="H1729" s="92">
        <v>22002</v>
      </c>
      <c r="I1729" s="89"/>
      <c r="J1729" s="89"/>
      <c r="K1729" s="89" t="s">
        <v>52</v>
      </c>
      <c r="L1729" s="89" t="s">
        <v>281</v>
      </c>
      <c r="M1729" s="89"/>
      <c r="N1729" s="89" t="s">
        <v>250</v>
      </c>
      <c r="O1729" s="93">
        <v>11993080041</v>
      </c>
      <c r="P1729" s="94"/>
      <c r="Q1729" s="112" t="s">
        <v>3768</v>
      </c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>
        <v>0</v>
      </c>
      <c r="AB1729" s="89"/>
      <c r="AC1729" s="111"/>
      <c r="AD1729" s="89"/>
      <c r="AE1729" s="89"/>
      <c r="AF1729" s="98"/>
      <c r="AG1729" s="98"/>
      <c r="AH1729" s="98"/>
      <c r="AI1729" s="99"/>
      <c r="AJ1729" s="99" t="s">
        <v>197</v>
      </c>
      <c r="AK1729" s="99" t="s">
        <v>197</v>
      </c>
      <c r="AL1729" s="45" t="s">
        <v>68</v>
      </c>
      <c r="AM1729" s="162" t="str">
        <f>MONTH(B1729)&amp;"/"&amp;YEAR(B1729)</f>
        <v>6/2026</v>
      </c>
      <c r="AN1729" s="45">
        <f>WEEKNUM(B1729)-WEEKNUM(EOMONTH(B1729,-1)+1)+1</f>
        <v>3</v>
      </c>
      <c r="AO1729" s="45" t="str">
        <f>MONTH(R1729)&amp;"/"&amp;YEAR(R1729)</f>
        <v>1/1900</v>
      </c>
      <c r="AP1729" s="45" t="e">
        <f>WEEKNUM(R1729)-WEEKNUM(EOMONTH(R1729,-1)+1)+1</f>
        <v>#NUM!</v>
      </c>
      <c r="AQ1729" s="45">
        <f>IF(AU1729="S",IF(Q1729="1. Aceitou o programa",R1729-B1729,0),0)</f>
        <v>0</v>
      </c>
      <c r="AR1729" s="45">
        <f>IF(AU1729="S",IF(AND(S1729&lt;&gt;"",R1729&lt;&gt;""),S1729-R1729,0),0)</f>
        <v>0</v>
      </c>
      <c r="AS1729" s="45">
        <f>IF(AU1729="S",IF(Q1729="1. Aceitou o programa",IF(OR(X1729="Não se Aplica",X1729=""),IF(OR(W1729="Não se Aplica",W1729=""),0,W1729-V1729),AVERAGE(X1729-W1729,W1729-V1729)),0),0)</f>
        <v>0</v>
      </c>
      <c r="AT1729" s="45">
        <f>IF(AU1729="S",IF(AND(Q1729="1. Aceitou o programa",AB1729="Realizada"),IFERROR(IF(AA1729="",0,AA1729-R1729),0),0),0)</f>
        <v>0</v>
      </c>
      <c r="AU1729" s="45" t="str">
        <f>_xlfn.XLOOKUP(U1729,'Lista Suspensa'!$AA$20:$AA$23,'Lista Suspensa'!$AB$20:$AB$23,"N/A")</f>
        <v>S</v>
      </c>
    </row>
    <row r="1730" spans="1:47" ht="12" customHeight="1">
      <c r="A1730" s="87" t="s">
        <v>67</v>
      </c>
      <c r="B1730" s="88">
        <v>46188</v>
      </c>
      <c r="C1730" s="89" t="s">
        <v>3773</v>
      </c>
      <c r="D1730" s="89" t="s">
        <v>3774</v>
      </c>
      <c r="E1730" s="90">
        <v>450142833</v>
      </c>
      <c r="F1730" s="184" t="s">
        <v>4198</v>
      </c>
      <c r="G1730" s="91">
        <v>76490300834</v>
      </c>
      <c r="H1730" s="92">
        <v>18741</v>
      </c>
      <c r="I1730" s="89"/>
      <c r="J1730" s="89"/>
      <c r="K1730" s="89" t="s">
        <v>52</v>
      </c>
      <c r="L1730" s="89" t="s">
        <v>128</v>
      </c>
      <c r="M1730" s="89"/>
      <c r="N1730" s="89" t="s">
        <v>250</v>
      </c>
      <c r="O1730" s="93">
        <v>11984503278</v>
      </c>
      <c r="P1730" s="94"/>
      <c r="Q1730" s="112" t="s">
        <v>3768</v>
      </c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>
        <v>0</v>
      </c>
      <c r="AB1730" s="89"/>
      <c r="AC1730" s="111"/>
      <c r="AD1730" s="89"/>
      <c r="AE1730" s="89"/>
      <c r="AF1730" s="98"/>
      <c r="AG1730" s="98"/>
      <c r="AH1730" s="98"/>
      <c r="AI1730" s="99"/>
      <c r="AJ1730" s="99" t="s">
        <v>197</v>
      </c>
      <c r="AK1730" s="99" t="s">
        <v>197</v>
      </c>
      <c r="AL1730" s="45" t="s">
        <v>68</v>
      </c>
      <c r="AM1730" s="162" t="str">
        <f>MONTH(B1730)&amp;"/"&amp;YEAR(B1730)</f>
        <v>6/2026</v>
      </c>
      <c r="AN1730" s="45">
        <f>WEEKNUM(B1730)-WEEKNUM(EOMONTH(B1730,-1)+1)+1</f>
        <v>3</v>
      </c>
      <c r="AO1730" s="45" t="str">
        <f>MONTH(R1730)&amp;"/"&amp;YEAR(R1730)</f>
        <v>1/1900</v>
      </c>
      <c r="AP1730" s="45" t="e">
        <f>WEEKNUM(R1730)-WEEKNUM(EOMONTH(R1730,-1)+1)+1</f>
        <v>#NUM!</v>
      </c>
      <c r="AQ1730" s="45">
        <f>IF(AU1730="S",IF(Q1730="1. Aceitou o programa",R1730-B1730,0),0)</f>
        <v>0</v>
      </c>
      <c r="AR1730" s="45">
        <f>IF(AU1730="S",IF(AND(S1730&lt;&gt;"",R1730&lt;&gt;""),S1730-R1730,0),0)</f>
        <v>0</v>
      </c>
      <c r="AS1730" s="45">
        <f>IF(AU1730="S",IF(Q1730="1. Aceitou o programa",IF(OR(X1730="Não se Aplica",X1730=""),IF(OR(W1730="Não se Aplica",W1730=""),0,W1730-V1730),AVERAGE(X1730-W1730,W1730-V1730)),0),0)</f>
        <v>0</v>
      </c>
      <c r="AT1730" s="45">
        <f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>
      <c r="A1731" s="87" t="s">
        <v>67</v>
      </c>
      <c r="B1731" s="88">
        <v>46188</v>
      </c>
      <c r="C1731" s="89" t="s">
        <v>3773</v>
      </c>
      <c r="D1731" s="89" t="s">
        <v>3774</v>
      </c>
      <c r="E1731" s="90">
        <v>450144259</v>
      </c>
      <c r="F1731" s="184" t="s">
        <v>4199</v>
      </c>
      <c r="G1731" s="91">
        <v>68197128804</v>
      </c>
      <c r="H1731" s="92">
        <v>18863</v>
      </c>
      <c r="I1731" s="89"/>
      <c r="J1731" s="89"/>
      <c r="K1731" s="89" t="s">
        <v>52</v>
      </c>
      <c r="L1731" s="89" t="s">
        <v>1965</v>
      </c>
      <c r="M1731" s="89"/>
      <c r="N1731" s="89" t="s">
        <v>250</v>
      </c>
      <c r="O1731" s="93">
        <v>11972314679</v>
      </c>
      <c r="P1731" s="94"/>
      <c r="Q1731" s="112" t="s">
        <v>3768</v>
      </c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>
        <v>0</v>
      </c>
      <c r="AB1731" s="89"/>
      <c r="AC1731" s="111"/>
      <c r="AD1731" s="89"/>
      <c r="AE1731" s="89"/>
      <c r="AF1731" s="98"/>
      <c r="AG1731" s="98"/>
      <c r="AH1731" s="98"/>
      <c r="AI1731" s="99"/>
      <c r="AJ1731" s="99" t="s">
        <v>197</v>
      </c>
      <c r="AK1731" s="99" t="s">
        <v>197</v>
      </c>
      <c r="AL1731" s="45" t="s">
        <v>68</v>
      </c>
      <c r="AM1731" s="162" t="str">
        <f>MONTH(B1731)&amp;"/"&amp;YEAR(B1731)</f>
        <v>6/2026</v>
      </c>
      <c r="AN1731" s="45">
        <f>WEEKNUM(B1731)-WEEKNUM(EOMONTH(B1731,-1)+1)+1</f>
        <v>3</v>
      </c>
      <c r="AO1731" s="45" t="str">
        <f>MONTH(R1731)&amp;"/"&amp;YEAR(R1731)</f>
        <v>1/1900</v>
      </c>
      <c r="AP1731" s="45" t="e">
        <f>WEEKNUM(R1731)-WEEKNUM(EOMONTH(R1731,-1)+1)+1</f>
        <v>#NUM!</v>
      </c>
      <c r="AQ1731" s="45">
        <f>IF(AU1731="S",IF(Q1731="1. Aceitou o programa",R1731-B1731,0),0)</f>
        <v>0</v>
      </c>
      <c r="AR1731" s="45">
        <f>IF(AU1731="S",IF(AND(S1731&lt;&gt;"",R1731&lt;&gt;""),S1731-R1731,0),0)</f>
        <v>0</v>
      </c>
      <c r="AS1731" s="45">
        <f>IF(AU1731="S",IF(Q1731="1. Aceitou o programa",IF(OR(X1731="Não se Aplica",X1731=""),IF(OR(W1731="Não se Aplica",W1731=""),0,W1731-V1731),AVERAGE(X1731-W1731,W1731-V1731)),0),0)</f>
        <v>0</v>
      </c>
      <c r="AT1731" s="45">
        <f>IF(AU1731="S",IF(AND(Q1731="1. Aceitou o programa",AB1731="Realizada"),IFERROR(IF(AA1731="",0,AA1731-R1731),0),0),0)</f>
        <v>0</v>
      </c>
      <c r="AU1731" s="45" t="str">
        <f>_xlfn.XLOOKUP(U1731,'Lista Suspensa'!$AA$20:$AA$23,'Lista Suspensa'!$AB$20:$AB$23,"N/A")</f>
        <v>S</v>
      </c>
    </row>
    <row r="1732" spans="1:47" ht="12" customHeight="1">
      <c r="A1732" s="87" t="s">
        <v>67</v>
      </c>
      <c r="B1732" s="88">
        <v>46188</v>
      </c>
      <c r="C1732" s="89" t="s">
        <v>3773</v>
      </c>
      <c r="D1732" s="89" t="s">
        <v>3774</v>
      </c>
      <c r="E1732" s="90">
        <v>450145239</v>
      </c>
      <c r="F1732" s="184" t="s">
        <v>4200</v>
      </c>
      <c r="G1732" s="91">
        <v>30446606880</v>
      </c>
      <c r="H1732" s="92">
        <v>18519</v>
      </c>
      <c r="I1732" s="89"/>
      <c r="J1732" s="89"/>
      <c r="K1732" s="89" t="s">
        <v>52</v>
      </c>
      <c r="L1732" s="89" t="s">
        <v>281</v>
      </c>
      <c r="M1732" s="89"/>
      <c r="N1732" s="89" t="s">
        <v>250</v>
      </c>
      <c r="O1732" s="93">
        <v>11999189853</v>
      </c>
      <c r="P1732" s="94"/>
      <c r="Q1732" s="112" t="s">
        <v>3768</v>
      </c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>
        <v>0</v>
      </c>
      <c r="AB1732" s="89"/>
      <c r="AC1732" s="111"/>
      <c r="AD1732" s="89"/>
      <c r="AE1732" s="89"/>
      <c r="AF1732" s="98"/>
      <c r="AG1732" s="98"/>
      <c r="AH1732" s="98"/>
      <c r="AI1732" s="99"/>
      <c r="AJ1732" s="99" t="s">
        <v>197</v>
      </c>
      <c r="AK1732" s="99" t="s">
        <v>197</v>
      </c>
      <c r="AL1732" s="45" t="s">
        <v>68</v>
      </c>
      <c r="AM1732" s="162" t="str">
        <f>MONTH(B1732)&amp;"/"&amp;YEAR(B1732)</f>
        <v>6/2026</v>
      </c>
      <c r="AN1732" s="45">
        <f>WEEKNUM(B1732)-WEEKNUM(EOMONTH(B1732,-1)+1)+1</f>
        <v>3</v>
      </c>
      <c r="AO1732" s="45" t="str">
        <f>MONTH(R1732)&amp;"/"&amp;YEAR(R1732)</f>
        <v>1/1900</v>
      </c>
      <c r="AP1732" s="45" t="e">
        <f>WEEKNUM(R1732)-WEEKNUM(EOMONTH(R1732,-1)+1)+1</f>
        <v>#NUM!</v>
      </c>
      <c r="AQ1732" s="45">
        <f>IF(AU1732="S",IF(Q1732="1. Aceitou o programa",R1732-B1732,0),0)</f>
        <v>0</v>
      </c>
      <c r="AR1732" s="45">
        <f>IF(AU1732="S",IF(AND(S1732&lt;&gt;"",R1732&lt;&gt;""),S1732-R1732,0),0)</f>
        <v>0</v>
      </c>
      <c r="AS1732" s="45">
        <f>IF(AU1732="S",IF(Q1732="1. Aceitou o programa",IF(OR(X1732="Não se Aplica",X1732=""),IF(OR(W1732="Não se Aplica",W1732=""),0,W1732-V1732),AVERAGE(X1732-W1732,W1732-V1732)),0),0)</f>
        <v>0</v>
      </c>
      <c r="AT1732" s="45">
        <f>IF(AU1732="S",IF(AND(Q1732="1. Aceitou o programa",AB1732="Realizada"),IFERROR(IF(AA1732="",0,AA1732-R1732),0),0),0)</f>
        <v>0</v>
      </c>
      <c r="AU1732" s="45" t="str">
        <f>_xlfn.XLOOKUP(U1732,'Lista Suspensa'!$AA$20:$AA$23,'Lista Suspensa'!$AB$20:$AB$23,"N/A")</f>
        <v>S</v>
      </c>
    </row>
    <row r="1733" spans="1:47" ht="12" customHeight="1">
      <c r="A1733" s="87" t="s">
        <v>67</v>
      </c>
      <c r="B1733" s="88">
        <v>46188</v>
      </c>
      <c r="C1733" s="89" t="s">
        <v>3773</v>
      </c>
      <c r="D1733" s="89" t="s">
        <v>3774</v>
      </c>
      <c r="E1733" s="90">
        <v>450145905</v>
      </c>
      <c r="F1733" s="184" t="s">
        <v>4201</v>
      </c>
      <c r="G1733" s="91">
        <v>7910101805</v>
      </c>
      <c r="H1733" s="92">
        <v>19132</v>
      </c>
      <c r="I1733" s="89"/>
      <c r="J1733" s="89"/>
      <c r="K1733" s="89" t="s">
        <v>52</v>
      </c>
      <c r="L1733" s="89" t="s">
        <v>281</v>
      </c>
      <c r="M1733" s="89"/>
      <c r="N1733" s="89" t="s">
        <v>250</v>
      </c>
      <c r="O1733" s="93">
        <v>11992946131</v>
      </c>
      <c r="P1733" s="94"/>
      <c r="Q1733" s="112" t="s">
        <v>3768</v>
      </c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>
        <v>0</v>
      </c>
      <c r="AB1733" s="89"/>
      <c r="AC1733" s="111"/>
      <c r="AD1733" s="89"/>
      <c r="AE1733" s="89"/>
      <c r="AF1733" s="98"/>
      <c r="AG1733" s="98"/>
      <c r="AH1733" s="98"/>
      <c r="AI1733" s="99"/>
      <c r="AJ1733" s="99" t="s">
        <v>197</v>
      </c>
      <c r="AK1733" s="99" t="s">
        <v>197</v>
      </c>
      <c r="AL1733" s="45" t="s">
        <v>68</v>
      </c>
      <c r="AM1733" s="162" t="str">
        <f>MONTH(B1733)&amp;"/"&amp;YEAR(B1733)</f>
        <v>6/2026</v>
      </c>
      <c r="AN1733" s="45">
        <f>WEEKNUM(B1733)-WEEKNUM(EOMONTH(B1733,-1)+1)+1</f>
        <v>3</v>
      </c>
      <c r="AO1733" s="45" t="str">
        <f>MONTH(R1733)&amp;"/"&amp;YEAR(R1733)</f>
        <v>1/1900</v>
      </c>
      <c r="AP1733" s="45" t="e">
        <f>WEEKNUM(R1733)-WEEKNUM(EOMONTH(R1733,-1)+1)+1</f>
        <v>#NUM!</v>
      </c>
      <c r="AQ1733" s="45">
        <f>IF(AU1733="S",IF(Q1733="1. Aceitou o programa",R1733-B1733,0),0)</f>
        <v>0</v>
      </c>
      <c r="AR1733" s="45">
        <f>IF(AU1733="S",IF(AND(S1733&lt;&gt;"",R1733&lt;&gt;""),S1733-R1733,0),0)</f>
        <v>0</v>
      </c>
      <c r="AS1733" s="45">
        <f>IF(AU1733="S",IF(Q1733="1. Aceitou o programa",IF(OR(X1733="Não se Aplica",X1733=""),IF(OR(W1733="Não se Aplica",W1733=""),0,W1733-V1733),AVERAGE(X1733-W1733,W1733-V1733)),0),0)</f>
        <v>0</v>
      </c>
      <c r="AT1733" s="45">
        <f>IF(AU1733="S",IF(AND(Q1733="1. Aceitou o programa",AB1733="Realizada"),IFERROR(IF(AA1733="",0,AA1733-R1733),0),0),0)</f>
        <v>0</v>
      </c>
      <c r="AU1733" s="45" t="str">
        <f>_xlfn.XLOOKUP(U1733,'Lista Suspensa'!$AA$20:$AA$23,'Lista Suspensa'!$AB$20:$AB$23,"N/A")</f>
        <v>S</v>
      </c>
    </row>
    <row r="1734" spans="1:47" ht="12" customHeight="1">
      <c r="A1734" s="87" t="s">
        <v>67</v>
      </c>
      <c r="B1734" s="88">
        <v>46188</v>
      </c>
      <c r="C1734" s="89" t="s">
        <v>3773</v>
      </c>
      <c r="D1734" s="89" t="s">
        <v>3774</v>
      </c>
      <c r="E1734" s="90">
        <v>450148530</v>
      </c>
      <c r="F1734" s="184" t="s">
        <v>4202</v>
      </c>
      <c r="G1734" s="91">
        <v>5550980878</v>
      </c>
      <c r="H1734" s="92">
        <v>15225</v>
      </c>
      <c r="I1734" s="89"/>
      <c r="J1734" s="89"/>
      <c r="K1734" s="89" t="s">
        <v>52</v>
      </c>
      <c r="L1734" s="89" t="s">
        <v>281</v>
      </c>
      <c r="M1734" s="89"/>
      <c r="N1734" s="89" t="s">
        <v>250</v>
      </c>
      <c r="O1734" s="93">
        <v>11994527119</v>
      </c>
      <c r="P1734" s="94"/>
      <c r="Q1734" s="112" t="s">
        <v>3768</v>
      </c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>
        <v>0</v>
      </c>
      <c r="AB1734" s="89"/>
      <c r="AC1734" s="111"/>
      <c r="AD1734" s="89"/>
      <c r="AE1734" s="89"/>
      <c r="AF1734" s="98"/>
      <c r="AG1734" s="98"/>
      <c r="AH1734" s="98"/>
      <c r="AI1734" s="99"/>
      <c r="AJ1734" s="99" t="s">
        <v>197</v>
      </c>
      <c r="AK1734" s="99" t="s">
        <v>197</v>
      </c>
      <c r="AL1734" s="45" t="s">
        <v>68</v>
      </c>
      <c r="AM1734" s="162" t="str">
        <f>MONTH(B1734)&amp;"/"&amp;YEAR(B1734)</f>
        <v>6/2026</v>
      </c>
      <c r="AN1734" s="45">
        <f>WEEKNUM(B1734)-WEEKNUM(EOMONTH(B1734,-1)+1)+1</f>
        <v>3</v>
      </c>
      <c r="AO1734" s="45" t="str">
        <f>MONTH(R1734)&amp;"/"&amp;YEAR(R1734)</f>
        <v>1/1900</v>
      </c>
      <c r="AP1734" s="45" t="e">
        <f>WEEKNUM(R1734)-WEEKNUM(EOMONTH(R1734,-1)+1)+1</f>
        <v>#NUM!</v>
      </c>
      <c r="AQ1734" s="45">
        <f>IF(AU1734="S",IF(Q1734="1. Aceitou o programa",R1734-B1734,0),0)</f>
        <v>0</v>
      </c>
      <c r="AR1734" s="45">
        <f>IF(AU1734="S",IF(AND(S1734&lt;&gt;"",R1734&lt;&gt;""),S1734-R1734,0),0)</f>
        <v>0</v>
      </c>
      <c r="AS1734" s="45">
        <f>IF(AU1734="S",IF(Q1734="1. Aceitou o programa",IF(OR(X1734="Não se Aplica",X1734=""),IF(OR(W1734="Não se Aplica",W1734=""),0,W1734-V1734),AVERAGE(X1734-W1734,W1734-V1734)),0),0)</f>
        <v>0</v>
      </c>
      <c r="AT1734" s="45">
        <f>IF(AU1734="S",IF(AND(Q1734="1. Aceitou o programa",AB1734="Realizada"),IFERROR(IF(AA1734="",0,AA1734-R1734),0),0),0)</f>
        <v>0</v>
      </c>
      <c r="AU1734" s="45" t="str">
        <f>_xlfn.XLOOKUP(U1734,'Lista Suspensa'!$AA$20:$AA$23,'Lista Suspensa'!$AB$20:$AB$23,"N/A")</f>
        <v>S</v>
      </c>
    </row>
    <row r="1735" spans="1:47" ht="12" customHeight="1">
      <c r="A1735" s="87" t="s">
        <v>67</v>
      </c>
      <c r="B1735" s="88">
        <v>46188</v>
      </c>
      <c r="C1735" s="89" t="s">
        <v>3773</v>
      </c>
      <c r="D1735" s="89" t="s">
        <v>3774</v>
      </c>
      <c r="E1735" s="90">
        <v>450149021</v>
      </c>
      <c r="F1735" s="184" t="s">
        <v>4203</v>
      </c>
      <c r="G1735" s="91">
        <v>93811411853</v>
      </c>
      <c r="H1735" s="92">
        <v>21790</v>
      </c>
      <c r="I1735" s="89"/>
      <c r="J1735" s="89"/>
      <c r="K1735" s="89" t="s">
        <v>52</v>
      </c>
      <c r="L1735" s="89" t="s">
        <v>281</v>
      </c>
      <c r="M1735" s="89"/>
      <c r="N1735" s="89" t="s">
        <v>250</v>
      </c>
      <c r="O1735" s="93">
        <v>11996512541</v>
      </c>
      <c r="P1735" s="94"/>
      <c r="Q1735" s="112" t="s">
        <v>3768</v>
      </c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>
        <v>0</v>
      </c>
      <c r="AB1735" s="89"/>
      <c r="AC1735" s="111"/>
      <c r="AD1735" s="89"/>
      <c r="AE1735" s="89"/>
      <c r="AF1735" s="98"/>
      <c r="AG1735" s="98"/>
      <c r="AH1735" s="98"/>
      <c r="AI1735" s="99"/>
      <c r="AJ1735" s="99" t="s">
        <v>197</v>
      </c>
      <c r="AK1735" s="99" t="s">
        <v>197</v>
      </c>
      <c r="AL1735" s="45" t="s">
        <v>68</v>
      </c>
      <c r="AM1735" s="162" t="str">
        <f>MONTH(B1735)&amp;"/"&amp;YEAR(B1735)</f>
        <v>6/2026</v>
      </c>
      <c r="AN1735" s="45">
        <f>WEEKNUM(B1735)-WEEKNUM(EOMONTH(B1735,-1)+1)+1</f>
        <v>3</v>
      </c>
      <c r="AO1735" s="45" t="str">
        <f>MONTH(R1735)&amp;"/"&amp;YEAR(R1735)</f>
        <v>1/1900</v>
      </c>
      <c r="AP1735" s="45" t="e">
        <f>WEEKNUM(R1735)-WEEKNUM(EOMONTH(R1735,-1)+1)+1</f>
        <v>#NUM!</v>
      </c>
      <c r="AQ1735" s="45">
        <f>IF(AU1735="S",IF(Q1735="1. Aceitou o programa",R1735-B1735,0),0)</f>
        <v>0</v>
      </c>
      <c r="AR1735" s="45">
        <f>IF(AU1735="S",IF(AND(S1735&lt;&gt;"",R1735&lt;&gt;""),S1735-R1735,0),0)</f>
        <v>0</v>
      </c>
      <c r="AS1735" s="45">
        <f>IF(AU1735="S",IF(Q1735="1. Aceitou o programa",IF(OR(X1735="Não se Aplica",X1735=""),IF(OR(W1735="Não se Aplica",W1735=""),0,W1735-V1735),AVERAGE(X1735-W1735,W1735-V1735)),0),0)</f>
        <v>0</v>
      </c>
      <c r="AT1735" s="45">
        <f>IF(AU1735="S",IF(AND(Q1735="1. Aceitou o programa",AB1735="Realizada"),IFERROR(IF(AA1735="",0,AA1735-R1735),0),0),0)</f>
        <v>0</v>
      </c>
      <c r="AU1735" s="45" t="str">
        <f>_xlfn.XLOOKUP(U1735,'Lista Suspensa'!$AA$20:$AA$23,'Lista Suspensa'!$AB$20:$AB$23,"N/A")</f>
        <v>S</v>
      </c>
    </row>
    <row r="1736" spans="1:47" ht="12" customHeight="1">
      <c r="A1736" s="87" t="s">
        <v>67</v>
      </c>
      <c r="B1736" s="88">
        <v>46188</v>
      </c>
      <c r="C1736" s="89" t="s">
        <v>3773</v>
      </c>
      <c r="D1736" s="89" t="s">
        <v>3774</v>
      </c>
      <c r="E1736" s="90">
        <v>450152251</v>
      </c>
      <c r="F1736" s="184" t="s">
        <v>4204</v>
      </c>
      <c r="G1736" s="91">
        <v>24854447818</v>
      </c>
      <c r="H1736" s="92">
        <v>16381</v>
      </c>
      <c r="I1736" s="89"/>
      <c r="J1736" s="89"/>
      <c r="K1736" s="89" t="s">
        <v>52</v>
      </c>
      <c r="L1736" s="89" t="s">
        <v>281</v>
      </c>
      <c r="M1736" s="89"/>
      <c r="N1736" s="89" t="s">
        <v>250</v>
      </c>
      <c r="O1736" s="93">
        <v>11983117886</v>
      </c>
      <c r="P1736" s="94"/>
      <c r="Q1736" s="112" t="s">
        <v>3768</v>
      </c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>
        <v>0</v>
      </c>
      <c r="AB1736" s="89"/>
      <c r="AC1736" s="111"/>
      <c r="AD1736" s="89"/>
      <c r="AE1736" s="89"/>
      <c r="AF1736" s="98"/>
      <c r="AG1736" s="98"/>
      <c r="AH1736" s="98"/>
      <c r="AI1736" s="99"/>
      <c r="AJ1736" s="99" t="s">
        <v>197</v>
      </c>
      <c r="AK1736" s="99" t="s">
        <v>197</v>
      </c>
      <c r="AL1736" s="45" t="s">
        <v>68</v>
      </c>
      <c r="AM1736" s="162" t="str">
        <f>MONTH(B1736)&amp;"/"&amp;YEAR(B1736)</f>
        <v>6/2026</v>
      </c>
      <c r="AN1736" s="45">
        <f>WEEKNUM(B1736)-WEEKNUM(EOMONTH(B1736,-1)+1)+1</f>
        <v>3</v>
      </c>
      <c r="AO1736" s="45" t="str">
        <f>MONTH(R1736)&amp;"/"&amp;YEAR(R1736)</f>
        <v>1/1900</v>
      </c>
      <c r="AP1736" s="45" t="e">
        <f>WEEKNUM(R1736)-WEEKNUM(EOMONTH(R1736,-1)+1)+1</f>
        <v>#NUM!</v>
      </c>
      <c r="AQ1736" s="45">
        <f>IF(AU1736="S",IF(Q1736="1. Aceitou o programa",R1736-B1736,0),0)</f>
        <v>0</v>
      </c>
      <c r="AR1736" s="45">
        <f>IF(AU1736="S",IF(AND(S1736&lt;&gt;"",R1736&lt;&gt;""),S1736-R1736,0),0)</f>
        <v>0</v>
      </c>
      <c r="AS1736" s="45">
        <f>IF(AU1736="S",IF(Q1736="1. Aceitou o programa",IF(OR(X1736="Não se Aplica",X1736=""),IF(OR(W1736="Não se Aplica",W1736=""),0,W1736-V1736),AVERAGE(X1736-W1736,W1736-V1736)),0),0)</f>
        <v>0</v>
      </c>
      <c r="AT1736" s="45">
        <f>IF(AU1736="S",IF(AND(Q1736="1. Aceitou o programa",AB1736="Realizada"),IFERROR(IF(AA1736="",0,AA1736-R1736),0),0),0)</f>
        <v>0</v>
      </c>
      <c r="AU1736" s="45" t="str">
        <f>_xlfn.XLOOKUP(U1736,'Lista Suspensa'!$AA$20:$AA$23,'Lista Suspensa'!$AB$20:$AB$23,"N/A")</f>
        <v>S</v>
      </c>
    </row>
    <row r="1737" spans="1:47" ht="12" customHeight="1">
      <c r="A1737" s="87" t="s">
        <v>67</v>
      </c>
      <c r="B1737" s="88">
        <v>46188</v>
      </c>
      <c r="C1737" s="89" t="s">
        <v>3773</v>
      </c>
      <c r="D1737" s="89" t="s">
        <v>3774</v>
      </c>
      <c r="E1737" s="90">
        <v>450181898</v>
      </c>
      <c r="F1737" s="184" t="s">
        <v>4205</v>
      </c>
      <c r="G1737" s="91">
        <v>68129254891</v>
      </c>
      <c r="H1737" s="92">
        <v>20429</v>
      </c>
      <c r="I1737" s="89"/>
      <c r="J1737" s="89"/>
      <c r="K1737" s="89" t="s">
        <v>52</v>
      </c>
      <c r="L1737" s="89" t="s">
        <v>53</v>
      </c>
      <c r="M1737" s="89"/>
      <c r="N1737" s="89" t="s">
        <v>250</v>
      </c>
      <c r="O1737" s="93">
        <v>11996207468</v>
      </c>
      <c r="P1737" s="94"/>
      <c r="Q1737" s="112" t="s">
        <v>3768</v>
      </c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>
        <v>0</v>
      </c>
      <c r="AB1737" s="89"/>
      <c r="AC1737" s="111"/>
      <c r="AD1737" s="89"/>
      <c r="AE1737" s="89"/>
      <c r="AF1737" s="98"/>
      <c r="AG1737" s="98"/>
      <c r="AH1737" s="98"/>
      <c r="AI1737" s="99"/>
      <c r="AJ1737" s="99" t="s">
        <v>197</v>
      </c>
      <c r="AK1737" s="99" t="s">
        <v>197</v>
      </c>
      <c r="AL1737" s="45" t="s">
        <v>68</v>
      </c>
      <c r="AM1737" s="162" t="str">
        <f>MONTH(B1737)&amp;"/"&amp;YEAR(B1737)</f>
        <v>6/2026</v>
      </c>
      <c r="AN1737" s="45">
        <f>WEEKNUM(B1737)-WEEKNUM(EOMONTH(B1737,-1)+1)+1</f>
        <v>3</v>
      </c>
      <c r="AO1737" s="45" t="str">
        <f>MONTH(R1737)&amp;"/"&amp;YEAR(R1737)</f>
        <v>1/1900</v>
      </c>
      <c r="AP1737" s="45" t="e">
        <f>WEEKNUM(R1737)-WEEKNUM(EOMONTH(R1737,-1)+1)+1</f>
        <v>#NUM!</v>
      </c>
      <c r="AQ1737" s="45">
        <f>IF(AU1737="S",IF(Q1737="1. Aceitou o programa",R1737-B1737,0),0)</f>
        <v>0</v>
      </c>
      <c r="AR1737" s="45">
        <f>IF(AU1737="S",IF(AND(S1737&lt;&gt;"",R1737&lt;&gt;""),S1737-R1737,0),0)</f>
        <v>0</v>
      </c>
      <c r="AS1737" s="45">
        <f>IF(AU1737="S",IF(Q1737="1. Aceitou o programa",IF(OR(X1737="Não se Aplica",X1737=""),IF(OR(W1737="Não se Aplica",W1737=""),0,W1737-V1737),AVERAGE(X1737-W1737,W1737-V1737)),0),0)</f>
        <v>0</v>
      </c>
      <c r="AT1737" s="45">
        <f>IF(AU1737="S",IF(AND(Q1737="1. Aceitou o programa",AB1737="Realizada"),IFERROR(IF(AA1737="",0,AA1737-R1737),0),0),0)</f>
        <v>0</v>
      </c>
      <c r="AU1737" s="45" t="str">
        <f>_xlfn.XLOOKUP(U1737,'Lista Suspensa'!$AA$20:$AA$23,'Lista Suspensa'!$AB$20:$AB$23,"N/A")</f>
        <v>S</v>
      </c>
    </row>
    <row r="1738" spans="1:47" ht="12" customHeight="1">
      <c r="A1738" s="87" t="s">
        <v>67</v>
      </c>
      <c r="B1738" s="88">
        <v>46188</v>
      </c>
      <c r="C1738" s="89" t="s">
        <v>3773</v>
      </c>
      <c r="D1738" s="89" t="s">
        <v>3774</v>
      </c>
      <c r="E1738" s="90">
        <v>450183882</v>
      </c>
      <c r="F1738" s="184" t="s">
        <v>4206</v>
      </c>
      <c r="G1738" s="91">
        <v>9370311866</v>
      </c>
      <c r="H1738" s="92">
        <v>17505</v>
      </c>
      <c r="I1738" s="89"/>
      <c r="J1738" s="89"/>
      <c r="K1738" s="89" t="s">
        <v>52</v>
      </c>
      <c r="L1738" s="89" t="s">
        <v>53</v>
      </c>
      <c r="M1738" s="89"/>
      <c r="N1738" s="89" t="s">
        <v>250</v>
      </c>
      <c r="O1738" s="93">
        <v>11967071813</v>
      </c>
      <c r="P1738" s="94"/>
      <c r="Q1738" s="112" t="s">
        <v>3768</v>
      </c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>
        <v>0</v>
      </c>
      <c r="AB1738" s="89"/>
      <c r="AC1738" s="111"/>
      <c r="AD1738" s="89"/>
      <c r="AE1738" s="89"/>
      <c r="AF1738" s="98"/>
      <c r="AG1738" s="98"/>
      <c r="AH1738" s="98"/>
      <c r="AI1738" s="99"/>
      <c r="AJ1738" s="99" t="s">
        <v>197</v>
      </c>
      <c r="AK1738" s="99" t="s">
        <v>197</v>
      </c>
      <c r="AL1738" s="45" t="s">
        <v>68</v>
      </c>
      <c r="AM1738" s="162" t="str">
        <f>MONTH(B1738)&amp;"/"&amp;YEAR(B1738)</f>
        <v>6/2026</v>
      </c>
      <c r="AN1738" s="45">
        <f>WEEKNUM(B1738)-WEEKNUM(EOMONTH(B1738,-1)+1)+1</f>
        <v>3</v>
      </c>
      <c r="AO1738" s="45" t="str">
        <f>MONTH(R1738)&amp;"/"&amp;YEAR(R1738)</f>
        <v>1/1900</v>
      </c>
      <c r="AP1738" s="45" t="e">
        <f>WEEKNUM(R1738)-WEEKNUM(EOMONTH(R1738,-1)+1)+1</f>
        <v>#NUM!</v>
      </c>
      <c r="AQ1738" s="45">
        <f>IF(AU1738="S",IF(Q1738="1. Aceitou o programa",R1738-B1738,0),0)</f>
        <v>0</v>
      </c>
      <c r="AR1738" s="45">
        <f>IF(AU1738="S",IF(AND(S1738&lt;&gt;"",R1738&lt;&gt;""),S1738-R1738,0),0)</f>
        <v>0</v>
      </c>
      <c r="AS1738" s="45">
        <f>IF(AU1738="S",IF(Q1738="1. Aceitou o programa",IF(OR(X1738="Não se Aplica",X1738=""),IF(OR(W1738="Não se Aplica",W1738=""),0,W1738-V1738),AVERAGE(X1738-W1738,W1738-V1738)),0),0)</f>
        <v>0</v>
      </c>
      <c r="AT1738" s="45">
        <f>IF(AU1738="S",IF(AND(Q1738="1. Aceitou o programa",AB1738="Realizada"),IFERROR(IF(AA1738="",0,AA1738-R1738),0),0),0)</f>
        <v>0</v>
      </c>
      <c r="AU1738" s="45" t="str">
        <f>_xlfn.XLOOKUP(U1738,'Lista Suspensa'!$AA$20:$AA$23,'Lista Suspensa'!$AB$20:$AB$23,"N/A")</f>
        <v>S</v>
      </c>
    </row>
    <row r="1739" spans="1:47" ht="12" customHeight="1">
      <c r="A1739" s="87" t="s">
        <v>67</v>
      </c>
      <c r="B1739" s="88">
        <v>46188</v>
      </c>
      <c r="C1739" s="89" t="s">
        <v>3773</v>
      </c>
      <c r="D1739" s="89" t="s">
        <v>3774</v>
      </c>
      <c r="E1739" s="90">
        <v>450185710</v>
      </c>
      <c r="F1739" s="184" t="s">
        <v>4207</v>
      </c>
      <c r="G1739" s="91">
        <v>85181080804</v>
      </c>
      <c r="H1739" s="92">
        <v>16879</v>
      </c>
      <c r="I1739" s="89"/>
      <c r="J1739" s="89"/>
      <c r="K1739" s="89" t="s">
        <v>52</v>
      </c>
      <c r="L1739" s="89" t="s">
        <v>53</v>
      </c>
      <c r="M1739" s="89"/>
      <c r="N1739" s="89" t="s">
        <v>250</v>
      </c>
      <c r="O1739" s="93">
        <v>11987074509</v>
      </c>
      <c r="P1739" s="94"/>
      <c r="Q1739" s="112" t="s">
        <v>58</v>
      </c>
      <c r="R1739" s="95">
        <v>46189</v>
      </c>
      <c r="S1739" s="96"/>
      <c r="T1739" s="96" t="s">
        <v>59</v>
      </c>
      <c r="U1739" s="96" t="s">
        <v>60</v>
      </c>
      <c r="V1739" s="92">
        <v>46189</v>
      </c>
      <c r="W1739" s="92"/>
      <c r="X1739" s="92"/>
      <c r="Y1739" s="97"/>
      <c r="Z1739" s="89" t="s">
        <v>62</v>
      </c>
      <c r="AA1739" s="96">
        <v>0</v>
      </c>
      <c r="AB1739" s="89"/>
      <c r="AC1739" s="111"/>
      <c r="AD1739" s="89"/>
      <c r="AE1739" s="89"/>
      <c r="AF1739" s="98"/>
      <c r="AG1739" s="98"/>
      <c r="AH1739" s="98"/>
      <c r="AI1739" s="99"/>
      <c r="AJ1739" s="99" t="s">
        <v>197</v>
      </c>
      <c r="AK1739" s="99" t="s">
        <v>197</v>
      </c>
      <c r="AL1739" s="45" t="s">
        <v>68</v>
      </c>
      <c r="AM1739" s="162" t="str">
        <f>MONTH(B1739)&amp;"/"&amp;YEAR(B1739)</f>
        <v>6/2026</v>
      </c>
      <c r="AN1739" s="45">
        <f>WEEKNUM(B1739)-WEEKNUM(EOMONTH(B1739,-1)+1)+1</f>
        <v>3</v>
      </c>
      <c r="AO1739" s="45" t="str">
        <f>MONTH(R1739)&amp;"/"&amp;YEAR(R1739)</f>
        <v>6/2026</v>
      </c>
      <c r="AP1739" s="45">
        <f>WEEKNUM(R1739)-WEEKNUM(EOMONTH(R1739,-1)+1)+1</f>
        <v>3</v>
      </c>
      <c r="AQ1739" s="45">
        <f>IF(AU1739="S",IF(Q1739="1. Aceitou o programa",R1739-B1739,0),0)</f>
        <v>1</v>
      </c>
      <c r="AR1739" s="45">
        <f>IF(AU1739="S",IF(AND(S1739&lt;&gt;"",R1739&lt;&gt;""),S1739-R1739,0),0)</f>
        <v>0</v>
      </c>
      <c r="AS1739" s="45">
        <f>IF(AU1739="S",IF(Q1739="1. Aceitou o programa",IF(OR(X1739="Não se Aplica",X1739=""),IF(OR(W1739="Não se Aplica",W1739=""),0,W1739-V1739),AVERAGE(X1739-W1739,W1739-V1739)),0),0)</f>
        <v>0</v>
      </c>
      <c r="AT1739" s="45">
        <f>IF(AU1739="S",IF(AND(Q1739="1. Aceitou o programa",AB1739="Realizada"),IFERROR(IF(AA1739="",0,AA1739-R1739),0),0),0)</f>
        <v>0</v>
      </c>
      <c r="AU1739" s="45" t="str">
        <f>_xlfn.XLOOKUP(U1739,'Lista Suspensa'!$AA$20:$AA$23,'Lista Suspensa'!$AB$20:$AB$23,"N/A")</f>
        <v>S</v>
      </c>
    </row>
    <row r="1740" spans="1:47" ht="12" customHeight="1">
      <c r="A1740" s="87" t="s">
        <v>67</v>
      </c>
      <c r="B1740" s="88">
        <v>46188</v>
      </c>
      <c r="C1740" s="89" t="s">
        <v>3773</v>
      </c>
      <c r="D1740" s="89" t="s">
        <v>3774</v>
      </c>
      <c r="E1740" s="90">
        <v>450187764</v>
      </c>
      <c r="F1740" s="184" t="s">
        <v>4208</v>
      </c>
      <c r="G1740" s="91">
        <v>5439919899</v>
      </c>
      <c r="H1740" s="92">
        <v>18011</v>
      </c>
      <c r="I1740" s="89"/>
      <c r="J1740" s="89"/>
      <c r="K1740" s="89" t="s">
        <v>52</v>
      </c>
      <c r="L1740" s="89" t="s">
        <v>53</v>
      </c>
      <c r="M1740" s="89"/>
      <c r="N1740" s="89" t="s">
        <v>250</v>
      </c>
      <c r="O1740" s="93">
        <v>11997458813</v>
      </c>
      <c r="P1740" s="94"/>
      <c r="Q1740" s="112" t="s">
        <v>3768</v>
      </c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>
        <v>0</v>
      </c>
      <c r="AB1740" s="89"/>
      <c r="AC1740" s="111"/>
      <c r="AD1740" s="89"/>
      <c r="AE1740" s="89"/>
      <c r="AF1740" s="98"/>
      <c r="AG1740" s="98"/>
      <c r="AH1740" s="98"/>
      <c r="AI1740" s="99"/>
      <c r="AJ1740" s="99" t="s">
        <v>197</v>
      </c>
      <c r="AK1740" s="99" t="s">
        <v>197</v>
      </c>
      <c r="AL1740" s="45" t="s">
        <v>68</v>
      </c>
      <c r="AM1740" s="162" t="str">
        <f>MONTH(B1740)&amp;"/"&amp;YEAR(B1740)</f>
        <v>6/2026</v>
      </c>
      <c r="AN1740" s="45">
        <f>WEEKNUM(B1740)-WEEKNUM(EOMONTH(B1740,-1)+1)+1</f>
        <v>3</v>
      </c>
      <c r="AO1740" s="45" t="str">
        <f>MONTH(R1740)&amp;"/"&amp;YEAR(R1740)</f>
        <v>1/1900</v>
      </c>
      <c r="AP1740" s="45" t="e">
        <f>WEEKNUM(R1740)-WEEKNUM(EOMONTH(R1740,-1)+1)+1</f>
        <v>#NUM!</v>
      </c>
      <c r="AQ1740" s="45">
        <f>IF(AU1740="S",IF(Q1740="1. Aceitou o programa",R1740-B1740,0),0)</f>
        <v>0</v>
      </c>
      <c r="AR1740" s="45">
        <f>IF(AU1740="S",IF(AND(S1740&lt;&gt;"",R1740&lt;&gt;""),S1740-R1740,0),0)</f>
        <v>0</v>
      </c>
      <c r="AS1740" s="45">
        <f>IF(AU1740="S",IF(Q1740="1. Aceitou o programa",IF(OR(X1740="Não se Aplica",X1740=""),IF(OR(W1740="Não se Aplica",W1740=""),0,W1740-V1740),AVERAGE(X1740-W1740,W1740-V1740)),0),0)</f>
        <v>0</v>
      </c>
      <c r="AT1740" s="45">
        <f>IF(AU1740="S",IF(AND(Q1740="1. Aceitou o programa",AB1740="Realizada"),IFERROR(IF(AA1740="",0,AA1740-R1740),0),0),0)</f>
        <v>0</v>
      </c>
      <c r="AU1740" s="45" t="str">
        <f>_xlfn.XLOOKUP(U1740,'Lista Suspensa'!$AA$20:$AA$23,'Lista Suspensa'!$AB$20:$AB$23,"N/A")</f>
        <v>S</v>
      </c>
    </row>
    <row r="1741" spans="1:47" ht="12" customHeight="1">
      <c r="A1741" s="87" t="s">
        <v>67</v>
      </c>
      <c r="B1741" s="88">
        <v>46188</v>
      </c>
      <c r="C1741" s="89" t="s">
        <v>3773</v>
      </c>
      <c r="D1741" s="89" t="s">
        <v>3774</v>
      </c>
      <c r="E1741" s="90">
        <v>450189481</v>
      </c>
      <c r="F1741" s="184" t="s">
        <v>4209</v>
      </c>
      <c r="G1741" s="91">
        <v>4935683872</v>
      </c>
      <c r="H1741" s="92">
        <v>14700</v>
      </c>
      <c r="I1741" s="89"/>
      <c r="J1741" s="89"/>
      <c r="K1741" s="89" t="s">
        <v>52</v>
      </c>
      <c r="L1741" s="89" t="s">
        <v>53</v>
      </c>
      <c r="M1741" s="89"/>
      <c r="N1741" s="89" t="s">
        <v>250</v>
      </c>
      <c r="O1741" s="93">
        <v>11986010693</v>
      </c>
      <c r="P1741" s="94"/>
      <c r="Q1741" s="112" t="s">
        <v>3768</v>
      </c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>
        <v>0</v>
      </c>
      <c r="AB1741" s="89"/>
      <c r="AC1741" s="111"/>
      <c r="AD1741" s="89"/>
      <c r="AE1741" s="89"/>
      <c r="AF1741" s="98"/>
      <c r="AG1741" s="98"/>
      <c r="AH1741" s="98"/>
      <c r="AI1741" s="99"/>
      <c r="AJ1741" s="99" t="s">
        <v>197</v>
      </c>
      <c r="AK1741" s="99" t="s">
        <v>197</v>
      </c>
      <c r="AL1741" s="45" t="s">
        <v>68</v>
      </c>
      <c r="AM1741" s="162" t="str">
        <f>MONTH(B1741)&amp;"/"&amp;YEAR(B1741)</f>
        <v>6/2026</v>
      </c>
      <c r="AN1741" s="45">
        <f>WEEKNUM(B1741)-WEEKNUM(EOMONTH(B1741,-1)+1)+1</f>
        <v>3</v>
      </c>
      <c r="AO1741" s="45" t="str">
        <f>MONTH(R1741)&amp;"/"&amp;YEAR(R1741)</f>
        <v>1/1900</v>
      </c>
      <c r="AP1741" s="45" t="e">
        <f>WEEKNUM(R1741)-WEEKNUM(EOMONTH(R1741,-1)+1)+1</f>
        <v>#NUM!</v>
      </c>
      <c r="AQ1741" s="45">
        <f>IF(AU1741="S",IF(Q1741="1. Aceitou o programa",R1741-B1741,0),0)</f>
        <v>0</v>
      </c>
      <c r="AR1741" s="45">
        <f>IF(AU1741="S",IF(AND(S1741&lt;&gt;"",R1741&lt;&gt;""),S1741-R1741,0),0)</f>
        <v>0</v>
      </c>
      <c r="AS1741" s="45">
        <f>IF(AU1741="S",IF(Q1741="1. Aceitou o programa",IF(OR(X1741="Não se Aplica",X1741=""),IF(OR(W1741="Não se Aplica",W1741=""),0,W1741-V1741),AVERAGE(X1741-W1741,W1741-V1741)),0),0)</f>
        <v>0</v>
      </c>
      <c r="AT1741" s="45">
        <f>IF(AU1741="S",IF(AND(Q1741="1. Aceitou o programa",AB1741="Realizada"),IFERROR(IF(AA1741="",0,AA1741-R1741),0),0),0)</f>
        <v>0</v>
      </c>
      <c r="AU1741" s="45" t="str">
        <f>_xlfn.XLOOKUP(U1741,'Lista Suspensa'!$AA$20:$AA$23,'Lista Suspensa'!$AB$20:$AB$23,"N/A")</f>
        <v>S</v>
      </c>
    </row>
    <row r="1742" spans="1:47" ht="12" customHeight="1">
      <c r="A1742" s="87" t="s">
        <v>67</v>
      </c>
      <c r="B1742" s="88">
        <v>46188</v>
      </c>
      <c r="C1742" s="89" t="s">
        <v>3773</v>
      </c>
      <c r="D1742" s="89" t="s">
        <v>3774</v>
      </c>
      <c r="E1742" s="90">
        <v>450199908</v>
      </c>
      <c r="F1742" s="184" t="s">
        <v>4210</v>
      </c>
      <c r="G1742" s="91">
        <v>24806443832</v>
      </c>
      <c r="H1742" s="92">
        <v>17925</v>
      </c>
      <c r="I1742" s="89"/>
      <c r="J1742" s="89"/>
      <c r="K1742" s="89" t="s">
        <v>52</v>
      </c>
      <c r="L1742" s="89" t="s">
        <v>329</v>
      </c>
      <c r="M1742" s="89"/>
      <c r="N1742" s="89" t="s">
        <v>250</v>
      </c>
      <c r="O1742" s="93">
        <v>11982759844</v>
      </c>
      <c r="P1742" s="94"/>
      <c r="Q1742" s="112" t="s">
        <v>3768</v>
      </c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>
        <v>0</v>
      </c>
      <c r="AB1742" s="89"/>
      <c r="AC1742" s="111"/>
      <c r="AD1742" s="89"/>
      <c r="AE1742" s="89"/>
      <c r="AF1742" s="98"/>
      <c r="AG1742" s="98"/>
      <c r="AH1742" s="98"/>
      <c r="AI1742" s="99"/>
      <c r="AJ1742" s="99" t="s">
        <v>197</v>
      </c>
      <c r="AK1742" s="99" t="s">
        <v>197</v>
      </c>
      <c r="AL1742" s="45" t="s">
        <v>68</v>
      </c>
      <c r="AM1742" s="162" t="str">
        <f>MONTH(B1742)&amp;"/"&amp;YEAR(B1742)</f>
        <v>6/2026</v>
      </c>
      <c r="AN1742" s="45">
        <f>WEEKNUM(B1742)-WEEKNUM(EOMONTH(B1742,-1)+1)+1</f>
        <v>3</v>
      </c>
      <c r="AO1742" s="45" t="str">
        <f>MONTH(R1742)&amp;"/"&amp;YEAR(R1742)</f>
        <v>1/1900</v>
      </c>
      <c r="AP1742" s="45" t="e">
        <f>WEEKNUM(R1742)-WEEKNUM(EOMONTH(R1742,-1)+1)+1</f>
        <v>#NUM!</v>
      </c>
      <c r="AQ1742" s="45">
        <f>IF(AU1742="S",IF(Q1742="1. Aceitou o programa",R1742-B1742,0),0)</f>
        <v>0</v>
      </c>
      <c r="AR1742" s="45">
        <f>IF(AU1742="S",IF(AND(S1742&lt;&gt;"",R1742&lt;&gt;""),S1742-R1742,0),0)</f>
        <v>0</v>
      </c>
      <c r="AS1742" s="45">
        <f>IF(AU1742="S",IF(Q1742="1. Aceitou o programa",IF(OR(X1742="Não se Aplica",X1742=""),IF(OR(W1742="Não se Aplica",W1742=""),0,W1742-V1742),AVERAGE(X1742-W1742,W1742-V1742)),0),0)</f>
        <v>0</v>
      </c>
      <c r="AT1742" s="45">
        <f>IF(AU1742="S",IF(AND(Q1742="1. Aceitou o programa",AB1742="Realizada"),IFERROR(IF(AA1742="",0,AA1742-R1742),0),0),0)</f>
        <v>0</v>
      </c>
      <c r="AU1742" s="45" t="str">
        <f>_xlfn.XLOOKUP(U1742,'Lista Suspensa'!$AA$20:$AA$23,'Lista Suspensa'!$AB$20:$AB$23,"N/A")</f>
        <v>S</v>
      </c>
    </row>
    <row r="1743" spans="1:47" ht="12" customHeight="1">
      <c r="A1743" s="87" t="s">
        <v>67</v>
      </c>
      <c r="B1743" s="88">
        <v>46188</v>
      </c>
      <c r="C1743" s="89" t="s">
        <v>3773</v>
      </c>
      <c r="D1743" s="89" t="s">
        <v>3774</v>
      </c>
      <c r="E1743" s="90">
        <v>450201511</v>
      </c>
      <c r="F1743" s="184" t="s">
        <v>4211</v>
      </c>
      <c r="G1743" s="91">
        <v>53306163872</v>
      </c>
      <c r="H1743" s="92">
        <v>17956</v>
      </c>
      <c r="I1743" s="89"/>
      <c r="J1743" s="89"/>
      <c r="K1743" s="89" t="s">
        <v>52</v>
      </c>
      <c r="L1743" s="89" t="s">
        <v>53</v>
      </c>
      <c r="M1743" s="89"/>
      <c r="N1743" s="89" t="s">
        <v>250</v>
      </c>
      <c r="O1743" s="93">
        <v>11993730916</v>
      </c>
      <c r="P1743" s="94"/>
      <c r="Q1743" s="112" t="s">
        <v>3768</v>
      </c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>
        <v>0</v>
      </c>
      <c r="AB1743" s="89"/>
      <c r="AC1743" s="111"/>
      <c r="AD1743" s="89"/>
      <c r="AE1743" s="89"/>
      <c r="AF1743" s="98"/>
      <c r="AG1743" s="98"/>
      <c r="AH1743" s="98"/>
      <c r="AI1743" s="99"/>
      <c r="AJ1743" s="99" t="s">
        <v>197</v>
      </c>
      <c r="AK1743" s="99" t="s">
        <v>197</v>
      </c>
      <c r="AL1743" s="45" t="s">
        <v>68</v>
      </c>
      <c r="AM1743" s="162" t="str">
        <f>MONTH(B1743)&amp;"/"&amp;YEAR(B1743)</f>
        <v>6/2026</v>
      </c>
      <c r="AN1743" s="45">
        <f>WEEKNUM(B1743)-WEEKNUM(EOMONTH(B1743,-1)+1)+1</f>
        <v>3</v>
      </c>
      <c r="AO1743" s="45" t="str">
        <f>MONTH(R1743)&amp;"/"&amp;YEAR(R1743)</f>
        <v>1/1900</v>
      </c>
      <c r="AP1743" s="45" t="e">
        <f>WEEKNUM(R1743)-WEEKNUM(EOMONTH(R1743,-1)+1)+1</f>
        <v>#NUM!</v>
      </c>
      <c r="AQ1743" s="45">
        <f>IF(AU1743="S",IF(Q1743="1. Aceitou o programa",R1743-B1743,0),0)</f>
        <v>0</v>
      </c>
      <c r="AR1743" s="45">
        <f>IF(AU1743="S",IF(AND(S1743&lt;&gt;"",R1743&lt;&gt;""),S1743-R1743,0),0)</f>
        <v>0</v>
      </c>
      <c r="AS1743" s="45">
        <f>IF(AU1743="S",IF(Q1743="1. Aceitou o programa",IF(OR(X1743="Não se Aplica",X1743=""),IF(OR(W1743="Não se Aplica",W1743=""),0,W1743-V1743),AVERAGE(X1743-W1743,W1743-V1743)),0),0)</f>
        <v>0</v>
      </c>
      <c r="AT1743" s="45">
        <f>IF(AU1743="S",IF(AND(Q1743="1. Aceitou o programa",AB1743="Realizada"),IFERROR(IF(AA1743="",0,AA1743-R1743),0),0),0)</f>
        <v>0</v>
      </c>
      <c r="AU1743" s="45" t="str">
        <f>_xlfn.XLOOKUP(U1743,'Lista Suspensa'!$AA$20:$AA$23,'Lista Suspensa'!$AB$20:$AB$23,"N/A")</f>
        <v>S</v>
      </c>
    </row>
    <row r="1744" spans="1:47" ht="12" customHeight="1">
      <c r="A1744" s="87" t="s">
        <v>67</v>
      </c>
      <c r="B1744" s="88">
        <v>46188</v>
      </c>
      <c r="C1744" s="89" t="s">
        <v>3773</v>
      </c>
      <c r="D1744" s="89" t="s">
        <v>3774</v>
      </c>
      <c r="E1744" s="90">
        <v>450201848</v>
      </c>
      <c r="F1744" s="184" t="s">
        <v>4212</v>
      </c>
      <c r="G1744" s="91">
        <v>3410029842</v>
      </c>
      <c r="H1744" s="92">
        <v>19545</v>
      </c>
      <c r="I1744" s="89"/>
      <c r="J1744" s="89"/>
      <c r="K1744" s="89" t="s">
        <v>52</v>
      </c>
      <c r="L1744" s="89" t="s">
        <v>53</v>
      </c>
      <c r="M1744" s="89"/>
      <c r="N1744" s="89" t="s">
        <v>250</v>
      </c>
      <c r="O1744" s="93">
        <v>11986650132</v>
      </c>
      <c r="P1744" s="94"/>
      <c r="Q1744" s="112" t="s">
        <v>3768</v>
      </c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>
        <v>0</v>
      </c>
      <c r="AB1744" s="89"/>
      <c r="AC1744" s="111"/>
      <c r="AD1744" s="89"/>
      <c r="AE1744" s="89"/>
      <c r="AF1744" s="98"/>
      <c r="AG1744" s="98"/>
      <c r="AH1744" s="98"/>
      <c r="AI1744" s="99"/>
      <c r="AJ1744" s="99" t="s">
        <v>197</v>
      </c>
      <c r="AK1744" s="99" t="s">
        <v>197</v>
      </c>
      <c r="AL1744" s="45" t="s">
        <v>68</v>
      </c>
      <c r="AM1744" s="162" t="str">
        <f>MONTH(B1744)&amp;"/"&amp;YEAR(B1744)</f>
        <v>6/2026</v>
      </c>
      <c r="AN1744" s="45">
        <f>WEEKNUM(B1744)-WEEKNUM(EOMONTH(B1744,-1)+1)+1</f>
        <v>3</v>
      </c>
      <c r="AO1744" s="45" t="str">
        <f>MONTH(R1744)&amp;"/"&amp;YEAR(R1744)</f>
        <v>1/1900</v>
      </c>
      <c r="AP1744" s="45" t="e">
        <f>WEEKNUM(R1744)-WEEKNUM(EOMONTH(R1744,-1)+1)+1</f>
        <v>#NUM!</v>
      </c>
      <c r="AQ1744" s="45">
        <f>IF(AU1744="S",IF(Q1744="1. Aceitou o programa",R1744-B1744,0),0)</f>
        <v>0</v>
      </c>
      <c r="AR1744" s="45">
        <f>IF(AU1744="S",IF(AND(S1744&lt;&gt;"",R1744&lt;&gt;""),S1744-R1744,0),0)</f>
        <v>0</v>
      </c>
      <c r="AS1744" s="45">
        <f>IF(AU1744="S",IF(Q1744="1. Aceitou o programa",IF(OR(X1744="Não se Aplica",X1744=""),IF(OR(W1744="Não se Aplica",W1744=""),0,W1744-V1744),AVERAGE(X1744-W1744,W1744-V1744)),0),0)</f>
        <v>0</v>
      </c>
      <c r="AT1744" s="45">
        <f>IF(AU1744="S",IF(AND(Q1744="1. Aceitou o programa",AB1744="Realizada"),IFERROR(IF(AA1744="",0,AA1744-R1744),0),0),0)</f>
        <v>0</v>
      </c>
      <c r="AU1744" s="45" t="str">
        <f>_xlfn.XLOOKUP(U1744,'Lista Suspensa'!$AA$20:$AA$23,'Lista Suspensa'!$AB$20:$AB$23,"N/A")</f>
        <v>S</v>
      </c>
    </row>
    <row r="1745" spans="1:47" ht="12" customHeight="1">
      <c r="A1745" s="87" t="s">
        <v>67</v>
      </c>
      <c r="B1745" s="88">
        <v>46188</v>
      </c>
      <c r="C1745" s="89" t="s">
        <v>3773</v>
      </c>
      <c r="D1745" s="89" t="s">
        <v>3774</v>
      </c>
      <c r="E1745" s="90">
        <v>450202968</v>
      </c>
      <c r="F1745" s="184" t="s">
        <v>4213</v>
      </c>
      <c r="G1745" s="91">
        <v>15155231876</v>
      </c>
      <c r="H1745" s="92">
        <v>20748</v>
      </c>
      <c r="I1745" s="89"/>
      <c r="J1745" s="89"/>
      <c r="K1745" s="89" t="s">
        <v>52</v>
      </c>
      <c r="L1745" s="89" t="s">
        <v>53</v>
      </c>
      <c r="M1745" s="89"/>
      <c r="N1745" s="89" t="s">
        <v>250</v>
      </c>
      <c r="O1745" s="93">
        <v>11992201940</v>
      </c>
      <c r="P1745" s="94"/>
      <c r="Q1745" s="112" t="s">
        <v>3768</v>
      </c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>
        <v>0</v>
      </c>
      <c r="AB1745" s="89"/>
      <c r="AC1745" s="111"/>
      <c r="AD1745" s="89"/>
      <c r="AE1745" s="89"/>
      <c r="AF1745" s="98"/>
      <c r="AG1745" s="98"/>
      <c r="AH1745" s="98"/>
      <c r="AI1745" s="99"/>
      <c r="AJ1745" s="99" t="s">
        <v>197</v>
      </c>
      <c r="AK1745" s="99" t="s">
        <v>197</v>
      </c>
      <c r="AL1745" s="45" t="s">
        <v>68</v>
      </c>
      <c r="AM1745" s="162" t="str">
        <f>MONTH(B1745)&amp;"/"&amp;YEAR(B1745)</f>
        <v>6/2026</v>
      </c>
      <c r="AN1745" s="45">
        <f>WEEKNUM(B1745)-WEEKNUM(EOMONTH(B1745,-1)+1)+1</f>
        <v>3</v>
      </c>
      <c r="AO1745" s="45" t="str">
        <f>MONTH(R1745)&amp;"/"&amp;YEAR(R1745)</f>
        <v>1/1900</v>
      </c>
      <c r="AP1745" s="45" t="e">
        <f>WEEKNUM(R1745)-WEEKNUM(EOMONTH(R1745,-1)+1)+1</f>
        <v>#NUM!</v>
      </c>
      <c r="AQ1745" s="45">
        <f>IF(AU1745="S",IF(Q1745="1. Aceitou o programa",R1745-B1745,0),0)</f>
        <v>0</v>
      </c>
      <c r="AR1745" s="45">
        <f>IF(AU1745="S",IF(AND(S1745&lt;&gt;"",R1745&lt;&gt;""),S1745-R1745,0),0)</f>
        <v>0</v>
      </c>
      <c r="AS1745" s="45">
        <f>IF(AU1745="S",IF(Q1745="1. Aceitou o programa",IF(OR(X1745="Não se Aplica",X1745=""),IF(OR(W1745="Não se Aplica",W1745=""),0,W1745-V1745),AVERAGE(X1745-W1745,W1745-V1745)),0),0)</f>
        <v>0</v>
      </c>
      <c r="AT1745" s="45">
        <f>IF(AU1745="S",IF(AND(Q1745="1. Aceitou o programa",AB1745="Realizada"),IFERROR(IF(AA1745="",0,AA1745-R1745),0),0),0)</f>
        <v>0</v>
      </c>
      <c r="AU1745" s="45" t="str">
        <f>_xlfn.XLOOKUP(U1745,'Lista Suspensa'!$AA$20:$AA$23,'Lista Suspensa'!$AB$20:$AB$23,"N/A")</f>
        <v>S</v>
      </c>
    </row>
    <row r="1746" spans="1:47" ht="12" customHeight="1">
      <c r="A1746" s="87" t="s">
        <v>67</v>
      </c>
      <c r="B1746" s="88">
        <v>46188</v>
      </c>
      <c r="C1746" s="89" t="s">
        <v>3773</v>
      </c>
      <c r="D1746" s="89" t="s">
        <v>3774</v>
      </c>
      <c r="E1746" s="90">
        <v>450208648</v>
      </c>
      <c r="F1746" s="184" t="s">
        <v>4214</v>
      </c>
      <c r="G1746" s="91">
        <v>49880942868</v>
      </c>
      <c r="H1746" s="92">
        <v>16686</v>
      </c>
      <c r="I1746" s="89"/>
      <c r="J1746" s="89"/>
      <c r="K1746" s="89" t="s">
        <v>52</v>
      </c>
      <c r="L1746" s="89" t="s">
        <v>53</v>
      </c>
      <c r="M1746" s="89"/>
      <c r="N1746" s="89" t="s">
        <v>250</v>
      </c>
      <c r="O1746" s="93" t="s">
        <v>4215</v>
      </c>
      <c r="P1746" s="94"/>
      <c r="Q1746" s="112" t="s">
        <v>3768</v>
      </c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>
        <v>0</v>
      </c>
      <c r="AB1746" s="89"/>
      <c r="AC1746" s="111"/>
      <c r="AD1746" s="89"/>
      <c r="AE1746" s="89"/>
      <c r="AF1746" s="98"/>
      <c r="AG1746" s="98"/>
      <c r="AH1746" s="98"/>
      <c r="AI1746" s="99"/>
      <c r="AJ1746" s="99" t="s">
        <v>197</v>
      </c>
      <c r="AK1746" s="99" t="s">
        <v>197</v>
      </c>
      <c r="AL1746" s="45" t="s">
        <v>68</v>
      </c>
      <c r="AM1746" s="162" t="str">
        <f>MONTH(B1746)&amp;"/"&amp;YEAR(B1746)</f>
        <v>6/2026</v>
      </c>
      <c r="AN1746" s="45">
        <f>WEEKNUM(B1746)-WEEKNUM(EOMONTH(B1746,-1)+1)+1</f>
        <v>3</v>
      </c>
      <c r="AO1746" s="45" t="str">
        <f>MONTH(R1746)&amp;"/"&amp;YEAR(R1746)</f>
        <v>1/1900</v>
      </c>
      <c r="AP1746" s="45" t="e">
        <f>WEEKNUM(R1746)-WEEKNUM(EOMONTH(R1746,-1)+1)+1</f>
        <v>#NUM!</v>
      </c>
      <c r="AQ1746" s="45">
        <f>IF(AU1746="S",IF(Q1746="1. Aceitou o programa",R1746-B1746,0),0)</f>
        <v>0</v>
      </c>
      <c r="AR1746" s="45">
        <f>IF(AU1746="S",IF(AND(S1746&lt;&gt;"",R1746&lt;&gt;""),S1746-R1746,0),0)</f>
        <v>0</v>
      </c>
      <c r="AS1746" s="45">
        <f>IF(AU1746="S",IF(Q1746="1. Aceitou o programa",IF(OR(X1746="Não se Aplica",X1746=""),IF(OR(W1746="Não se Aplica",W1746=""),0,W1746-V1746),AVERAGE(X1746-W1746,W1746-V1746)),0),0)</f>
        <v>0</v>
      </c>
      <c r="AT1746" s="45">
        <f>IF(AU1746="S",IF(AND(Q1746="1. Aceitou o programa",AB1746="Realizada"),IFERROR(IF(AA1746="",0,AA1746-R1746),0),0),0)</f>
        <v>0</v>
      </c>
      <c r="AU1746" s="45" t="str">
        <f>_xlfn.XLOOKUP(U1746,'Lista Suspensa'!$AA$20:$AA$23,'Lista Suspensa'!$AB$20:$AB$23,"N/A")</f>
        <v>S</v>
      </c>
    </row>
    <row r="1747" spans="1:47" ht="12" customHeight="1">
      <c r="A1747" s="87" t="s">
        <v>67</v>
      </c>
      <c r="B1747" s="88">
        <v>46188</v>
      </c>
      <c r="C1747" s="89" t="s">
        <v>3773</v>
      </c>
      <c r="D1747" s="89" t="s">
        <v>3774</v>
      </c>
      <c r="E1747" s="90">
        <v>450218163</v>
      </c>
      <c r="F1747" s="184" t="s">
        <v>4216</v>
      </c>
      <c r="G1747" s="91">
        <v>31021613835</v>
      </c>
      <c r="H1747" s="92">
        <v>16550</v>
      </c>
      <c r="I1747" s="89"/>
      <c r="J1747" s="89"/>
      <c r="K1747" s="89" t="s">
        <v>52</v>
      </c>
      <c r="L1747" s="89" t="s">
        <v>281</v>
      </c>
      <c r="M1747" s="89"/>
      <c r="N1747" s="89" t="s">
        <v>250</v>
      </c>
      <c r="O1747" s="93">
        <v>11986457310</v>
      </c>
      <c r="P1747" s="94"/>
      <c r="Q1747" s="112" t="s">
        <v>3768</v>
      </c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>
        <v>0</v>
      </c>
      <c r="AB1747" s="89"/>
      <c r="AC1747" s="111"/>
      <c r="AD1747" s="89"/>
      <c r="AE1747" s="89"/>
      <c r="AF1747" s="98"/>
      <c r="AG1747" s="98"/>
      <c r="AH1747" s="98"/>
      <c r="AI1747" s="99"/>
      <c r="AJ1747" s="99" t="s">
        <v>197</v>
      </c>
      <c r="AK1747" s="99" t="s">
        <v>197</v>
      </c>
      <c r="AL1747" s="45" t="s">
        <v>68</v>
      </c>
      <c r="AM1747" s="162" t="str">
        <f>MONTH(B1747)&amp;"/"&amp;YEAR(B1747)</f>
        <v>6/2026</v>
      </c>
      <c r="AN1747" s="45">
        <f>WEEKNUM(B1747)-WEEKNUM(EOMONTH(B1747,-1)+1)+1</f>
        <v>3</v>
      </c>
      <c r="AO1747" s="45" t="str">
        <f>MONTH(R1747)&amp;"/"&amp;YEAR(R1747)</f>
        <v>1/1900</v>
      </c>
      <c r="AP1747" s="45" t="e">
        <f>WEEKNUM(R1747)-WEEKNUM(EOMONTH(R1747,-1)+1)+1</f>
        <v>#NUM!</v>
      </c>
      <c r="AQ1747" s="45">
        <f>IF(AU1747="S",IF(Q1747="1. Aceitou o programa",R1747-B1747,0),0)</f>
        <v>0</v>
      </c>
      <c r="AR1747" s="45">
        <f>IF(AU1747="S",IF(AND(S1747&lt;&gt;"",R1747&lt;&gt;""),S1747-R1747,0),0)</f>
        <v>0</v>
      </c>
      <c r="AS1747" s="45">
        <f>IF(AU1747="S",IF(Q1747="1. Aceitou o programa",IF(OR(X1747="Não se Aplica",X1747=""),IF(OR(W1747="Não se Aplica",W1747=""),0,W1747-V1747),AVERAGE(X1747-W1747,W1747-V1747)),0),0)</f>
        <v>0</v>
      </c>
      <c r="AT1747" s="45">
        <f>IF(AU1747="S",IF(AND(Q1747="1. Aceitou o programa",AB1747="Realizada"),IFERROR(IF(AA1747="",0,AA1747-R1747),0),0),0)</f>
        <v>0</v>
      </c>
      <c r="AU1747" s="45" t="str">
        <f>_xlfn.XLOOKUP(U1747,'Lista Suspensa'!$AA$20:$AA$23,'Lista Suspensa'!$AB$20:$AB$23,"N/A")</f>
        <v>S</v>
      </c>
    </row>
    <row r="1748" spans="1:47" ht="12" customHeight="1">
      <c r="A1748" s="87" t="s">
        <v>67</v>
      </c>
      <c r="B1748" s="88">
        <v>46188</v>
      </c>
      <c r="C1748" s="89" t="s">
        <v>3773</v>
      </c>
      <c r="D1748" s="89" t="s">
        <v>3774</v>
      </c>
      <c r="E1748" s="90">
        <v>450218198</v>
      </c>
      <c r="F1748" s="184" t="s">
        <v>4217</v>
      </c>
      <c r="G1748" s="91">
        <v>80510493815</v>
      </c>
      <c r="H1748" s="92">
        <v>18018</v>
      </c>
      <c r="I1748" s="89"/>
      <c r="J1748" s="89"/>
      <c r="K1748" s="89" t="s">
        <v>52</v>
      </c>
      <c r="L1748" s="89" t="s">
        <v>53</v>
      </c>
      <c r="M1748" s="89"/>
      <c r="N1748" s="89" t="s">
        <v>72</v>
      </c>
      <c r="O1748" s="93">
        <v>11940773163</v>
      </c>
      <c r="P1748" s="94"/>
      <c r="Q1748" s="112" t="s">
        <v>3768</v>
      </c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>
        <v>0</v>
      </c>
      <c r="AB1748" s="89"/>
      <c r="AC1748" s="111"/>
      <c r="AD1748" s="89"/>
      <c r="AE1748" s="89"/>
      <c r="AF1748" s="98"/>
      <c r="AG1748" s="98"/>
      <c r="AH1748" s="98"/>
      <c r="AI1748" s="99"/>
      <c r="AJ1748" s="99" t="s">
        <v>197</v>
      </c>
      <c r="AK1748" s="99" t="s">
        <v>197</v>
      </c>
      <c r="AL1748" s="45" t="s">
        <v>68</v>
      </c>
      <c r="AM1748" s="162" t="str">
        <f>MONTH(B1748)&amp;"/"&amp;YEAR(B1748)</f>
        <v>6/2026</v>
      </c>
      <c r="AN1748" s="45">
        <f>WEEKNUM(B1748)-WEEKNUM(EOMONTH(B1748,-1)+1)+1</f>
        <v>3</v>
      </c>
      <c r="AO1748" s="45" t="str">
        <f>MONTH(R1748)&amp;"/"&amp;YEAR(R1748)</f>
        <v>1/1900</v>
      </c>
      <c r="AP1748" s="45" t="e">
        <f>WEEKNUM(R1748)-WEEKNUM(EOMONTH(R1748,-1)+1)+1</f>
        <v>#NUM!</v>
      </c>
      <c r="AQ1748" s="45">
        <f>IF(AU1748="S",IF(Q1748="1. Aceitou o programa",R1748-B1748,0),0)</f>
        <v>0</v>
      </c>
      <c r="AR1748" s="45">
        <f>IF(AU1748="S",IF(AND(S1748&lt;&gt;"",R1748&lt;&gt;""),S1748-R1748,0),0)</f>
        <v>0</v>
      </c>
      <c r="AS1748" s="45">
        <f>IF(AU1748="S",IF(Q1748="1. Aceitou o programa",IF(OR(X1748="Não se Aplica",X1748=""),IF(OR(W1748="Não se Aplica",W1748=""),0,W1748-V1748),AVERAGE(X1748-W1748,W1748-V1748)),0),0)</f>
        <v>0</v>
      </c>
      <c r="AT1748" s="45">
        <f>IF(AU1748="S",IF(AND(Q1748="1. Aceitou o programa",AB1748="Realizada"),IFERROR(IF(AA1748="",0,AA1748-R1748),0),0),0)</f>
        <v>0</v>
      </c>
      <c r="AU1748" s="45" t="str">
        <f>_xlfn.XLOOKUP(U1748,'Lista Suspensa'!$AA$20:$AA$23,'Lista Suspensa'!$AB$20:$AB$23,"N/A")</f>
        <v>S</v>
      </c>
    </row>
    <row r="1749" spans="1:47" ht="12" customHeight="1">
      <c r="A1749" s="87" t="s">
        <v>67</v>
      </c>
      <c r="B1749" s="88">
        <v>46188</v>
      </c>
      <c r="C1749" s="89" t="s">
        <v>3773</v>
      </c>
      <c r="D1749" s="89" t="s">
        <v>3774</v>
      </c>
      <c r="E1749" s="90">
        <v>450218201</v>
      </c>
      <c r="F1749" s="184" t="s">
        <v>4218</v>
      </c>
      <c r="G1749" s="91">
        <v>24576196880</v>
      </c>
      <c r="H1749" s="92">
        <v>18921</v>
      </c>
      <c r="I1749" s="89"/>
      <c r="J1749" s="89"/>
      <c r="K1749" s="89" t="s">
        <v>52</v>
      </c>
      <c r="L1749" s="89" t="s">
        <v>53</v>
      </c>
      <c r="M1749" s="89"/>
      <c r="N1749" s="89" t="s">
        <v>72</v>
      </c>
      <c r="O1749" s="93">
        <v>11940773163</v>
      </c>
      <c r="P1749" s="94"/>
      <c r="Q1749" s="112" t="s">
        <v>3768</v>
      </c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>
        <v>0</v>
      </c>
      <c r="AB1749" s="89"/>
      <c r="AC1749" s="111"/>
      <c r="AD1749" s="89"/>
      <c r="AE1749" s="89"/>
      <c r="AF1749" s="98"/>
      <c r="AG1749" s="98"/>
      <c r="AH1749" s="98"/>
      <c r="AI1749" s="99"/>
      <c r="AJ1749" s="99" t="s">
        <v>197</v>
      </c>
      <c r="AK1749" s="99" t="s">
        <v>197</v>
      </c>
      <c r="AL1749" s="45" t="s">
        <v>68</v>
      </c>
      <c r="AM1749" s="162" t="str">
        <f>MONTH(B1749)&amp;"/"&amp;YEAR(B1749)</f>
        <v>6/2026</v>
      </c>
      <c r="AN1749" s="45">
        <f>WEEKNUM(B1749)-WEEKNUM(EOMONTH(B1749,-1)+1)+1</f>
        <v>3</v>
      </c>
      <c r="AO1749" s="45" t="str">
        <f>MONTH(R1749)&amp;"/"&amp;YEAR(R1749)</f>
        <v>1/1900</v>
      </c>
      <c r="AP1749" s="45" t="e">
        <f>WEEKNUM(R1749)-WEEKNUM(EOMONTH(R1749,-1)+1)+1</f>
        <v>#NUM!</v>
      </c>
      <c r="AQ1749" s="45">
        <f>IF(AU1749="S",IF(Q1749="1. Aceitou o programa",R1749-B1749,0),0)</f>
        <v>0</v>
      </c>
      <c r="AR1749" s="45">
        <f>IF(AU1749="S",IF(AND(S1749&lt;&gt;"",R1749&lt;&gt;""),S1749-R1749,0),0)</f>
        <v>0</v>
      </c>
      <c r="AS1749" s="45">
        <f>IF(AU1749="S",IF(Q1749="1. Aceitou o programa",IF(OR(X1749="Não se Aplica",X1749=""),IF(OR(W1749="Não se Aplica",W1749=""),0,W1749-V1749),AVERAGE(X1749-W1749,W1749-V1749)),0),0)</f>
        <v>0</v>
      </c>
      <c r="AT1749" s="45">
        <f>IF(AU1749="S",IF(AND(Q1749="1. Aceitou o programa",AB1749="Realizada"),IFERROR(IF(AA1749="",0,AA1749-R1749),0),0),0)</f>
        <v>0</v>
      </c>
      <c r="AU1749" s="45" t="str">
        <f>_xlfn.XLOOKUP(U1749,'Lista Suspensa'!$AA$20:$AA$23,'Lista Suspensa'!$AB$20:$AB$23,"N/A")</f>
        <v>S</v>
      </c>
    </row>
    <row r="1750" spans="1:47" ht="12" customHeight="1">
      <c r="A1750" s="87" t="s">
        <v>67</v>
      </c>
      <c r="B1750" s="88">
        <v>46188</v>
      </c>
      <c r="C1750" s="89" t="s">
        <v>3773</v>
      </c>
      <c r="D1750" s="89" t="s">
        <v>3774</v>
      </c>
      <c r="E1750" s="90">
        <v>450230180</v>
      </c>
      <c r="F1750" s="184" t="s">
        <v>4219</v>
      </c>
      <c r="G1750" s="91">
        <v>17333651843</v>
      </c>
      <c r="H1750" s="92">
        <v>22289</v>
      </c>
      <c r="I1750" s="89"/>
      <c r="J1750" s="89"/>
      <c r="K1750" s="89" t="s">
        <v>52</v>
      </c>
      <c r="L1750" s="89" t="s">
        <v>53</v>
      </c>
      <c r="M1750" s="89"/>
      <c r="N1750" s="89" t="s">
        <v>250</v>
      </c>
      <c r="O1750" s="93">
        <v>11914842303</v>
      </c>
      <c r="P1750" s="94"/>
      <c r="Q1750" s="112" t="s">
        <v>3768</v>
      </c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>
        <v>0</v>
      </c>
      <c r="AB1750" s="89"/>
      <c r="AC1750" s="111"/>
      <c r="AD1750" s="89"/>
      <c r="AE1750" s="89"/>
      <c r="AF1750" s="98"/>
      <c r="AG1750" s="98"/>
      <c r="AH1750" s="98"/>
      <c r="AI1750" s="99"/>
      <c r="AJ1750" s="99" t="s">
        <v>197</v>
      </c>
      <c r="AK1750" s="99" t="s">
        <v>197</v>
      </c>
      <c r="AL1750" s="45" t="s">
        <v>68</v>
      </c>
      <c r="AM1750" s="162" t="str">
        <f>MONTH(B1750)&amp;"/"&amp;YEAR(B1750)</f>
        <v>6/2026</v>
      </c>
      <c r="AN1750" s="45">
        <f>WEEKNUM(B1750)-WEEKNUM(EOMONTH(B1750,-1)+1)+1</f>
        <v>3</v>
      </c>
      <c r="AO1750" s="45" t="str">
        <f>MONTH(R1750)&amp;"/"&amp;YEAR(R1750)</f>
        <v>1/1900</v>
      </c>
      <c r="AP1750" s="45" t="e">
        <f>WEEKNUM(R1750)-WEEKNUM(EOMONTH(R1750,-1)+1)+1</f>
        <v>#NUM!</v>
      </c>
      <c r="AQ1750" s="45">
        <f>IF(AU1750="S",IF(Q1750="1. Aceitou o programa",R1750-B1750,0),0)</f>
        <v>0</v>
      </c>
      <c r="AR1750" s="45">
        <f>IF(AU1750="S",IF(AND(S1750&lt;&gt;"",R1750&lt;&gt;""),S1750-R1750,0),0)</f>
        <v>0</v>
      </c>
      <c r="AS1750" s="45">
        <f>IF(AU1750="S",IF(Q1750="1. Aceitou o programa",IF(OR(X1750="Não se Aplica",X1750=""),IF(OR(W1750="Não se Aplica",W1750=""),0,W1750-V1750),AVERAGE(X1750-W1750,W1750-V1750)),0),0)</f>
        <v>0</v>
      </c>
      <c r="AT1750" s="45">
        <f>IF(AU1750="S",IF(AND(Q1750="1. Aceitou o programa",AB1750="Realizada"),IFERROR(IF(AA1750="",0,AA1750-R1750),0),0),0)</f>
        <v>0</v>
      </c>
      <c r="AU1750" s="45" t="str">
        <f>_xlfn.XLOOKUP(U1750,'Lista Suspensa'!$AA$20:$AA$23,'Lista Suspensa'!$AB$20:$AB$23,"N/A")</f>
        <v>S</v>
      </c>
    </row>
    <row r="1751" spans="1:47" ht="12" customHeight="1">
      <c r="A1751" s="87" t="s">
        <v>67</v>
      </c>
      <c r="B1751" s="88">
        <v>46188</v>
      </c>
      <c r="C1751" s="89" t="s">
        <v>3773</v>
      </c>
      <c r="D1751" s="89" t="s">
        <v>3774</v>
      </c>
      <c r="E1751" s="90">
        <v>450247694</v>
      </c>
      <c r="F1751" s="184" t="s">
        <v>4220</v>
      </c>
      <c r="G1751" s="91">
        <v>13317094826</v>
      </c>
      <c r="H1751" s="92">
        <v>25618</v>
      </c>
      <c r="I1751" s="89"/>
      <c r="J1751" s="89"/>
      <c r="K1751" s="89" t="s">
        <v>52</v>
      </c>
      <c r="L1751" s="89" t="s">
        <v>2478</v>
      </c>
      <c r="M1751" s="89"/>
      <c r="N1751" s="89" t="s">
        <v>250</v>
      </c>
      <c r="O1751" s="93">
        <v>11971006176</v>
      </c>
      <c r="P1751" s="94"/>
      <c r="Q1751" s="112" t="s">
        <v>3768</v>
      </c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>
        <v>0</v>
      </c>
      <c r="AB1751" s="89"/>
      <c r="AC1751" s="111"/>
      <c r="AD1751" s="89"/>
      <c r="AE1751" s="89"/>
      <c r="AF1751" s="98"/>
      <c r="AG1751" s="98"/>
      <c r="AH1751" s="98"/>
      <c r="AI1751" s="99"/>
      <c r="AJ1751" s="99" t="s">
        <v>197</v>
      </c>
      <c r="AK1751" s="99" t="s">
        <v>197</v>
      </c>
      <c r="AL1751" s="45" t="s">
        <v>68</v>
      </c>
      <c r="AM1751" s="162" t="str">
        <f>MONTH(B1751)&amp;"/"&amp;YEAR(B1751)</f>
        <v>6/2026</v>
      </c>
      <c r="AN1751" s="45">
        <f>WEEKNUM(B1751)-WEEKNUM(EOMONTH(B1751,-1)+1)+1</f>
        <v>3</v>
      </c>
      <c r="AO1751" s="45" t="str">
        <f>MONTH(R1751)&amp;"/"&amp;YEAR(R1751)</f>
        <v>1/1900</v>
      </c>
      <c r="AP1751" s="45" t="e">
        <f>WEEKNUM(R1751)-WEEKNUM(EOMONTH(R1751,-1)+1)+1</f>
        <v>#NUM!</v>
      </c>
      <c r="AQ1751" s="45">
        <f>IF(AU1751="S",IF(Q1751="1. Aceitou o programa",R1751-B1751,0),0)</f>
        <v>0</v>
      </c>
      <c r="AR1751" s="45">
        <f>IF(AU1751="S",IF(AND(S1751&lt;&gt;"",R1751&lt;&gt;""),S1751-R1751,0),0)</f>
        <v>0</v>
      </c>
      <c r="AS1751" s="45">
        <f>IF(AU1751="S",IF(Q1751="1. Aceitou o programa",IF(OR(X1751="Não se Aplica",X1751=""),IF(OR(W1751="Não se Aplica",W1751=""),0,W1751-V1751),AVERAGE(X1751-W1751,W1751-V1751)),0),0)</f>
        <v>0</v>
      </c>
      <c r="AT1751" s="45">
        <f>IF(AU1751="S",IF(AND(Q1751="1. Aceitou o programa",AB1751="Realizada"),IFERROR(IF(AA1751="",0,AA1751-R1751),0),0),0)</f>
        <v>0</v>
      </c>
      <c r="AU1751" s="45" t="str">
        <f>_xlfn.XLOOKUP(U1751,'Lista Suspensa'!$AA$20:$AA$23,'Lista Suspensa'!$AB$20:$AB$23,"N/A")</f>
        <v>S</v>
      </c>
    </row>
    <row r="1752" spans="1:47" ht="12" customHeight="1">
      <c r="A1752" s="87" t="s">
        <v>67</v>
      </c>
      <c r="B1752" s="88">
        <v>46188</v>
      </c>
      <c r="C1752" s="89" t="s">
        <v>3773</v>
      </c>
      <c r="D1752" s="89" t="s">
        <v>3774</v>
      </c>
      <c r="E1752" s="90">
        <v>450257576</v>
      </c>
      <c r="F1752" s="184" t="s">
        <v>4221</v>
      </c>
      <c r="G1752" s="91">
        <v>9447536808</v>
      </c>
      <c r="H1752" s="92">
        <v>24419</v>
      </c>
      <c r="I1752" s="89"/>
      <c r="J1752" s="89"/>
      <c r="K1752" s="89" t="s">
        <v>52</v>
      </c>
      <c r="L1752" s="89" t="s">
        <v>53</v>
      </c>
      <c r="M1752" s="89"/>
      <c r="N1752" s="89" t="s">
        <v>250</v>
      </c>
      <c r="O1752" s="93">
        <v>11999351846</v>
      </c>
      <c r="P1752" s="94"/>
      <c r="Q1752" s="112" t="s">
        <v>3768</v>
      </c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>
        <v>0</v>
      </c>
      <c r="AB1752" s="89"/>
      <c r="AC1752" s="111"/>
      <c r="AD1752" s="89"/>
      <c r="AE1752" s="89"/>
      <c r="AF1752" s="98"/>
      <c r="AG1752" s="98"/>
      <c r="AH1752" s="98"/>
      <c r="AI1752" s="99"/>
      <c r="AJ1752" s="99" t="s">
        <v>197</v>
      </c>
      <c r="AK1752" s="99" t="s">
        <v>197</v>
      </c>
      <c r="AL1752" s="45" t="s">
        <v>68</v>
      </c>
      <c r="AM1752" s="162" t="str">
        <f>MONTH(B1752)&amp;"/"&amp;YEAR(B1752)</f>
        <v>6/2026</v>
      </c>
      <c r="AN1752" s="45">
        <f>WEEKNUM(B1752)-WEEKNUM(EOMONTH(B1752,-1)+1)+1</f>
        <v>3</v>
      </c>
      <c r="AO1752" s="45" t="str">
        <f>MONTH(R1752)&amp;"/"&amp;YEAR(R1752)</f>
        <v>1/1900</v>
      </c>
      <c r="AP1752" s="45" t="e">
        <f>WEEKNUM(R1752)-WEEKNUM(EOMONTH(R1752,-1)+1)+1</f>
        <v>#NUM!</v>
      </c>
      <c r="AQ1752" s="45">
        <f>IF(AU1752="S",IF(Q1752="1. Aceitou o programa",R1752-B1752,0),0)</f>
        <v>0</v>
      </c>
      <c r="AR1752" s="45">
        <f>IF(AU1752="S",IF(AND(S1752&lt;&gt;"",R1752&lt;&gt;""),S1752-R1752,0),0)</f>
        <v>0</v>
      </c>
      <c r="AS1752" s="45">
        <f>IF(AU1752="S",IF(Q1752="1. Aceitou o programa",IF(OR(X1752="Não se Aplica",X1752=""),IF(OR(W1752="Não se Aplica",W1752=""),0,W1752-V1752),AVERAGE(X1752-W1752,W1752-V1752)),0),0)</f>
        <v>0</v>
      </c>
      <c r="AT1752" s="45">
        <f>IF(AU1752="S",IF(AND(Q1752="1. Aceitou o programa",AB1752="Realizada"),IFERROR(IF(AA1752="",0,AA1752-R1752),0),0),0)</f>
        <v>0</v>
      </c>
      <c r="AU1752" s="45" t="str">
        <f>_xlfn.XLOOKUP(U1752,'Lista Suspensa'!$AA$20:$AA$23,'Lista Suspensa'!$AB$20:$AB$23,"N/A")</f>
        <v>S</v>
      </c>
    </row>
    <row r="1753" spans="1:47" ht="12" customHeight="1">
      <c r="A1753" s="87" t="s">
        <v>67</v>
      </c>
      <c r="B1753" s="88">
        <v>46188</v>
      </c>
      <c r="C1753" s="89" t="s">
        <v>3773</v>
      </c>
      <c r="D1753" s="89" t="s">
        <v>3774</v>
      </c>
      <c r="E1753" s="90">
        <v>450265293</v>
      </c>
      <c r="F1753" s="184" t="s">
        <v>4222</v>
      </c>
      <c r="G1753" s="91">
        <v>10883789868</v>
      </c>
      <c r="H1753" s="92">
        <v>12252</v>
      </c>
      <c r="I1753" s="89"/>
      <c r="J1753" s="89"/>
      <c r="K1753" s="89" t="s">
        <v>52</v>
      </c>
      <c r="L1753" s="89" t="s">
        <v>747</v>
      </c>
      <c r="M1753" s="89"/>
      <c r="N1753" s="89" t="s">
        <v>72</v>
      </c>
      <c r="O1753" s="93">
        <v>11983666293</v>
      </c>
      <c r="P1753" s="94"/>
      <c r="Q1753" s="112" t="s">
        <v>3768</v>
      </c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>
        <v>0</v>
      </c>
      <c r="AB1753" s="89"/>
      <c r="AC1753" s="111"/>
      <c r="AD1753" s="89"/>
      <c r="AE1753" s="89"/>
      <c r="AF1753" s="98"/>
      <c r="AG1753" s="98"/>
      <c r="AH1753" s="98"/>
      <c r="AI1753" s="99"/>
      <c r="AJ1753" s="99" t="s">
        <v>197</v>
      </c>
      <c r="AK1753" s="99" t="s">
        <v>197</v>
      </c>
      <c r="AL1753" s="45" t="s">
        <v>68</v>
      </c>
      <c r="AM1753" s="162" t="str">
        <f>MONTH(B1753)&amp;"/"&amp;YEAR(B1753)</f>
        <v>6/2026</v>
      </c>
      <c r="AN1753" s="45">
        <f>WEEKNUM(B1753)-WEEKNUM(EOMONTH(B1753,-1)+1)+1</f>
        <v>3</v>
      </c>
      <c r="AO1753" s="45" t="str">
        <f>MONTH(R1753)&amp;"/"&amp;YEAR(R1753)</f>
        <v>1/1900</v>
      </c>
      <c r="AP1753" s="45" t="e">
        <f>WEEKNUM(R1753)-WEEKNUM(EOMONTH(R1753,-1)+1)+1</f>
        <v>#NUM!</v>
      </c>
      <c r="AQ1753" s="45">
        <f>IF(AU1753="S",IF(Q1753="1. Aceitou o programa",R1753-B1753,0),0)</f>
        <v>0</v>
      </c>
      <c r="AR1753" s="45">
        <f>IF(AU1753="S",IF(AND(S1753&lt;&gt;"",R1753&lt;&gt;""),S1753-R1753,0),0)</f>
        <v>0</v>
      </c>
      <c r="AS1753" s="45">
        <f>IF(AU1753="S",IF(Q1753="1. Aceitou o programa",IF(OR(X1753="Não se Aplica",X1753=""),IF(OR(W1753="Não se Aplica",W1753=""),0,W1753-V1753),AVERAGE(X1753-W1753,W1753-V1753)),0),0)</f>
        <v>0</v>
      </c>
      <c r="AT1753" s="45">
        <f>IF(AU1753="S",IF(AND(Q1753="1. Aceitou o programa",AB1753="Realizada"),IFERROR(IF(AA1753="",0,AA1753-R1753),0),0),0)</f>
        <v>0</v>
      </c>
      <c r="AU1753" s="45" t="str">
        <f>_xlfn.XLOOKUP(U1753,'Lista Suspensa'!$AA$20:$AA$23,'Lista Suspensa'!$AB$20:$AB$23,"N/A")</f>
        <v>S</v>
      </c>
    </row>
    <row r="1754" spans="1:47" ht="12" customHeight="1">
      <c r="A1754" s="87" t="s">
        <v>67</v>
      </c>
      <c r="B1754" s="88">
        <v>46188</v>
      </c>
      <c r="C1754" s="89" t="s">
        <v>3773</v>
      </c>
      <c r="D1754" s="89" t="s">
        <v>3774</v>
      </c>
      <c r="E1754" s="90">
        <v>450309118</v>
      </c>
      <c r="F1754" s="184" t="s">
        <v>4223</v>
      </c>
      <c r="G1754" s="91">
        <v>93631596804</v>
      </c>
      <c r="H1754" s="92">
        <v>17276</v>
      </c>
      <c r="I1754" s="89"/>
      <c r="J1754" s="89"/>
      <c r="K1754" s="89" t="s">
        <v>52</v>
      </c>
      <c r="L1754" s="89" t="s">
        <v>523</v>
      </c>
      <c r="M1754" s="89"/>
      <c r="N1754" s="89" t="s">
        <v>250</v>
      </c>
      <c r="O1754" s="93">
        <v>11974156758</v>
      </c>
      <c r="P1754" s="94"/>
      <c r="Q1754" s="112" t="s">
        <v>3768</v>
      </c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>
        <v>0</v>
      </c>
      <c r="AB1754" s="89"/>
      <c r="AC1754" s="111"/>
      <c r="AD1754" s="89"/>
      <c r="AE1754" s="89"/>
      <c r="AF1754" s="98"/>
      <c r="AG1754" s="98"/>
      <c r="AH1754" s="98"/>
      <c r="AI1754" s="99"/>
      <c r="AJ1754" s="99" t="s">
        <v>197</v>
      </c>
      <c r="AK1754" s="99" t="s">
        <v>197</v>
      </c>
      <c r="AL1754" s="45" t="s">
        <v>68</v>
      </c>
      <c r="AM1754" s="162" t="str">
        <f>MONTH(B1754)&amp;"/"&amp;YEAR(B1754)</f>
        <v>6/2026</v>
      </c>
      <c r="AN1754" s="45">
        <f>WEEKNUM(B1754)-WEEKNUM(EOMONTH(B1754,-1)+1)+1</f>
        <v>3</v>
      </c>
      <c r="AO1754" s="45" t="str">
        <f>MONTH(R1754)&amp;"/"&amp;YEAR(R1754)</f>
        <v>1/1900</v>
      </c>
      <c r="AP1754" s="45" t="e">
        <f>WEEKNUM(R1754)-WEEKNUM(EOMONTH(R1754,-1)+1)+1</f>
        <v>#NUM!</v>
      </c>
      <c r="AQ1754" s="45">
        <f>IF(AU1754="S",IF(Q1754="1. Aceitou o programa",R1754-B1754,0),0)</f>
        <v>0</v>
      </c>
      <c r="AR1754" s="45">
        <f>IF(AU1754="S",IF(AND(S1754&lt;&gt;"",R1754&lt;&gt;""),S1754-R1754,0),0)</f>
        <v>0</v>
      </c>
      <c r="AS1754" s="45">
        <f>IF(AU1754="S",IF(Q1754="1. Aceitou o programa",IF(OR(X1754="Não se Aplica",X1754=""),IF(OR(W1754="Não se Aplica",W1754=""),0,W1754-V1754),AVERAGE(X1754-W1754,W1754-V1754)),0),0)</f>
        <v>0</v>
      </c>
      <c r="AT1754" s="45">
        <f>IF(AU1754="S",IF(AND(Q1754="1. Aceitou o programa",AB1754="Realizada"),IFERROR(IF(AA1754="",0,AA1754-R1754),0),0),0)</f>
        <v>0</v>
      </c>
      <c r="AU1754" s="45" t="str">
        <f>_xlfn.XLOOKUP(U1754,'Lista Suspensa'!$AA$20:$AA$23,'Lista Suspensa'!$AB$20:$AB$23,"N/A")</f>
        <v>S</v>
      </c>
    </row>
    <row r="1755" spans="1:47" ht="12" customHeight="1">
      <c r="A1755" s="87" t="s">
        <v>67</v>
      </c>
      <c r="B1755" s="88">
        <v>46188</v>
      </c>
      <c r="C1755" s="89" t="s">
        <v>3773</v>
      </c>
      <c r="D1755" s="89" t="s">
        <v>3774</v>
      </c>
      <c r="E1755" s="90">
        <v>450326926</v>
      </c>
      <c r="F1755" s="184" t="s">
        <v>4224</v>
      </c>
      <c r="G1755" s="91">
        <v>8214194806</v>
      </c>
      <c r="H1755" s="92">
        <v>23446</v>
      </c>
      <c r="I1755" s="89"/>
      <c r="J1755" s="89"/>
      <c r="K1755" s="89" t="s">
        <v>52</v>
      </c>
      <c r="L1755" s="89" t="s">
        <v>225</v>
      </c>
      <c r="M1755" s="89"/>
      <c r="N1755" s="89" t="s">
        <v>250</v>
      </c>
      <c r="O1755" s="93">
        <v>11986241553</v>
      </c>
      <c r="P1755" s="94"/>
      <c r="Q1755" s="112" t="s">
        <v>58</v>
      </c>
      <c r="R1755" s="95">
        <v>46189</v>
      </c>
      <c r="S1755" s="96"/>
      <c r="T1755" s="96" t="s">
        <v>59</v>
      </c>
      <c r="U1755" s="96" t="s">
        <v>60</v>
      </c>
      <c r="V1755" s="92"/>
      <c r="W1755" s="92"/>
      <c r="X1755" s="92"/>
      <c r="Y1755" s="97"/>
      <c r="Z1755" s="89" t="s">
        <v>62</v>
      </c>
      <c r="AA1755" s="96" t="s">
        <v>4225</v>
      </c>
      <c r="AB1755" s="89"/>
      <c r="AC1755" s="111"/>
      <c r="AD1755" s="89"/>
      <c r="AE1755" s="89"/>
      <c r="AF1755" s="98"/>
      <c r="AG1755" s="98"/>
      <c r="AH1755" s="98"/>
      <c r="AI1755" s="99"/>
      <c r="AJ1755" s="99" t="s">
        <v>197</v>
      </c>
      <c r="AK1755" s="99" t="s">
        <v>197</v>
      </c>
      <c r="AL1755" s="45" t="s">
        <v>68</v>
      </c>
      <c r="AM1755" s="162" t="str">
        <f>MONTH(B1755)&amp;"/"&amp;YEAR(B1755)</f>
        <v>6/2026</v>
      </c>
      <c r="AN1755" s="45">
        <f>WEEKNUM(B1755)-WEEKNUM(EOMONTH(B1755,-1)+1)+1</f>
        <v>3</v>
      </c>
      <c r="AO1755" s="45" t="str">
        <f>MONTH(R1755)&amp;"/"&amp;YEAR(R1755)</f>
        <v>6/2026</v>
      </c>
      <c r="AP1755" s="45">
        <f>WEEKNUM(R1755)-WEEKNUM(EOMONTH(R1755,-1)+1)+1</f>
        <v>3</v>
      </c>
      <c r="AQ1755" s="45">
        <f>IF(AU1755="S",IF(Q1755="1. Aceitou o programa",R1755-B1755,0),0)</f>
        <v>1</v>
      </c>
      <c r="AR1755" s="45">
        <f>IF(AU1755="S",IF(AND(S1755&lt;&gt;"",R1755&lt;&gt;""),S1755-R1755,0),0)</f>
        <v>0</v>
      </c>
      <c r="AS1755" s="45">
        <f>IF(AU1755="S",IF(Q1755="1. Aceitou o programa",IF(OR(X1755="Não se Aplica",X1755=""),IF(OR(W1755="Não se Aplica",W1755=""),0,W1755-V1755),AVERAGE(X1755-W1755,W1755-V1755)),0),0)</f>
        <v>0</v>
      </c>
      <c r="AT1755" s="45">
        <f>IF(AU1755="S",IF(AND(Q1755="1. Aceitou o programa",AB1755="Realizada"),IFERROR(IF(AA1755="",0,AA1755-R1755),0),0),0)</f>
        <v>0</v>
      </c>
      <c r="AU1755" s="45" t="str">
        <f>_xlfn.XLOOKUP(U1755,'Lista Suspensa'!$AA$20:$AA$23,'Lista Suspensa'!$AB$20:$AB$23,"N/A")</f>
        <v>S</v>
      </c>
    </row>
    <row r="1756" spans="1:47" ht="12" customHeight="1">
      <c r="A1756" s="87" t="s">
        <v>67</v>
      </c>
      <c r="B1756" s="88">
        <v>46188</v>
      </c>
      <c r="C1756" s="89" t="s">
        <v>3773</v>
      </c>
      <c r="D1756" s="89" t="s">
        <v>3774</v>
      </c>
      <c r="E1756" s="90">
        <v>450328368</v>
      </c>
      <c r="F1756" s="184" t="s">
        <v>4226</v>
      </c>
      <c r="G1756" s="91">
        <v>10423176820</v>
      </c>
      <c r="H1756" s="92">
        <v>13339</v>
      </c>
      <c r="I1756" s="89"/>
      <c r="J1756" s="89"/>
      <c r="K1756" s="89" t="s">
        <v>52</v>
      </c>
      <c r="L1756" s="89" t="s">
        <v>53</v>
      </c>
      <c r="M1756" s="89"/>
      <c r="N1756" s="89" t="s">
        <v>250</v>
      </c>
      <c r="O1756" s="93">
        <v>11983385796</v>
      </c>
      <c r="P1756" s="94"/>
      <c r="Q1756" s="112" t="s">
        <v>3768</v>
      </c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>
        <v>0</v>
      </c>
      <c r="AB1756" s="89"/>
      <c r="AC1756" s="111"/>
      <c r="AD1756" s="89"/>
      <c r="AE1756" s="89"/>
      <c r="AF1756" s="98"/>
      <c r="AG1756" s="98"/>
      <c r="AH1756" s="98"/>
      <c r="AI1756" s="99"/>
      <c r="AJ1756" s="99" t="s">
        <v>197</v>
      </c>
      <c r="AK1756" s="99" t="s">
        <v>197</v>
      </c>
      <c r="AL1756" s="45" t="s">
        <v>68</v>
      </c>
      <c r="AM1756" s="162" t="str">
        <f>MONTH(B1756)&amp;"/"&amp;YEAR(B1756)</f>
        <v>6/2026</v>
      </c>
      <c r="AN1756" s="45">
        <f>WEEKNUM(B1756)-WEEKNUM(EOMONTH(B1756,-1)+1)+1</f>
        <v>3</v>
      </c>
      <c r="AO1756" s="45" t="str">
        <f>MONTH(R1756)&amp;"/"&amp;YEAR(R1756)</f>
        <v>1/1900</v>
      </c>
      <c r="AP1756" s="45" t="e">
        <f>WEEKNUM(R1756)-WEEKNUM(EOMONTH(R1756,-1)+1)+1</f>
        <v>#NUM!</v>
      </c>
      <c r="AQ1756" s="45">
        <f>IF(AU1756="S",IF(Q1756="1. Aceitou o programa",R1756-B1756,0),0)</f>
        <v>0</v>
      </c>
      <c r="AR1756" s="45">
        <f>IF(AU1756="S",IF(AND(S1756&lt;&gt;"",R1756&lt;&gt;""),S1756-R1756,0),0)</f>
        <v>0</v>
      </c>
      <c r="AS1756" s="45">
        <f>IF(AU1756="S",IF(Q1756="1. Aceitou o programa",IF(OR(X1756="Não se Aplica",X1756=""),IF(OR(W1756="Não se Aplica",W1756=""),0,W1756-V1756),AVERAGE(X1756-W1756,W1756-V1756)),0),0)</f>
        <v>0</v>
      </c>
      <c r="AT1756" s="45">
        <f>IF(AU1756="S",IF(AND(Q1756="1. Aceitou o programa",AB1756="Realizada"),IFERROR(IF(AA1756="",0,AA1756-R1756),0),0),0)</f>
        <v>0</v>
      </c>
      <c r="AU1756" s="45" t="str">
        <f>_xlfn.XLOOKUP(U1756,'Lista Suspensa'!$AA$20:$AA$23,'Lista Suspensa'!$AB$20:$AB$23,"N/A")</f>
        <v>S</v>
      </c>
    </row>
    <row r="1757" spans="1:47" ht="12" customHeight="1">
      <c r="A1757" s="87" t="s">
        <v>67</v>
      </c>
      <c r="B1757" s="88">
        <v>46188</v>
      </c>
      <c r="C1757" s="89" t="s">
        <v>3773</v>
      </c>
      <c r="D1757" s="89" t="s">
        <v>3774</v>
      </c>
      <c r="E1757" s="90">
        <v>450333825</v>
      </c>
      <c r="F1757" s="184" t="s">
        <v>4227</v>
      </c>
      <c r="G1757" s="91">
        <v>95660348815</v>
      </c>
      <c r="H1757" s="92">
        <v>20449</v>
      </c>
      <c r="I1757" s="89"/>
      <c r="J1757" s="89"/>
      <c r="K1757" s="89" t="s">
        <v>52</v>
      </c>
      <c r="L1757" s="89" t="s">
        <v>747</v>
      </c>
      <c r="M1757" s="89"/>
      <c r="N1757" s="89" t="s">
        <v>250</v>
      </c>
      <c r="O1757" s="93">
        <v>11963079327</v>
      </c>
      <c r="P1757" s="94"/>
      <c r="Q1757" s="112" t="s">
        <v>3768</v>
      </c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>
        <v>0</v>
      </c>
      <c r="AB1757" s="89"/>
      <c r="AC1757" s="111"/>
      <c r="AD1757" s="89"/>
      <c r="AE1757" s="89"/>
      <c r="AF1757" s="98"/>
      <c r="AG1757" s="98"/>
      <c r="AH1757" s="98"/>
      <c r="AI1757" s="99"/>
      <c r="AJ1757" s="99" t="s">
        <v>197</v>
      </c>
      <c r="AK1757" s="99" t="s">
        <v>197</v>
      </c>
      <c r="AL1757" s="45" t="s">
        <v>68</v>
      </c>
      <c r="AM1757" s="162" t="str">
        <f>MONTH(B1757)&amp;"/"&amp;YEAR(B1757)</f>
        <v>6/2026</v>
      </c>
      <c r="AN1757" s="45">
        <f>WEEKNUM(B1757)-WEEKNUM(EOMONTH(B1757,-1)+1)+1</f>
        <v>3</v>
      </c>
      <c r="AO1757" s="45" t="str">
        <f>MONTH(R1757)&amp;"/"&amp;YEAR(R1757)</f>
        <v>1/1900</v>
      </c>
      <c r="AP1757" s="45" t="e">
        <f>WEEKNUM(R1757)-WEEKNUM(EOMONTH(R1757,-1)+1)+1</f>
        <v>#NUM!</v>
      </c>
      <c r="AQ1757" s="45">
        <f>IF(AU1757="S",IF(Q1757="1. Aceitou o programa",R1757-B1757,0),0)</f>
        <v>0</v>
      </c>
      <c r="AR1757" s="45">
        <f>IF(AU1757="S",IF(AND(S1757&lt;&gt;"",R1757&lt;&gt;""),S1757-R1757,0),0)</f>
        <v>0</v>
      </c>
      <c r="AS1757" s="45">
        <f>IF(AU1757="S",IF(Q1757="1. Aceitou o programa",IF(OR(X1757="Não se Aplica",X1757=""),IF(OR(W1757="Não se Aplica",W1757=""),0,W1757-V1757),AVERAGE(X1757-W1757,W1757-V1757)),0),0)</f>
        <v>0</v>
      </c>
      <c r="AT1757" s="45">
        <f>IF(AU1757="S",IF(AND(Q1757="1. Aceitou o programa",AB1757="Realizada"),IFERROR(IF(AA1757="",0,AA1757-R1757),0),0),0)</f>
        <v>0</v>
      </c>
      <c r="AU1757" s="45" t="str">
        <f>_xlfn.XLOOKUP(U1757,'Lista Suspensa'!$AA$20:$AA$23,'Lista Suspensa'!$AB$20:$AB$23,"N/A")</f>
        <v>S</v>
      </c>
    </row>
    <row r="1758" spans="1:47" ht="12" customHeight="1">
      <c r="A1758" s="87" t="s">
        <v>67</v>
      </c>
      <c r="B1758" s="88">
        <v>46188</v>
      </c>
      <c r="C1758" s="89" t="s">
        <v>3773</v>
      </c>
      <c r="D1758" s="89" t="s">
        <v>3774</v>
      </c>
      <c r="E1758" s="90">
        <v>450455904</v>
      </c>
      <c r="F1758" s="184" t="s">
        <v>4228</v>
      </c>
      <c r="G1758" s="91">
        <v>28990314810</v>
      </c>
      <c r="H1758" s="92">
        <v>28329</v>
      </c>
      <c r="I1758" s="89"/>
      <c r="J1758" s="89"/>
      <c r="K1758" s="89" t="s">
        <v>52</v>
      </c>
      <c r="L1758" s="89" t="s">
        <v>53</v>
      </c>
      <c r="M1758" s="89"/>
      <c r="N1758" s="89" t="s">
        <v>250</v>
      </c>
      <c r="O1758" s="93">
        <v>11983889197</v>
      </c>
      <c r="P1758" s="94"/>
      <c r="Q1758" s="112" t="s">
        <v>3768</v>
      </c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>
        <v>0</v>
      </c>
      <c r="AB1758" s="89"/>
      <c r="AC1758" s="111"/>
      <c r="AD1758" s="89"/>
      <c r="AE1758" s="89"/>
      <c r="AF1758" s="98"/>
      <c r="AG1758" s="98"/>
      <c r="AH1758" s="98"/>
      <c r="AI1758" s="99"/>
      <c r="AJ1758" s="99" t="s">
        <v>197</v>
      </c>
      <c r="AK1758" s="99" t="s">
        <v>197</v>
      </c>
      <c r="AL1758" s="45" t="s">
        <v>68</v>
      </c>
      <c r="AM1758" s="162" t="str">
        <f>MONTH(B1758)&amp;"/"&amp;YEAR(B1758)</f>
        <v>6/2026</v>
      </c>
      <c r="AN1758" s="45">
        <f>WEEKNUM(B1758)-WEEKNUM(EOMONTH(B1758,-1)+1)+1</f>
        <v>3</v>
      </c>
      <c r="AO1758" s="45" t="str">
        <f>MONTH(R1758)&amp;"/"&amp;YEAR(R1758)</f>
        <v>1/1900</v>
      </c>
      <c r="AP1758" s="45" t="e">
        <f>WEEKNUM(R1758)-WEEKNUM(EOMONTH(R1758,-1)+1)+1</f>
        <v>#NUM!</v>
      </c>
      <c r="AQ1758" s="45">
        <f>IF(AU1758="S",IF(Q1758="1. Aceitou o programa",R1758-B1758,0),0)</f>
        <v>0</v>
      </c>
      <c r="AR1758" s="45">
        <f>IF(AU1758="S",IF(AND(S1758&lt;&gt;"",R1758&lt;&gt;""),S1758-R1758,0),0)</f>
        <v>0</v>
      </c>
      <c r="AS1758" s="45">
        <f>IF(AU1758="S",IF(Q1758="1. Aceitou o programa",IF(OR(X1758="Não se Aplica",X1758=""),IF(OR(W1758="Não se Aplica",W1758=""),0,W1758-V1758),AVERAGE(X1758-W1758,W1758-V1758)),0),0)</f>
        <v>0</v>
      </c>
      <c r="AT1758" s="45">
        <f>IF(AU1758="S",IF(AND(Q1758="1. Aceitou o programa",AB1758="Realizada"),IFERROR(IF(AA1758="",0,AA1758-R1758),0),0),0)</f>
        <v>0</v>
      </c>
      <c r="AU1758" s="45" t="str">
        <f>_xlfn.XLOOKUP(U1758,'Lista Suspensa'!$AA$20:$AA$23,'Lista Suspensa'!$AB$20:$AB$23,"N/A")</f>
        <v>S</v>
      </c>
    </row>
    <row r="1759" spans="1:47" ht="12" customHeight="1">
      <c r="A1759" s="87" t="s">
        <v>67</v>
      </c>
      <c r="B1759" s="88">
        <v>46188</v>
      </c>
      <c r="C1759" s="89" t="s">
        <v>3773</v>
      </c>
      <c r="D1759" s="89" t="s">
        <v>3774</v>
      </c>
      <c r="E1759" s="90">
        <v>450464768</v>
      </c>
      <c r="F1759" s="184" t="s">
        <v>4229</v>
      </c>
      <c r="G1759" s="91">
        <v>28538827804</v>
      </c>
      <c r="H1759" s="92">
        <v>16396</v>
      </c>
      <c r="I1759" s="89"/>
      <c r="J1759" s="89"/>
      <c r="K1759" s="89" t="s">
        <v>52</v>
      </c>
      <c r="L1759" s="89" t="s">
        <v>53</v>
      </c>
      <c r="M1759" s="89"/>
      <c r="N1759" s="89" t="s">
        <v>250</v>
      </c>
      <c r="O1759" s="93">
        <v>11964840334</v>
      </c>
      <c r="P1759" s="94"/>
      <c r="Q1759" s="112" t="s">
        <v>3768</v>
      </c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>
        <v>0</v>
      </c>
      <c r="AB1759" s="89"/>
      <c r="AC1759" s="111"/>
      <c r="AD1759" s="89"/>
      <c r="AE1759" s="89"/>
      <c r="AF1759" s="98"/>
      <c r="AG1759" s="98"/>
      <c r="AH1759" s="98"/>
      <c r="AI1759" s="99"/>
      <c r="AJ1759" s="99" t="s">
        <v>197</v>
      </c>
      <c r="AK1759" s="99" t="s">
        <v>197</v>
      </c>
      <c r="AL1759" s="45" t="s">
        <v>68</v>
      </c>
      <c r="AM1759" s="162" t="str">
        <f>MONTH(B1759)&amp;"/"&amp;YEAR(B1759)</f>
        <v>6/2026</v>
      </c>
      <c r="AN1759" s="45">
        <f>WEEKNUM(B1759)-WEEKNUM(EOMONTH(B1759,-1)+1)+1</f>
        <v>3</v>
      </c>
      <c r="AO1759" s="45" t="str">
        <f>MONTH(R1759)&amp;"/"&amp;YEAR(R1759)</f>
        <v>1/1900</v>
      </c>
      <c r="AP1759" s="45" t="e">
        <f>WEEKNUM(R1759)-WEEKNUM(EOMONTH(R1759,-1)+1)+1</f>
        <v>#NUM!</v>
      </c>
      <c r="AQ1759" s="45">
        <f>IF(AU1759="S",IF(Q1759="1. Aceitou o programa",R1759-B1759,0),0)</f>
        <v>0</v>
      </c>
      <c r="AR1759" s="45">
        <f>IF(AU1759="S",IF(AND(S1759&lt;&gt;"",R1759&lt;&gt;""),S1759-R1759,0),0)</f>
        <v>0</v>
      </c>
      <c r="AS1759" s="45">
        <f>IF(AU1759="S",IF(Q1759="1. Aceitou o programa",IF(OR(X1759="Não se Aplica",X1759=""),IF(OR(W1759="Não se Aplica",W1759=""),0,W1759-V1759),AVERAGE(X1759-W1759,W1759-V1759)),0),0)</f>
        <v>0</v>
      </c>
      <c r="AT1759" s="45">
        <f>IF(AU1759="S",IF(AND(Q1759="1. Aceitou o programa",AB1759="Realizada"),IFERROR(IF(AA1759="",0,AA1759-R1759),0),0),0)</f>
        <v>0</v>
      </c>
      <c r="AU1759" s="45" t="str">
        <f>_xlfn.XLOOKUP(U1759,'Lista Suspensa'!$AA$20:$AA$23,'Lista Suspensa'!$AB$20:$AB$23,"N/A")</f>
        <v>S</v>
      </c>
    </row>
    <row r="1760" spans="1:47" ht="12" customHeight="1">
      <c r="A1760" s="87" t="s">
        <v>67</v>
      </c>
      <c r="B1760" s="88">
        <v>46188</v>
      </c>
      <c r="C1760" s="89" t="s">
        <v>3773</v>
      </c>
      <c r="D1760" s="89" t="s">
        <v>3774</v>
      </c>
      <c r="E1760" s="90">
        <v>450475425</v>
      </c>
      <c r="F1760" s="184" t="s">
        <v>4230</v>
      </c>
      <c r="G1760" s="91">
        <v>19483180830</v>
      </c>
      <c r="H1760" s="92">
        <v>17041</v>
      </c>
      <c r="I1760" s="89"/>
      <c r="J1760" s="89"/>
      <c r="K1760" s="89" t="s">
        <v>52</v>
      </c>
      <c r="L1760" s="89" t="s">
        <v>225</v>
      </c>
      <c r="M1760" s="89"/>
      <c r="N1760" s="89" t="s">
        <v>72</v>
      </c>
      <c r="O1760" s="93" t="s">
        <v>4231</v>
      </c>
      <c r="P1760" s="94"/>
      <c r="Q1760" s="112" t="s">
        <v>3768</v>
      </c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>
        <v>0</v>
      </c>
      <c r="AB1760" s="89"/>
      <c r="AC1760" s="111"/>
      <c r="AD1760" s="89"/>
      <c r="AE1760" s="89"/>
      <c r="AF1760" s="98"/>
      <c r="AG1760" s="98"/>
      <c r="AH1760" s="98"/>
      <c r="AI1760" s="99"/>
      <c r="AJ1760" s="99" t="s">
        <v>197</v>
      </c>
      <c r="AK1760" s="99" t="s">
        <v>197</v>
      </c>
      <c r="AL1760" s="45" t="s">
        <v>68</v>
      </c>
      <c r="AM1760" s="162" t="str">
        <f>MONTH(B1760)&amp;"/"&amp;YEAR(B1760)</f>
        <v>6/2026</v>
      </c>
      <c r="AN1760" s="45">
        <f>WEEKNUM(B1760)-WEEKNUM(EOMONTH(B1760,-1)+1)+1</f>
        <v>3</v>
      </c>
      <c r="AO1760" s="45" t="str">
        <f>MONTH(R1760)&amp;"/"&amp;YEAR(R1760)</f>
        <v>1/1900</v>
      </c>
      <c r="AP1760" s="45" t="e">
        <f>WEEKNUM(R1760)-WEEKNUM(EOMONTH(R1760,-1)+1)+1</f>
        <v>#NUM!</v>
      </c>
      <c r="AQ1760" s="45">
        <f>IF(AU1760="S",IF(Q1760="1. Aceitou o programa",R1760-B1760,0),0)</f>
        <v>0</v>
      </c>
      <c r="AR1760" s="45">
        <f>IF(AU1760="S",IF(AND(S1760&lt;&gt;"",R1760&lt;&gt;""),S1760-R1760,0),0)</f>
        <v>0</v>
      </c>
      <c r="AS1760" s="45">
        <f>IF(AU1760="S",IF(Q1760="1. Aceitou o programa",IF(OR(X1760="Não se Aplica",X1760=""),IF(OR(W1760="Não se Aplica",W1760=""),0,W1760-V1760),AVERAGE(X1760-W1760,W1760-V1760)),0),0)</f>
        <v>0</v>
      </c>
      <c r="AT1760" s="45">
        <f>IF(AU1760="S",IF(AND(Q1760="1. Aceitou o programa",AB1760="Realizada"),IFERROR(IF(AA1760="",0,AA1760-R1760),0),0),0)</f>
        <v>0</v>
      </c>
      <c r="AU1760" s="45" t="str">
        <f>_xlfn.XLOOKUP(U1760,'Lista Suspensa'!$AA$20:$AA$23,'Lista Suspensa'!$AB$20:$AB$23,"N/A")</f>
        <v>S</v>
      </c>
    </row>
    <row r="1761" spans="1:47" ht="12" customHeight="1">
      <c r="A1761" s="87" t="s">
        <v>67</v>
      </c>
      <c r="B1761" s="88">
        <v>46188</v>
      </c>
      <c r="C1761" s="89" t="s">
        <v>3773</v>
      </c>
      <c r="D1761" s="89" t="s">
        <v>3774</v>
      </c>
      <c r="E1761" s="90">
        <v>450591247</v>
      </c>
      <c r="F1761" s="184" t="s">
        <v>4232</v>
      </c>
      <c r="G1761" s="91">
        <v>5342388821</v>
      </c>
      <c r="H1761" s="92">
        <v>22944</v>
      </c>
      <c r="I1761" s="89"/>
      <c r="J1761" s="89"/>
      <c r="K1761" s="89" t="s">
        <v>52</v>
      </c>
      <c r="L1761" s="89" t="s">
        <v>53</v>
      </c>
      <c r="M1761" s="89"/>
      <c r="N1761" s="89" t="s">
        <v>235</v>
      </c>
      <c r="O1761" s="93">
        <v>11996578229</v>
      </c>
      <c r="P1761" s="94"/>
      <c r="Q1761" s="112" t="s">
        <v>3768</v>
      </c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>
        <v>0</v>
      </c>
      <c r="AB1761" s="89"/>
      <c r="AC1761" s="111"/>
      <c r="AD1761" s="89"/>
      <c r="AE1761" s="89"/>
      <c r="AF1761" s="98"/>
      <c r="AG1761" s="98"/>
      <c r="AH1761" s="98"/>
      <c r="AI1761" s="99"/>
      <c r="AJ1761" s="99" t="s">
        <v>197</v>
      </c>
      <c r="AK1761" s="99" t="s">
        <v>197</v>
      </c>
      <c r="AL1761" s="45" t="s">
        <v>68</v>
      </c>
      <c r="AM1761" s="162" t="str">
        <f>MONTH(B1761)&amp;"/"&amp;YEAR(B1761)</f>
        <v>6/2026</v>
      </c>
      <c r="AN1761" s="45">
        <f>WEEKNUM(B1761)-WEEKNUM(EOMONTH(B1761,-1)+1)+1</f>
        <v>3</v>
      </c>
      <c r="AO1761" s="45" t="str">
        <f>MONTH(R1761)&amp;"/"&amp;YEAR(R1761)</f>
        <v>1/1900</v>
      </c>
      <c r="AP1761" s="45" t="e">
        <f>WEEKNUM(R1761)-WEEKNUM(EOMONTH(R1761,-1)+1)+1</f>
        <v>#NUM!</v>
      </c>
      <c r="AQ1761" s="45">
        <f>IF(AU1761="S",IF(Q1761="1. Aceitou o programa",R1761-B1761,0),0)</f>
        <v>0</v>
      </c>
      <c r="AR1761" s="45">
        <f>IF(AU1761="S",IF(AND(S1761&lt;&gt;"",R1761&lt;&gt;""),S1761-R1761,0),0)</f>
        <v>0</v>
      </c>
      <c r="AS1761" s="45">
        <f>IF(AU1761="S",IF(Q1761="1. Aceitou o programa",IF(OR(X1761="Não se Aplica",X1761=""),IF(OR(W1761="Não se Aplica",W1761=""),0,W1761-V1761),AVERAGE(X1761-W1761,W1761-V1761)),0),0)</f>
        <v>0</v>
      </c>
      <c r="AT1761" s="45">
        <f>IF(AU1761="S",IF(AND(Q1761="1. Aceitou o programa",AB1761="Realizada"),IFERROR(IF(AA1761="",0,AA1761-R1761),0),0),0)</f>
        <v>0</v>
      </c>
      <c r="AU1761" s="45" t="str">
        <f>_xlfn.XLOOKUP(U1761,'Lista Suspensa'!$AA$20:$AA$23,'Lista Suspensa'!$AB$20:$AB$23,"N/A")</f>
        <v>S</v>
      </c>
    </row>
    <row r="1762" spans="1:47" ht="12" customHeight="1">
      <c r="A1762" s="87" t="s">
        <v>67</v>
      </c>
      <c r="B1762" s="88">
        <v>46188</v>
      </c>
      <c r="C1762" s="89" t="s">
        <v>3773</v>
      </c>
      <c r="D1762" s="89" t="s">
        <v>3774</v>
      </c>
      <c r="E1762" s="90">
        <v>450878180</v>
      </c>
      <c r="F1762" s="184" t="s">
        <v>4233</v>
      </c>
      <c r="G1762" s="91">
        <v>59219408872</v>
      </c>
      <c r="H1762" s="92">
        <v>15891</v>
      </c>
      <c r="I1762" s="89"/>
      <c r="J1762" s="89"/>
      <c r="K1762" s="89" t="s">
        <v>52</v>
      </c>
      <c r="L1762" s="89" t="s">
        <v>53</v>
      </c>
      <c r="M1762" s="89"/>
      <c r="N1762" s="89" t="s">
        <v>235</v>
      </c>
      <c r="O1762" s="93">
        <v>11963691736</v>
      </c>
      <c r="P1762" s="94"/>
      <c r="Q1762" s="112" t="s">
        <v>3768</v>
      </c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>
        <v>0</v>
      </c>
      <c r="AB1762" s="89"/>
      <c r="AC1762" s="111"/>
      <c r="AD1762" s="89"/>
      <c r="AE1762" s="89"/>
      <c r="AF1762" s="98"/>
      <c r="AG1762" s="98"/>
      <c r="AH1762" s="98"/>
      <c r="AI1762" s="99"/>
      <c r="AJ1762" s="99" t="s">
        <v>197</v>
      </c>
      <c r="AK1762" s="99" t="s">
        <v>197</v>
      </c>
      <c r="AL1762" s="45" t="s">
        <v>68</v>
      </c>
      <c r="AM1762" s="162" t="str">
        <f>MONTH(B1762)&amp;"/"&amp;YEAR(B1762)</f>
        <v>6/2026</v>
      </c>
      <c r="AN1762" s="45">
        <f>WEEKNUM(B1762)-WEEKNUM(EOMONTH(B1762,-1)+1)+1</f>
        <v>3</v>
      </c>
      <c r="AO1762" s="45" t="str">
        <f>MONTH(R1762)&amp;"/"&amp;YEAR(R1762)</f>
        <v>1/1900</v>
      </c>
      <c r="AP1762" s="45" t="e">
        <f>WEEKNUM(R1762)-WEEKNUM(EOMONTH(R1762,-1)+1)+1</f>
        <v>#NUM!</v>
      </c>
      <c r="AQ1762" s="45">
        <f>IF(AU1762="S",IF(Q1762="1. Aceitou o programa",R1762-B1762,0),0)</f>
        <v>0</v>
      </c>
      <c r="AR1762" s="45">
        <f>IF(AU1762="S",IF(AND(S1762&lt;&gt;"",R1762&lt;&gt;""),S1762-R1762,0),0)</f>
        <v>0</v>
      </c>
      <c r="AS1762" s="45">
        <f>IF(AU1762="S",IF(Q1762="1. Aceitou o programa",IF(OR(X1762="Não se Aplica",X1762=""),IF(OR(W1762="Não se Aplica",W1762=""),0,W1762-V1762),AVERAGE(X1762-W1762,W1762-V1762)),0),0)</f>
        <v>0</v>
      </c>
      <c r="AT1762" s="45">
        <f>IF(AU1762="S",IF(AND(Q1762="1. Aceitou o programa",AB1762="Realizada"),IFERROR(IF(AA1762="",0,AA1762-R1762),0),0),0)</f>
        <v>0</v>
      </c>
      <c r="AU1762" s="45" t="str">
        <f>_xlfn.XLOOKUP(U1762,'Lista Suspensa'!$AA$20:$AA$23,'Lista Suspensa'!$AB$20:$AB$23,"N/A")</f>
        <v>S</v>
      </c>
    </row>
    <row r="1763" spans="1:47" ht="12" customHeight="1">
      <c r="A1763" s="87" t="s">
        <v>67</v>
      </c>
      <c r="B1763" s="88">
        <v>46188</v>
      </c>
      <c r="C1763" s="89" t="s">
        <v>3773</v>
      </c>
      <c r="D1763" s="89" t="s">
        <v>3774</v>
      </c>
      <c r="E1763" s="90">
        <v>450878198</v>
      </c>
      <c r="F1763" s="184" t="s">
        <v>4234</v>
      </c>
      <c r="G1763" s="91">
        <v>6493911877</v>
      </c>
      <c r="H1763" s="92">
        <v>17069</v>
      </c>
      <c r="I1763" s="89"/>
      <c r="J1763" s="89"/>
      <c r="K1763" s="89" t="s">
        <v>52</v>
      </c>
      <c r="L1763" s="89" t="s">
        <v>53</v>
      </c>
      <c r="M1763" s="89"/>
      <c r="N1763" s="89" t="s">
        <v>235</v>
      </c>
      <c r="O1763" s="93">
        <v>11951646901</v>
      </c>
      <c r="P1763" s="94"/>
      <c r="Q1763" s="112" t="s">
        <v>3768</v>
      </c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>
        <v>0</v>
      </c>
      <c r="AB1763" s="89"/>
      <c r="AC1763" s="111"/>
      <c r="AD1763" s="89"/>
      <c r="AE1763" s="89"/>
      <c r="AF1763" s="98"/>
      <c r="AG1763" s="98"/>
      <c r="AH1763" s="98"/>
      <c r="AI1763" s="99"/>
      <c r="AJ1763" s="99" t="s">
        <v>197</v>
      </c>
      <c r="AK1763" s="99" t="s">
        <v>197</v>
      </c>
      <c r="AL1763" s="45" t="s">
        <v>68</v>
      </c>
      <c r="AM1763" s="162" t="str">
        <f>MONTH(B1763)&amp;"/"&amp;YEAR(B1763)</f>
        <v>6/2026</v>
      </c>
      <c r="AN1763" s="45">
        <f>WEEKNUM(B1763)-WEEKNUM(EOMONTH(B1763,-1)+1)+1</f>
        <v>3</v>
      </c>
      <c r="AO1763" s="45" t="str">
        <f>MONTH(R1763)&amp;"/"&amp;YEAR(R1763)</f>
        <v>1/1900</v>
      </c>
      <c r="AP1763" s="45" t="e">
        <f>WEEKNUM(R1763)-WEEKNUM(EOMONTH(R1763,-1)+1)+1</f>
        <v>#NUM!</v>
      </c>
      <c r="AQ1763" s="45">
        <f>IF(AU1763="S",IF(Q1763="1. Aceitou o programa",R1763-B1763,0),0)</f>
        <v>0</v>
      </c>
      <c r="AR1763" s="45">
        <f>IF(AU1763="S",IF(AND(S1763&lt;&gt;"",R1763&lt;&gt;""),S1763-R1763,0),0)</f>
        <v>0</v>
      </c>
      <c r="AS1763" s="45">
        <f>IF(AU1763="S",IF(Q1763="1. Aceitou o programa",IF(OR(X1763="Não se Aplica",X1763=""),IF(OR(W1763="Não se Aplica",W1763=""),0,W1763-V1763),AVERAGE(X1763-W1763,W1763-V1763)),0),0)</f>
        <v>0</v>
      </c>
      <c r="AT1763" s="45">
        <f>IF(AU1763="S",IF(AND(Q1763="1. Aceitou o programa",AB1763="Realizada"),IFERROR(IF(AA1763="",0,AA1763-R1763),0),0),0)</f>
        <v>0</v>
      </c>
      <c r="AU1763" s="45" t="str">
        <f>_xlfn.XLOOKUP(U1763,'Lista Suspensa'!$AA$20:$AA$23,'Lista Suspensa'!$AB$20:$AB$23,"N/A")</f>
        <v>S</v>
      </c>
    </row>
    <row r="1764" spans="1:47" ht="12" customHeight="1">
      <c r="A1764" s="87" t="s">
        <v>67</v>
      </c>
      <c r="B1764" s="88">
        <v>46188</v>
      </c>
      <c r="C1764" s="89" t="s">
        <v>3773</v>
      </c>
      <c r="D1764" s="89" t="s">
        <v>3774</v>
      </c>
      <c r="E1764" s="90">
        <v>451022610</v>
      </c>
      <c r="F1764" s="184" t="s">
        <v>4235</v>
      </c>
      <c r="G1764" s="91">
        <v>27474579820</v>
      </c>
      <c r="H1764" s="92">
        <v>18892</v>
      </c>
      <c r="I1764" s="89"/>
      <c r="J1764" s="89"/>
      <c r="K1764" s="89" t="s">
        <v>52</v>
      </c>
      <c r="L1764" s="89" t="s">
        <v>53</v>
      </c>
      <c r="M1764" s="89"/>
      <c r="N1764" s="89" t="s">
        <v>235</v>
      </c>
      <c r="O1764" s="93">
        <v>11992830055</v>
      </c>
      <c r="P1764" s="94"/>
      <c r="Q1764" s="112" t="s">
        <v>3768</v>
      </c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>
        <v>0</v>
      </c>
      <c r="AB1764" s="89"/>
      <c r="AC1764" s="111"/>
      <c r="AD1764" s="89"/>
      <c r="AE1764" s="89"/>
      <c r="AF1764" s="98"/>
      <c r="AG1764" s="98"/>
      <c r="AH1764" s="98"/>
      <c r="AI1764" s="99"/>
      <c r="AJ1764" s="99" t="s">
        <v>197</v>
      </c>
      <c r="AK1764" s="99" t="s">
        <v>197</v>
      </c>
      <c r="AL1764" s="45" t="s">
        <v>68</v>
      </c>
      <c r="AM1764" s="162" t="str">
        <f>MONTH(B1764)&amp;"/"&amp;YEAR(B1764)</f>
        <v>6/2026</v>
      </c>
      <c r="AN1764" s="45">
        <f>WEEKNUM(B1764)-WEEKNUM(EOMONTH(B1764,-1)+1)+1</f>
        <v>3</v>
      </c>
      <c r="AO1764" s="45" t="str">
        <f>MONTH(R1764)&amp;"/"&amp;YEAR(R1764)</f>
        <v>1/1900</v>
      </c>
      <c r="AP1764" s="45" t="e">
        <f>WEEKNUM(R1764)-WEEKNUM(EOMONTH(R1764,-1)+1)+1</f>
        <v>#NUM!</v>
      </c>
      <c r="AQ1764" s="45">
        <f>IF(AU1764="S",IF(Q1764="1. Aceitou o programa",R1764-B1764,0),0)</f>
        <v>0</v>
      </c>
      <c r="AR1764" s="45">
        <f>IF(AU1764="S",IF(AND(S1764&lt;&gt;"",R1764&lt;&gt;""),S1764-R1764,0),0)</f>
        <v>0</v>
      </c>
      <c r="AS1764" s="45">
        <f>IF(AU1764="S",IF(Q1764="1. Aceitou o programa",IF(OR(X1764="Não se Aplica",X1764=""),IF(OR(W1764="Não se Aplica",W1764=""),0,W1764-V1764),AVERAGE(X1764-W1764,W1764-V1764)),0),0)</f>
        <v>0</v>
      </c>
      <c r="AT1764" s="45">
        <f>IF(AU1764="S",IF(AND(Q1764="1. Aceitou o programa",AB1764="Realizada"),IFERROR(IF(AA1764="",0,AA1764-R1764),0),0),0)</f>
        <v>0</v>
      </c>
      <c r="AU1764" s="45" t="str">
        <f>_xlfn.XLOOKUP(U1764,'Lista Suspensa'!$AA$20:$AA$23,'Lista Suspensa'!$AB$20:$AB$23,"N/A")</f>
        <v>S</v>
      </c>
    </row>
    <row r="1765" spans="1:47" ht="12" customHeight="1">
      <c r="A1765" s="87" t="s">
        <v>67</v>
      </c>
      <c r="B1765" s="88">
        <v>46188</v>
      </c>
      <c r="C1765" s="89" t="s">
        <v>3773</v>
      </c>
      <c r="D1765" s="89" t="s">
        <v>3774</v>
      </c>
      <c r="E1765" s="90">
        <v>451037340</v>
      </c>
      <c r="F1765" s="184" t="s">
        <v>4236</v>
      </c>
      <c r="G1765" s="91">
        <v>17096982841</v>
      </c>
      <c r="H1765" s="92">
        <v>22651</v>
      </c>
      <c r="I1765" s="89"/>
      <c r="J1765" s="89"/>
      <c r="K1765" s="89" t="s">
        <v>52</v>
      </c>
      <c r="L1765" s="89" t="s">
        <v>445</v>
      </c>
      <c r="M1765" s="89"/>
      <c r="N1765" s="89" t="s">
        <v>235</v>
      </c>
      <c r="O1765" s="93">
        <v>11965593112</v>
      </c>
      <c r="P1765" s="94"/>
      <c r="Q1765" s="112" t="s">
        <v>3768</v>
      </c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>
        <v>0</v>
      </c>
      <c r="AB1765" s="89"/>
      <c r="AC1765" s="111"/>
      <c r="AD1765" s="89"/>
      <c r="AE1765" s="89"/>
      <c r="AF1765" s="98"/>
      <c r="AG1765" s="98"/>
      <c r="AH1765" s="98"/>
      <c r="AI1765" s="99"/>
      <c r="AJ1765" s="99" t="s">
        <v>197</v>
      </c>
      <c r="AK1765" s="99" t="s">
        <v>197</v>
      </c>
      <c r="AL1765" s="45" t="s">
        <v>68</v>
      </c>
      <c r="AM1765" s="162" t="str">
        <f>MONTH(B1765)&amp;"/"&amp;YEAR(B1765)</f>
        <v>6/2026</v>
      </c>
      <c r="AN1765" s="45">
        <f>WEEKNUM(B1765)-WEEKNUM(EOMONTH(B1765,-1)+1)+1</f>
        <v>3</v>
      </c>
      <c r="AO1765" s="45" t="str">
        <f>MONTH(R1765)&amp;"/"&amp;YEAR(R1765)</f>
        <v>1/1900</v>
      </c>
      <c r="AP1765" s="45" t="e">
        <f>WEEKNUM(R1765)-WEEKNUM(EOMONTH(R1765,-1)+1)+1</f>
        <v>#NUM!</v>
      </c>
      <c r="AQ1765" s="45">
        <f>IF(AU1765="S",IF(Q1765="1. Aceitou o programa",R1765-B1765,0),0)</f>
        <v>0</v>
      </c>
      <c r="AR1765" s="45">
        <f>IF(AU1765="S",IF(AND(S1765&lt;&gt;"",R1765&lt;&gt;""),S1765-R1765,0),0)</f>
        <v>0</v>
      </c>
      <c r="AS1765" s="45">
        <f>IF(AU1765="S",IF(Q1765="1. Aceitou o programa",IF(OR(X1765="Não se Aplica",X1765=""),IF(OR(W1765="Não se Aplica",W1765=""),0,W1765-V1765),AVERAGE(X1765-W1765,W1765-V1765)),0),0)</f>
        <v>0</v>
      </c>
      <c r="AT1765" s="45">
        <f>IF(AU1765="S",IF(AND(Q1765="1. Aceitou o programa",AB1765="Realizada"),IFERROR(IF(AA1765="",0,AA1765-R1765),0),0),0)</f>
        <v>0</v>
      </c>
      <c r="AU1765" s="45" t="str">
        <f>_xlfn.XLOOKUP(U1765,'Lista Suspensa'!$AA$20:$AA$23,'Lista Suspensa'!$AB$20:$AB$23,"N/A")</f>
        <v>S</v>
      </c>
    </row>
    <row r="1766" spans="1:47" ht="12" customHeight="1">
      <c r="A1766" s="87" t="s">
        <v>67</v>
      </c>
      <c r="B1766" s="88">
        <v>46188</v>
      </c>
      <c r="C1766" s="89" t="s">
        <v>3773</v>
      </c>
      <c r="D1766" s="89" t="s">
        <v>3774</v>
      </c>
      <c r="E1766" s="90">
        <v>451190823</v>
      </c>
      <c r="F1766" s="184" t="s">
        <v>4237</v>
      </c>
      <c r="G1766" s="91">
        <v>10451521889</v>
      </c>
      <c r="H1766" s="92">
        <v>24942</v>
      </c>
      <c r="I1766" s="89"/>
      <c r="J1766" s="89"/>
      <c r="K1766" s="89" t="s">
        <v>52</v>
      </c>
      <c r="L1766" s="89" t="s">
        <v>53</v>
      </c>
      <c r="M1766" s="89"/>
      <c r="N1766" s="89" t="s">
        <v>235</v>
      </c>
      <c r="O1766" s="93">
        <v>11986308483</v>
      </c>
      <c r="P1766" s="94"/>
      <c r="Q1766" s="112" t="s">
        <v>58</v>
      </c>
      <c r="R1766" s="95">
        <v>46189</v>
      </c>
      <c r="S1766" s="96"/>
      <c r="T1766" s="96" t="s">
        <v>59</v>
      </c>
      <c r="U1766" s="96" t="s">
        <v>60</v>
      </c>
      <c r="V1766" s="92"/>
      <c r="W1766" s="92"/>
      <c r="X1766" s="92"/>
      <c r="Y1766" s="97"/>
      <c r="Z1766" s="89" t="s">
        <v>62</v>
      </c>
      <c r="AA1766" s="96" t="s">
        <v>4238</v>
      </c>
      <c r="AB1766" s="89"/>
      <c r="AC1766" s="111"/>
      <c r="AD1766" s="89"/>
      <c r="AE1766" s="89"/>
      <c r="AF1766" s="98"/>
      <c r="AG1766" s="98"/>
      <c r="AH1766" s="98"/>
      <c r="AI1766" s="99"/>
      <c r="AJ1766" s="99" t="s">
        <v>197</v>
      </c>
      <c r="AK1766" s="99" t="s">
        <v>197</v>
      </c>
      <c r="AL1766" s="45" t="s">
        <v>68</v>
      </c>
      <c r="AM1766" s="162" t="str">
        <f>MONTH(B1766)&amp;"/"&amp;YEAR(B1766)</f>
        <v>6/2026</v>
      </c>
      <c r="AN1766" s="45">
        <f>WEEKNUM(B1766)-WEEKNUM(EOMONTH(B1766,-1)+1)+1</f>
        <v>3</v>
      </c>
      <c r="AO1766" s="45" t="str">
        <f>MONTH(R1766)&amp;"/"&amp;YEAR(R1766)</f>
        <v>6/2026</v>
      </c>
      <c r="AP1766" s="45">
        <f>WEEKNUM(R1766)-WEEKNUM(EOMONTH(R1766,-1)+1)+1</f>
        <v>3</v>
      </c>
      <c r="AQ1766" s="45">
        <f>IF(AU1766="S",IF(Q1766="1. Aceitou o programa",R1766-B1766,0),0)</f>
        <v>1</v>
      </c>
      <c r="AR1766" s="45">
        <f>IF(AU1766="S",IF(AND(S1766&lt;&gt;"",R1766&lt;&gt;""),S1766-R1766,0),0)</f>
        <v>0</v>
      </c>
      <c r="AS1766" s="45">
        <f>IF(AU1766="S",IF(Q1766="1. Aceitou o programa",IF(OR(X1766="Não se Aplica",X1766=""),IF(OR(W1766="Não se Aplica",W1766=""),0,W1766-V1766),AVERAGE(X1766-W1766,W1766-V1766)),0),0)</f>
        <v>0</v>
      </c>
      <c r="AT1766" s="45">
        <f>IF(AU1766="S",IF(AND(Q1766="1. Aceitou o programa",AB1766="Realizada"),IFERROR(IF(AA1766="",0,AA1766-R1766),0),0),0)</f>
        <v>0</v>
      </c>
      <c r="AU1766" s="45" t="str">
        <f>_xlfn.XLOOKUP(U1766,'Lista Suspensa'!$AA$20:$AA$23,'Lista Suspensa'!$AB$20:$AB$23,"N/A")</f>
        <v>S</v>
      </c>
    </row>
    <row r="1767" spans="1:47" ht="12" customHeight="1">
      <c r="A1767" s="87" t="s">
        <v>67</v>
      </c>
      <c r="B1767" s="88">
        <v>46188</v>
      </c>
      <c r="C1767" s="89" t="s">
        <v>3773</v>
      </c>
      <c r="D1767" s="89" t="s">
        <v>3774</v>
      </c>
      <c r="E1767" s="90">
        <v>451418131</v>
      </c>
      <c r="F1767" s="184" t="s">
        <v>4239</v>
      </c>
      <c r="G1767" s="91">
        <v>43308040425</v>
      </c>
      <c r="H1767" s="92">
        <v>22593</v>
      </c>
      <c r="I1767" s="89"/>
      <c r="J1767" s="89"/>
      <c r="K1767" s="89" t="s">
        <v>52</v>
      </c>
      <c r="L1767" s="89" t="s">
        <v>53</v>
      </c>
      <c r="M1767" s="89"/>
      <c r="N1767" s="89" t="s">
        <v>235</v>
      </c>
      <c r="O1767" s="93">
        <v>11975467586</v>
      </c>
      <c r="P1767" s="94"/>
      <c r="Q1767" s="112" t="s">
        <v>3768</v>
      </c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>
        <v>0</v>
      </c>
      <c r="AB1767" s="89"/>
      <c r="AC1767" s="111"/>
      <c r="AD1767" s="89"/>
      <c r="AE1767" s="89"/>
      <c r="AF1767" s="98"/>
      <c r="AG1767" s="98"/>
      <c r="AH1767" s="98"/>
      <c r="AI1767" s="99"/>
      <c r="AJ1767" s="99" t="s">
        <v>197</v>
      </c>
      <c r="AK1767" s="99" t="s">
        <v>197</v>
      </c>
      <c r="AL1767" s="45" t="s">
        <v>68</v>
      </c>
      <c r="AM1767" s="162" t="str">
        <f>MONTH(B1767)&amp;"/"&amp;YEAR(B1767)</f>
        <v>6/2026</v>
      </c>
      <c r="AN1767" s="45">
        <f>WEEKNUM(B1767)-WEEKNUM(EOMONTH(B1767,-1)+1)+1</f>
        <v>3</v>
      </c>
      <c r="AO1767" s="45" t="str">
        <f>MONTH(R1767)&amp;"/"&amp;YEAR(R1767)</f>
        <v>1/1900</v>
      </c>
      <c r="AP1767" s="45" t="e">
        <f>WEEKNUM(R1767)-WEEKNUM(EOMONTH(R1767,-1)+1)+1</f>
        <v>#NUM!</v>
      </c>
      <c r="AQ1767" s="45">
        <f>IF(AU1767="S",IF(Q1767="1. Aceitou o programa",R1767-B1767,0),0)</f>
        <v>0</v>
      </c>
      <c r="AR1767" s="45">
        <f>IF(AU1767="S",IF(AND(S1767&lt;&gt;"",R1767&lt;&gt;""),S1767-R1767,0),0)</f>
        <v>0</v>
      </c>
      <c r="AS1767" s="45">
        <f>IF(AU1767="S",IF(Q1767="1. Aceitou o programa",IF(OR(X1767="Não se Aplica",X1767=""),IF(OR(W1767="Não se Aplica",W1767=""),0,W1767-V1767),AVERAGE(X1767-W1767,W1767-V1767)),0),0)</f>
        <v>0</v>
      </c>
      <c r="AT1767" s="45">
        <f>IF(AU1767="S",IF(AND(Q1767="1. Aceitou o programa",AB1767="Realizada"),IFERROR(IF(AA1767="",0,AA1767-R1767),0),0),0)</f>
        <v>0</v>
      </c>
      <c r="AU1767" s="45" t="str">
        <f>_xlfn.XLOOKUP(U1767,'Lista Suspensa'!$AA$20:$AA$23,'Lista Suspensa'!$AB$20:$AB$23,"N/A")</f>
        <v>S</v>
      </c>
    </row>
    <row r="1768" spans="1:47" ht="12" customHeight="1">
      <c r="A1768" s="87" t="s">
        <v>67</v>
      </c>
      <c r="B1768" s="88">
        <v>46188</v>
      </c>
      <c r="C1768" s="89" t="s">
        <v>3773</v>
      </c>
      <c r="D1768" s="89" t="s">
        <v>3774</v>
      </c>
      <c r="E1768" s="90">
        <v>451492846</v>
      </c>
      <c r="F1768" s="184" t="s">
        <v>4240</v>
      </c>
      <c r="G1768" s="91">
        <v>879685840</v>
      </c>
      <c r="H1768" s="92">
        <v>20394</v>
      </c>
      <c r="I1768" s="89"/>
      <c r="J1768" s="89"/>
      <c r="K1768" s="89" t="s">
        <v>52</v>
      </c>
      <c r="L1768" s="89" t="s">
        <v>53</v>
      </c>
      <c r="M1768" s="89"/>
      <c r="N1768" s="89" t="s">
        <v>235</v>
      </c>
      <c r="O1768" s="93">
        <v>11961597140</v>
      </c>
      <c r="P1768" s="94"/>
      <c r="Q1768" s="112" t="s">
        <v>3768</v>
      </c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>
        <v>0</v>
      </c>
      <c r="AB1768" s="89"/>
      <c r="AC1768" s="111"/>
      <c r="AD1768" s="89"/>
      <c r="AE1768" s="89"/>
      <c r="AF1768" s="98"/>
      <c r="AG1768" s="98"/>
      <c r="AH1768" s="98"/>
      <c r="AI1768" s="99"/>
      <c r="AJ1768" s="99" t="s">
        <v>197</v>
      </c>
      <c r="AK1768" s="99" t="s">
        <v>197</v>
      </c>
      <c r="AL1768" s="45" t="s">
        <v>68</v>
      </c>
      <c r="AM1768" s="162" t="str">
        <f>MONTH(B1768)&amp;"/"&amp;YEAR(B1768)</f>
        <v>6/2026</v>
      </c>
      <c r="AN1768" s="45">
        <f>WEEKNUM(B1768)-WEEKNUM(EOMONTH(B1768,-1)+1)+1</f>
        <v>3</v>
      </c>
      <c r="AO1768" s="45" t="str">
        <f>MONTH(R1768)&amp;"/"&amp;YEAR(R1768)</f>
        <v>1/1900</v>
      </c>
      <c r="AP1768" s="45" t="e">
        <f>WEEKNUM(R1768)-WEEKNUM(EOMONTH(R1768,-1)+1)+1</f>
        <v>#NUM!</v>
      </c>
      <c r="AQ1768" s="45">
        <f>IF(AU1768="S",IF(Q1768="1. Aceitou o programa",R1768-B1768,0),0)</f>
        <v>0</v>
      </c>
      <c r="AR1768" s="45">
        <f>IF(AU1768="S",IF(AND(S1768&lt;&gt;"",R1768&lt;&gt;""),S1768-R1768,0),0)</f>
        <v>0</v>
      </c>
      <c r="AS1768" s="45">
        <f>IF(AU1768="S",IF(Q1768="1. Aceitou o programa",IF(OR(X1768="Não se Aplica",X1768=""),IF(OR(W1768="Não se Aplica",W1768=""),0,W1768-V1768),AVERAGE(X1768-W1768,W1768-V1768)),0),0)</f>
        <v>0</v>
      </c>
      <c r="AT1768" s="45">
        <f>IF(AU1768="S",IF(AND(Q1768="1. Aceitou o programa",AB1768="Realizada"),IFERROR(IF(AA1768="",0,AA1768-R1768),0),0),0)</f>
        <v>0</v>
      </c>
      <c r="AU1768" s="45" t="str">
        <f>_xlfn.XLOOKUP(U1768,'Lista Suspensa'!$AA$20:$AA$23,'Lista Suspensa'!$AB$20:$AB$23,"N/A")</f>
        <v>S</v>
      </c>
    </row>
    <row r="1769" spans="1:47" ht="12" customHeight="1">
      <c r="A1769" s="87" t="s">
        <v>67</v>
      </c>
      <c r="B1769" s="88">
        <v>46188</v>
      </c>
      <c r="C1769" s="89" t="s">
        <v>3773</v>
      </c>
      <c r="D1769" s="89" t="s">
        <v>3774</v>
      </c>
      <c r="E1769" s="90">
        <v>451568257</v>
      </c>
      <c r="F1769" s="184" t="s">
        <v>4241</v>
      </c>
      <c r="G1769" s="91">
        <v>28072780867</v>
      </c>
      <c r="H1769" s="92">
        <v>22616</v>
      </c>
      <c r="I1769" s="89"/>
      <c r="J1769" s="89"/>
      <c r="K1769" s="89" t="s">
        <v>52</v>
      </c>
      <c r="L1769" s="89" t="s">
        <v>53</v>
      </c>
      <c r="M1769" s="89"/>
      <c r="N1769" s="89" t="s">
        <v>72</v>
      </c>
      <c r="O1769" s="93">
        <v>11994873395</v>
      </c>
      <c r="P1769" s="94"/>
      <c r="Q1769" s="112" t="s">
        <v>3768</v>
      </c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>
        <v>0</v>
      </c>
      <c r="AB1769" s="89"/>
      <c r="AC1769" s="111"/>
      <c r="AD1769" s="89"/>
      <c r="AE1769" s="89"/>
      <c r="AF1769" s="98"/>
      <c r="AG1769" s="98"/>
      <c r="AH1769" s="98"/>
      <c r="AI1769" s="99"/>
      <c r="AJ1769" s="99" t="s">
        <v>197</v>
      </c>
      <c r="AK1769" s="99" t="s">
        <v>197</v>
      </c>
      <c r="AL1769" s="45" t="s">
        <v>68</v>
      </c>
      <c r="AM1769" s="162" t="str">
        <f>MONTH(B1769)&amp;"/"&amp;YEAR(B1769)</f>
        <v>6/2026</v>
      </c>
      <c r="AN1769" s="45">
        <f>WEEKNUM(B1769)-WEEKNUM(EOMONTH(B1769,-1)+1)+1</f>
        <v>3</v>
      </c>
      <c r="AO1769" s="45" t="str">
        <f>MONTH(R1769)&amp;"/"&amp;YEAR(R1769)</f>
        <v>1/1900</v>
      </c>
      <c r="AP1769" s="45" t="e">
        <f>WEEKNUM(R1769)-WEEKNUM(EOMONTH(R1769,-1)+1)+1</f>
        <v>#NUM!</v>
      </c>
      <c r="AQ1769" s="45">
        <f>IF(AU1769="S",IF(Q1769="1. Aceitou o programa",R1769-B1769,0),0)</f>
        <v>0</v>
      </c>
      <c r="AR1769" s="45">
        <f>IF(AU1769="S",IF(AND(S1769&lt;&gt;"",R1769&lt;&gt;""),S1769-R1769,0),0)</f>
        <v>0</v>
      </c>
      <c r="AS1769" s="45">
        <f>IF(AU1769="S",IF(Q1769="1. Aceitou o programa",IF(OR(X1769="Não se Aplica",X1769=""),IF(OR(W1769="Não se Aplica",W1769=""),0,W1769-V1769),AVERAGE(X1769-W1769,W1769-V1769)),0),0)</f>
        <v>0</v>
      </c>
      <c r="AT1769" s="45">
        <f>IF(AU1769="S",IF(AND(Q1769="1. Aceitou o programa",AB1769="Realizada"),IFERROR(IF(AA1769="",0,AA1769-R1769),0),0),0)</f>
        <v>0</v>
      </c>
      <c r="AU1769" s="45" t="str">
        <f>_xlfn.XLOOKUP(U1769,'Lista Suspensa'!$AA$20:$AA$23,'Lista Suspensa'!$AB$20:$AB$23,"N/A")</f>
        <v>S</v>
      </c>
    </row>
    <row r="1770" spans="1:47" ht="12" customHeight="1">
      <c r="A1770" s="87" t="s">
        <v>67</v>
      </c>
      <c r="B1770" s="88">
        <v>46188</v>
      </c>
      <c r="C1770" s="89" t="s">
        <v>3773</v>
      </c>
      <c r="D1770" s="89" t="s">
        <v>3774</v>
      </c>
      <c r="E1770" s="90">
        <v>451585160</v>
      </c>
      <c r="F1770" s="184" t="s">
        <v>4242</v>
      </c>
      <c r="G1770" s="91">
        <v>11425815863</v>
      </c>
      <c r="H1770" s="92">
        <v>16872</v>
      </c>
      <c r="I1770" s="89"/>
      <c r="J1770" s="89"/>
      <c r="K1770" s="89" t="s">
        <v>52</v>
      </c>
      <c r="L1770" s="89" t="s">
        <v>53</v>
      </c>
      <c r="M1770" s="89"/>
      <c r="N1770" s="89" t="s">
        <v>72</v>
      </c>
      <c r="O1770" s="93">
        <v>11976853080</v>
      </c>
      <c r="P1770" s="94"/>
      <c r="Q1770" s="112" t="s">
        <v>3768</v>
      </c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>
        <v>0</v>
      </c>
      <c r="AB1770" s="89"/>
      <c r="AC1770" s="111"/>
      <c r="AD1770" s="89"/>
      <c r="AE1770" s="89"/>
      <c r="AF1770" s="98"/>
      <c r="AG1770" s="98"/>
      <c r="AH1770" s="98"/>
      <c r="AI1770" s="99"/>
      <c r="AJ1770" s="99" t="s">
        <v>197</v>
      </c>
      <c r="AK1770" s="99" t="s">
        <v>197</v>
      </c>
      <c r="AL1770" s="45" t="s">
        <v>68</v>
      </c>
      <c r="AM1770" s="162" t="str">
        <f>MONTH(B1770)&amp;"/"&amp;YEAR(B1770)</f>
        <v>6/2026</v>
      </c>
      <c r="AN1770" s="45">
        <f>WEEKNUM(B1770)-WEEKNUM(EOMONTH(B1770,-1)+1)+1</f>
        <v>3</v>
      </c>
      <c r="AO1770" s="45" t="str">
        <f>MONTH(R1770)&amp;"/"&amp;YEAR(R1770)</f>
        <v>1/1900</v>
      </c>
      <c r="AP1770" s="45" t="e">
        <f>WEEKNUM(R1770)-WEEKNUM(EOMONTH(R1770,-1)+1)+1</f>
        <v>#NUM!</v>
      </c>
      <c r="AQ1770" s="45">
        <f>IF(AU1770="S",IF(Q1770="1. Aceitou o programa",R1770-B1770,0),0)</f>
        <v>0</v>
      </c>
      <c r="AR1770" s="45">
        <f>IF(AU1770="S",IF(AND(S1770&lt;&gt;"",R1770&lt;&gt;""),S1770-R1770,0),0)</f>
        <v>0</v>
      </c>
      <c r="AS1770" s="45">
        <f>IF(AU1770="S",IF(Q1770="1. Aceitou o programa",IF(OR(X1770="Não se Aplica",X1770=""),IF(OR(W1770="Não se Aplica",W1770=""),0,W1770-V1770),AVERAGE(X1770-W1770,W1770-V1770)),0),0)</f>
        <v>0</v>
      </c>
      <c r="AT1770" s="45">
        <f>IF(AU1770="S",IF(AND(Q1770="1. Aceitou o programa",AB1770="Realizada"),IFERROR(IF(AA1770="",0,AA1770-R1770),0),0),0)</f>
        <v>0</v>
      </c>
      <c r="AU1770" s="45" t="str">
        <f>_xlfn.XLOOKUP(U1770,'Lista Suspensa'!$AA$20:$AA$23,'Lista Suspensa'!$AB$20:$AB$23,"N/A")</f>
        <v>S</v>
      </c>
    </row>
    <row r="1771" spans="1:47" ht="12" customHeight="1">
      <c r="A1771" s="87" t="s">
        <v>67</v>
      </c>
      <c r="B1771" s="88">
        <v>46188</v>
      </c>
      <c r="C1771" s="89" t="s">
        <v>3773</v>
      </c>
      <c r="D1771" s="89" t="s">
        <v>3774</v>
      </c>
      <c r="E1771" s="90">
        <v>451587049</v>
      </c>
      <c r="F1771" s="184" t="s">
        <v>4243</v>
      </c>
      <c r="G1771" s="91">
        <v>69839786849</v>
      </c>
      <c r="H1771" s="92">
        <v>18487</v>
      </c>
      <c r="I1771" s="89"/>
      <c r="J1771" s="89"/>
      <c r="K1771" s="89" t="s">
        <v>52</v>
      </c>
      <c r="L1771" s="89" t="s">
        <v>53</v>
      </c>
      <c r="M1771" s="89"/>
      <c r="N1771" s="89" t="s">
        <v>72</v>
      </c>
      <c r="O1771" s="93">
        <v>11910221919</v>
      </c>
      <c r="P1771" s="94"/>
      <c r="Q1771" s="112" t="s">
        <v>3768</v>
      </c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>
        <v>0</v>
      </c>
      <c r="AB1771" s="89"/>
      <c r="AC1771" s="111"/>
      <c r="AD1771" s="89"/>
      <c r="AE1771" s="89"/>
      <c r="AF1771" s="98"/>
      <c r="AG1771" s="98"/>
      <c r="AH1771" s="98"/>
      <c r="AI1771" s="99"/>
      <c r="AJ1771" s="99" t="s">
        <v>197</v>
      </c>
      <c r="AK1771" s="99" t="s">
        <v>197</v>
      </c>
      <c r="AL1771" s="45" t="s">
        <v>68</v>
      </c>
      <c r="AM1771" s="162" t="str">
        <f>MONTH(B1771)&amp;"/"&amp;YEAR(B1771)</f>
        <v>6/2026</v>
      </c>
      <c r="AN1771" s="45">
        <f>WEEKNUM(B1771)-WEEKNUM(EOMONTH(B1771,-1)+1)+1</f>
        <v>3</v>
      </c>
      <c r="AO1771" s="45" t="str">
        <f>MONTH(R1771)&amp;"/"&amp;YEAR(R1771)</f>
        <v>1/1900</v>
      </c>
      <c r="AP1771" s="45" t="e">
        <f>WEEKNUM(R1771)-WEEKNUM(EOMONTH(R1771,-1)+1)+1</f>
        <v>#NUM!</v>
      </c>
      <c r="AQ1771" s="45">
        <f>IF(AU1771="S",IF(Q1771="1. Aceitou o programa",R1771-B1771,0),0)</f>
        <v>0</v>
      </c>
      <c r="AR1771" s="45">
        <f>IF(AU1771="S",IF(AND(S1771&lt;&gt;"",R1771&lt;&gt;""),S1771-R1771,0),0)</f>
        <v>0</v>
      </c>
      <c r="AS1771" s="45">
        <f>IF(AU1771="S",IF(Q1771="1. Aceitou o programa",IF(OR(X1771="Não se Aplica",X1771=""),IF(OR(W1771="Não se Aplica",W1771=""),0,W1771-V1771),AVERAGE(X1771-W1771,W1771-V1771)),0),0)</f>
        <v>0</v>
      </c>
      <c r="AT1771" s="45">
        <f>IF(AU1771="S",IF(AND(Q1771="1. Aceitou o programa",AB1771="Realizada"),IFERROR(IF(AA1771="",0,AA1771-R1771),0),0),0)</f>
        <v>0</v>
      </c>
      <c r="AU1771" s="45" t="str">
        <f>_xlfn.XLOOKUP(U1771,'Lista Suspensa'!$AA$20:$AA$23,'Lista Suspensa'!$AB$20:$AB$23,"N/A")</f>
        <v>S</v>
      </c>
    </row>
    <row r="1772" spans="1:47" ht="12" customHeight="1">
      <c r="A1772" s="87" t="s">
        <v>67</v>
      </c>
      <c r="B1772" s="88">
        <v>46188</v>
      </c>
      <c r="C1772" s="89" t="s">
        <v>3773</v>
      </c>
      <c r="D1772" s="89" t="s">
        <v>3774</v>
      </c>
      <c r="E1772" s="90">
        <v>451588436</v>
      </c>
      <c r="F1772" s="184" t="s">
        <v>4244</v>
      </c>
      <c r="G1772" s="91">
        <v>80583300863</v>
      </c>
      <c r="H1772" s="92">
        <v>14609</v>
      </c>
      <c r="I1772" s="89"/>
      <c r="J1772" s="89"/>
      <c r="K1772" s="89" t="s">
        <v>52</v>
      </c>
      <c r="L1772" s="89" t="s">
        <v>53</v>
      </c>
      <c r="M1772" s="89"/>
      <c r="N1772" s="89" t="s">
        <v>72</v>
      </c>
      <c r="O1772" s="93">
        <v>11998142829</v>
      </c>
      <c r="P1772" s="94"/>
      <c r="Q1772" s="112" t="s">
        <v>3768</v>
      </c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>
        <v>0</v>
      </c>
      <c r="AB1772" s="89"/>
      <c r="AC1772" s="111"/>
      <c r="AD1772" s="89"/>
      <c r="AE1772" s="89"/>
      <c r="AF1772" s="98"/>
      <c r="AG1772" s="98"/>
      <c r="AH1772" s="98"/>
      <c r="AI1772" s="99"/>
      <c r="AJ1772" s="99" t="s">
        <v>197</v>
      </c>
      <c r="AK1772" s="99" t="s">
        <v>197</v>
      </c>
      <c r="AL1772" s="45" t="s">
        <v>68</v>
      </c>
      <c r="AM1772" s="162" t="str">
        <f>MONTH(B1772)&amp;"/"&amp;YEAR(B1772)</f>
        <v>6/2026</v>
      </c>
      <c r="AN1772" s="45">
        <f>WEEKNUM(B1772)-WEEKNUM(EOMONTH(B1772,-1)+1)+1</f>
        <v>3</v>
      </c>
      <c r="AO1772" s="45" t="str">
        <f>MONTH(R1772)&amp;"/"&amp;YEAR(R1772)</f>
        <v>1/1900</v>
      </c>
      <c r="AP1772" s="45" t="e">
        <f>WEEKNUM(R1772)-WEEKNUM(EOMONTH(R1772,-1)+1)+1</f>
        <v>#NUM!</v>
      </c>
      <c r="AQ1772" s="45">
        <f>IF(AU1772="S",IF(Q1772="1. Aceitou o programa",R1772-B1772,0),0)</f>
        <v>0</v>
      </c>
      <c r="AR1772" s="45">
        <f>IF(AU1772="S",IF(AND(S1772&lt;&gt;"",R1772&lt;&gt;""),S1772-R1772,0),0)</f>
        <v>0</v>
      </c>
      <c r="AS1772" s="45">
        <f>IF(AU1772="S",IF(Q1772="1. Aceitou o programa",IF(OR(X1772="Não se Aplica",X1772=""),IF(OR(W1772="Não se Aplica",W1772=""),0,W1772-V1772),AVERAGE(X1772-W1772,W1772-V1772)),0),0)</f>
        <v>0</v>
      </c>
      <c r="AT1772" s="45">
        <f>IF(AU1772="S",IF(AND(Q1772="1. Aceitou o programa",AB1772="Realizada"),IFERROR(IF(AA1772="",0,AA1772-R1772),0),0),0)</f>
        <v>0</v>
      </c>
      <c r="AU1772" s="45" t="str">
        <f>_xlfn.XLOOKUP(U1772,'Lista Suspensa'!$AA$20:$AA$23,'Lista Suspensa'!$AB$20:$AB$23,"N/A")</f>
        <v>S</v>
      </c>
    </row>
    <row r="1773" spans="1:47" ht="12" customHeight="1">
      <c r="A1773" s="87" t="s">
        <v>67</v>
      </c>
      <c r="B1773" s="88">
        <v>46188</v>
      </c>
      <c r="C1773" s="89" t="s">
        <v>3773</v>
      </c>
      <c r="D1773" s="89" t="s">
        <v>3774</v>
      </c>
      <c r="E1773" s="90">
        <v>451594339</v>
      </c>
      <c r="F1773" s="184" t="s">
        <v>4245</v>
      </c>
      <c r="G1773" s="91">
        <v>33356245805</v>
      </c>
      <c r="H1773" s="92">
        <v>16951</v>
      </c>
      <c r="I1773" s="89"/>
      <c r="J1773" s="89"/>
      <c r="K1773" s="89" t="s">
        <v>52</v>
      </c>
      <c r="L1773" s="89" t="s">
        <v>53</v>
      </c>
      <c r="M1773" s="89"/>
      <c r="N1773" s="89" t="s">
        <v>72</v>
      </c>
      <c r="O1773" s="93">
        <v>11948942226</v>
      </c>
      <c r="P1773" s="94"/>
      <c r="Q1773" s="112" t="s">
        <v>3768</v>
      </c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>
        <v>0</v>
      </c>
      <c r="AB1773" s="89"/>
      <c r="AC1773" s="111"/>
      <c r="AD1773" s="89"/>
      <c r="AE1773" s="89"/>
      <c r="AF1773" s="98"/>
      <c r="AG1773" s="98"/>
      <c r="AH1773" s="98"/>
      <c r="AI1773" s="99"/>
      <c r="AJ1773" s="99" t="s">
        <v>197</v>
      </c>
      <c r="AK1773" s="99" t="s">
        <v>197</v>
      </c>
      <c r="AL1773" s="45" t="s">
        <v>68</v>
      </c>
      <c r="AM1773" s="162" t="str">
        <f>MONTH(B1773)&amp;"/"&amp;YEAR(B1773)</f>
        <v>6/2026</v>
      </c>
      <c r="AN1773" s="45">
        <f>WEEKNUM(B1773)-WEEKNUM(EOMONTH(B1773,-1)+1)+1</f>
        <v>3</v>
      </c>
      <c r="AO1773" s="45" t="str">
        <f>MONTH(R1773)&amp;"/"&amp;YEAR(R1773)</f>
        <v>1/1900</v>
      </c>
      <c r="AP1773" s="45" t="e">
        <f>WEEKNUM(R1773)-WEEKNUM(EOMONTH(R1773,-1)+1)+1</f>
        <v>#NUM!</v>
      </c>
      <c r="AQ1773" s="45">
        <f>IF(AU1773="S",IF(Q1773="1. Aceitou o programa",R1773-B1773,0),0)</f>
        <v>0</v>
      </c>
      <c r="AR1773" s="45">
        <f>IF(AU1773="S",IF(AND(S1773&lt;&gt;"",R1773&lt;&gt;""),S1773-R1773,0),0)</f>
        <v>0</v>
      </c>
      <c r="AS1773" s="45">
        <f>IF(AU1773="S",IF(Q1773="1. Aceitou o programa",IF(OR(X1773="Não se Aplica",X1773=""),IF(OR(W1773="Não se Aplica",W1773=""),0,W1773-V1773),AVERAGE(X1773-W1773,W1773-V1773)),0),0)</f>
        <v>0</v>
      </c>
      <c r="AT1773" s="45">
        <f>IF(AU1773="S",IF(AND(Q1773="1. Aceitou o programa",AB1773="Realizada"),IFERROR(IF(AA1773="",0,AA1773-R1773),0),0),0)</f>
        <v>0</v>
      </c>
      <c r="AU1773" s="45" t="str">
        <f>_xlfn.XLOOKUP(U1773,'Lista Suspensa'!$AA$20:$AA$23,'Lista Suspensa'!$AB$20:$AB$23,"N/A")</f>
        <v>S</v>
      </c>
    </row>
    <row r="1774" spans="1:47" ht="12" customHeight="1">
      <c r="A1774" s="87" t="s">
        <v>67</v>
      </c>
      <c r="B1774" s="88">
        <v>46188</v>
      </c>
      <c r="C1774" s="89" t="s">
        <v>3773</v>
      </c>
      <c r="D1774" s="89" t="s">
        <v>3774</v>
      </c>
      <c r="E1774" s="90">
        <v>451597281</v>
      </c>
      <c r="F1774" s="184" t="s">
        <v>4246</v>
      </c>
      <c r="G1774" s="91">
        <v>33751032800</v>
      </c>
      <c r="H1774" s="92">
        <v>16990</v>
      </c>
      <c r="I1774" s="89"/>
      <c r="J1774" s="89"/>
      <c r="K1774" s="89" t="s">
        <v>52</v>
      </c>
      <c r="L1774" s="89" t="s">
        <v>53</v>
      </c>
      <c r="M1774" s="89"/>
      <c r="N1774" s="89" t="s">
        <v>72</v>
      </c>
      <c r="O1774" s="93">
        <v>47999631667</v>
      </c>
      <c r="P1774" s="94"/>
      <c r="Q1774" s="112" t="s">
        <v>3768</v>
      </c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>
        <v>0</v>
      </c>
      <c r="AB1774" s="89"/>
      <c r="AC1774" s="111"/>
      <c r="AD1774" s="89"/>
      <c r="AE1774" s="89"/>
      <c r="AF1774" s="98"/>
      <c r="AG1774" s="98"/>
      <c r="AH1774" s="98"/>
      <c r="AI1774" s="99"/>
      <c r="AJ1774" s="99" t="s">
        <v>197</v>
      </c>
      <c r="AK1774" s="99" t="s">
        <v>197</v>
      </c>
      <c r="AL1774" s="45" t="s">
        <v>68</v>
      </c>
      <c r="AM1774" s="162" t="str">
        <f>MONTH(B1774)&amp;"/"&amp;YEAR(B1774)</f>
        <v>6/2026</v>
      </c>
      <c r="AN1774" s="45">
        <f>WEEKNUM(B1774)-WEEKNUM(EOMONTH(B1774,-1)+1)+1</f>
        <v>3</v>
      </c>
      <c r="AO1774" s="45" t="str">
        <f>MONTH(R1774)&amp;"/"&amp;YEAR(R1774)</f>
        <v>1/1900</v>
      </c>
      <c r="AP1774" s="45" t="e">
        <f>WEEKNUM(R1774)-WEEKNUM(EOMONTH(R1774,-1)+1)+1</f>
        <v>#NUM!</v>
      </c>
      <c r="AQ1774" s="45">
        <f>IF(AU1774="S",IF(Q1774="1. Aceitou o programa",R1774-B1774,0),0)</f>
        <v>0</v>
      </c>
      <c r="AR1774" s="45">
        <f>IF(AU1774="S",IF(AND(S1774&lt;&gt;"",R1774&lt;&gt;""),S1774-R1774,0),0)</f>
        <v>0</v>
      </c>
      <c r="AS1774" s="45">
        <f>IF(AU1774="S",IF(Q1774="1. Aceitou o programa",IF(OR(X1774="Não se Aplica",X1774=""),IF(OR(W1774="Não se Aplica",W1774=""),0,W1774-V1774),AVERAGE(X1774-W1774,W1774-V1774)),0),0)</f>
        <v>0</v>
      </c>
      <c r="AT1774" s="45">
        <f>IF(AU1774="S",IF(AND(Q1774="1. Aceitou o programa",AB1774="Realizada"),IFERROR(IF(AA1774="",0,AA1774-R1774),0),0),0)</f>
        <v>0</v>
      </c>
      <c r="AU1774" s="45" t="str">
        <f>_xlfn.XLOOKUP(U1774,'Lista Suspensa'!$AA$20:$AA$23,'Lista Suspensa'!$AB$20:$AB$23,"N/A")</f>
        <v>S</v>
      </c>
    </row>
    <row r="1775" spans="1:47" ht="12" customHeight="1">
      <c r="A1775" s="87" t="s">
        <v>67</v>
      </c>
      <c r="B1775" s="88">
        <v>46188</v>
      </c>
      <c r="C1775" s="89" t="s">
        <v>3773</v>
      </c>
      <c r="D1775" s="89" t="s">
        <v>3774</v>
      </c>
      <c r="E1775" s="90">
        <v>451602382</v>
      </c>
      <c r="F1775" s="184" t="s">
        <v>4247</v>
      </c>
      <c r="G1775" s="91">
        <v>92165907853</v>
      </c>
      <c r="H1775" s="92">
        <v>20312</v>
      </c>
      <c r="I1775" s="89"/>
      <c r="J1775" s="89"/>
      <c r="K1775" s="89" t="s">
        <v>52</v>
      </c>
      <c r="L1775" s="89" t="s">
        <v>53</v>
      </c>
      <c r="M1775" s="89"/>
      <c r="N1775" s="89" t="s">
        <v>72</v>
      </c>
      <c r="O1775" s="93">
        <v>11957809742</v>
      </c>
      <c r="P1775" s="94"/>
      <c r="Q1775" s="112" t="s">
        <v>3768</v>
      </c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>
        <v>0</v>
      </c>
      <c r="AB1775" s="89"/>
      <c r="AC1775" s="111"/>
      <c r="AD1775" s="89"/>
      <c r="AE1775" s="89"/>
      <c r="AF1775" s="98"/>
      <c r="AG1775" s="98"/>
      <c r="AH1775" s="98"/>
      <c r="AI1775" s="99"/>
      <c r="AJ1775" s="99" t="s">
        <v>197</v>
      </c>
      <c r="AK1775" s="99" t="s">
        <v>197</v>
      </c>
      <c r="AL1775" s="45" t="s">
        <v>68</v>
      </c>
      <c r="AM1775" s="162" t="str">
        <f>MONTH(B1775)&amp;"/"&amp;YEAR(B1775)</f>
        <v>6/2026</v>
      </c>
      <c r="AN1775" s="45">
        <f>WEEKNUM(B1775)-WEEKNUM(EOMONTH(B1775,-1)+1)+1</f>
        <v>3</v>
      </c>
      <c r="AO1775" s="45" t="str">
        <f>MONTH(R1775)&amp;"/"&amp;YEAR(R1775)</f>
        <v>1/1900</v>
      </c>
      <c r="AP1775" s="45" t="e">
        <f>WEEKNUM(R1775)-WEEKNUM(EOMONTH(R1775,-1)+1)+1</f>
        <v>#NUM!</v>
      </c>
      <c r="AQ1775" s="45">
        <f>IF(AU1775="S",IF(Q1775="1. Aceitou o programa",R1775-B1775,0),0)</f>
        <v>0</v>
      </c>
      <c r="AR1775" s="45">
        <f>IF(AU1775="S",IF(AND(S1775&lt;&gt;"",R1775&lt;&gt;""),S1775-R1775,0),0)</f>
        <v>0</v>
      </c>
      <c r="AS1775" s="45">
        <f>IF(AU1775="S",IF(Q1775="1. Aceitou o programa",IF(OR(X1775="Não se Aplica",X1775=""),IF(OR(W1775="Não se Aplica",W1775=""),0,W1775-V1775),AVERAGE(X1775-W1775,W1775-V1775)),0),0)</f>
        <v>0</v>
      </c>
      <c r="AT1775" s="45">
        <f>IF(AU1775="S",IF(AND(Q1775="1. Aceitou o programa",AB1775="Realizada"),IFERROR(IF(AA1775="",0,AA1775-R1775),0),0),0)</f>
        <v>0</v>
      </c>
      <c r="AU1775" s="45" t="str">
        <f>_xlfn.XLOOKUP(U1775,'Lista Suspensa'!$AA$20:$AA$23,'Lista Suspensa'!$AB$20:$AB$23,"N/A")</f>
        <v>S</v>
      </c>
    </row>
    <row r="1776" spans="1:47" ht="12" customHeight="1">
      <c r="A1776" s="87" t="s">
        <v>67</v>
      </c>
      <c r="B1776" s="88">
        <v>46188</v>
      </c>
      <c r="C1776" s="89" t="s">
        <v>3773</v>
      </c>
      <c r="D1776" s="89" t="s">
        <v>3774</v>
      </c>
      <c r="E1776" s="90">
        <v>451611004</v>
      </c>
      <c r="F1776" s="184" t="s">
        <v>4248</v>
      </c>
      <c r="G1776" s="91">
        <v>57779546853</v>
      </c>
      <c r="H1776" s="92">
        <v>18114</v>
      </c>
      <c r="I1776" s="89"/>
      <c r="J1776" s="89"/>
      <c r="K1776" s="89" t="s">
        <v>52</v>
      </c>
      <c r="L1776" s="89" t="s">
        <v>53</v>
      </c>
      <c r="M1776" s="89"/>
      <c r="N1776" s="89" t="s">
        <v>72</v>
      </c>
      <c r="O1776" s="93">
        <v>11999026295</v>
      </c>
      <c r="P1776" s="94"/>
      <c r="Q1776" s="112" t="s">
        <v>3768</v>
      </c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>
        <v>0</v>
      </c>
      <c r="AB1776" s="89"/>
      <c r="AC1776" s="111"/>
      <c r="AD1776" s="89"/>
      <c r="AE1776" s="89"/>
      <c r="AF1776" s="98"/>
      <c r="AG1776" s="98"/>
      <c r="AH1776" s="98"/>
      <c r="AI1776" s="99"/>
      <c r="AJ1776" s="99" t="s">
        <v>197</v>
      </c>
      <c r="AK1776" s="99" t="s">
        <v>197</v>
      </c>
      <c r="AL1776" s="45" t="s">
        <v>68</v>
      </c>
      <c r="AM1776" s="162" t="str">
        <f>MONTH(B1776)&amp;"/"&amp;YEAR(B1776)</f>
        <v>6/2026</v>
      </c>
      <c r="AN1776" s="45">
        <f>WEEKNUM(B1776)-WEEKNUM(EOMONTH(B1776,-1)+1)+1</f>
        <v>3</v>
      </c>
      <c r="AO1776" s="45" t="str">
        <f>MONTH(R1776)&amp;"/"&amp;YEAR(R1776)</f>
        <v>1/1900</v>
      </c>
      <c r="AP1776" s="45" t="e">
        <f>WEEKNUM(R1776)-WEEKNUM(EOMONTH(R1776,-1)+1)+1</f>
        <v>#NUM!</v>
      </c>
      <c r="AQ1776" s="45">
        <f>IF(AU1776="S",IF(Q1776="1. Aceitou o programa",R1776-B1776,0),0)</f>
        <v>0</v>
      </c>
      <c r="AR1776" s="45">
        <f>IF(AU1776="S",IF(AND(S1776&lt;&gt;"",R1776&lt;&gt;""),S1776-R1776,0),0)</f>
        <v>0</v>
      </c>
      <c r="AS1776" s="45">
        <f>IF(AU1776="S",IF(Q1776="1. Aceitou o programa",IF(OR(X1776="Não se Aplica",X1776=""),IF(OR(W1776="Não se Aplica",W1776=""),0,W1776-V1776),AVERAGE(X1776-W1776,W1776-V1776)),0),0)</f>
        <v>0</v>
      </c>
      <c r="AT1776" s="45">
        <f>IF(AU1776="S",IF(AND(Q1776="1. Aceitou o programa",AB1776="Realizada"),IFERROR(IF(AA1776="",0,AA1776-R1776),0),0),0)</f>
        <v>0</v>
      </c>
      <c r="AU1776" s="45" t="str">
        <f>_xlfn.XLOOKUP(U1776,'Lista Suspensa'!$AA$20:$AA$23,'Lista Suspensa'!$AB$20:$AB$23,"N/A")</f>
        <v>S</v>
      </c>
    </row>
    <row r="1777" spans="1:47" ht="12" customHeight="1">
      <c r="A1777" s="87" t="s">
        <v>67</v>
      </c>
      <c r="B1777" s="88">
        <v>46188</v>
      </c>
      <c r="C1777" s="89" t="s">
        <v>3773</v>
      </c>
      <c r="D1777" s="89" t="s">
        <v>3774</v>
      </c>
      <c r="E1777" s="90">
        <v>451619617</v>
      </c>
      <c r="F1777" s="184" t="s">
        <v>4249</v>
      </c>
      <c r="G1777" s="91">
        <v>3793832848</v>
      </c>
      <c r="H1777" s="92">
        <v>16902</v>
      </c>
      <c r="I1777" s="89"/>
      <c r="J1777" s="89"/>
      <c r="K1777" s="89" t="s">
        <v>52</v>
      </c>
      <c r="L1777" s="89" t="s">
        <v>53</v>
      </c>
      <c r="M1777" s="89"/>
      <c r="N1777" s="89" t="s">
        <v>72</v>
      </c>
      <c r="O1777" s="93">
        <v>11946560200</v>
      </c>
      <c r="P1777" s="94"/>
      <c r="Q1777" s="112" t="s">
        <v>3768</v>
      </c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>
        <v>0</v>
      </c>
      <c r="AB1777" s="89"/>
      <c r="AC1777" s="111"/>
      <c r="AD1777" s="89"/>
      <c r="AE1777" s="89"/>
      <c r="AF1777" s="98"/>
      <c r="AG1777" s="98"/>
      <c r="AH1777" s="98"/>
      <c r="AI1777" s="99"/>
      <c r="AJ1777" s="99" t="s">
        <v>197</v>
      </c>
      <c r="AK1777" s="99" t="s">
        <v>197</v>
      </c>
      <c r="AL1777" s="45" t="s">
        <v>68</v>
      </c>
      <c r="AM1777" s="162" t="str">
        <f>MONTH(B1777)&amp;"/"&amp;YEAR(B1777)</f>
        <v>6/2026</v>
      </c>
      <c r="AN1777" s="45">
        <f>WEEKNUM(B1777)-WEEKNUM(EOMONTH(B1777,-1)+1)+1</f>
        <v>3</v>
      </c>
      <c r="AO1777" s="45" t="str">
        <f>MONTH(R1777)&amp;"/"&amp;YEAR(R1777)</f>
        <v>1/1900</v>
      </c>
      <c r="AP1777" s="45" t="e">
        <f>WEEKNUM(R1777)-WEEKNUM(EOMONTH(R1777,-1)+1)+1</f>
        <v>#NUM!</v>
      </c>
      <c r="AQ1777" s="45">
        <f>IF(AU1777="S",IF(Q1777="1. Aceitou o programa",R1777-B1777,0),0)</f>
        <v>0</v>
      </c>
      <c r="AR1777" s="45">
        <f>IF(AU1777="S",IF(AND(S1777&lt;&gt;"",R1777&lt;&gt;""),S1777-R1777,0),0)</f>
        <v>0</v>
      </c>
      <c r="AS1777" s="45">
        <f>IF(AU1777="S",IF(Q1777="1. Aceitou o programa",IF(OR(X1777="Não se Aplica",X1777=""),IF(OR(W1777="Não se Aplica",W1777=""),0,W1777-V1777),AVERAGE(X1777-W1777,W1777-V1777)),0),0)</f>
        <v>0</v>
      </c>
      <c r="AT1777" s="45">
        <f>IF(AU1777="S",IF(AND(Q1777="1. Aceitou o programa",AB1777="Realizada"),IFERROR(IF(AA1777="",0,AA1777-R1777),0),0),0)</f>
        <v>0</v>
      </c>
      <c r="AU1777" s="45" t="str">
        <f>_xlfn.XLOOKUP(U1777,'Lista Suspensa'!$AA$20:$AA$23,'Lista Suspensa'!$AB$20:$AB$23,"N/A")</f>
        <v>S</v>
      </c>
    </row>
    <row r="1778" spans="1:47" ht="12" customHeight="1">
      <c r="A1778" s="87" t="s">
        <v>67</v>
      </c>
      <c r="B1778" s="88">
        <v>46188</v>
      </c>
      <c r="C1778" s="89" t="s">
        <v>3773</v>
      </c>
      <c r="D1778" s="89" t="s">
        <v>3774</v>
      </c>
      <c r="E1778" s="90">
        <v>451620780</v>
      </c>
      <c r="F1778" s="184" t="s">
        <v>4250</v>
      </c>
      <c r="G1778" s="91">
        <v>16979966472</v>
      </c>
      <c r="H1778" s="92">
        <v>16402</v>
      </c>
      <c r="I1778" s="89"/>
      <c r="J1778" s="89"/>
      <c r="K1778" s="89" t="s">
        <v>52</v>
      </c>
      <c r="L1778" s="89" t="s">
        <v>53</v>
      </c>
      <c r="M1778" s="89"/>
      <c r="N1778" s="89" t="s">
        <v>72</v>
      </c>
      <c r="O1778" s="93">
        <v>11984589287</v>
      </c>
      <c r="P1778" s="94"/>
      <c r="Q1778" s="112" t="s">
        <v>3768</v>
      </c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>
        <v>0</v>
      </c>
      <c r="AB1778" s="89"/>
      <c r="AC1778" s="111"/>
      <c r="AD1778" s="89"/>
      <c r="AE1778" s="89"/>
      <c r="AF1778" s="98"/>
      <c r="AG1778" s="98"/>
      <c r="AH1778" s="98"/>
      <c r="AI1778" s="99"/>
      <c r="AJ1778" s="99" t="s">
        <v>197</v>
      </c>
      <c r="AK1778" s="99" t="s">
        <v>197</v>
      </c>
      <c r="AL1778" s="45" t="s">
        <v>68</v>
      </c>
      <c r="AM1778" s="162" t="str">
        <f>MONTH(B1778)&amp;"/"&amp;YEAR(B1778)</f>
        <v>6/2026</v>
      </c>
      <c r="AN1778" s="45">
        <f>WEEKNUM(B1778)-WEEKNUM(EOMONTH(B1778,-1)+1)+1</f>
        <v>3</v>
      </c>
      <c r="AO1778" s="45" t="str">
        <f>MONTH(R1778)&amp;"/"&amp;YEAR(R1778)</f>
        <v>1/1900</v>
      </c>
      <c r="AP1778" s="45" t="e">
        <f>WEEKNUM(R1778)-WEEKNUM(EOMONTH(R1778,-1)+1)+1</f>
        <v>#NUM!</v>
      </c>
      <c r="AQ1778" s="45">
        <f>IF(AU1778="S",IF(Q1778="1. Aceitou o programa",R1778-B1778,0),0)</f>
        <v>0</v>
      </c>
      <c r="AR1778" s="45">
        <f>IF(AU1778="S",IF(AND(S1778&lt;&gt;"",R1778&lt;&gt;""),S1778-R1778,0),0)</f>
        <v>0</v>
      </c>
      <c r="AS1778" s="45">
        <f>IF(AU1778="S",IF(Q1778="1. Aceitou o programa",IF(OR(X1778="Não se Aplica",X1778=""),IF(OR(W1778="Não se Aplica",W1778=""),0,W1778-V1778),AVERAGE(X1778-W1778,W1778-V1778)),0),0)</f>
        <v>0</v>
      </c>
      <c r="AT1778" s="45">
        <f>IF(AU1778="S",IF(AND(Q1778="1. Aceitou o programa",AB1778="Realizada"),IFERROR(IF(AA1778="",0,AA1778-R1778),0),0),0)</f>
        <v>0</v>
      </c>
      <c r="AU1778" s="45" t="str">
        <f>_xlfn.XLOOKUP(U1778,'Lista Suspensa'!$AA$20:$AA$23,'Lista Suspensa'!$AB$20:$AB$23,"N/A")</f>
        <v>S</v>
      </c>
    </row>
    <row r="1779" spans="1:47" ht="12" customHeight="1">
      <c r="A1779" s="87" t="s">
        <v>67</v>
      </c>
      <c r="B1779" s="88">
        <v>46188</v>
      </c>
      <c r="C1779" s="89" t="s">
        <v>3773</v>
      </c>
      <c r="D1779" s="89" t="s">
        <v>3774</v>
      </c>
      <c r="E1779" s="90">
        <v>451621220</v>
      </c>
      <c r="F1779" s="184" t="s">
        <v>4251</v>
      </c>
      <c r="G1779" s="91">
        <v>76533298887</v>
      </c>
      <c r="H1779" s="92">
        <v>16085</v>
      </c>
      <c r="I1779" s="89"/>
      <c r="J1779" s="89"/>
      <c r="K1779" s="89" t="s">
        <v>52</v>
      </c>
      <c r="L1779" s="89" t="s">
        <v>53</v>
      </c>
      <c r="M1779" s="89"/>
      <c r="N1779" s="89" t="s">
        <v>72</v>
      </c>
      <c r="O1779" s="93">
        <v>41996040200</v>
      </c>
      <c r="P1779" s="94"/>
      <c r="Q1779" s="112" t="s">
        <v>3768</v>
      </c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>
        <v>0</v>
      </c>
      <c r="AB1779" s="89"/>
      <c r="AC1779" s="111"/>
      <c r="AD1779" s="89"/>
      <c r="AE1779" s="89"/>
      <c r="AF1779" s="98"/>
      <c r="AG1779" s="98"/>
      <c r="AH1779" s="98"/>
      <c r="AI1779" s="99"/>
      <c r="AJ1779" s="99" t="s">
        <v>197</v>
      </c>
      <c r="AK1779" s="99" t="s">
        <v>197</v>
      </c>
      <c r="AL1779" s="45" t="s">
        <v>68</v>
      </c>
      <c r="AM1779" s="162" t="str">
        <f>MONTH(B1779)&amp;"/"&amp;YEAR(B1779)</f>
        <v>6/2026</v>
      </c>
      <c r="AN1779" s="45">
        <f>WEEKNUM(B1779)-WEEKNUM(EOMONTH(B1779,-1)+1)+1</f>
        <v>3</v>
      </c>
      <c r="AO1779" s="45" t="str">
        <f>MONTH(R1779)&amp;"/"&amp;YEAR(R1779)</f>
        <v>1/1900</v>
      </c>
      <c r="AP1779" s="45" t="e">
        <f>WEEKNUM(R1779)-WEEKNUM(EOMONTH(R1779,-1)+1)+1</f>
        <v>#NUM!</v>
      </c>
      <c r="AQ1779" s="45">
        <f>IF(AU1779="S",IF(Q1779="1. Aceitou o programa",R1779-B1779,0),0)</f>
        <v>0</v>
      </c>
      <c r="AR1779" s="45">
        <f>IF(AU1779="S",IF(AND(S1779&lt;&gt;"",R1779&lt;&gt;""),S1779-R1779,0),0)</f>
        <v>0</v>
      </c>
      <c r="AS1779" s="45">
        <f>IF(AU1779="S",IF(Q1779="1. Aceitou o programa",IF(OR(X1779="Não se Aplica",X1779=""),IF(OR(W1779="Não se Aplica",W1779=""),0,W1779-V1779),AVERAGE(X1779-W1779,W1779-V1779)),0),0)</f>
        <v>0</v>
      </c>
      <c r="AT1779" s="45">
        <f>IF(AU1779="S",IF(AND(Q1779="1. Aceitou o programa",AB1779="Realizada"),IFERROR(IF(AA1779="",0,AA1779-R1779),0),0),0)</f>
        <v>0</v>
      </c>
      <c r="AU1779" s="45" t="str">
        <f>_xlfn.XLOOKUP(U1779,'Lista Suspensa'!$AA$20:$AA$23,'Lista Suspensa'!$AB$20:$AB$23,"N/A")</f>
        <v>S</v>
      </c>
    </row>
    <row r="1780" spans="1:47" ht="12" customHeight="1">
      <c r="A1780" s="87" t="s">
        <v>67</v>
      </c>
      <c r="B1780" s="88">
        <v>46188</v>
      </c>
      <c r="C1780" s="89" t="s">
        <v>3773</v>
      </c>
      <c r="D1780" s="89" t="s">
        <v>3774</v>
      </c>
      <c r="E1780" s="90">
        <v>451621476</v>
      </c>
      <c r="F1780" s="184" t="s">
        <v>4252</v>
      </c>
      <c r="G1780" s="91">
        <v>5416523891</v>
      </c>
      <c r="H1780" s="92">
        <v>13065</v>
      </c>
      <c r="I1780" s="89"/>
      <c r="J1780" s="89"/>
      <c r="K1780" s="89" t="s">
        <v>52</v>
      </c>
      <c r="L1780" s="89" t="s">
        <v>53</v>
      </c>
      <c r="M1780" s="89"/>
      <c r="N1780" s="89" t="s">
        <v>72</v>
      </c>
      <c r="O1780" s="93">
        <v>11982280222</v>
      </c>
      <c r="P1780" s="94"/>
      <c r="Q1780" s="112" t="s">
        <v>3768</v>
      </c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>
        <v>0</v>
      </c>
      <c r="AB1780" s="89"/>
      <c r="AC1780" s="111"/>
      <c r="AD1780" s="89"/>
      <c r="AE1780" s="89"/>
      <c r="AF1780" s="98"/>
      <c r="AG1780" s="98"/>
      <c r="AH1780" s="98"/>
      <c r="AI1780" s="99"/>
      <c r="AJ1780" s="99" t="s">
        <v>197</v>
      </c>
      <c r="AK1780" s="99" t="s">
        <v>197</v>
      </c>
      <c r="AL1780" s="45" t="s">
        <v>68</v>
      </c>
      <c r="AM1780" s="162" t="str">
        <f>MONTH(B1780)&amp;"/"&amp;YEAR(B1780)</f>
        <v>6/2026</v>
      </c>
      <c r="AN1780" s="45">
        <f>WEEKNUM(B1780)-WEEKNUM(EOMONTH(B1780,-1)+1)+1</f>
        <v>3</v>
      </c>
      <c r="AO1780" s="45" t="str">
        <f>MONTH(R1780)&amp;"/"&amp;YEAR(R1780)</f>
        <v>1/1900</v>
      </c>
      <c r="AP1780" s="45" t="e">
        <f>WEEKNUM(R1780)-WEEKNUM(EOMONTH(R1780,-1)+1)+1</f>
        <v>#NUM!</v>
      </c>
      <c r="AQ1780" s="45">
        <f>IF(AU1780="S",IF(Q1780="1. Aceitou o programa",R1780-B1780,0),0)</f>
        <v>0</v>
      </c>
      <c r="AR1780" s="45">
        <f>IF(AU1780="S",IF(AND(S1780&lt;&gt;"",R1780&lt;&gt;""),S1780-R1780,0),0)</f>
        <v>0</v>
      </c>
      <c r="AS1780" s="45">
        <f>IF(AU1780="S",IF(Q1780="1. Aceitou o programa",IF(OR(X1780="Não se Aplica",X1780=""),IF(OR(W1780="Não se Aplica",W1780=""),0,W1780-V1780),AVERAGE(X1780-W1780,W1780-V1780)),0),0)</f>
        <v>0</v>
      </c>
      <c r="AT1780" s="45">
        <f>IF(AU1780="S",IF(AND(Q1780="1. Aceitou o programa",AB1780="Realizada"),IFERROR(IF(AA1780="",0,AA1780-R1780),0),0),0)</f>
        <v>0</v>
      </c>
      <c r="AU1780" s="45" t="str">
        <f>_xlfn.XLOOKUP(U1780,'Lista Suspensa'!$AA$20:$AA$23,'Lista Suspensa'!$AB$20:$AB$23,"N/A")</f>
        <v>S</v>
      </c>
    </row>
    <row r="1781" spans="1:47" ht="12" customHeight="1">
      <c r="A1781" s="87" t="s">
        <v>67</v>
      </c>
      <c r="B1781" s="88">
        <v>46188</v>
      </c>
      <c r="C1781" s="89" t="s">
        <v>3773</v>
      </c>
      <c r="D1781" s="89" t="s">
        <v>3774</v>
      </c>
      <c r="E1781" s="90">
        <v>451623479</v>
      </c>
      <c r="F1781" s="184" t="s">
        <v>4253</v>
      </c>
      <c r="G1781" s="91">
        <v>24888862893</v>
      </c>
      <c r="H1781" s="92">
        <v>14279</v>
      </c>
      <c r="I1781" s="89"/>
      <c r="J1781" s="89"/>
      <c r="K1781" s="89" t="s">
        <v>52</v>
      </c>
      <c r="L1781" s="89" t="s">
        <v>53</v>
      </c>
      <c r="M1781" s="89"/>
      <c r="N1781" s="89" t="s">
        <v>72</v>
      </c>
      <c r="O1781" s="93">
        <v>11980867194</v>
      </c>
      <c r="P1781" s="94"/>
      <c r="Q1781" s="112" t="s">
        <v>3768</v>
      </c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>
        <v>0</v>
      </c>
      <c r="AB1781" s="89"/>
      <c r="AC1781" s="111"/>
      <c r="AD1781" s="89"/>
      <c r="AE1781" s="89"/>
      <c r="AF1781" s="98"/>
      <c r="AG1781" s="98"/>
      <c r="AH1781" s="98"/>
      <c r="AI1781" s="99"/>
      <c r="AJ1781" s="99" t="s">
        <v>197</v>
      </c>
      <c r="AK1781" s="99" t="s">
        <v>197</v>
      </c>
      <c r="AL1781" s="45" t="s">
        <v>68</v>
      </c>
      <c r="AM1781" s="162" t="str">
        <f>MONTH(B1781)&amp;"/"&amp;YEAR(B1781)</f>
        <v>6/2026</v>
      </c>
      <c r="AN1781" s="45">
        <f>WEEKNUM(B1781)-WEEKNUM(EOMONTH(B1781,-1)+1)+1</f>
        <v>3</v>
      </c>
      <c r="AO1781" s="45" t="str">
        <f>MONTH(R1781)&amp;"/"&amp;YEAR(R1781)</f>
        <v>1/1900</v>
      </c>
      <c r="AP1781" s="45" t="e">
        <f>WEEKNUM(R1781)-WEEKNUM(EOMONTH(R1781,-1)+1)+1</f>
        <v>#NUM!</v>
      </c>
      <c r="AQ1781" s="45">
        <f>IF(AU1781="S",IF(Q1781="1. Aceitou o programa",R1781-B1781,0),0)</f>
        <v>0</v>
      </c>
      <c r="AR1781" s="45">
        <f>IF(AU1781="S",IF(AND(S1781&lt;&gt;"",R1781&lt;&gt;""),S1781-R1781,0),0)</f>
        <v>0</v>
      </c>
      <c r="AS1781" s="45">
        <f>IF(AU1781="S",IF(Q1781="1. Aceitou o programa",IF(OR(X1781="Não se Aplica",X1781=""),IF(OR(W1781="Não se Aplica",W1781=""),0,W1781-V1781),AVERAGE(X1781-W1781,W1781-V1781)),0),0)</f>
        <v>0</v>
      </c>
      <c r="AT1781" s="45">
        <f>IF(AU1781="S",IF(AND(Q1781="1. Aceitou o programa",AB1781="Realizada"),IFERROR(IF(AA1781="",0,AA1781-R1781),0),0),0)</f>
        <v>0</v>
      </c>
      <c r="AU1781" s="45" t="str">
        <f>_xlfn.XLOOKUP(U1781,'Lista Suspensa'!$AA$20:$AA$23,'Lista Suspensa'!$AB$20:$AB$23,"N/A")</f>
        <v>S</v>
      </c>
    </row>
    <row r="1782" spans="1:47" ht="12" customHeight="1">
      <c r="A1782" s="87" t="s">
        <v>67</v>
      </c>
      <c r="B1782" s="88">
        <v>46188</v>
      </c>
      <c r="C1782" s="89" t="s">
        <v>3773</v>
      </c>
      <c r="D1782" s="89" t="s">
        <v>3774</v>
      </c>
      <c r="E1782" s="90">
        <v>451626591</v>
      </c>
      <c r="F1782" s="184" t="s">
        <v>4254</v>
      </c>
      <c r="G1782" s="91">
        <v>15715001897</v>
      </c>
      <c r="H1782" s="92">
        <v>18703</v>
      </c>
      <c r="I1782" s="89"/>
      <c r="J1782" s="89"/>
      <c r="K1782" s="89" t="s">
        <v>52</v>
      </c>
      <c r="L1782" s="89" t="s">
        <v>53</v>
      </c>
      <c r="M1782" s="89"/>
      <c r="N1782" s="89" t="s">
        <v>72</v>
      </c>
      <c r="O1782" s="93">
        <v>11964730608</v>
      </c>
      <c r="P1782" s="94"/>
      <c r="Q1782" s="112" t="s">
        <v>3768</v>
      </c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>
        <v>0</v>
      </c>
      <c r="AB1782" s="89"/>
      <c r="AC1782" s="111"/>
      <c r="AD1782" s="89"/>
      <c r="AE1782" s="89"/>
      <c r="AF1782" s="98"/>
      <c r="AG1782" s="98"/>
      <c r="AH1782" s="98"/>
      <c r="AI1782" s="99"/>
      <c r="AJ1782" s="99" t="s">
        <v>197</v>
      </c>
      <c r="AK1782" s="99" t="s">
        <v>197</v>
      </c>
      <c r="AL1782" s="45" t="s">
        <v>68</v>
      </c>
      <c r="AM1782" s="162" t="str">
        <f>MONTH(B1782)&amp;"/"&amp;YEAR(B1782)</f>
        <v>6/2026</v>
      </c>
      <c r="AN1782" s="45">
        <f>WEEKNUM(B1782)-WEEKNUM(EOMONTH(B1782,-1)+1)+1</f>
        <v>3</v>
      </c>
      <c r="AO1782" s="45" t="str">
        <f>MONTH(R1782)&amp;"/"&amp;YEAR(R1782)</f>
        <v>1/1900</v>
      </c>
      <c r="AP1782" s="45" t="e">
        <f>WEEKNUM(R1782)-WEEKNUM(EOMONTH(R1782,-1)+1)+1</f>
        <v>#NUM!</v>
      </c>
      <c r="AQ1782" s="45">
        <f>IF(AU1782="S",IF(Q1782="1. Aceitou o programa",R1782-B1782,0),0)</f>
        <v>0</v>
      </c>
      <c r="AR1782" s="45">
        <f>IF(AU1782="S",IF(AND(S1782&lt;&gt;"",R1782&lt;&gt;""),S1782-R1782,0),0)</f>
        <v>0</v>
      </c>
      <c r="AS1782" s="45">
        <f>IF(AU1782="S",IF(Q1782="1. Aceitou o programa",IF(OR(X1782="Não se Aplica",X1782=""),IF(OR(W1782="Não se Aplica",W1782=""),0,W1782-V1782),AVERAGE(X1782-W1782,W1782-V1782)),0),0)</f>
        <v>0</v>
      </c>
      <c r="AT1782" s="45">
        <f>IF(AU1782="S",IF(AND(Q1782="1. Aceitou o programa",AB1782="Realizada"),IFERROR(IF(AA1782="",0,AA1782-R1782),0),0),0)</f>
        <v>0</v>
      </c>
      <c r="AU1782" s="45" t="str">
        <f>_xlfn.XLOOKUP(U1782,'Lista Suspensa'!$AA$20:$AA$23,'Lista Suspensa'!$AB$20:$AB$23,"N/A")</f>
        <v>S</v>
      </c>
    </row>
    <row r="1783" spans="1:47" ht="12" customHeight="1">
      <c r="A1783" s="87" t="s">
        <v>67</v>
      </c>
      <c r="B1783" s="88">
        <v>46188</v>
      </c>
      <c r="C1783" s="89" t="s">
        <v>3773</v>
      </c>
      <c r="D1783" s="89" t="s">
        <v>3774</v>
      </c>
      <c r="E1783" s="90">
        <v>451632532</v>
      </c>
      <c r="F1783" s="184" t="s">
        <v>4255</v>
      </c>
      <c r="G1783" s="91">
        <v>25439338837</v>
      </c>
      <c r="H1783" s="92">
        <v>20696</v>
      </c>
      <c r="I1783" s="89"/>
      <c r="J1783" s="89"/>
      <c r="K1783" s="89" t="s">
        <v>52</v>
      </c>
      <c r="L1783" s="89" t="s">
        <v>53</v>
      </c>
      <c r="M1783" s="89"/>
      <c r="N1783" s="89" t="s">
        <v>72</v>
      </c>
      <c r="O1783" s="93">
        <v>11972301324</v>
      </c>
      <c r="P1783" s="94"/>
      <c r="Q1783" s="112" t="s">
        <v>3768</v>
      </c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>
        <v>0</v>
      </c>
      <c r="AB1783" s="89"/>
      <c r="AC1783" s="111"/>
      <c r="AD1783" s="89"/>
      <c r="AE1783" s="89"/>
      <c r="AF1783" s="98"/>
      <c r="AG1783" s="98"/>
      <c r="AH1783" s="98"/>
      <c r="AI1783" s="99"/>
      <c r="AJ1783" s="99" t="s">
        <v>197</v>
      </c>
      <c r="AK1783" s="99" t="s">
        <v>197</v>
      </c>
      <c r="AL1783" s="45" t="s">
        <v>68</v>
      </c>
      <c r="AM1783" s="162" t="str">
        <f>MONTH(B1783)&amp;"/"&amp;YEAR(B1783)</f>
        <v>6/2026</v>
      </c>
      <c r="AN1783" s="45">
        <f>WEEKNUM(B1783)-WEEKNUM(EOMONTH(B1783,-1)+1)+1</f>
        <v>3</v>
      </c>
      <c r="AO1783" s="45" t="str">
        <f>MONTH(R1783)&amp;"/"&amp;YEAR(R1783)</f>
        <v>1/1900</v>
      </c>
      <c r="AP1783" s="45" t="e">
        <f>WEEKNUM(R1783)-WEEKNUM(EOMONTH(R1783,-1)+1)+1</f>
        <v>#NUM!</v>
      </c>
      <c r="AQ1783" s="45">
        <f>IF(AU1783="S",IF(Q1783="1. Aceitou o programa",R1783-B1783,0),0)</f>
        <v>0</v>
      </c>
      <c r="AR1783" s="45">
        <f>IF(AU1783="S",IF(AND(S1783&lt;&gt;"",R1783&lt;&gt;""),S1783-R1783,0),0)</f>
        <v>0</v>
      </c>
      <c r="AS1783" s="45">
        <f>IF(AU1783="S",IF(Q1783="1. Aceitou o programa",IF(OR(X1783="Não se Aplica",X1783=""),IF(OR(W1783="Não se Aplica",W1783=""),0,W1783-V1783),AVERAGE(X1783-W1783,W1783-V1783)),0),0)</f>
        <v>0</v>
      </c>
      <c r="AT1783" s="45">
        <f>IF(AU1783="S",IF(AND(Q1783="1. Aceitou o programa",AB1783="Realizada"),IFERROR(IF(AA1783="",0,AA1783-R1783),0),0),0)</f>
        <v>0</v>
      </c>
      <c r="AU1783" s="45" t="str">
        <f>_xlfn.XLOOKUP(U1783,'Lista Suspensa'!$AA$20:$AA$23,'Lista Suspensa'!$AB$20:$AB$23,"N/A")</f>
        <v>S</v>
      </c>
    </row>
    <row r="1784" spans="1:47" ht="12" customHeight="1">
      <c r="A1784" s="87" t="s">
        <v>67</v>
      </c>
      <c r="B1784" s="88">
        <v>46188</v>
      </c>
      <c r="C1784" s="89" t="s">
        <v>3773</v>
      </c>
      <c r="D1784" s="89" t="s">
        <v>3774</v>
      </c>
      <c r="E1784" s="90">
        <v>451634756</v>
      </c>
      <c r="F1784" s="184" t="s">
        <v>4256</v>
      </c>
      <c r="G1784" s="91">
        <v>67755313891</v>
      </c>
      <c r="H1784" s="92">
        <v>16613</v>
      </c>
      <c r="I1784" s="89"/>
      <c r="J1784" s="89"/>
      <c r="K1784" s="89" t="s">
        <v>52</v>
      </c>
      <c r="L1784" s="89" t="s">
        <v>53</v>
      </c>
      <c r="M1784" s="89"/>
      <c r="N1784" s="89" t="s">
        <v>72</v>
      </c>
      <c r="O1784" s="93">
        <v>11965423156</v>
      </c>
      <c r="P1784" s="94"/>
      <c r="Q1784" s="112" t="s">
        <v>3768</v>
      </c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>
        <v>0</v>
      </c>
      <c r="AB1784" s="89"/>
      <c r="AC1784" s="111"/>
      <c r="AD1784" s="89"/>
      <c r="AE1784" s="89"/>
      <c r="AF1784" s="98"/>
      <c r="AG1784" s="98"/>
      <c r="AH1784" s="98"/>
      <c r="AI1784" s="99"/>
      <c r="AJ1784" s="99" t="s">
        <v>197</v>
      </c>
      <c r="AK1784" s="99" t="s">
        <v>197</v>
      </c>
      <c r="AL1784" s="45" t="s">
        <v>68</v>
      </c>
      <c r="AM1784" s="162" t="str">
        <f>MONTH(B1784)&amp;"/"&amp;YEAR(B1784)</f>
        <v>6/2026</v>
      </c>
      <c r="AN1784" s="45">
        <f>WEEKNUM(B1784)-WEEKNUM(EOMONTH(B1784,-1)+1)+1</f>
        <v>3</v>
      </c>
      <c r="AO1784" s="45" t="str">
        <f>MONTH(R1784)&amp;"/"&amp;YEAR(R1784)</f>
        <v>1/1900</v>
      </c>
      <c r="AP1784" s="45" t="e">
        <f>WEEKNUM(R1784)-WEEKNUM(EOMONTH(R1784,-1)+1)+1</f>
        <v>#NUM!</v>
      </c>
      <c r="AQ1784" s="45">
        <f>IF(AU1784="S",IF(Q1784="1. Aceitou o programa",R1784-B1784,0),0)</f>
        <v>0</v>
      </c>
      <c r="AR1784" s="45">
        <f>IF(AU1784="S",IF(AND(S1784&lt;&gt;"",R1784&lt;&gt;""),S1784-R1784,0),0)</f>
        <v>0</v>
      </c>
      <c r="AS1784" s="45">
        <f>IF(AU1784="S",IF(Q1784="1. Aceitou o programa",IF(OR(X1784="Não se Aplica",X1784=""),IF(OR(W1784="Não se Aplica",W1784=""),0,W1784-V1784),AVERAGE(X1784-W1784,W1784-V1784)),0),0)</f>
        <v>0</v>
      </c>
      <c r="AT1784" s="45">
        <f>IF(AU1784="S",IF(AND(Q1784="1. Aceitou o programa",AB1784="Realizada"),IFERROR(IF(AA1784="",0,AA1784-R1784),0),0),0)</f>
        <v>0</v>
      </c>
      <c r="AU1784" s="45" t="str">
        <f>_xlfn.XLOOKUP(U1784,'Lista Suspensa'!$AA$20:$AA$23,'Lista Suspensa'!$AB$20:$AB$23,"N/A")</f>
        <v>S</v>
      </c>
    </row>
    <row r="1785" spans="1:47" ht="12" customHeight="1">
      <c r="A1785" s="87" t="s">
        <v>67</v>
      </c>
      <c r="B1785" s="88">
        <v>46188</v>
      </c>
      <c r="C1785" s="89" t="s">
        <v>3773</v>
      </c>
      <c r="D1785" s="89" t="s">
        <v>3774</v>
      </c>
      <c r="E1785" s="90">
        <v>451637488</v>
      </c>
      <c r="F1785" s="184" t="s">
        <v>4257</v>
      </c>
      <c r="G1785" s="91">
        <v>38687089872</v>
      </c>
      <c r="H1785" s="92">
        <v>19568</v>
      </c>
      <c r="I1785" s="89"/>
      <c r="J1785" s="89"/>
      <c r="K1785" s="89" t="s">
        <v>52</v>
      </c>
      <c r="L1785" s="89" t="s">
        <v>53</v>
      </c>
      <c r="M1785" s="89"/>
      <c r="N1785" s="89" t="s">
        <v>72</v>
      </c>
      <c r="O1785" s="93">
        <v>11997839283</v>
      </c>
      <c r="P1785" s="94"/>
      <c r="Q1785" s="112" t="s">
        <v>3768</v>
      </c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>
        <v>0</v>
      </c>
      <c r="AB1785" s="89"/>
      <c r="AC1785" s="111"/>
      <c r="AD1785" s="89"/>
      <c r="AE1785" s="89"/>
      <c r="AF1785" s="98"/>
      <c r="AG1785" s="98"/>
      <c r="AH1785" s="98"/>
      <c r="AI1785" s="99"/>
      <c r="AJ1785" s="99" t="s">
        <v>197</v>
      </c>
      <c r="AK1785" s="99" t="s">
        <v>197</v>
      </c>
      <c r="AL1785" s="45" t="s">
        <v>68</v>
      </c>
      <c r="AM1785" s="162" t="str">
        <f>MONTH(B1785)&amp;"/"&amp;YEAR(B1785)</f>
        <v>6/2026</v>
      </c>
      <c r="AN1785" s="45">
        <f>WEEKNUM(B1785)-WEEKNUM(EOMONTH(B1785,-1)+1)+1</f>
        <v>3</v>
      </c>
      <c r="AO1785" s="45" t="str">
        <f>MONTH(R1785)&amp;"/"&amp;YEAR(R1785)</f>
        <v>1/1900</v>
      </c>
      <c r="AP1785" s="45" t="e">
        <f>WEEKNUM(R1785)-WEEKNUM(EOMONTH(R1785,-1)+1)+1</f>
        <v>#NUM!</v>
      </c>
      <c r="AQ1785" s="45">
        <f>IF(AU1785="S",IF(Q1785="1. Aceitou o programa",R1785-B1785,0),0)</f>
        <v>0</v>
      </c>
      <c r="AR1785" s="45">
        <f>IF(AU1785="S",IF(AND(S1785&lt;&gt;"",R1785&lt;&gt;""),S1785-R1785,0),0)</f>
        <v>0</v>
      </c>
      <c r="AS1785" s="45">
        <f>IF(AU1785="S",IF(Q1785="1. Aceitou o programa",IF(OR(X1785="Não se Aplica",X1785=""),IF(OR(W1785="Não se Aplica",W1785=""),0,W1785-V1785),AVERAGE(X1785-W1785,W1785-V1785)),0),0)</f>
        <v>0</v>
      </c>
      <c r="AT1785" s="45">
        <f>IF(AU1785="S",IF(AND(Q1785="1. Aceitou o programa",AB1785="Realizada"),IFERROR(IF(AA1785="",0,AA1785-R1785),0),0),0)</f>
        <v>0</v>
      </c>
      <c r="AU1785" s="45" t="str">
        <f>_xlfn.XLOOKUP(U1785,'Lista Suspensa'!$AA$20:$AA$23,'Lista Suspensa'!$AB$20:$AB$23,"N/A")</f>
        <v>S</v>
      </c>
    </row>
    <row r="1786" spans="1:47" ht="12" customHeight="1">
      <c r="A1786" s="87" t="s">
        <v>67</v>
      </c>
      <c r="B1786" s="88">
        <v>46188</v>
      </c>
      <c r="C1786" s="89" t="s">
        <v>3773</v>
      </c>
      <c r="D1786" s="89" t="s">
        <v>3774</v>
      </c>
      <c r="E1786" s="90">
        <v>451639111</v>
      </c>
      <c r="F1786" s="184" t="s">
        <v>4258</v>
      </c>
      <c r="G1786" s="91">
        <v>25166066804</v>
      </c>
      <c r="H1786" s="92">
        <v>15811</v>
      </c>
      <c r="I1786" s="89"/>
      <c r="J1786" s="89"/>
      <c r="K1786" s="89" t="s">
        <v>52</v>
      </c>
      <c r="L1786" s="89" t="s">
        <v>53</v>
      </c>
      <c r="M1786" s="89"/>
      <c r="N1786" s="89" t="s">
        <v>72</v>
      </c>
      <c r="O1786" s="93">
        <v>11981287209</v>
      </c>
      <c r="P1786" s="94"/>
      <c r="Q1786" s="112" t="s">
        <v>3768</v>
      </c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>
        <v>0</v>
      </c>
      <c r="AB1786" s="89"/>
      <c r="AC1786" s="111"/>
      <c r="AD1786" s="89"/>
      <c r="AE1786" s="89"/>
      <c r="AF1786" s="98"/>
      <c r="AG1786" s="98"/>
      <c r="AH1786" s="98"/>
      <c r="AI1786" s="99"/>
      <c r="AJ1786" s="99" t="s">
        <v>197</v>
      </c>
      <c r="AK1786" s="99" t="s">
        <v>197</v>
      </c>
      <c r="AL1786" s="45" t="s">
        <v>68</v>
      </c>
      <c r="AM1786" s="162" t="str">
        <f>MONTH(B1786)&amp;"/"&amp;YEAR(B1786)</f>
        <v>6/2026</v>
      </c>
      <c r="AN1786" s="45">
        <f>WEEKNUM(B1786)-WEEKNUM(EOMONTH(B1786,-1)+1)+1</f>
        <v>3</v>
      </c>
      <c r="AO1786" s="45" t="str">
        <f>MONTH(R1786)&amp;"/"&amp;YEAR(R1786)</f>
        <v>1/1900</v>
      </c>
      <c r="AP1786" s="45" t="e">
        <f>WEEKNUM(R1786)-WEEKNUM(EOMONTH(R1786,-1)+1)+1</f>
        <v>#NUM!</v>
      </c>
      <c r="AQ1786" s="45">
        <f>IF(AU1786="S",IF(Q1786="1. Aceitou o programa",R1786-B1786,0),0)</f>
        <v>0</v>
      </c>
      <c r="AR1786" s="45">
        <f>IF(AU1786="S",IF(AND(S1786&lt;&gt;"",R1786&lt;&gt;""),S1786-R1786,0),0)</f>
        <v>0</v>
      </c>
      <c r="AS1786" s="45">
        <f>IF(AU1786="S",IF(Q1786="1. Aceitou o programa",IF(OR(X1786="Não se Aplica",X1786=""),IF(OR(W1786="Não se Aplica",W1786=""),0,W1786-V1786),AVERAGE(X1786-W1786,W1786-V1786)),0),0)</f>
        <v>0</v>
      </c>
      <c r="AT1786" s="45">
        <f>IF(AU1786="S",IF(AND(Q1786="1. Aceitou o programa",AB1786="Realizada"),IFERROR(IF(AA1786="",0,AA1786-R1786),0),0),0)</f>
        <v>0</v>
      </c>
      <c r="AU1786" s="45" t="str">
        <f>_xlfn.XLOOKUP(U1786,'Lista Suspensa'!$AA$20:$AA$23,'Lista Suspensa'!$AB$20:$AB$23,"N/A")</f>
        <v>S</v>
      </c>
    </row>
    <row r="1787" spans="1:47" ht="12" customHeight="1">
      <c r="A1787" s="87" t="s">
        <v>67</v>
      </c>
      <c r="B1787" s="88">
        <v>46188</v>
      </c>
      <c r="C1787" s="89" t="s">
        <v>3773</v>
      </c>
      <c r="D1787" s="89" t="s">
        <v>3774</v>
      </c>
      <c r="E1787" s="90">
        <v>451639332</v>
      </c>
      <c r="F1787" s="184" t="s">
        <v>4259</v>
      </c>
      <c r="G1787" s="91">
        <v>81404204849</v>
      </c>
      <c r="H1787" s="92">
        <v>19361</v>
      </c>
      <c r="I1787" s="89"/>
      <c r="J1787" s="89"/>
      <c r="K1787" s="89" t="s">
        <v>52</v>
      </c>
      <c r="L1787" s="89" t="s">
        <v>53</v>
      </c>
      <c r="M1787" s="89"/>
      <c r="N1787" s="89" t="s">
        <v>72</v>
      </c>
      <c r="O1787" s="93">
        <v>11984032484</v>
      </c>
      <c r="P1787" s="94"/>
      <c r="Q1787" s="112" t="s">
        <v>3768</v>
      </c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>
        <v>0</v>
      </c>
      <c r="AB1787" s="89"/>
      <c r="AC1787" s="111"/>
      <c r="AD1787" s="89"/>
      <c r="AE1787" s="89"/>
      <c r="AF1787" s="98"/>
      <c r="AG1787" s="98"/>
      <c r="AH1787" s="98"/>
      <c r="AI1787" s="99"/>
      <c r="AJ1787" s="99" t="s">
        <v>197</v>
      </c>
      <c r="AK1787" s="99" t="s">
        <v>197</v>
      </c>
      <c r="AL1787" s="45" t="s">
        <v>68</v>
      </c>
      <c r="AM1787" s="162" t="str">
        <f>MONTH(B1787)&amp;"/"&amp;YEAR(B1787)</f>
        <v>6/2026</v>
      </c>
      <c r="AN1787" s="45">
        <f>WEEKNUM(B1787)-WEEKNUM(EOMONTH(B1787,-1)+1)+1</f>
        <v>3</v>
      </c>
      <c r="AO1787" s="45" t="str">
        <f>MONTH(R1787)&amp;"/"&amp;YEAR(R1787)</f>
        <v>1/1900</v>
      </c>
      <c r="AP1787" s="45" t="e">
        <f>WEEKNUM(R1787)-WEEKNUM(EOMONTH(R1787,-1)+1)+1</f>
        <v>#NUM!</v>
      </c>
      <c r="AQ1787" s="45">
        <f>IF(AU1787="S",IF(Q1787="1. Aceitou o programa",R1787-B1787,0),0)</f>
        <v>0</v>
      </c>
      <c r="AR1787" s="45">
        <f>IF(AU1787="S",IF(AND(S1787&lt;&gt;"",R1787&lt;&gt;""),S1787-R1787,0),0)</f>
        <v>0</v>
      </c>
      <c r="AS1787" s="45">
        <f>IF(AU1787="S",IF(Q1787="1. Aceitou o programa",IF(OR(X1787="Não se Aplica",X1787=""),IF(OR(W1787="Não se Aplica",W1787=""),0,W1787-V1787),AVERAGE(X1787-W1787,W1787-V1787)),0),0)</f>
        <v>0</v>
      </c>
      <c r="AT1787" s="45">
        <f>IF(AU1787="S",IF(AND(Q1787="1. Aceitou o programa",AB1787="Realizada"),IFERROR(IF(AA1787="",0,AA1787-R1787),0),0),0)</f>
        <v>0</v>
      </c>
      <c r="AU1787" s="45" t="str">
        <f>_xlfn.XLOOKUP(U1787,'Lista Suspensa'!$AA$20:$AA$23,'Lista Suspensa'!$AB$20:$AB$23,"N/A")</f>
        <v>S</v>
      </c>
    </row>
    <row r="1788" spans="1:47" ht="12" customHeight="1">
      <c r="A1788" s="87" t="s">
        <v>67</v>
      </c>
      <c r="B1788" s="88">
        <v>46188</v>
      </c>
      <c r="C1788" s="89" t="s">
        <v>3773</v>
      </c>
      <c r="D1788" s="89" t="s">
        <v>3774</v>
      </c>
      <c r="E1788" s="90">
        <v>451640977</v>
      </c>
      <c r="F1788" s="184" t="s">
        <v>4120</v>
      </c>
      <c r="G1788" s="91">
        <v>52438805820</v>
      </c>
      <c r="H1788" s="92">
        <v>17237</v>
      </c>
      <c r="I1788" s="89"/>
      <c r="J1788" s="89"/>
      <c r="K1788" s="89" t="s">
        <v>52</v>
      </c>
      <c r="L1788" s="89" t="s">
        <v>53</v>
      </c>
      <c r="M1788" s="89"/>
      <c r="N1788" s="89" t="s">
        <v>72</v>
      </c>
      <c r="O1788" s="93">
        <v>11991281549</v>
      </c>
      <c r="P1788" s="94"/>
      <c r="Q1788" s="112" t="s">
        <v>3768</v>
      </c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>
        <v>0</v>
      </c>
      <c r="AB1788" s="89"/>
      <c r="AC1788" s="111"/>
      <c r="AD1788" s="89"/>
      <c r="AE1788" s="89"/>
      <c r="AF1788" s="98"/>
      <c r="AG1788" s="98"/>
      <c r="AH1788" s="98"/>
      <c r="AI1788" s="99"/>
      <c r="AJ1788" s="99" t="s">
        <v>197</v>
      </c>
      <c r="AK1788" s="99" t="s">
        <v>197</v>
      </c>
      <c r="AL1788" s="45" t="s">
        <v>68</v>
      </c>
      <c r="AM1788" s="162" t="str">
        <f>MONTH(B1788)&amp;"/"&amp;YEAR(B1788)</f>
        <v>6/2026</v>
      </c>
      <c r="AN1788" s="45">
        <f>WEEKNUM(B1788)-WEEKNUM(EOMONTH(B1788,-1)+1)+1</f>
        <v>3</v>
      </c>
      <c r="AO1788" s="45" t="str">
        <f>MONTH(R1788)&amp;"/"&amp;YEAR(R1788)</f>
        <v>1/1900</v>
      </c>
      <c r="AP1788" s="45" t="e">
        <f>WEEKNUM(R1788)-WEEKNUM(EOMONTH(R1788,-1)+1)+1</f>
        <v>#NUM!</v>
      </c>
      <c r="AQ1788" s="45">
        <f>IF(AU1788="S",IF(Q1788="1. Aceitou o programa",R1788-B1788,0),0)</f>
        <v>0</v>
      </c>
      <c r="AR1788" s="45">
        <f>IF(AU1788="S",IF(AND(S1788&lt;&gt;"",R1788&lt;&gt;""),S1788-R1788,0),0)</f>
        <v>0</v>
      </c>
      <c r="AS1788" s="45">
        <f>IF(AU1788="S",IF(Q1788="1. Aceitou o programa",IF(OR(X1788="Não se Aplica",X1788=""),IF(OR(W1788="Não se Aplica",W1788=""),0,W1788-V1788),AVERAGE(X1788-W1788,W1788-V1788)),0),0)</f>
        <v>0</v>
      </c>
      <c r="AT1788" s="45">
        <f>IF(AU1788="S",IF(AND(Q1788="1. Aceitou o programa",AB1788="Realizada"),IFERROR(IF(AA1788="",0,AA1788-R1788),0),0),0)</f>
        <v>0</v>
      </c>
      <c r="AU1788" s="45" t="str">
        <f>_xlfn.XLOOKUP(U1788,'Lista Suspensa'!$AA$20:$AA$23,'Lista Suspensa'!$AB$20:$AB$23,"N/A")</f>
        <v>S</v>
      </c>
    </row>
    <row r="1789" spans="1:47" ht="12" customHeight="1">
      <c r="A1789" s="87" t="s">
        <v>67</v>
      </c>
      <c r="B1789" s="88">
        <v>46188</v>
      </c>
      <c r="C1789" s="89" t="s">
        <v>3773</v>
      </c>
      <c r="D1789" s="89" t="s">
        <v>3774</v>
      </c>
      <c r="E1789" s="90">
        <v>451643259</v>
      </c>
      <c r="F1789" s="184" t="s">
        <v>4260</v>
      </c>
      <c r="G1789" s="91">
        <v>34739988852</v>
      </c>
      <c r="H1789" s="92">
        <v>18324</v>
      </c>
      <c r="I1789" s="89"/>
      <c r="J1789" s="89"/>
      <c r="K1789" s="89" t="s">
        <v>52</v>
      </c>
      <c r="L1789" s="89" t="s">
        <v>53</v>
      </c>
      <c r="M1789" s="89"/>
      <c r="N1789" s="89" t="s">
        <v>72</v>
      </c>
      <c r="O1789" s="93">
        <v>11964423078</v>
      </c>
      <c r="P1789" s="94"/>
      <c r="Q1789" s="112" t="s">
        <v>3768</v>
      </c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>
        <v>0</v>
      </c>
      <c r="AB1789" s="89"/>
      <c r="AC1789" s="111"/>
      <c r="AD1789" s="89"/>
      <c r="AE1789" s="89"/>
      <c r="AF1789" s="98"/>
      <c r="AG1789" s="98"/>
      <c r="AH1789" s="98"/>
      <c r="AI1789" s="99"/>
      <c r="AJ1789" s="99" t="s">
        <v>197</v>
      </c>
      <c r="AK1789" s="99" t="s">
        <v>197</v>
      </c>
      <c r="AL1789" s="45" t="s">
        <v>68</v>
      </c>
      <c r="AM1789" s="162" t="str">
        <f>MONTH(B1789)&amp;"/"&amp;YEAR(B1789)</f>
        <v>6/2026</v>
      </c>
      <c r="AN1789" s="45">
        <f>WEEKNUM(B1789)-WEEKNUM(EOMONTH(B1789,-1)+1)+1</f>
        <v>3</v>
      </c>
      <c r="AO1789" s="45" t="str">
        <f>MONTH(R1789)&amp;"/"&amp;YEAR(R1789)</f>
        <v>1/1900</v>
      </c>
      <c r="AP1789" s="45" t="e">
        <f>WEEKNUM(R1789)-WEEKNUM(EOMONTH(R1789,-1)+1)+1</f>
        <v>#NUM!</v>
      </c>
      <c r="AQ1789" s="45">
        <f>IF(AU1789="S",IF(Q1789="1. Aceitou o programa",R1789-B1789,0),0)</f>
        <v>0</v>
      </c>
      <c r="AR1789" s="45">
        <f>IF(AU1789="S",IF(AND(S1789&lt;&gt;"",R1789&lt;&gt;""),S1789-R1789,0),0)</f>
        <v>0</v>
      </c>
      <c r="AS1789" s="45">
        <f>IF(AU1789="S",IF(Q1789="1. Aceitou o programa",IF(OR(X1789="Não se Aplica",X1789=""),IF(OR(W1789="Não se Aplica",W1789=""),0,W1789-V1789),AVERAGE(X1789-W1789,W1789-V1789)),0),0)</f>
        <v>0</v>
      </c>
      <c r="AT1789" s="45">
        <f>IF(AU1789="S",IF(AND(Q1789="1. Aceitou o programa",AB1789="Realizada"),IFERROR(IF(AA1789="",0,AA1789-R1789),0),0),0)</f>
        <v>0</v>
      </c>
      <c r="AU1789" s="45" t="str">
        <f>_xlfn.XLOOKUP(U1789,'Lista Suspensa'!$AA$20:$AA$23,'Lista Suspensa'!$AB$20:$AB$23,"N/A")</f>
        <v>S</v>
      </c>
    </row>
    <row r="1790" spans="1:47" ht="12" customHeight="1">
      <c r="A1790" s="87" t="s">
        <v>67</v>
      </c>
      <c r="B1790" s="88">
        <v>46188</v>
      </c>
      <c r="C1790" s="89" t="s">
        <v>3773</v>
      </c>
      <c r="D1790" s="89" t="s">
        <v>3774</v>
      </c>
      <c r="E1790" s="90">
        <v>451668782</v>
      </c>
      <c r="F1790" s="184" t="s">
        <v>4261</v>
      </c>
      <c r="G1790" s="91">
        <v>1193807816</v>
      </c>
      <c r="H1790" s="92">
        <v>14746</v>
      </c>
      <c r="I1790" s="89"/>
      <c r="J1790" s="89"/>
      <c r="K1790" s="89" t="s">
        <v>52</v>
      </c>
      <c r="L1790" s="89" t="s">
        <v>53</v>
      </c>
      <c r="M1790" s="89"/>
      <c r="N1790" s="89" t="s">
        <v>72</v>
      </c>
      <c r="O1790" s="93">
        <v>11984987874</v>
      </c>
      <c r="P1790" s="94"/>
      <c r="Q1790" s="112" t="s">
        <v>3768</v>
      </c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>
        <v>0</v>
      </c>
      <c r="AB1790" s="89"/>
      <c r="AC1790" s="111"/>
      <c r="AD1790" s="89"/>
      <c r="AE1790" s="89"/>
      <c r="AF1790" s="98"/>
      <c r="AG1790" s="98"/>
      <c r="AH1790" s="98"/>
      <c r="AI1790" s="99"/>
      <c r="AJ1790" s="99" t="s">
        <v>197</v>
      </c>
      <c r="AK1790" s="99" t="s">
        <v>197</v>
      </c>
      <c r="AL1790" s="45" t="s">
        <v>68</v>
      </c>
      <c r="AM1790" s="162" t="str">
        <f>MONTH(B1790)&amp;"/"&amp;YEAR(B1790)</f>
        <v>6/2026</v>
      </c>
      <c r="AN1790" s="45">
        <f>WEEKNUM(B1790)-WEEKNUM(EOMONTH(B1790,-1)+1)+1</f>
        <v>3</v>
      </c>
      <c r="AO1790" s="45" t="str">
        <f>MONTH(R1790)&amp;"/"&amp;YEAR(R1790)</f>
        <v>1/1900</v>
      </c>
      <c r="AP1790" s="45" t="e">
        <f>WEEKNUM(R1790)-WEEKNUM(EOMONTH(R1790,-1)+1)+1</f>
        <v>#NUM!</v>
      </c>
      <c r="AQ1790" s="45">
        <f>IF(AU1790="S",IF(Q1790="1. Aceitou o programa",R1790-B1790,0),0)</f>
        <v>0</v>
      </c>
      <c r="AR1790" s="45">
        <f>IF(AU1790="S",IF(AND(S1790&lt;&gt;"",R1790&lt;&gt;""),S1790-R1790,0),0)</f>
        <v>0</v>
      </c>
      <c r="AS1790" s="45">
        <f>IF(AU1790="S",IF(Q1790="1. Aceitou o programa",IF(OR(X1790="Não se Aplica",X1790=""),IF(OR(W1790="Não se Aplica",W1790=""),0,W1790-V1790),AVERAGE(X1790-W1790,W1790-V1790)),0),0)</f>
        <v>0</v>
      </c>
      <c r="AT1790" s="45">
        <f>IF(AU1790="S",IF(AND(Q1790="1. Aceitou o programa",AB1790="Realizada"),IFERROR(IF(AA1790="",0,AA1790-R1790),0),0),0)</f>
        <v>0</v>
      </c>
      <c r="AU1790" s="45" t="str">
        <f>_xlfn.XLOOKUP(U1790,'Lista Suspensa'!$AA$20:$AA$23,'Lista Suspensa'!$AB$20:$AB$23,"N/A")</f>
        <v>S</v>
      </c>
    </row>
    <row r="1791" spans="1:47" ht="12" customHeight="1">
      <c r="A1791" s="87" t="s">
        <v>67</v>
      </c>
      <c r="B1791" s="88">
        <v>46188</v>
      </c>
      <c r="C1791" s="89" t="s">
        <v>3773</v>
      </c>
      <c r="D1791" s="89" t="s">
        <v>3774</v>
      </c>
      <c r="E1791" s="90">
        <v>451689976</v>
      </c>
      <c r="F1791" s="184" t="s">
        <v>4262</v>
      </c>
      <c r="G1791" s="91">
        <v>39900282868</v>
      </c>
      <c r="H1791" s="92">
        <v>17197</v>
      </c>
      <c r="I1791" s="89"/>
      <c r="J1791" s="89"/>
      <c r="K1791" s="89" t="s">
        <v>52</v>
      </c>
      <c r="L1791" s="89" t="s">
        <v>53</v>
      </c>
      <c r="M1791" s="89"/>
      <c r="N1791" s="89" t="s">
        <v>72</v>
      </c>
      <c r="O1791" s="93">
        <v>11983823111</v>
      </c>
      <c r="P1791" s="94"/>
      <c r="Q1791" s="112" t="s">
        <v>3768</v>
      </c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>
        <v>0</v>
      </c>
      <c r="AB1791" s="89"/>
      <c r="AC1791" s="111"/>
      <c r="AD1791" s="89"/>
      <c r="AE1791" s="89"/>
      <c r="AF1791" s="98"/>
      <c r="AG1791" s="98"/>
      <c r="AH1791" s="98"/>
      <c r="AI1791" s="99"/>
      <c r="AJ1791" s="99" t="s">
        <v>197</v>
      </c>
      <c r="AK1791" s="99" t="s">
        <v>197</v>
      </c>
      <c r="AL1791" s="45" t="s">
        <v>68</v>
      </c>
      <c r="AM1791" s="162" t="str">
        <f>MONTH(B1791)&amp;"/"&amp;YEAR(B1791)</f>
        <v>6/2026</v>
      </c>
      <c r="AN1791" s="45">
        <f>WEEKNUM(B1791)-WEEKNUM(EOMONTH(B1791,-1)+1)+1</f>
        <v>3</v>
      </c>
      <c r="AO1791" s="45" t="str">
        <f>MONTH(R1791)&amp;"/"&amp;YEAR(R1791)</f>
        <v>1/1900</v>
      </c>
      <c r="AP1791" s="45" t="e">
        <f>WEEKNUM(R1791)-WEEKNUM(EOMONTH(R1791,-1)+1)+1</f>
        <v>#NUM!</v>
      </c>
      <c r="AQ1791" s="45">
        <f>IF(AU1791="S",IF(Q1791="1. Aceitou o programa",R1791-B1791,0),0)</f>
        <v>0</v>
      </c>
      <c r="AR1791" s="45">
        <f>IF(AU1791="S",IF(AND(S1791&lt;&gt;"",R1791&lt;&gt;""),S1791-R1791,0),0)</f>
        <v>0</v>
      </c>
      <c r="AS1791" s="45">
        <f>IF(AU1791="S",IF(Q1791="1. Aceitou o programa",IF(OR(X1791="Não se Aplica",X1791=""),IF(OR(W1791="Não se Aplica",W1791=""),0,W1791-V1791),AVERAGE(X1791-W1791,W1791-V1791)),0),0)</f>
        <v>0</v>
      </c>
      <c r="AT1791" s="45">
        <f>IF(AU1791="S",IF(AND(Q1791="1. Aceitou o programa",AB1791="Realizada"),IFERROR(IF(AA1791="",0,AA1791-R1791),0),0),0)</f>
        <v>0</v>
      </c>
      <c r="AU1791" s="45" t="str">
        <f>_xlfn.XLOOKUP(U1791,'Lista Suspensa'!$AA$20:$AA$23,'Lista Suspensa'!$AB$20:$AB$23,"N/A")</f>
        <v>S</v>
      </c>
    </row>
    <row r="1792" spans="1:47" ht="12" customHeight="1">
      <c r="A1792" s="87" t="s">
        <v>67</v>
      </c>
      <c r="B1792" s="88">
        <v>46188</v>
      </c>
      <c r="C1792" s="89" t="s">
        <v>3773</v>
      </c>
      <c r="D1792" s="89" t="s">
        <v>3774</v>
      </c>
      <c r="E1792" s="90">
        <v>451689984</v>
      </c>
      <c r="F1792" s="184" t="s">
        <v>4263</v>
      </c>
      <c r="G1792" s="91">
        <v>12735562832</v>
      </c>
      <c r="H1792" s="92">
        <v>18416</v>
      </c>
      <c r="I1792" s="89"/>
      <c r="J1792" s="89"/>
      <c r="K1792" s="89" t="s">
        <v>52</v>
      </c>
      <c r="L1792" s="89" t="s">
        <v>53</v>
      </c>
      <c r="M1792" s="89"/>
      <c r="N1792" s="89" t="s">
        <v>72</v>
      </c>
      <c r="O1792" s="93">
        <v>11983823111</v>
      </c>
      <c r="P1792" s="94"/>
      <c r="Q1792" s="112" t="s">
        <v>3768</v>
      </c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>
        <v>0</v>
      </c>
      <c r="AB1792" s="89"/>
      <c r="AC1792" s="111"/>
      <c r="AD1792" s="89"/>
      <c r="AE1792" s="89"/>
      <c r="AF1792" s="98"/>
      <c r="AG1792" s="98"/>
      <c r="AH1792" s="98"/>
      <c r="AI1792" s="99"/>
      <c r="AJ1792" s="99" t="s">
        <v>197</v>
      </c>
      <c r="AK1792" s="99" t="s">
        <v>197</v>
      </c>
      <c r="AL1792" s="45" t="s">
        <v>68</v>
      </c>
      <c r="AM1792" s="162" t="str">
        <f>MONTH(B1792)&amp;"/"&amp;YEAR(B1792)</f>
        <v>6/2026</v>
      </c>
      <c r="AN1792" s="45">
        <f>WEEKNUM(B1792)-WEEKNUM(EOMONTH(B1792,-1)+1)+1</f>
        <v>3</v>
      </c>
      <c r="AO1792" s="45" t="str">
        <f>MONTH(R1792)&amp;"/"&amp;YEAR(R1792)</f>
        <v>1/1900</v>
      </c>
      <c r="AP1792" s="45" t="e">
        <f>WEEKNUM(R1792)-WEEKNUM(EOMONTH(R1792,-1)+1)+1</f>
        <v>#NUM!</v>
      </c>
      <c r="AQ1792" s="45">
        <f>IF(AU1792="S",IF(Q1792="1. Aceitou o programa",R1792-B1792,0),0)</f>
        <v>0</v>
      </c>
      <c r="AR1792" s="45">
        <f>IF(AU1792="S",IF(AND(S1792&lt;&gt;"",R1792&lt;&gt;""),S1792-R1792,0),0)</f>
        <v>0</v>
      </c>
      <c r="AS1792" s="45">
        <f>IF(AU1792="S",IF(Q1792="1. Aceitou o programa",IF(OR(X1792="Não se Aplica",X1792=""),IF(OR(W1792="Não se Aplica",W1792=""),0,W1792-V1792),AVERAGE(X1792-W1792,W1792-V1792)),0),0)</f>
        <v>0</v>
      </c>
      <c r="AT1792" s="45">
        <f>IF(AU1792="S",IF(AND(Q1792="1. Aceitou o programa",AB1792="Realizada"),IFERROR(IF(AA1792="",0,AA1792-R1792),0),0),0)</f>
        <v>0</v>
      </c>
      <c r="AU1792" s="45" t="str">
        <f>_xlfn.XLOOKUP(U1792,'Lista Suspensa'!$AA$20:$AA$23,'Lista Suspensa'!$AB$20:$AB$23,"N/A")</f>
        <v>S</v>
      </c>
    </row>
    <row r="1793" spans="1:47" ht="12" customHeight="1">
      <c r="A1793" s="87" t="s">
        <v>67</v>
      </c>
      <c r="B1793" s="88">
        <v>46188</v>
      </c>
      <c r="C1793" s="89" t="s">
        <v>3773</v>
      </c>
      <c r="D1793" s="89" t="s">
        <v>3774</v>
      </c>
      <c r="E1793" s="90">
        <v>451694139</v>
      </c>
      <c r="F1793" s="184" t="s">
        <v>4264</v>
      </c>
      <c r="G1793" s="91">
        <v>10081023855</v>
      </c>
      <c r="H1793" s="92">
        <v>18514</v>
      </c>
      <c r="I1793" s="89"/>
      <c r="J1793" s="89"/>
      <c r="K1793" s="89" t="s">
        <v>52</v>
      </c>
      <c r="L1793" s="89" t="s">
        <v>53</v>
      </c>
      <c r="M1793" s="89"/>
      <c r="N1793" s="89" t="s">
        <v>72</v>
      </c>
      <c r="O1793" s="93">
        <v>11998560934</v>
      </c>
      <c r="P1793" s="94"/>
      <c r="Q1793" s="112" t="s">
        <v>3768</v>
      </c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>
        <v>0</v>
      </c>
      <c r="AB1793" s="89"/>
      <c r="AC1793" s="111"/>
      <c r="AD1793" s="89"/>
      <c r="AE1793" s="89"/>
      <c r="AF1793" s="98"/>
      <c r="AG1793" s="98"/>
      <c r="AH1793" s="98"/>
      <c r="AI1793" s="99"/>
      <c r="AJ1793" s="99" t="s">
        <v>197</v>
      </c>
      <c r="AK1793" s="99" t="s">
        <v>197</v>
      </c>
      <c r="AL1793" s="45" t="s">
        <v>68</v>
      </c>
      <c r="AM1793" s="162" t="str">
        <f>MONTH(B1793)&amp;"/"&amp;YEAR(B1793)</f>
        <v>6/2026</v>
      </c>
      <c r="AN1793" s="45">
        <f>WEEKNUM(B1793)-WEEKNUM(EOMONTH(B1793,-1)+1)+1</f>
        <v>3</v>
      </c>
      <c r="AO1793" s="45" t="str">
        <f>MONTH(R1793)&amp;"/"&amp;YEAR(R1793)</f>
        <v>1/1900</v>
      </c>
      <c r="AP1793" s="45" t="e">
        <f>WEEKNUM(R1793)-WEEKNUM(EOMONTH(R1793,-1)+1)+1</f>
        <v>#NUM!</v>
      </c>
      <c r="AQ1793" s="45">
        <f>IF(AU1793="S",IF(Q1793="1. Aceitou o programa",R1793-B1793,0),0)</f>
        <v>0</v>
      </c>
      <c r="AR1793" s="45">
        <f>IF(AU1793="S",IF(AND(S1793&lt;&gt;"",R1793&lt;&gt;""),S1793-R1793,0),0)</f>
        <v>0</v>
      </c>
      <c r="AS1793" s="45">
        <f>IF(AU1793="S",IF(Q1793="1. Aceitou o programa",IF(OR(X1793="Não se Aplica",X1793=""),IF(OR(W1793="Não se Aplica",W1793=""),0,W1793-V1793),AVERAGE(X1793-W1793,W1793-V1793)),0),0)</f>
        <v>0</v>
      </c>
      <c r="AT1793" s="45">
        <f>IF(AU1793="S",IF(AND(Q1793="1. Aceitou o programa",AB1793="Realizada"),IFERROR(IF(AA1793="",0,AA1793-R1793),0),0),0)</f>
        <v>0</v>
      </c>
      <c r="AU1793" s="45" t="str">
        <f>_xlfn.XLOOKUP(U1793,'Lista Suspensa'!$AA$20:$AA$23,'Lista Suspensa'!$AB$20:$AB$23,"N/A")</f>
        <v>S</v>
      </c>
    </row>
    <row r="1794" spans="1:47" ht="12" customHeight="1">
      <c r="A1794" s="87" t="s">
        <v>67</v>
      </c>
      <c r="B1794" s="88">
        <v>46188</v>
      </c>
      <c r="C1794" s="89" t="s">
        <v>3773</v>
      </c>
      <c r="D1794" s="89" t="s">
        <v>3774</v>
      </c>
      <c r="E1794" s="90">
        <v>451697111</v>
      </c>
      <c r="F1794" s="184" t="s">
        <v>4265</v>
      </c>
      <c r="G1794" s="91">
        <v>21247275833</v>
      </c>
      <c r="H1794" s="92">
        <v>19577</v>
      </c>
      <c r="I1794" s="89"/>
      <c r="J1794" s="89"/>
      <c r="K1794" s="89" t="s">
        <v>52</v>
      </c>
      <c r="L1794" s="89" t="s">
        <v>53</v>
      </c>
      <c r="M1794" s="89"/>
      <c r="N1794" s="89" t="s">
        <v>72</v>
      </c>
      <c r="O1794" s="93">
        <v>11988788873</v>
      </c>
      <c r="P1794" s="94"/>
      <c r="Q1794" s="112" t="s">
        <v>3768</v>
      </c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>
        <v>0</v>
      </c>
      <c r="AB1794" s="89"/>
      <c r="AC1794" s="111"/>
      <c r="AD1794" s="89"/>
      <c r="AE1794" s="89"/>
      <c r="AF1794" s="98"/>
      <c r="AG1794" s="98"/>
      <c r="AH1794" s="98"/>
      <c r="AI1794" s="99"/>
      <c r="AJ1794" s="99" t="s">
        <v>197</v>
      </c>
      <c r="AK1794" s="99" t="s">
        <v>197</v>
      </c>
      <c r="AL1794" s="45" t="s">
        <v>68</v>
      </c>
      <c r="AM1794" s="162" t="str">
        <f>MONTH(B1794)&amp;"/"&amp;YEAR(B1794)</f>
        <v>6/2026</v>
      </c>
      <c r="AN1794" s="45">
        <f>WEEKNUM(B1794)-WEEKNUM(EOMONTH(B1794,-1)+1)+1</f>
        <v>3</v>
      </c>
      <c r="AO1794" s="45" t="str">
        <f>MONTH(R1794)&amp;"/"&amp;YEAR(R1794)</f>
        <v>1/1900</v>
      </c>
      <c r="AP1794" s="45" t="e">
        <f>WEEKNUM(R1794)-WEEKNUM(EOMONTH(R1794,-1)+1)+1</f>
        <v>#NUM!</v>
      </c>
      <c r="AQ1794" s="45">
        <f>IF(AU1794="S",IF(Q1794="1. Aceitou o programa",R1794-B1794,0),0)</f>
        <v>0</v>
      </c>
      <c r="AR1794" s="45">
        <f>IF(AU1794="S",IF(AND(S1794&lt;&gt;"",R1794&lt;&gt;""),S1794-R1794,0),0)</f>
        <v>0</v>
      </c>
      <c r="AS1794" s="45">
        <f>IF(AU1794="S",IF(Q1794="1. Aceitou o programa",IF(OR(X1794="Não se Aplica",X1794=""),IF(OR(W1794="Não se Aplica",W1794=""),0,W1794-V1794),AVERAGE(X1794-W1794,W1794-V1794)),0),0)</f>
        <v>0</v>
      </c>
      <c r="AT1794" s="45">
        <f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>
      <c r="A1795" s="87" t="s">
        <v>67</v>
      </c>
      <c r="B1795" s="88">
        <v>46188</v>
      </c>
      <c r="C1795" s="89" t="s">
        <v>3773</v>
      </c>
      <c r="D1795" s="89" t="s">
        <v>3774</v>
      </c>
      <c r="E1795" s="90">
        <v>451698967</v>
      </c>
      <c r="F1795" s="184" t="s">
        <v>4266</v>
      </c>
      <c r="G1795" s="91">
        <v>15322428836</v>
      </c>
      <c r="H1795" s="92">
        <v>15133</v>
      </c>
      <c r="I1795" s="89"/>
      <c r="J1795" s="89"/>
      <c r="K1795" s="89" t="s">
        <v>52</v>
      </c>
      <c r="L1795" s="89" t="s">
        <v>53</v>
      </c>
      <c r="M1795" s="89"/>
      <c r="N1795" s="89" t="s">
        <v>72</v>
      </c>
      <c r="O1795" s="93">
        <v>11947549358</v>
      </c>
      <c r="P1795" s="94"/>
      <c r="Q1795" s="112" t="s">
        <v>3768</v>
      </c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>
        <v>0</v>
      </c>
      <c r="AB1795" s="89"/>
      <c r="AC1795" s="111"/>
      <c r="AD1795" s="89"/>
      <c r="AE1795" s="89"/>
      <c r="AF1795" s="98"/>
      <c r="AG1795" s="98"/>
      <c r="AH1795" s="98"/>
      <c r="AI1795" s="99"/>
      <c r="AJ1795" s="99" t="s">
        <v>197</v>
      </c>
      <c r="AK1795" s="99" t="s">
        <v>197</v>
      </c>
      <c r="AL1795" s="45" t="s">
        <v>68</v>
      </c>
      <c r="AM1795" s="162" t="str">
        <f>MONTH(B1795)&amp;"/"&amp;YEAR(B1795)</f>
        <v>6/2026</v>
      </c>
      <c r="AN1795" s="45">
        <f>WEEKNUM(B1795)-WEEKNUM(EOMONTH(B1795,-1)+1)+1</f>
        <v>3</v>
      </c>
      <c r="AO1795" s="45" t="str">
        <f>MONTH(R1795)&amp;"/"&amp;YEAR(R1795)</f>
        <v>1/1900</v>
      </c>
      <c r="AP1795" s="45" t="e">
        <f>WEEKNUM(R1795)-WEEKNUM(EOMONTH(R1795,-1)+1)+1</f>
        <v>#NUM!</v>
      </c>
      <c r="AQ1795" s="45">
        <f>IF(AU1795="S",IF(Q1795="1. Aceitou o programa",R1795-B1795,0),0)</f>
        <v>0</v>
      </c>
      <c r="AR1795" s="45">
        <f>IF(AU1795="S",IF(AND(S1795&lt;&gt;"",R1795&lt;&gt;""),S1795-R1795,0),0)</f>
        <v>0</v>
      </c>
      <c r="AS1795" s="45">
        <f>IF(AU1795="S",IF(Q1795="1. Aceitou o programa",IF(OR(X1795="Não se Aplica",X1795=""),IF(OR(W1795="Não se Aplica",W1795=""),0,W1795-V1795),AVERAGE(X1795-W1795,W1795-V1795)),0),0)</f>
        <v>0</v>
      </c>
      <c r="AT1795" s="45">
        <f>IF(AU1795="S",IF(AND(Q1795="1. Aceitou o programa",AB1795="Realizada"),IFERROR(IF(AA1795="",0,AA1795-R1795),0),0),0)</f>
        <v>0</v>
      </c>
      <c r="AU1795" s="45" t="str">
        <f>_xlfn.XLOOKUP(U1795,'Lista Suspensa'!$AA$20:$AA$23,'Lista Suspensa'!$AB$20:$AB$23,"N/A")</f>
        <v>S</v>
      </c>
    </row>
    <row r="1796" spans="1:47" ht="12" customHeight="1">
      <c r="A1796" s="87" t="s">
        <v>67</v>
      </c>
      <c r="B1796" s="88">
        <v>46188</v>
      </c>
      <c r="C1796" s="89" t="s">
        <v>3773</v>
      </c>
      <c r="D1796" s="89" t="s">
        <v>3774</v>
      </c>
      <c r="E1796" s="90">
        <v>451699556</v>
      </c>
      <c r="F1796" s="184" t="s">
        <v>4267</v>
      </c>
      <c r="G1796" s="91">
        <v>27175431805</v>
      </c>
      <c r="H1796" s="92">
        <v>17101</v>
      </c>
      <c r="I1796" s="89"/>
      <c r="J1796" s="89"/>
      <c r="K1796" s="89" t="s">
        <v>52</v>
      </c>
      <c r="L1796" s="89" t="s">
        <v>160</v>
      </c>
      <c r="M1796" s="89"/>
      <c r="N1796" s="89" t="s">
        <v>72</v>
      </c>
      <c r="O1796" s="93">
        <v>11942276659</v>
      </c>
      <c r="P1796" s="94"/>
      <c r="Q1796" s="112" t="s">
        <v>3768</v>
      </c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>
        <v>0</v>
      </c>
      <c r="AB1796" s="89"/>
      <c r="AC1796" s="111"/>
      <c r="AD1796" s="89"/>
      <c r="AE1796" s="89"/>
      <c r="AF1796" s="98"/>
      <c r="AG1796" s="98"/>
      <c r="AH1796" s="98"/>
      <c r="AI1796" s="99"/>
      <c r="AJ1796" s="99" t="s">
        <v>197</v>
      </c>
      <c r="AK1796" s="99" t="s">
        <v>197</v>
      </c>
      <c r="AL1796" s="45" t="s">
        <v>68</v>
      </c>
      <c r="AM1796" s="162" t="str">
        <f>MONTH(B1796)&amp;"/"&amp;YEAR(B1796)</f>
        <v>6/2026</v>
      </c>
      <c r="AN1796" s="45">
        <f>WEEKNUM(B1796)-WEEKNUM(EOMONTH(B1796,-1)+1)+1</f>
        <v>3</v>
      </c>
      <c r="AO1796" s="45" t="str">
        <f>MONTH(R1796)&amp;"/"&amp;YEAR(R1796)</f>
        <v>1/1900</v>
      </c>
      <c r="AP1796" s="45" t="e">
        <f>WEEKNUM(R1796)-WEEKNUM(EOMONTH(R1796,-1)+1)+1</f>
        <v>#NUM!</v>
      </c>
      <c r="AQ1796" s="45">
        <f>IF(AU1796="S",IF(Q1796="1. Aceitou o programa",R1796-B1796,0),0)</f>
        <v>0</v>
      </c>
      <c r="AR1796" s="45">
        <f>IF(AU1796="S",IF(AND(S1796&lt;&gt;"",R1796&lt;&gt;""),S1796-R1796,0),0)</f>
        <v>0</v>
      </c>
      <c r="AS1796" s="45">
        <f>IF(AU1796="S",IF(Q1796="1. Aceitou o programa",IF(OR(X1796="Não se Aplica",X1796=""),IF(OR(W1796="Não se Aplica",W1796=""),0,W1796-V1796),AVERAGE(X1796-W1796,W1796-V1796)),0),0)</f>
        <v>0</v>
      </c>
      <c r="AT1796" s="45">
        <f>IF(AU1796="S",IF(AND(Q1796="1. Aceitou o programa",AB1796="Realizada"),IFERROR(IF(AA1796="",0,AA1796-R1796),0),0),0)</f>
        <v>0</v>
      </c>
      <c r="AU1796" s="45" t="str">
        <f>_xlfn.XLOOKUP(U1796,'Lista Suspensa'!$AA$20:$AA$23,'Lista Suspensa'!$AB$20:$AB$23,"N/A")</f>
        <v>S</v>
      </c>
    </row>
    <row r="1797" spans="1:47" ht="12" customHeight="1">
      <c r="A1797" s="87" t="s">
        <v>67</v>
      </c>
      <c r="B1797" s="88">
        <v>46188</v>
      </c>
      <c r="C1797" s="89" t="s">
        <v>3773</v>
      </c>
      <c r="D1797" s="89" t="s">
        <v>3774</v>
      </c>
      <c r="E1797" s="90">
        <v>451700791</v>
      </c>
      <c r="F1797" s="184" t="s">
        <v>4268</v>
      </c>
      <c r="G1797" s="91">
        <v>57892016872</v>
      </c>
      <c r="H1797" s="92">
        <v>18942</v>
      </c>
      <c r="I1797" s="89"/>
      <c r="J1797" s="89"/>
      <c r="K1797" s="89" t="s">
        <v>52</v>
      </c>
      <c r="L1797" s="89" t="s">
        <v>53</v>
      </c>
      <c r="M1797" s="89"/>
      <c r="N1797" s="89" t="s">
        <v>72</v>
      </c>
      <c r="O1797" s="93">
        <v>11984543825</v>
      </c>
      <c r="P1797" s="94"/>
      <c r="Q1797" s="112" t="s">
        <v>3768</v>
      </c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>
        <v>0</v>
      </c>
      <c r="AB1797" s="89"/>
      <c r="AC1797" s="111"/>
      <c r="AD1797" s="89"/>
      <c r="AE1797" s="89"/>
      <c r="AF1797" s="98"/>
      <c r="AG1797" s="98"/>
      <c r="AH1797" s="98"/>
      <c r="AI1797" s="99"/>
      <c r="AJ1797" s="99" t="s">
        <v>197</v>
      </c>
      <c r="AK1797" s="99" t="s">
        <v>197</v>
      </c>
      <c r="AL1797" s="45" t="s">
        <v>68</v>
      </c>
      <c r="AM1797" s="162" t="str">
        <f>MONTH(B1797)&amp;"/"&amp;YEAR(B1797)</f>
        <v>6/2026</v>
      </c>
      <c r="AN1797" s="45">
        <f>WEEKNUM(B1797)-WEEKNUM(EOMONTH(B1797,-1)+1)+1</f>
        <v>3</v>
      </c>
      <c r="AO1797" s="45" t="str">
        <f>MONTH(R1797)&amp;"/"&amp;YEAR(R1797)</f>
        <v>1/1900</v>
      </c>
      <c r="AP1797" s="45" t="e">
        <f>WEEKNUM(R1797)-WEEKNUM(EOMONTH(R1797,-1)+1)+1</f>
        <v>#NUM!</v>
      </c>
      <c r="AQ1797" s="45">
        <f>IF(AU1797="S",IF(Q1797="1. Aceitou o programa",R1797-B1797,0),0)</f>
        <v>0</v>
      </c>
      <c r="AR1797" s="45">
        <f>IF(AU1797="S",IF(AND(S1797&lt;&gt;"",R1797&lt;&gt;""),S1797-R1797,0),0)</f>
        <v>0</v>
      </c>
      <c r="AS1797" s="45">
        <f>IF(AU1797="S",IF(Q1797="1. Aceitou o programa",IF(OR(X1797="Não se Aplica",X1797=""),IF(OR(W1797="Não se Aplica",W1797=""),0,W1797-V1797),AVERAGE(X1797-W1797,W1797-V1797)),0),0)</f>
        <v>0</v>
      </c>
      <c r="AT1797" s="45">
        <f>IF(AU1797="S",IF(AND(Q1797="1. Aceitou o programa",AB1797="Realizada"),IFERROR(IF(AA1797="",0,AA1797-R1797),0),0),0)</f>
        <v>0</v>
      </c>
      <c r="AU1797" s="45" t="str">
        <f>_xlfn.XLOOKUP(U1797,'Lista Suspensa'!$AA$20:$AA$23,'Lista Suspensa'!$AB$20:$AB$23,"N/A")</f>
        <v>S</v>
      </c>
    </row>
    <row r="1798" spans="1:47" ht="12" customHeight="1">
      <c r="A1798" s="87" t="s">
        <v>67</v>
      </c>
      <c r="B1798" s="88">
        <v>46188</v>
      </c>
      <c r="C1798" s="89" t="s">
        <v>3773</v>
      </c>
      <c r="D1798" s="89" t="s">
        <v>3774</v>
      </c>
      <c r="E1798" s="90">
        <v>451710363</v>
      </c>
      <c r="F1798" s="184" t="s">
        <v>4269</v>
      </c>
      <c r="G1798" s="91">
        <v>89446194849</v>
      </c>
      <c r="H1798" s="92">
        <v>18913</v>
      </c>
      <c r="I1798" s="89"/>
      <c r="J1798" s="89"/>
      <c r="K1798" s="89" t="s">
        <v>52</v>
      </c>
      <c r="L1798" s="89" t="s">
        <v>53</v>
      </c>
      <c r="M1798" s="89"/>
      <c r="N1798" s="89" t="s">
        <v>72</v>
      </c>
      <c r="O1798" s="93">
        <v>11996545410</v>
      </c>
      <c r="P1798" s="94"/>
      <c r="Q1798" s="112" t="s">
        <v>3768</v>
      </c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>
        <v>0</v>
      </c>
      <c r="AB1798" s="89"/>
      <c r="AC1798" s="111"/>
      <c r="AD1798" s="89"/>
      <c r="AE1798" s="89"/>
      <c r="AF1798" s="98"/>
      <c r="AG1798" s="98"/>
      <c r="AH1798" s="98"/>
      <c r="AI1798" s="99"/>
      <c r="AJ1798" s="99" t="s">
        <v>197</v>
      </c>
      <c r="AK1798" s="99" t="s">
        <v>197</v>
      </c>
      <c r="AL1798" s="45" t="s">
        <v>68</v>
      </c>
      <c r="AM1798" s="162" t="str">
        <f>MONTH(B1798)&amp;"/"&amp;YEAR(B1798)</f>
        <v>6/2026</v>
      </c>
      <c r="AN1798" s="45">
        <f>WEEKNUM(B1798)-WEEKNUM(EOMONTH(B1798,-1)+1)+1</f>
        <v>3</v>
      </c>
      <c r="AO1798" s="45" t="str">
        <f>MONTH(R1798)&amp;"/"&amp;YEAR(R1798)</f>
        <v>1/1900</v>
      </c>
      <c r="AP1798" s="45" t="e">
        <f>WEEKNUM(R1798)-WEEKNUM(EOMONTH(R1798,-1)+1)+1</f>
        <v>#NUM!</v>
      </c>
      <c r="AQ1798" s="45">
        <f>IF(AU1798="S",IF(Q1798="1. Aceitou o programa",R1798-B1798,0),0)</f>
        <v>0</v>
      </c>
      <c r="AR1798" s="45">
        <f>IF(AU1798="S",IF(AND(S1798&lt;&gt;"",R1798&lt;&gt;""),S1798-R1798,0),0)</f>
        <v>0</v>
      </c>
      <c r="AS1798" s="45">
        <f>IF(AU1798="S",IF(Q1798="1. Aceitou o programa",IF(OR(X1798="Não se Aplica",X1798=""),IF(OR(W1798="Não se Aplica",W1798=""),0,W1798-V1798),AVERAGE(X1798-W1798,W1798-V1798)),0),0)</f>
        <v>0</v>
      </c>
      <c r="AT1798" s="45">
        <f>IF(AU1798="S",IF(AND(Q1798="1. Aceitou o programa",AB1798="Realizada"),IFERROR(IF(AA1798="",0,AA1798-R1798),0),0),0)</f>
        <v>0</v>
      </c>
      <c r="AU1798" s="45" t="str">
        <f>_xlfn.XLOOKUP(U1798,'Lista Suspensa'!$AA$20:$AA$23,'Lista Suspensa'!$AB$20:$AB$23,"N/A")</f>
        <v>S</v>
      </c>
    </row>
    <row r="1799" spans="1:47" ht="12" customHeight="1">
      <c r="A1799" s="87" t="s">
        <v>67</v>
      </c>
      <c r="B1799" s="88">
        <v>46188</v>
      </c>
      <c r="C1799" s="89" t="s">
        <v>3773</v>
      </c>
      <c r="D1799" s="89" t="s">
        <v>3774</v>
      </c>
      <c r="E1799" s="90">
        <v>451721390</v>
      </c>
      <c r="F1799" s="184" t="s">
        <v>4270</v>
      </c>
      <c r="G1799" s="91">
        <v>32278870882</v>
      </c>
      <c r="H1799" s="92">
        <v>14689</v>
      </c>
      <c r="I1799" s="89"/>
      <c r="J1799" s="89"/>
      <c r="K1799" s="89" t="s">
        <v>52</v>
      </c>
      <c r="L1799" s="89" t="s">
        <v>53</v>
      </c>
      <c r="M1799" s="89"/>
      <c r="N1799" s="89" t="s">
        <v>72</v>
      </c>
      <c r="O1799" s="93">
        <v>11976837746</v>
      </c>
      <c r="P1799" s="94"/>
      <c r="Q1799" s="112" t="s">
        <v>3768</v>
      </c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>
        <v>0</v>
      </c>
      <c r="AB1799" s="89"/>
      <c r="AC1799" s="111"/>
      <c r="AD1799" s="89"/>
      <c r="AE1799" s="89"/>
      <c r="AF1799" s="98"/>
      <c r="AG1799" s="98"/>
      <c r="AH1799" s="98"/>
      <c r="AI1799" s="99"/>
      <c r="AJ1799" s="99" t="s">
        <v>197</v>
      </c>
      <c r="AK1799" s="99" t="s">
        <v>197</v>
      </c>
      <c r="AL1799" s="45" t="s">
        <v>68</v>
      </c>
      <c r="AM1799" s="162" t="str">
        <f>MONTH(B1799)&amp;"/"&amp;YEAR(B1799)</f>
        <v>6/2026</v>
      </c>
      <c r="AN1799" s="45">
        <f>WEEKNUM(B1799)-WEEKNUM(EOMONTH(B1799,-1)+1)+1</f>
        <v>3</v>
      </c>
      <c r="AO1799" s="45" t="str">
        <f>MONTH(R1799)&amp;"/"&amp;YEAR(R1799)</f>
        <v>1/1900</v>
      </c>
      <c r="AP1799" s="45" t="e">
        <f>WEEKNUM(R1799)-WEEKNUM(EOMONTH(R1799,-1)+1)+1</f>
        <v>#NUM!</v>
      </c>
      <c r="AQ1799" s="45">
        <f>IF(AU1799="S",IF(Q1799="1. Aceitou o programa",R1799-B1799,0),0)</f>
        <v>0</v>
      </c>
      <c r="AR1799" s="45">
        <f>IF(AU1799="S",IF(AND(S1799&lt;&gt;"",R1799&lt;&gt;""),S1799-R1799,0),0)</f>
        <v>0</v>
      </c>
      <c r="AS1799" s="45">
        <f>IF(AU1799="S",IF(Q1799="1. Aceitou o programa",IF(OR(X1799="Não se Aplica",X1799=""),IF(OR(W1799="Não se Aplica",W1799=""),0,W1799-V1799),AVERAGE(X1799-W1799,W1799-V1799)),0),0)</f>
        <v>0</v>
      </c>
      <c r="AT1799" s="45">
        <f>IF(AU1799="S",IF(AND(Q1799="1. Aceitou o programa",AB1799="Realizada"),IFERROR(IF(AA1799="",0,AA1799-R1799),0),0),0)</f>
        <v>0</v>
      </c>
      <c r="AU1799" s="45" t="str">
        <f>_xlfn.XLOOKUP(U1799,'Lista Suspensa'!$AA$20:$AA$23,'Lista Suspensa'!$AB$20:$AB$23,"N/A")</f>
        <v>S</v>
      </c>
    </row>
    <row r="1800" spans="1:47" ht="12" customHeight="1">
      <c r="A1800" s="87" t="s">
        <v>67</v>
      </c>
      <c r="B1800" s="88">
        <v>46188</v>
      </c>
      <c r="C1800" s="89" t="s">
        <v>3773</v>
      </c>
      <c r="D1800" s="89" t="s">
        <v>3774</v>
      </c>
      <c r="E1800" s="90">
        <v>451721411</v>
      </c>
      <c r="F1800" s="184" t="s">
        <v>4271</v>
      </c>
      <c r="G1800" s="91">
        <v>25769253835</v>
      </c>
      <c r="H1800" s="92">
        <v>16942</v>
      </c>
      <c r="I1800" s="89"/>
      <c r="J1800" s="89"/>
      <c r="K1800" s="89" t="s">
        <v>52</v>
      </c>
      <c r="L1800" s="89" t="s">
        <v>53</v>
      </c>
      <c r="M1800" s="89"/>
      <c r="N1800" s="89" t="s">
        <v>72</v>
      </c>
      <c r="O1800" s="93">
        <v>11991685929</v>
      </c>
      <c r="P1800" s="94"/>
      <c r="Q1800" s="112" t="s">
        <v>3768</v>
      </c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>
        <v>0</v>
      </c>
      <c r="AB1800" s="89"/>
      <c r="AC1800" s="111"/>
      <c r="AD1800" s="89"/>
      <c r="AE1800" s="89"/>
      <c r="AF1800" s="98"/>
      <c r="AG1800" s="98"/>
      <c r="AH1800" s="98"/>
      <c r="AI1800" s="99"/>
      <c r="AJ1800" s="99" t="s">
        <v>197</v>
      </c>
      <c r="AK1800" s="99" t="s">
        <v>197</v>
      </c>
      <c r="AL1800" s="45" t="s">
        <v>68</v>
      </c>
      <c r="AM1800" s="162" t="str">
        <f>MONTH(B1800)&amp;"/"&amp;YEAR(B1800)</f>
        <v>6/2026</v>
      </c>
      <c r="AN1800" s="45">
        <f>WEEKNUM(B1800)-WEEKNUM(EOMONTH(B1800,-1)+1)+1</f>
        <v>3</v>
      </c>
      <c r="AO1800" s="45" t="str">
        <f>MONTH(R1800)&amp;"/"&amp;YEAR(R1800)</f>
        <v>1/1900</v>
      </c>
      <c r="AP1800" s="45" t="e">
        <f>WEEKNUM(R1800)-WEEKNUM(EOMONTH(R1800,-1)+1)+1</f>
        <v>#NUM!</v>
      </c>
      <c r="AQ1800" s="45">
        <f>IF(AU1800="S",IF(Q1800="1. Aceitou o programa",R1800-B1800,0),0)</f>
        <v>0</v>
      </c>
      <c r="AR1800" s="45">
        <f>IF(AU1800="S",IF(AND(S1800&lt;&gt;"",R1800&lt;&gt;""),S1800-R1800,0),0)</f>
        <v>0</v>
      </c>
      <c r="AS1800" s="45">
        <f>IF(AU1800="S",IF(Q1800="1. Aceitou o programa",IF(OR(X1800="Não se Aplica",X1800=""),IF(OR(W1800="Não se Aplica",W1800=""),0,W1800-V1800),AVERAGE(X1800-W1800,W1800-V1800)),0),0)</f>
        <v>0</v>
      </c>
      <c r="AT1800" s="45">
        <f>IF(AU1800="S",IF(AND(Q1800="1. Aceitou o programa",AB1800="Realizada"),IFERROR(IF(AA1800="",0,AA1800-R1800),0),0),0)</f>
        <v>0</v>
      </c>
      <c r="AU1800" s="45" t="str">
        <f>_xlfn.XLOOKUP(U1800,'Lista Suspensa'!$AA$20:$AA$23,'Lista Suspensa'!$AB$20:$AB$23,"N/A")</f>
        <v>S</v>
      </c>
    </row>
    <row r="1801" spans="1:47" ht="12" customHeight="1">
      <c r="A1801" s="87" t="s">
        <v>67</v>
      </c>
      <c r="B1801" s="88">
        <v>46188</v>
      </c>
      <c r="C1801" s="89" t="s">
        <v>3773</v>
      </c>
      <c r="D1801" s="89" t="s">
        <v>3774</v>
      </c>
      <c r="E1801" s="90">
        <v>451722817</v>
      </c>
      <c r="F1801" s="184" t="s">
        <v>4272</v>
      </c>
      <c r="G1801" s="91">
        <v>5525229889</v>
      </c>
      <c r="H1801" s="92">
        <v>17517</v>
      </c>
      <c r="I1801" s="89"/>
      <c r="J1801" s="89"/>
      <c r="K1801" s="89" t="s">
        <v>52</v>
      </c>
      <c r="L1801" s="89" t="s">
        <v>53</v>
      </c>
      <c r="M1801" s="89"/>
      <c r="N1801" s="89" t="s">
        <v>72</v>
      </c>
      <c r="O1801" s="93">
        <v>11983277447</v>
      </c>
      <c r="P1801" s="94"/>
      <c r="Q1801" s="112" t="s">
        <v>3768</v>
      </c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>
        <v>0</v>
      </c>
      <c r="AB1801" s="89"/>
      <c r="AC1801" s="111"/>
      <c r="AD1801" s="89"/>
      <c r="AE1801" s="89"/>
      <c r="AF1801" s="98"/>
      <c r="AG1801" s="98"/>
      <c r="AH1801" s="98"/>
      <c r="AI1801" s="99"/>
      <c r="AJ1801" s="99" t="s">
        <v>197</v>
      </c>
      <c r="AK1801" s="99" t="s">
        <v>197</v>
      </c>
      <c r="AL1801" s="45" t="s">
        <v>68</v>
      </c>
      <c r="AM1801" s="162" t="str">
        <f>MONTH(B1801)&amp;"/"&amp;YEAR(B1801)</f>
        <v>6/2026</v>
      </c>
      <c r="AN1801" s="45">
        <f>WEEKNUM(B1801)-WEEKNUM(EOMONTH(B1801,-1)+1)+1</f>
        <v>3</v>
      </c>
      <c r="AO1801" s="45" t="str">
        <f>MONTH(R1801)&amp;"/"&amp;YEAR(R1801)</f>
        <v>1/1900</v>
      </c>
      <c r="AP1801" s="45" t="e">
        <f>WEEKNUM(R1801)-WEEKNUM(EOMONTH(R1801,-1)+1)+1</f>
        <v>#NUM!</v>
      </c>
      <c r="AQ1801" s="45">
        <f>IF(AU1801="S",IF(Q1801="1. Aceitou o programa",R1801-B1801,0),0)</f>
        <v>0</v>
      </c>
      <c r="AR1801" s="45">
        <f>IF(AU1801="S",IF(AND(S1801&lt;&gt;"",R1801&lt;&gt;""),S1801-R1801,0),0)</f>
        <v>0</v>
      </c>
      <c r="AS1801" s="45">
        <f>IF(AU1801="S",IF(Q1801="1. Aceitou o programa",IF(OR(X1801="Não se Aplica",X1801=""),IF(OR(W1801="Não se Aplica",W1801=""),0,W1801-V1801),AVERAGE(X1801-W1801,W1801-V1801)),0),0)</f>
        <v>0</v>
      </c>
      <c r="AT1801" s="45">
        <f>IF(AU1801="S",IF(AND(Q1801="1. Aceitou o programa",AB1801="Realizada"),IFERROR(IF(AA1801="",0,AA1801-R1801),0),0),0)</f>
        <v>0</v>
      </c>
      <c r="AU1801" s="45" t="str">
        <f>_xlfn.XLOOKUP(U1801,'Lista Suspensa'!$AA$20:$AA$23,'Lista Suspensa'!$AB$20:$AB$23,"N/A")</f>
        <v>S</v>
      </c>
    </row>
    <row r="1802" spans="1:47" ht="12" customHeight="1">
      <c r="A1802" s="87" t="s">
        <v>67</v>
      </c>
      <c r="B1802" s="88">
        <v>46188</v>
      </c>
      <c r="C1802" s="89" t="s">
        <v>3773</v>
      </c>
      <c r="D1802" s="89" t="s">
        <v>3774</v>
      </c>
      <c r="E1802" s="90">
        <v>451731646</v>
      </c>
      <c r="F1802" s="184" t="s">
        <v>4273</v>
      </c>
      <c r="G1802" s="91">
        <v>24664127804</v>
      </c>
      <c r="H1802" s="92">
        <v>16368</v>
      </c>
      <c r="I1802" s="89"/>
      <c r="J1802" s="89"/>
      <c r="K1802" s="89" t="s">
        <v>52</v>
      </c>
      <c r="L1802" s="89" t="s">
        <v>53</v>
      </c>
      <c r="M1802" s="89"/>
      <c r="N1802" s="89" t="s">
        <v>72</v>
      </c>
      <c r="O1802" s="93">
        <v>11941071011</v>
      </c>
      <c r="P1802" s="94"/>
      <c r="Q1802" s="112" t="s">
        <v>3768</v>
      </c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>
        <v>0</v>
      </c>
      <c r="AB1802" s="89"/>
      <c r="AC1802" s="111"/>
      <c r="AD1802" s="89"/>
      <c r="AE1802" s="89"/>
      <c r="AF1802" s="98"/>
      <c r="AG1802" s="98"/>
      <c r="AH1802" s="98"/>
      <c r="AI1802" s="99"/>
      <c r="AJ1802" s="99" t="s">
        <v>197</v>
      </c>
      <c r="AK1802" s="99" t="s">
        <v>197</v>
      </c>
      <c r="AL1802" s="45" t="s">
        <v>68</v>
      </c>
      <c r="AM1802" s="162" t="str">
        <f>MONTH(B1802)&amp;"/"&amp;YEAR(B1802)</f>
        <v>6/2026</v>
      </c>
      <c r="AN1802" s="45">
        <f>WEEKNUM(B1802)-WEEKNUM(EOMONTH(B1802,-1)+1)+1</f>
        <v>3</v>
      </c>
      <c r="AO1802" s="45" t="str">
        <f>MONTH(R1802)&amp;"/"&amp;YEAR(R1802)</f>
        <v>1/1900</v>
      </c>
      <c r="AP1802" s="45" t="e">
        <f>WEEKNUM(R1802)-WEEKNUM(EOMONTH(R1802,-1)+1)+1</f>
        <v>#NUM!</v>
      </c>
      <c r="AQ1802" s="45">
        <f>IF(AU1802="S",IF(Q1802="1. Aceitou o programa",R1802-B1802,0),0)</f>
        <v>0</v>
      </c>
      <c r="AR1802" s="45">
        <f>IF(AU1802="S",IF(AND(S1802&lt;&gt;"",R1802&lt;&gt;""),S1802-R1802,0),0)</f>
        <v>0</v>
      </c>
      <c r="AS1802" s="45">
        <f>IF(AU1802="S",IF(Q1802="1. Aceitou o programa",IF(OR(X1802="Não se Aplica",X1802=""),IF(OR(W1802="Não se Aplica",W1802=""),0,W1802-V1802),AVERAGE(X1802-W1802,W1802-V1802)),0),0)</f>
        <v>0</v>
      </c>
      <c r="AT1802" s="45">
        <f>IF(AU1802="S",IF(AND(Q1802="1. Aceitou o programa",AB1802="Realizada"),IFERROR(IF(AA1802="",0,AA1802-R1802),0),0),0)</f>
        <v>0</v>
      </c>
      <c r="AU1802" s="45" t="str">
        <f>_xlfn.XLOOKUP(U1802,'Lista Suspensa'!$AA$20:$AA$23,'Lista Suspensa'!$AB$20:$AB$23,"N/A")</f>
        <v>S</v>
      </c>
    </row>
    <row r="1803" spans="1:47" ht="12" customHeight="1">
      <c r="A1803" s="87" t="s">
        <v>67</v>
      </c>
      <c r="B1803" s="88">
        <v>46188</v>
      </c>
      <c r="C1803" s="89" t="s">
        <v>3773</v>
      </c>
      <c r="D1803" s="89" t="s">
        <v>3774</v>
      </c>
      <c r="E1803" s="90">
        <v>451731840</v>
      </c>
      <c r="F1803" s="184" t="s">
        <v>4274</v>
      </c>
      <c r="G1803" s="91">
        <v>6382126853</v>
      </c>
      <c r="H1803" s="92">
        <v>13956</v>
      </c>
      <c r="I1803" s="89"/>
      <c r="J1803" s="89"/>
      <c r="K1803" s="89" t="s">
        <v>52</v>
      </c>
      <c r="L1803" s="89" t="s">
        <v>53</v>
      </c>
      <c r="M1803" s="89"/>
      <c r="N1803" s="89" t="s">
        <v>72</v>
      </c>
      <c r="O1803" s="93">
        <v>11998419250</v>
      </c>
      <c r="P1803" s="94"/>
      <c r="Q1803" s="112" t="s">
        <v>3768</v>
      </c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>
        <v>0</v>
      </c>
      <c r="AB1803" s="89"/>
      <c r="AC1803" s="111"/>
      <c r="AD1803" s="89"/>
      <c r="AE1803" s="89"/>
      <c r="AF1803" s="98"/>
      <c r="AG1803" s="98"/>
      <c r="AH1803" s="98"/>
      <c r="AI1803" s="99"/>
      <c r="AJ1803" s="99" t="s">
        <v>197</v>
      </c>
      <c r="AK1803" s="99" t="s">
        <v>197</v>
      </c>
      <c r="AL1803" s="45" t="s">
        <v>68</v>
      </c>
      <c r="AM1803" s="162" t="str">
        <f>MONTH(B1803)&amp;"/"&amp;YEAR(B1803)</f>
        <v>6/2026</v>
      </c>
      <c r="AN1803" s="45">
        <f>WEEKNUM(B1803)-WEEKNUM(EOMONTH(B1803,-1)+1)+1</f>
        <v>3</v>
      </c>
      <c r="AO1803" s="45" t="str">
        <f>MONTH(R1803)&amp;"/"&amp;YEAR(R1803)</f>
        <v>1/1900</v>
      </c>
      <c r="AP1803" s="45" t="e">
        <f>WEEKNUM(R1803)-WEEKNUM(EOMONTH(R1803,-1)+1)+1</f>
        <v>#NUM!</v>
      </c>
      <c r="AQ1803" s="45">
        <f>IF(AU1803="S",IF(Q1803="1. Aceitou o programa",R1803-B1803,0),0)</f>
        <v>0</v>
      </c>
      <c r="AR1803" s="45">
        <f>IF(AU1803="S",IF(AND(S1803&lt;&gt;"",R1803&lt;&gt;""),S1803-R1803,0),0)</f>
        <v>0</v>
      </c>
      <c r="AS1803" s="45">
        <f>IF(AU1803="S",IF(Q1803="1. Aceitou o programa",IF(OR(X1803="Não se Aplica",X1803=""),IF(OR(W1803="Não se Aplica",W1803=""),0,W1803-V1803),AVERAGE(X1803-W1803,W1803-V1803)),0),0)</f>
        <v>0</v>
      </c>
      <c r="AT1803" s="45">
        <f>IF(AU1803="S",IF(AND(Q1803="1. Aceitou o programa",AB1803="Realizada"),IFERROR(IF(AA1803="",0,AA1803-R1803),0),0),0)</f>
        <v>0</v>
      </c>
      <c r="AU1803" s="45" t="str">
        <f>_xlfn.XLOOKUP(U1803,'Lista Suspensa'!$AA$20:$AA$23,'Lista Suspensa'!$AB$20:$AB$23,"N/A")</f>
        <v>S</v>
      </c>
    </row>
    <row r="1804" spans="1:47" ht="12" customHeight="1">
      <c r="A1804" s="87" t="s">
        <v>67</v>
      </c>
      <c r="B1804" s="88">
        <v>46188</v>
      </c>
      <c r="C1804" s="89" t="s">
        <v>3773</v>
      </c>
      <c r="D1804" s="89" t="s">
        <v>3774</v>
      </c>
      <c r="E1804" s="90">
        <v>451732600</v>
      </c>
      <c r="F1804" s="184" t="s">
        <v>4275</v>
      </c>
      <c r="G1804" s="91">
        <v>9523685872</v>
      </c>
      <c r="H1804" s="92">
        <v>14219</v>
      </c>
      <c r="I1804" s="89"/>
      <c r="J1804" s="89"/>
      <c r="K1804" s="89" t="s">
        <v>52</v>
      </c>
      <c r="L1804" s="89" t="s">
        <v>53</v>
      </c>
      <c r="M1804" s="89"/>
      <c r="N1804" s="89" t="s">
        <v>72</v>
      </c>
      <c r="O1804" s="93">
        <v>11992171242</v>
      </c>
      <c r="P1804" s="94"/>
      <c r="Q1804" s="112" t="s">
        <v>3768</v>
      </c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>
        <v>0</v>
      </c>
      <c r="AB1804" s="89"/>
      <c r="AC1804" s="111"/>
      <c r="AD1804" s="89"/>
      <c r="AE1804" s="89"/>
      <c r="AF1804" s="98"/>
      <c r="AG1804" s="98"/>
      <c r="AH1804" s="98"/>
      <c r="AI1804" s="99"/>
      <c r="AJ1804" s="99" t="s">
        <v>197</v>
      </c>
      <c r="AK1804" s="99" t="s">
        <v>197</v>
      </c>
      <c r="AL1804" s="45" t="s">
        <v>68</v>
      </c>
      <c r="AM1804" s="162" t="str">
        <f>MONTH(B1804)&amp;"/"&amp;YEAR(B1804)</f>
        <v>6/2026</v>
      </c>
      <c r="AN1804" s="45">
        <f>WEEKNUM(B1804)-WEEKNUM(EOMONTH(B1804,-1)+1)+1</f>
        <v>3</v>
      </c>
      <c r="AO1804" s="45" t="str">
        <f>MONTH(R1804)&amp;"/"&amp;YEAR(R1804)</f>
        <v>1/1900</v>
      </c>
      <c r="AP1804" s="45" t="e">
        <f>WEEKNUM(R1804)-WEEKNUM(EOMONTH(R1804,-1)+1)+1</f>
        <v>#NUM!</v>
      </c>
      <c r="AQ1804" s="45">
        <f>IF(AU1804="S",IF(Q1804="1. Aceitou o programa",R1804-B1804,0),0)</f>
        <v>0</v>
      </c>
      <c r="AR1804" s="45">
        <f>IF(AU1804="S",IF(AND(S1804&lt;&gt;"",R1804&lt;&gt;""),S1804-R1804,0),0)</f>
        <v>0</v>
      </c>
      <c r="AS1804" s="45">
        <f>IF(AU1804="S",IF(Q1804="1. Aceitou o programa",IF(OR(X1804="Não se Aplica",X1804=""),IF(OR(W1804="Não se Aplica",W1804=""),0,W1804-V1804),AVERAGE(X1804-W1804,W1804-V1804)),0),0)</f>
        <v>0</v>
      </c>
      <c r="AT1804" s="45">
        <f>IF(AU1804="S",IF(AND(Q1804="1. Aceitou o programa",AB1804="Realizada"),IFERROR(IF(AA1804="",0,AA1804-R1804),0),0),0)</f>
        <v>0</v>
      </c>
      <c r="AU1804" s="45" t="str">
        <f>_xlfn.XLOOKUP(U1804,'Lista Suspensa'!$AA$20:$AA$23,'Lista Suspensa'!$AB$20:$AB$23,"N/A")</f>
        <v>S</v>
      </c>
    </row>
    <row r="1805" spans="1:47" ht="12" customHeight="1">
      <c r="A1805" s="87" t="s">
        <v>67</v>
      </c>
      <c r="B1805" s="88">
        <v>46188</v>
      </c>
      <c r="C1805" s="89" t="s">
        <v>3773</v>
      </c>
      <c r="D1805" s="89" t="s">
        <v>3774</v>
      </c>
      <c r="E1805" s="90">
        <v>451735137</v>
      </c>
      <c r="F1805" s="184" t="s">
        <v>4276</v>
      </c>
      <c r="G1805" s="91">
        <v>10188701800</v>
      </c>
      <c r="H1805" s="92">
        <v>24692</v>
      </c>
      <c r="I1805" s="89"/>
      <c r="J1805" s="89"/>
      <c r="K1805" s="89" t="s">
        <v>52</v>
      </c>
      <c r="L1805" s="89" t="s">
        <v>53</v>
      </c>
      <c r="M1805" s="89"/>
      <c r="N1805" s="89" t="s">
        <v>72</v>
      </c>
      <c r="O1805" s="93">
        <v>11959382493</v>
      </c>
      <c r="P1805" s="94"/>
      <c r="Q1805" s="112" t="s">
        <v>3768</v>
      </c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>
        <v>0</v>
      </c>
      <c r="AB1805" s="89"/>
      <c r="AC1805" s="111"/>
      <c r="AD1805" s="89"/>
      <c r="AE1805" s="89"/>
      <c r="AF1805" s="98"/>
      <c r="AG1805" s="98"/>
      <c r="AH1805" s="98"/>
      <c r="AI1805" s="99"/>
      <c r="AJ1805" s="99" t="s">
        <v>197</v>
      </c>
      <c r="AK1805" s="99" t="s">
        <v>197</v>
      </c>
      <c r="AL1805" s="45" t="s">
        <v>68</v>
      </c>
      <c r="AM1805" s="162" t="str">
        <f>MONTH(B1805)&amp;"/"&amp;YEAR(B1805)</f>
        <v>6/2026</v>
      </c>
      <c r="AN1805" s="45">
        <f>WEEKNUM(B1805)-WEEKNUM(EOMONTH(B1805,-1)+1)+1</f>
        <v>3</v>
      </c>
      <c r="AO1805" s="45" t="str">
        <f>MONTH(R1805)&amp;"/"&amp;YEAR(R1805)</f>
        <v>1/1900</v>
      </c>
      <c r="AP1805" s="45" t="e">
        <f>WEEKNUM(R1805)-WEEKNUM(EOMONTH(R1805,-1)+1)+1</f>
        <v>#NUM!</v>
      </c>
      <c r="AQ1805" s="45">
        <f>IF(AU1805="S",IF(Q1805="1. Aceitou o programa",R1805-B1805,0),0)</f>
        <v>0</v>
      </c>
      <c r="AR1805" s="45">
        <f>IF(AU1805="S",IF(AND(S1805&lt;&gt;"",R1805&lt;&gt;""),S1805-R1805,0),0)</f>
        <v>0</v>
      </c>
      <c r="AS1805" s="45">
        <f>IF(AU1805="S",IF(Q1805="1. Aceitou o programa",IF(OR(X1805="Não se Aplica",X1805=""),IF(OR(W1805="Não se Aplica",W1805=""),0,W1805-V1805),AVERAGE(X1805-W1805,W1805-V1805)),0),0)</f>
        <v>0</v>
      </c>
      <c r="AT1805" s="45">
        <f>IF(AU1805="S",IF(AND(Q1805="1. Aceitou o programa",AB1805="Realizada"),IFERROR(IF(AA1805="",0,AA1805-R1805),0),0),0)</f>
        <v>0</v>
      </c>
      <c r="AU1805" s="45" t="str">
        <f>_xlfn.XLOOKUP(U1805,'Lista Suspensa'!$AA$20:$AA$23,'Lista Suspensa'!$AB$20:$AB$23,"N/A")</f>
        <v>S</v>
      </c>
    </row>
    <row r="1806" spans="1:47" ht="12" customHeight="1">
      <c r="A1806" s="87" t="s">
        <v>67</v>
      </c>
      <c r="B1806" s="88">
        <v>46188</v>
      </c>
      <c r="C1806" s="89" t="s">
        <v>3773</v>
      </c>
      <c r="D1806" s="89" t="s">
        <v>3774</v>
      </c>
      <c r="E1806" s="90">
        <v>451737164</v>
      </c>
      <c r="F1806" s="184" t="s">
        <v>4277</v>
      </c>
      <c r="G1806" s="91">
        <v>3402916800</v>
      </c>
      <c r="H1806" s="92">
        <v>15447</v>
      </c>
      <c r="I1806" s="89"/>
      <c r="J1806" s="89"/>
      <c r="K1806" s="89" t="s">
        <v>52</v>
      </c>
      <c r="L1806" s="89" t="s">
        <v>445</v>
      </c>
      <c r="M1806" s="89"/>
      <c r="N1806" s="89" t="s">
        <v>72</v>
      </c>
      <c r="O1806" s="93">
        <v>11991533091</v>
      </c>
      <c r="P1806" s="94"/>
      <c r="Q1806" s="112" t="s">
        <v>3768</v>
      </c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>
        <v>0</v>
      </c>
      <c r="AB1806" s="89"/>
      <c r="AC1806" s="111"/>
      <c r="AD1806" s="89"/>
      <c r="AE1806" s="89"/>
      <c r="AF1806" s="98"/>
      <c r="AG1806" s="98"/>
      <c r="AH1806" s="98"/>
      <c r="AI1806" s="99"/>
      <c r="AJ1806" s="99" t="s">
        <v>197</v>
      </c>
      <c r="AK1806" s="99" t="s">
        <v>197</v>
      </c>
      <c r="AL1806" s="45" t="s">
        <v>68</v>
      </c>
      <c r="AM1806" s="162" t="str">
        <f>MONTH(B1806)&amp;"/"&amp;YEAR(B1806)</f>
        <v>6/2026</v>
      </c>
      <c r="AN1806" s="45">
        <f>WEEKNUM(B1806)-WEEKNUM(EOMONTH(B1806,-1)+1)+1</f>
        <v>3</v>
      </c>
      <c r="AO1806" s="45" t="str">
        <f>MONTH(R1806)&amp;"/"&amp;YEAR(R1806)</f>
        <v>1/1900</v>
      </c>
      <c r="AP1806" s="45" t="e">
        <f>WEEKNUM(R1806)-WEEKNUM(EOMONTH(R1806,-1)+1)+1</f>
        <v>#NUM!</v>
      </c>
      <c r="AQ1806" s="45">
        <f>IF(AU1806="S",IF(Q1806="1. Aceitou o programa",R1806-B1806,0),0)</f>
        <v>0</v>
      </c>
      <c r="AR1806" s="45">
        <f>IF(AU1806="S",IF(AND(S1806&lt;&gt;"",R1806&lt;&gt;""),S1806-R1806,0),0)</f>
        <v>0</v>
      </c>
      <c r="AS1806" s="45">
        <f>IF(AU1806="S",IF(Q1806="1. Aceitou o programa",IF(OR(X1806="Não se Aplica",X1806=""),IF(OR(W1806="Não se Aplica",W1806=""),0,W1806-V1806),AVERAGE(X1806-W1806,W1806-V1806)),0),0)</f>
        <v>0</v>
      </c>
      <c r="AT1806" s="45">
        <f>IF(AU1806="S",IF(AND(Q1806="1. Aceitou o programa",AB1806="Realizada"),IFERROR(IF(AA1806="",0,AA1806-R1806),0),0),0)</f>
        <v>0</v>
      </c>
      <c r="AU1806" s="45" t="str">
        <f>_xlfn.XLOOKUP(U1806,'Lista Suspensa'!$AA$20:$AA$23,'Lista Suspensa'!$AB$20:$AB$23,"N/A")</f>
        <v>S</v>
      </c>
    </row>
    <row r="1807" spans="1:47" ht="12" customHeight="1">
      <c r="A1807" s="87" t="s">
        <v>67</v>
      </c>
      <c r="B1807" s="88">
        <v>46188</v>
      </c>
      <c r="C1807" s="89" t="s">
        <v>3773</v>
      </c>
      <c r="D1807" s="89" t="s">
        <v>3774</v>
      </c>
      <c r="E1807" s="90">
        <v>451737180</v>
      </c>
      <c r="F1807" s="184" t="s">
        <v>4278</v>
      </c>
      <c r="G1807" s="91">
        <v>66452694634</v>
      </c>
      <c r="H1807" s="92">
        <v>14130</v>
      </c>
      <c r="I1807" s="89"/>
      <c r="J1807" s="89"/>
      <c r="K1807" s="89" t="s">
        <v>52</v>
      </c>
      <c r="L1807" s="89" t="s">
        <v>53</v>
      </c>
      <c r="M1807" s="89"/>
      <c r="N1807" s="89" t="s">
        <v>72</v>
      </c>
      <c r="O1807" s="93">
        <v>11966140108</v>
      </c>
      <c r="P1807" s="94"/>
      <c r="Q1807" s="112" t="s">
        <v>3768</v>
      </c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>
        <v>0</v>
      </c>
      <c r="AB1807" s="89"/>
      <c r="AC1807" s="111"/>
      <c r="AD1807" s="89"/>
      <c r="AE1807" s="89"/>
      <c r="AF1807" s="98"/>
      <c r="AG1807" s="98"/>
      <c r="AH1807" s="98"/>
      <c r="AI1807" s="99"/>
      <c r="AJ1807" s="99" t="s">
        <v>197</v>
      </c>
      <c r="AK1807" s="99" t="s">
        <v>197</v>
      </c>
      <c r="AL1807" s="45" t="s">
        <v>68</v>
      </c>
      <c r="AM1807" s="162" t="str">
        <f>MONTH(B1807)&amp;"/"&amp;YEAR(B1807)</f>
        <v>6/2026</v>
      </c>
      <c r="AN1807" s="45">
        <f>WEEKNUM(B1807)-WEEKNUM(EOMONTH(B1807,-1)+1)+1</f>
        <v>3</v>
      </c>
      <c r="AO1807" s="45" t="str">
        <f>MONTH(R1807)&amp;"/"&amp;YEAR(R1807)</f>
        <v>1/1900</v>
      </c>
      <c r="AP1807" s="45" t="e">
        <f>WEEKNUM(R1807)-WEEKNUM(EOMONTH(R1807,-1)+1)+1</f>
        <v>#NUM!</v>
      </c>
      <c r="AQ1807" s="45">
        <f>IF(AU1807="S",IF(Q1807="1. Aceitou o programa",R1807-B1807,0),0)</f>
        <v>0</v>
      </c>
      <c r="AR1807" s="45">
        <f>IF(AU1807="S",IF(AND(S1807&lt;&gt;"",R1807&lt;&gt;""),S1807-R1807,0),0)</f>
        <v>0</v>
      </c>
      <c r="AS1807" s="45">
        <f>IF(AU1807="S",IF(Q1807="1. Aceitou o programa",IF(OR(X1807="Não se Aplica",X1807=""),IF(OR(W1807="Não se Aplica",W1807=""),0,W1807-V1807),AVERAGE(X1807-W1807,W1807-V1807)),0),0)</f>
        <v>0</v>
      </c>
      <c r="AT1807" s="45">
        <f>IF(AU1807="S",IF(AND(Q1807="1. Aceitou o programa",AB1807="Realizada"),IFERROR(IF(AA1807="",0,AA1807-R1807),0),0),0)</f>
        <v>0</v>
      </c>
      <c r="AU1807" s="45" t="str">
        <f>_xlfn.XLOOKUP(U1807,'Lista Suspensa'!$AA$20:$AA$23,'Lista Suspensa'!$AB$20:$AB$23,"N/A")</f>
        <v>S</v>
      </c>
    </row>
    <row r="1808" spans="1:47" ht="12" customHeight="1">
      <c r="A1808" s="87" t="s">
        <v>67</v>
      </c>
      <c r="B1808" s="88">
        <v>46188</v>
      </c>
      <c r="C1808" s="89" t="s">
        <v>3773</v>
      </c>
      <c r="D1808" s="89" t="s">
        <v>3774</v>
      </c>
      <c r="E1808" s="90">
        <v>451743989</v>
      </c>
      <c r="F1808" s="184" t="s">
        <v>4279</v>
      </c>
      <c r="G1808" s="91">
        <v>1282315803</v>
      </c>
      <c r="H1808" s="92">
        <v>21180</v>
      </c>
      <c r="I1808" s="89"/>
      <c r="J1808" s="89"/>
      <c r="K1808" s="89" t="s">
        <v>52</v>
      </c>
      <c r="L1808" s="89" t="s">
        <v>53</v>
      </c>
      <c r="M1808" s="89"/>
      <c r="N1808" s="89" t="s">
        <v>72</v>
      </c>
      <c r="O1808" s="93">
        <v>11993629837</v>
      </c>
      <c r="P1808" s="94"/>
      <c r="Q1808" s="112" t="s">
        <v>3768</v>
      </c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>
        <v>0</v>
      </c>
      <c r="AB1808" s="89"/>
      <c r="AC1808" s="111"/>
      <c r="AD1808" s="89"/>
      <c r="AE1808" s="89"/>
      <c r="AF1808" s="98"/>
      <c r="AG1808" s="98"/>
      <c r="AH1808" s="98"/>
      <c r="AI1808" s="99"/>
      <c r="AJ1808" s="99" t="s">
        <v>197</v>
      </c>
      <c r="AK1808" s="99" t="s">
        <v>197</v>
      </c>
      <c r="AL1808" s="45" t="s">
        <v>68</v>
      </c>
      <c r="AM1808" s="162" t="str">
        <f>MONTH(B1808)&amp;"/"&amp;YEAR(B1808)</f>
        <v>6/2026</v>
      </c>
      <c r="AN1808" s="45">
        <f>WEEKNUM(B1808)-WEEKNUM(EOMONTH(B1808,-1)+1)+1</f>
        <v>3</v>
      </c>
      <c r="AO1808" s="45" t="str">
        <f>MONTH(R1808)&amp;"/"&amp;YEAR(R1808)</f>
        <v>1/1900</v>
      </c>
      <c r="AP1808" s="45" t="e">
        <f>WEEKNUM(R1808)-WEEKNUM(EOMONTH(R1808,-1)+1)+1</f>
        <v>#NUM!</v>
      </c>
      <c r="AQ1808" s="45">
        <f>IF(AU1808="S",IF(Q1808="1. Aceitou o programa",R1808-B1808,0),0)</f>
        <v>0</v>
      </c>
      <c r="AR1808" s="45">
        <f>IF(AU1808="S",IF(AND(S1808&lt;&gt;"",R1808&lt;&gt;""),S1808-R1808,0),0)</f>
        <v>0</v>
      </c>
      <c r="AS1808" s="45">
        <f>IF(AU1808="S",IF(Q1808="1. Aceitou o programa",IF(OR(X1808="Não se Aplica",X1808=""),IF(OR(W1808="Não se Aplica",W1808=""),0,W1808-V1808),AVERAGE(X1808-W1808,W1808-V1808)),0),0)</f>
        <v>0</v>
      </c>
      <c r="AT1808" s="45">
        <f>IF(AU1808="S",IF(AND(Q1808="1. Aceitou o programa",AB1808="Realizada"),IFERROR(IF(AA1808="",0,AA1808-R1808),0),0),0)</f>
        <v>0</v>
      </c>
      <c r="AU1808" s="45" t="str">
        <f>_xlfn.XLOOKUP(U1808,'Lista Suspensa'!$AA$20:$AA$23,'Lista Suspensa'!$AB$20:$AB$23,"N/A")</f>
        <v>S</v>
      </c>
    </row>
    <row r="1809" spans="1:47" ht="12" customHeight="1">
      <c r="A1809" s="87" t="s">
        <v>67</v>
      </c>
      <c r="B1809" s="88">
        <v>46188</v>
      </c>
      <c r="C1809" s="89" t="s">
        <v>3773</v>
      </c>
      <c r="D1809" s="89" t="s">
        <v>3774</v>
      </c>
      <c r="E1809" s="90">
        <v>451749588</v>
      </c>
      <c r="F1809" s="184" t="s">
        <v>4280</v>
      </c>
      <c r="G1809" s="91">
        <v>75659840</v>
      </c>
      <c r="H1809" s="92">
        <v>19119</v>
      </c>
      <c r="I1809" s="89"/>
      <c r="J1809" s="89"/>
      <c r="K1809" s="89" t="s">
        <v>52</v>
      </c>
      <c r="L1809" s="89" t="s">
        <v>53</v>
      </c>
      <c r="M1809" s="89"/>
      <c r="N1809" s="89" t="s">
        <v>72</v>
      </c>
      <c r="O1809" s="93">
        <v>11965202577</v>
      </c>
      <c r="P1809" s="94"/>
      <c r="Q1809" s="112" t="s">
        <v>3768</v>
      </c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>
        <v>0</v>
      </c>
      <c r="AB1809" s="89"/>
      <c r="AC1809" s="111"/>
      <c r="AD1809" s="89"/>
      <c r="AE1809" s="89"/>
      <c r="AF1809" s="98"/>
      <c r="AG1809" s="98"/>
      <c r="AH1809" s="98"/>
      <c r="AI1809" s="99"/>
      <c r="AJ1809" s="99" t="s">
        <v>197</v>
      </c>
      <c r="AK1809" s="99" t="s">
        <v>197</v>
      </c>
      <c r="AL1809" s="45" t="s">
        <v>68</v>
      </c>
      <c r="AM1809" s="162" t="str">
        <f>MONTH(B1809)&amp;"/"&amp;YEAR(B1809)</f>
        <v>6/2026</v>
      </c>
      <c r="AN1809" s="45">
        <f>WEEKNUM(B1809)-WEEKNUM(EOMONTH(B1809,-1)+1)+1</f>
        <v>3</v>
      </c>
      <c r="AO1809" s="45" t="str">
        <f>MONTH(R1809)&amp;"/"&amp;YEAR(R1809)</f>
        <v>1/1900</v>
      </c>
      <c r="AP1809" s="45" t="e">
        <f>WEEKNUM(R1809)-WEEKNUM(EOMONTH(R1809,-1)+1)+1</f>
        <v>#NUM!</v>
      </c>
      <c r="AQ1809" s="45">
        <f>IF(AU1809="S",IF(Q1809="1. Aceitou o programa",R1809-B1809,0),0)</f>
        <v>0</v>
      </c>
      <c r="AR1809" s="45">
        <f>IF(AU1809="S",IF(AND(S1809&lt;&gt;"",R1809&lt;&gt;""),S1809-R1809,0),0)</f>
        <v>0</v>
      </c>
      <c r="AS1809" s="45">
        <f>IF(AU1809="S",IF(Q1809="1. Aceitou o programa",IF(OR(X1809="Não se Aplica",X1809=""),IF(OR(W1809="Não se Aplica",W1809=""),0,W1809-V1809),AVERAGE(X1809-W1809,W1809-V1809)),0),0)</f>
        <v>0</v>
      </c>
      <c r="AT1809" s="45">
        <f>IF(AU1809="S",IF(AND(Q1809="1. Aceitou o programa",AB1809="Realizada"),IFERROR(IF(AA1809="",0,AA1809-R1809),0),0),0)</f>
        <v>0</v>
      </c>
      <c r="AU1809" s="45" t="str">
        <f>_xlfn.XLOOKUP(U1809,'Lista Suspensa'!$AA$20:$AA$23,'Lista Suspensa'!$AB$20:$AB$23,"N/A")</f>
        <v>S</v>
      </c>
    </row>
    <row r="1810" spans="1:47" ht="12" customHeight="1">
      <c r="A1810" s="87" t="s">
        <v>67</v>
      </c>
      <c r="B1810" s="88">
        <v>46188</v>
      </c>
      <c r="C1810" s="89" t="s">
        <v>3773</v>
      </c>
      <c r="D1810" s="89" t="s">
        <v>3774</v>
      </c>
      <c r="E1810" s="90">
        <v>451763483</v>
      </c>
      <c r="F1810" s="184" t="s">
        <v>4281</v>
      </c>
      <c r="G1810" s="91">
        <v>25146609802</v>
      </c>
      <c r="H1810" s="92">
        <v>14712</v>
      </c>
      <c r="I1810" s="89"/>
      <c r="J1810" s="89"/>
      <c r="K1810" s="89" t="s">
        <v>52</v>
      </c>
      <c r="L1810" s="89" t="s">
        <v>53</v>
      </c>
      <c r="M1810" s="89"/>
      <c r="N1810" s="89" t="s">
        <v>72</v>
      </c>
      <c r="O1810" s="93">
        <v>11973108452</v>
      </c>
      <c r="P1810" s="94"/>
      <c r="Q1810" s="112" t="s">
        <v>3768</v>
      </c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>
        <v>0</v>
      </c>
      <c r="AB1810" s="89"/>
      <c r="AC1810" s="111"/>
      <c r="AD1810" s="89"/>
      <c r="AE1810" s="89"/>
      <c r="AF1810" s="98"/>
      <c r="AG1810" s="98"/>
      <c r="AH1810" s="98"/>
      <c r="AI1810" s="99"/>
      <c r="AJ1810" s="99" t="s">
        <v>197</v>
      </c>
      <c r="AK1810" s="99" t="s">
        <v>197</v>
      </c>
      <c r="AL1810" s="45" t="s">
        <v>68</v>
      </c>
      <c r="AM1810" s="162" t="str">
        <f>MONTH(B1810)&amp;"/"&amp;YEAR(B1810)</f>
        <v>6/2026</v>
      </c>
      <c r="AN1810" s="45">
        <f>WEEKNUM(B1810)-WEEKNUM(EOMONTH(B1810,-1)+1)+1</f>
        <v>3</v>
      </c>
      <c r="AO1810" s="45" t="str">
        <f>MONTH(R1810)&amp;"/"&amp;YEAR(R1810)</f>
        <v>1/1900</v>
      </c>
      <c r="AP1810" s="45" t="e">
        <f>WEEKNUM(R1810)-WEEKNUM(EOMONTH(R1810,-1)+1)+1</f>
        <v>#NUM!</v>
      </c>
      <c r="AQ1810" s="45">
        <f>IF(AU1810="S",IF(Q1810="1. Aceitou o programa",R1810-B1810,0),0)</f>
        <v>0</v>
      </c>
      <c r="AR1810" s="45">
        <f>IF(AU1810="S",IF(AND(S1810&lt;&gt;"",R1810&lt;&gt;""),S1810-R1810,0),0)</f>
        <v>0</v>
      </c>
      <c r="AS1810" s="45">
        <f>IF(AU1810="S",IF(Q1810="1. Aceitou o programa",IF(OR(X1810="Não se Aplica",X1810=""),IF(OR(W1810="Não se Aplica",W1810=""),0,W1810-V1810),AVERAGE(X1810-W1810,W1810-V1810)),0),0)</f>
        <v>0</v>
      </c>
      <c r="AT1810" s="45">
        <f>IF(AU1810="S",IF(AND(Q1810="1. Aceitou o programa",AB1810="Realizada"),IFERROR(IF(AA1810="",0,AA1810-R1810),0),0),0)</f>
        <v>0</v>
      </c>
      <c r="AU1810" s="45" t="str">
        <f>_xlfn.XLOOKUP(U1810,'Lista Suspensa'!$AA$20:$AA$23,'Lista Suspensa'!$AB$20:$AB$23,"N/A")</f>
        <v>S</v>
      </c>
    </row>
    <row r="1811" spans="1:47" ht="12" customHeight="1">
      <c r="A1811" s="87" t="s">
        <v>67</v>
      </c>
      <c r="B1811" s="88">
        <v>46188</v>
      </c>
      <c r="C1811" s="89" t="s">
        <v>3773</v>
      </c>
      <c r="D1811" s="89" t="s">
        <v>3774</v>
      </c>
      <c r="E1811" s="90">
        <v>451765150</v>
      </c>
      <c r="F1811" s="184" t="s">
        <v>4282</v>
      </c>
      <c r="G1811" s="91">
        <v>44478143820</v>
      </c>
      <c r="H1811" s="92">
        <v>17337</v>
      </c>
      <c r="I1811" s="89"/>
      <c r="J1811" s="89"/>
      <c r="K1811" s="89" t="s">
        <v>52</v>
      </c>
      <c r="L1811" s="89" t="s">
        <v>53</v>
      </c>
      <c r="M1811" s="89"/>
      <c r="N1811" s="89" t="s">
        <v>72</v>
      </c>
      <c r="O1811" s="93">
        <v>1134597975</v>
      </c>
      <c r="P1811" s="94"/>
      <c r="Q1811" s="112" t="s">
        <v>3768</v>
      </c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>
        <v>0</v>
      </c>
      <c r="AB1811" s="89"/>
      <c r="AC1811" s="111"/>
      <c r="AD1811" s="89"/>
      <c r="AE1811" s="89"/>
      <c r="AF1811" s="98"/>
      <c r="AG1811" s="98"/>
      <c r="AH1811" s="98"/>
      <c r="AI1811" s="99"/>
      <c r="AJ1811" s="99" t="s">
        <v>197</v>
      </c>
      <c r="AK1811" s="99" t="s">
        <v>197</v>
      </c>
      <c r="AL1811" s="45" t="s">
        <v>68</v>
      </c>
      <c r="AM1811" s="162" t="str">
        <f>MONTH(B1811)&amp;"/"&amp;YEAR(B1811)</f>
        <v>6/2026</v>
      </c>
      <c r="AN1811" s="45">
        <f>WEEKNUM(B1811)-WEEKNUM(EOMONTH(B1811,-1)+1)+1</f>
        <v>3</v>
      </c>
      <c r="AO1811" s="45" t="str">
        <f>MONTH(R1811)&amp;"/"&amp;YEAR(R1811)</f>
        <v>1/1900</v>
      </c>
      <c r="AP1811" s="45" t="e">
        <f>WEEKNUM(R1811)-WEEKNUM(EOMONTH(R1811,-1)+1)+1</f>
        <v>#NUM!</v>
      </c>
      <c r="AQ1811" s="45">
        <f>IF(AU1811="S",IF(Q1811="1. Aceitou o programa",R1811-B1811,0),0)</f>
        <v>0</v>
      </c>
      <c r="AR1811" s="45">
        <f>IF(AU1811="S",IF(AND(S1811&lt;&gt;"",R1811&lt;&gt;""),S1811-R1811,0),0)</f>
        <v>0</v>
      </c>
      <c r="AS1811" s="45">
        <f>IF(AU1811="S",IF(Q1811="1. Aceitou o programa",IF(OR(X1811="Não se Aplica",X1811=""),IF(OR(W1811="Não se Aplica",W1811=""),0,W1811-V1811),AVERAGE(X1811-W1811,W1811-V1811)),0),0)</f>
        <v>0</v>
      </c>
      <c r="AT1811" s="45">
        <f>IF(AU1811="S",IF(AND(Q1811="1. Aceitou o programa",AB1811="Realizada"),IFERROR(IF(AA1811="",0,AA1811-R1811),0),0),0)</f>
        <v>0</v>
      </c>
      <c r="AU1811" s="45" t="str">
        <f>_xlfn.XLOOKUP(U1811,'Lista Suspensa'!$AA$20:$AA$23,'Lista Suspensa'!$AB$20:$AB$23,"N/A")</f>
        <v>S</v>
      </c>
    </row>
    <row r="1812" spans="1:47" ht="12" customHeight="1">
      <c r="A1812" s="87" t="s">
        <v>67</v>
      </c>
      <c r="B1812" s="88">
        <v>46188</v>
      </c>
      <c r="C1812" s="89" t="s">
        <v>3773</v>
      </c>
      <c r="D1812" s="89" t="s">
        <v>3774</v>
      </c>
      <c r="E1812" s="90">
        <v>451767110</v>
      </c>
      <c r="F1812" s="184" t="s">
        <v>4283</v>
      </c>
      <c r="G1812" s="91">
        <v>12476851876</v>
      </c>
      <c r="H1812" s="92">
        <v>18187</v>
      </c>
      <c r="I1812" s="89"/>
      <c r="J1812" s="89"/>
      <c r="K1812" s="89" t="s">
        <v>52</v>
      </c>
      <c r="L1812" s="89" t="s">
        <v>53</v>
      </c>
      <c r="M1812" s="89"/>
      <c r="N1812" s="89" t="s">
        <v>72</v>
      </c>
      <c r="O1812" s="93">
        <v>11994973840</v>
      </c>
      <c r="P1812" s="94"/>
      <c r="Q1812" s="112" t="s">
        <v>3768</v>
      </c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>
        <v>0</v>
      </c>
      <c r="AB1812" s="89"/>
      <c r="AC1812" s="111"/>
      <c r="AD1812" s="89"/>
      <c r="AE1812" s="89"/>
      <c r="AF1812" s="98"/>
      <c r="AG1812" s="98"/>
      <c r="AH1812" s="98"/>
      <c r="AI1812" s="99"/>
      <c r="AJ1812" s="99" t="s">
        <v>197</v>
      </c>
      <c r="AK1812" s="99" t="s">
        <v>197</v>
      </c>
      <c r="AL1812" s="45" t="s">
        <v>68</v>
      </c>
      <c r="AM1812" s="162" t="str">
        <f>MONTH(B1812)&amp;"/"&amp;YEAR(B1812)</f>
        <v>6/2026</v>
      </c>
      <c r="AN1812" s="45">
        <f>WEEKNUM(B1812)-WEEKNUM(EOMONTH(B1812,-1)+1)+1</f>
        <v>3</v>
      </c>
      <c r="AO1812" s="45" t="str">
        <f>MONTH(R1812)&amp;"/"&amp;YEAR(R1812)</f>
        <v>1/1900</v>
      </c>
      <c r="AP1812" s="45" t="e">
        <f>WEEKNUM(R1812)-WEEKNUM(EOMONTH(R1812,-1)+1)+1</f>
        <v>#NUM!</v>
      </c>
      <c r="AQ1812" s="45">
        <f>IF(AU1812="S",IF(Q1812="1. Aceitou o programa",R1812-B1812,0),0)</f>
        <v>0</v>
      </c>
      <c r="AR1812" s="45">
        <f>IF(AU1812="S",IF(AND(S1812&lt;&gt;"",R1812&lt;&gt;""),S1812-R1812,0),0)</f>
        <v>0</v>
      </c>
      <c r="AS1812" s="45">
        <f>IF(AU1812="S",IF(Q1812="1. Aceitou o programa",IF(OR(X1812="Não se Aplica",X1812=""),IF(OR(W1812="Não se Aplica",W1812=""),0,W1812-V1812),AVERAGE(X1812-W1812,W1812-V1812)),0),0)</f>
        <v>0</v>
      </c>
      <c r="AT1812" s="45">
        <f>IF(AU1812="S",IF(AND(Q1812="1. Aceitou o programa",AB1812="Realizada"),IFERROR(IF(AA1812="",0,AA1812-R1812),0),0),0)</f>
        <v>0</v>
      </c>
      <c r="AU1812" s="45" t="str">
        <f>_xlfn.XLOOKUP(U1812,'Lista Suspensa'!$AA$20:$AA$23,'Lista Suspensa'!$AB$20:$AB$23,"N/A")</f>
        <v>S</v>
      </c>
    </row>
    <row r="1813" spans="1:47" ht="12" customHeight="1">
      <c r="A1813" s="87" t="s">
        <v>67</v>
      </c>
      <c r="B1813" s="88">
        <v>46188</v>
      </c>
      <c r="C1813" s="89" t="s">
        <v>3773</v>
      </c>
      <c r="D1813" s="89" t="s">
        <v>3774</v>
      </c>
      <c r="E1813" s="90">
        <v>451770528</v>
      </c>
      <c r="F1813" s="184" t="s">
        <v>4284</v>
      </c>
      <c r="G1813" s="91">
        <v>69070687887</v>
      </c>
      <c r="H1813" s="92">
        <v>17913</v>
      </c>
      <c r="I1813" s="89"/>
      <c r="J1813" s="89"/>
      <c r="K1813" s="89" t="s">
        <v>52</v>
      </c>
      <c r="L1813" s="89" t="s">
        <v>445</v>
      </c>
      <c r="M1813" s="89"/>
      <c r="N1813" s="89" t="s">
        <v>72</v>
      </c>
      <c r="O1813" s="93">
        <v>11996846544</v>
      </c>
      <c r="P1813" s="94"/>
      <c r="Q1813" s="112" t="s">
        <v>3768</v>
      </c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>
        <v>0</v>
      </c>
      <c r="AB1813" s="89"/>
      <c r="AC1813" s="111"/>
      <c r="AD1813" s="89"/>
      <c r="AE1813" s="89"/>
      <c r="AF1813" s="98"/>
      <c r="AG1813" s="98"/>
      <c r="AH1813" s="98"/>
      <c r="AI1813" s="99"/>
      <c r="AJ1813" s="99" t="s">
        <v>197</v>
      </c>
      <c r="AK1813" s="99" t="s">
        <v>197</v>
      </c>
      <c r="AL1813" s="45" t="s">
        <v>68</v>
      </c>
      <c r="AM1813" s="162" t="str">
        <f>MONTH(B1813)&amp;"/"&amp;YEAR(B1813)</f>
        <v>6/2026</v>
      </c>
      <c r="AN1813" s="45">
        <f>WEEKNUM(B1813)-WEEKNUM(EOMONTH(B1813,-1)+1)+1</f>
        <v>3</v>
      </c>
      <c r="AO1813" s="45" t="str">
        <f>MONTH(R1813)&amp;"/"&amp;YEAR(R1813)</f>
        <v>1/1900</v>
      </c>
      <c r="AP1813" s="45" t="e">
        <f>WEEKNUM(R1813)-WEEKNUM(EOMONTH(R1813,-1)+1)+1</f>
        <v>#NUM!</v>
      </c>
      <c r="AQ1813" s="45">
        <f>IF(AU1813="S",IF(Q1813="1. Aceitou o programa",R1813-B1813,0),0)</f>
        <v>0</v>
      </c>
      <c r="AR1813" s="45">
        <f>IF(AU1813="S",IF(AND(S1813&lt;&gt;"",R1813&lt;&gt;""),S1813-R1813,0),0)</f>
        <v>0</v>
      </c>
      <c r="AS1813" s="45">
        <f>IF(AU1813="S",IF(Q1813="1. Aceitou o programa",IF(OR(X1813="Não se Aplica",X1813=""),IF(OR(W1813="Não se Aplica",W1813=""),0,W1813-V1813),AVERAGE(X1813-W1813,W1813-V1813)),0),0)</f>
        <v>0</v>
      </c>
      <c r="AT1813" s="45">
        <f>IF(AU1813="S",IF(AND(Q1813="1. Aceitou o programa",AB1813="Realizada"),IFERROR(IF(AA1813="",0,AA1813-R1813),0),0),0)</f>
        <v>0</v>
      </c>
      <c r="AU1813" s="45" t="str">
        <f>_xlfn.XLOOKUP(U1813,'Lista Suspensa'!$AA$20:$AA$23,'Lista Suspensa'!$AB$20:$AB$23,"N/A")</f>
        <v>S</v>
      </c>
    </row>
    <row r="1814" spans="1:47" ht="12" customHeight="1">
      <c r="A1814" s="87" t="s">
        <v>67</v>
      </c>
      <c r="B1814" s="88">
        <v>46188</v>
      </c>
      <c r="C1814" s="89" t="s">
        <v>3773</v>
      </c>
      <c r="D1814" s="89" t="s">
        <v>3774</v>
      </c>
      <c r="E1814" s="90">
        <v>451777328</v>
      </c>
      <c r="F1814" s="184" t="s">
        <v>4285</v>
      </c>
      <c r="G1814" s="91">
        <v>27121560801</v>
      </c>
      <c r="H1814" s="92">
        <v>21689</v>
      </c>
      <c r="I1814" s="89"/>
      <c r="J1814" s="89"/>
      <c r="K1814" s="89" t="s">
        <v>52</v>
      </c>
      <c r="L1814" s="89" t="s">
        <v>53</v>
      </c>
      <c r="M1814" s="89"/>
      <c r="N1814" s="89" t="s">
        <v>72</v>
      </c>
      <c r="O1814" s="93">
        <v>11976117470</v>
      </c>
      <c r="P1814" s="94"/>
      <c r="Q1814" s="112" t="s">
        <v>3768</v>
      </c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>
        <v>0</v>
      </c>
      <c r="AB1814" s="89"/>
      <c r="AC1814" s="111"/>
      <c r="AD1814" s="89"/>
      <c r="AE1814" s="89"/>
      <c r="AF1814" s="98"/>
      <c r="AG1814" s="98"/>
      <c r="AH1814" s="98"/>
      <c r="AI1814" s="99"/>
      <c r="AJ1814" s="99" t="s">
        <v>197</v>
      </c>
      <c r="AK1814" s="99" t="s">
        <v>197</v>
      </c>
      <c r="AL1814" s="45" t="s">
        <v>68</v>
      </c>
      <c r="AM1814" s="162" t="str">
        <f>MONTH(B1814)&amp;"/"&amp;YEAR(B1814)</f>
        <v>6/2026</v>
      </c>
      <c r="AN1814" s="45">
        <f>WEEKNUM(B1814)-WEEKNUM(EOMONTH(B1814,-1)+1)+1</f>
        <v>3</v>
      </c>
      <c r="AO1814" s="45" t="str">
        <f>MONTH(R1814)&amp;"/"&amp;YEAR(R1814)</f>
        <v>1/1900</v>
      </c>
      <c r="AP1814" s="45" t="e">
        <f>WEEKNUM(R1814)-WEEKNUM(EOMONTH(R1814,-1)+1)+1</f>
        <v>#NUM!</v>
      </c>
      <c r="AQ1814" s="45">
        <f>IF(AU1814="S",IF(Q1814="1. Aceitou o programa",R1814-B1814,0),0)</f>
        <v>0</v>
      </c>
      <c r="AR1814" s="45">
        <f>IF(AU1814="S",IF(AND(S1814&lt;&gt;"",R1814&lt;&gt;""),S1814-R1814,0),0)</f>
        <v>0</v>
      </c>
      <c r="AS1814" s="45">
        <f>IF(AU1814="S",IF(Q1814="1. Aceitou o programa",IF(OR(X1814="Não se Aplica",X1814=""),IF(OR(W1814="Não se Aplica",W1814=""),0,W1814-V1814),AVERAGE(X1814-W1814,W1814-V1814)),0),0)</f>
        <v>0</v>
      </c>
      <c r="AT1814" s="45">
        <f>IF(AU1814="S",IF(AND(Q1814="1. Aceitou o programa",AB1814="Realizada"),IFERROR(IF(AA1814="",0,AA1814-R1814),0),0),0)</f>
        <v>0</v>
      </c>
      <c r="AU1814" s="45" t="str">
        <f>_xlfn.XLOOKUP(U1814,'Lista Suspensa'!$AA$20:$AA$23,'Lista Suspensa'!$AB$20:$AB$23,"N/A")</f>
        <v>S</v>
      </c>
    </row>
    <row r="1815" spans="1:47" ht="12" customHeight="1">
      <c r="A1815" s="87" t="s">
        <v>67</v>
      </c>
      <c r="B1815" s="88">
        <v>46188</v>
      </c>
      <c r="C1815" s="89" t="s">
        <v>3773</v>
      </c>
      <c r="D1815" s="89" t="s">
        <v>3774</v>
      </c>
      <c r="E1815" s="90">
        <v>451779177</v>
      </c>
      <c r="F1815" s="184" t="s">
        <v>4286</v>
      </c>
      <c r="G1815" s="91">
        <v>15325819801</v>
      </c>
      <c r="H1815" s="92">
        <v>21928</v>
      </c>
      <c r="I1815" s="89"/>
      <c r="J1815" s="89"/>
      <c r="K1815" s="89" t="s">
        <v>52</v>
      </c>
      <c r="L1815" s="89" t="s">
        <v>53</v>
      </c>
      <c r="M1815" s="89"/>
      <c r="N1815" s="89" t="s">
        <v>72</v>
      </c>
      <c r="O1815" s="93">
        <v>11999096843</v>
      </c>
      <c r="P1815" s="94"/>
      <c r="Q1815" s="112" t="s">
        <v>3768</v>
      </c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>
        <v>0</v>
      </c>
      <c r="AB1815" s="89"/>
      <c r="AC1815" s="111"/>
      <c r="AD1815" s="89"/>
      <c r="AE1815" s="89"/>
      <c r="AF1815" s="98"/>
      <c r="AG1815" s="98"/>
      <c r="AH1815" s="98"/>
      <c r="AI1815" s="99"/>
      <c r="AJ1815" s="99" t="s">
        <v>197</v>
      </c>
      <c r="AK1815" s="99" t="s">
        <v>197</v>
      </c>
      <c r="AL1815" s="45" t="s">
        <v>68</v>
      </c>
      <c r="AM1815" s="162" t="str">
        <f>MONTH(B1815)&amp;"/"&amp;YEAR(B1815)</f>
        <v>6/2026</v>
      </c>
      <c r="AN1815" s="45">
        <f>WEEKNUM(B1815)-WEEKNUM(EOMONTH(B1815,-1)+1)+1</f>
        <v>3</v>
      </c>
      <c r="AO1815" s="45" t="str">
        <f>MONTH(R1815)&amp;"/"&amp;YEAR(R1815)</f>
        <v>1/1900</v>
      </c>
      <c r="AP1815" s="45" t="e">
        <f>WEEKNUM(R1815)-WEEKNUM(EOMONTH(R1815,-1)+1)+1</f>
        <v>#NUM!</v>
      </c>
      <c r="AQ1815" s="45">
        <f>IF(AU1815="S",IF(Q1815="1. Aceitou o programa",R1815-B1815,0),0)</f>
        <v>0</v>
      </c>
      <c r="AR1815" s="45">
        <f>IF(AU1815="S",IF(AND(S1815&lt;&gt;"",R1815&lt;&gt;""),S1815-R1815,0),0)</f>
        <v>0</v>
      </c>
      <c r="AS1815" s="45">
        <f>IF(AU1815="S",IF(Q1815="1. Aceitou o programa",IF(OR(X1815="Não se Aplica",X1815=""),IF(OR(W1815="Não se Aplica",W1815=""),0,W1815-V1815),AVERAGE(X1815-W1815,W1815-V1815)),0),0)</f>
        <v>0</v>
      </c>
      <c r="AT1815" s="45">
        <f>IF(AU1815="S",IF(AND(Q1815="1. Aceitou o programa",AB1815="Realizada"),IFERROR(IF(AA1815="",0,AA1815-R1815),0),0),0)</f>
        <v>0</v>
      </c>
      <c r="AU1815" s="45" t="str">
        <f>_xlfn.XLOOKUP(U1815,'Lista Suspensa'!$AA$20:$AA$23,'Lista Suspensa'!$AB$20:$AB$23,"N/A")</f>
        <v>S</v>
      </c>
    </row>
    <row r="1816" spans="1:47" ht="12" customHeight="1">
      <c r="A1816" s="87" t="s">
        <v>67</v>
      </c>
      <c r="B1816" s="88">
        <v>46188</v>
      </c>
      <c r="C1816" s="89" t="s">
        <v>3773</v>
      </c>
      <c r="D1816" s="89" t="s">
        <v>3774</v>
      </c>
      <c r="E1816" s="90">
        <v>451789571</v>
      </c>
      <c r="F1816" s="184" t="s">
        <v>4287</v>
      </c>
      <c r="G1816" s="91">
        <v>89896238804</v>
      </c>
      <c r="H1816" s="92">
        <v>20472</v>
      </c>
      <c r="I1816" s="89"/>
      <c r="J1816" s="89"/>
      <c r="K1816" s="89" t="s">
        <v>52</v>
      </c>
      <c r="L1816" s="89" t="s">
        <v>53</v>
      </c>
      <c r="M1816" s="89"/>
      <c r="N1816" s="89" t="s">
        <v>72</v>
      </c>
      <c r="O1816" s="93">
        <v>11927833494</v>
      </c>
      <c r="P1816" s="94"/>
      <c r="Q1816" s="112" t="s">
        <v>3768</v>
      </c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>
        <v>0</v>
      </c>
      <c r="AB1816" s="89"/>
      <c r="AC1816" s="111"/>
      <c r="AD1816" s="89"/>
      <c r="AE1816" s="89"/>
      <c r="AF1816" s="98"/>
      <c r="AG1816" s="98"/>
      <c r="AH1816" s="98"/>
      <c r="AI1816" s="99"/>
      <c r="AJ1816" s="99" t="s">
        <v>197</v>
      </c>
      <c r="AK1816" s="99" t="s">
        <v>197</v>
      </c>
      <c r="AL1816" s="45" t="s">
        <v>68</v>
      </c>
      <c r="AM1816" s="162" t="str">
        <f>MONTH(B1816)&amp;"/"&amp;YEAR(B1816)</f>
        <v>6/2026</v>
      </c>
      <c r="AN1816" s="45">
        <f>WEEKNUM(B1816)-WEEKNUM(EOMONTH(B1816,-1)+1)+1</f>
        <v>3</v>
      </c>
      <c r="AO1816" s="45" t="str">
        <f>MONTH(R1816)&amp;"/"&amp;YEAR(R1816)</f>
        <v>1/1900</v>
      </c>
      <c r="AP1816" s="45" t="e">
        <f>WEEKNUM(R1816)-WEEKNUM(EOMONTH(R1816,-1)+1)+1</f>
        <v>#NUM!</v>
      </c>
      <c r="AQ1816" s="45">
        <f>IF(AU1816="S",IF(Q1816="1. Aceitou o programa",R1816-B1816,0),0)</f>
        <v>0</v>
      </c>
      <c r="AR1816" s="45">
        <f>IF(AU1816="S",IF(AND(S1816&lt;&gt;"",R1816&lt;&gt;""),S1816-R1816,0),0)</f>
        <v>0</v>
      </c>
      <c r="AS1816" s="45">
        <f>IF(AU1816="S",IF(Q1816="1. Aceitou o programa",IF(OR(X1816="Não se Aplica",X1816=""),IF(OR(W1816="Não se Aplica",W1816=""),0,W1816-V1816),AVERAGE(X1816-W1816,W1816-V1816)),0),0)</f>
        <v>0</v>
      </c>
      <c r="AT1816" s="45">
        <f>IF(AU1816="S",IF(AND(Q1816="1. Aceitou o programa",AB1816="Realizada"),IFERROR(IF(AA1816="",0,AA1816-R1816),0),0),0)</f>
        <v>0</v>
      </c>
      <c r="AU1816" s="45" t="str">
        <f>_xlfn.XLOOKUP(U1816,'Lista Suspensa'!$AA$20:$AA$23,'Lista Suspensa'!$AB$20:$AB$23,"N/A")</f>
        <v>S</v>
      </c>
    </row>
    <row r="1817" spans="1:47" ht="12" customHeight="1">
      <c r="A1817" s="87" t="s">
        <v>67</v>
      </c>
      <c r="B1817" s="88">
        <v>46188</v>
      </c>
      <c r="C1817" s="89" t="s">
        <v>3773</v>
      </c>
      <c r="D1817" s="89" t="s">
        <v>3774</v>
      </c>
      <c r="E1817" s="90">
        <v>451792980</v>
      </c>
      <c r="F1817" s="184" t="s">
        <v>4288</v>
      </c>
      <c r="G1817" s="91">
        <v>12682653812</v>
      </c>
      <c r="H1817" s="92">
        <v>17427</v>
      </c>
      <c r="I1817" s="89"/>
      <c r="J1817" s="89"/>
      <c r="K1817" s="89" t="s">
        <v>52</v>
      </c>
      <c r="L1817" s="89" t="s">
        <v>53</v>
      </c>
      <c r="M1817" s="89"/>
      <c r="N1817" s="89" t="s">
        <v>72</v>
      </c>
      <c r="O1817" s="93">
        <v>11953801998</v>
      </c>
      <c r="P1817" s="94"/>
      <c r="Q1817" s="112" t="s">
        <v>3768</v>
      </c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>
        <v>0</v>
      </c>
      <c r="AB1817" s="89"/>
      <c r="AC1817" s="111"/>
      <c r="AD1817" s="89"/>
      <c r="AE1817" s="89"/>
      <c r="AF1817" s="98"/>
      <c r="AG1817" s="98"/>
      <c r="AH1817" s="98"/>
      <c r="AI1817" s="99"/>
      <c r="AJ1817" s="99" t="s">
        <v>197</v>
      </c>
      <c r="AK1817" s="99" t="s">
        <v>197</v>
      </c>
      <c r="AL1817" s="45" t="s">
        <v>68</v>
      </c>
      <c r="AM1817" s="162" t="str">
        <f>MONTH(B1817)&amp;"/"&amp;YEAR(B1817)</f>
        <v>6/2026</v>
      </c>
      <c r="AN1817" s="45">
        <f>WEEKNUM(B1817)-WEEKNUM(EOMONTH(B1817,-1)+1)+1</f>
        <v>3</v>
      </c>
      <c r="AO1817" s="45" t="str">
        <f>MONTH(R1817)&amp;"/"&amp;YEAR(R1817)</f>
        <v>1/1900</v>
      </c>
      <c r="AP1817" s="45" t="e">
        <f>WEEKNUM(R1817)-WEEKNUM(EOMONTH(R1817,-1)+1)+1</f>
        <v>#NUM!</v>
      </c>
      <c r="AQ1817" s="45">
        <f>IF(AU1817="S",IF(Q1817="1. Aceitou o programa",R1817-B1817,0),0)</f>
        <v>0</v>
      </c>
      <c r="AR1817" s="45">
        <f>IF(AU1817="S",IF(AND(S1817&lt;&gt;"",R1817&lt;&gt;""),S1817-R1817,0),0)</f>
        <v>0</v>
      </c>
      <c r="AS1817" s="45">
        <f>IF(AU1817="S",IF(Q1817="1. Aceitou o programa",IF(OR(X1817="Não se Aplica",X1817=""),IF(OR(W1817="Não se Aplica",W1817=""),0,W1817-V1817),AVERAGE(X1817-W1817,W1817-V1817)),0),0)</f>
        <v>0</v>
      </c>
      <c r="AT1817" s="45">
        <f>IF(AU1817="S",IF(AND(Q1817="1. Aceitou o programa",AB1817="Realizada"),IFERROR(IF(AA1817="",0,AA1817-R1817),0),0),0)</f>
        <v>0</v>
      </c>
      <c r="AU1817" s="45" t="str">
        <f>_xlfn.XLOOKUP(U1817,'Lista Suspensa'!$AA$20:$AA$23,'Lista Suspensa'!$AB$20:$AB$23,"N/A")</f>
        <v>S</v>
      </c>
    </row>
    <row r="1818" spans="1:47" ht="12" customHeight="1">
      <c r="A1818" s="87" t="s">
        <v>67</v>
      </c>
      <c r="B1818" s="88">
        <v>46188</v>
      </c>
      <c r="C1818" s="89" t="s">
        <v>3773</v>
      </c>
      <c r="D1818" s="89" t="s">
        <v>3774</v>
      </c>
      <c r="E1818" s="90">
        <v>451795229</v>
      </c>
      <c r="F1818" s="184" t="s">
        <v>4289</v>
      </c>
      <c r="G1818" s="91">
        <v>2292299801</v>
      </c>
      <c r="H1818" s="92">
        <v>22506</v>
      </c>
      <c r="I1818" s="89"/>
      <c r="J1818" s="89"/>
      <c r="K1818" s="89" t="s">
        <v>52</v>
      </c>
      <c r="L1818" s="89" t="s">
        <v>53</v>
      </c>
      <c r="M1818" s="89"/>
      <c r="N1818" s="89" t="s">
        <v>72</v>
      </c>
      <c r="O1818" s="93">
        <v>11987710230</v>
      </c>
      <c r="P1818" s="94"/>
      <c r="Q1818" s="112" t="s">
        <v>3768</v>
      </c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>
        <v>0</v>
      </c>
      <c r="AB1818" s="89"/>
      <c r="AC1818" s="111"/>
      <c r="AD1818" s="89"/>
      <c r="AE1818" s="89"/>
      <c r="AF1818" s="98"/>
      <c r="AG1818" s="98"/>
      <c r="AH1818" s="98"/>
      <c r="AI1818" s="99"/>
      <c r="AJ1818" s="99" t="s">
        <v>197</v>
      </c>
      <c r="AK1818" s="99" t="s">
        <v>197</v>
      </c>
      <c r="AL1818" s="45" t="s">
        <v>68</v>
      </c>
      <c r="AM1818" s="162" t="str">
        <f>MONTH(B1818)&amp;"/"&amp;YEAR(B1818)</f>
        <v>6/2026</v>
      </c>
      <c r="AN1818" s="45">
        <f>WEEKNUM(B1818)-WEEKNUM(EOMONTH(B1818,-1)+1)+1</f>
        <v>3</v>
      </c>
      <c r="AO1818" s="45" t="str">
        <f>MONTH(R1818)&amp;"/"&amp;YEAR(R1818)</f>
        <v>1/1900</v>
      </c>
      <c r="AP1818" s="45" t="e">
        <f>WEEKNUM(R1818)-WEEKNUM(EOMONTH(R1818,-1)+1)+1</f>
        <v>#NUM!</v>
      </c>
      <c r="AQ1818" s="45">
        <f>IF(AU1818="S",IF(Q1818="1. Aceitou o programa",R1818-B1818,0),0)</f>
        <v>0</v>
      </c>
      <c r="AR1818" s="45">
        <f>IF(AU1818="S",IF(AND(S1818&lt;&gt;"",R1818&lt;&gt;""),S1818-R1818,0),0)</f>
        <v>0</v>
      </c>
      <c r="AS1818" s="45">
        <f>IF(AU1818="S",IF(Q1818="1. Aceitou o programa",IF(OR(X1818="Não se Aplica",X1818=""),IF(OR(W1818="Não se Aplica",W1818=""),0,W1818-V1818),AVERAGE(X1818-W1818,W1818-V1818)),0),0)</f>
        <v>0</v>
      </c>
      <c r="AT1818" s="45">
        <f>IF(AU1818="S",IF(AND(Q1818="1. Aceitou o programa",AB1818="Realizada"),IFERROR(IF(AA1818="",0,AA1818-R1818),0),0),0)</f>
        <v>0</v>
      </c>
      <c r="AU1818" s="45" t="str">
        <f>_xlfn.XLOOKUP(U1818,'Lista Suspensa'!$AA$20:$AA$23,'Lista Suspensa'!$AB$20:$AB$23,"N/A")</f>
        <v>S</v>
      </c>
    </row>
    <row r="1819" spans="1:47" ht="12" customHeight="1">
      <c r="A1819" s="87" t="s">
        <v>67</v>
      </c>
      <c r="B1819" s="88">
        <v>46188</v>
      </c>
      <c r="C1819" s="89" t="s">
        <v>3773</v>
      </c>
      <c r="D1819" s="89" t="s">
        <v>3774</v>
      </c>
      <c r="E1819" s="90">
        <v>451808371</v>
      </c>
      <c r="F1819" s="184" t="s">
        <v>4290</v>
      </c>
      <c r="G1819" s="91">
        <v>81233590804</v>
      </c>
      <c r="H1819" s="92">
        <v>18389</v>
      </c>
      <c r="I1819" s="89"/>
      <c r="J1819" s="89"/>
      <c r="K1819" s="89" t="s">
        <v>52</v>
      </c>
      <c r="L1819" s="89" t="s">
        <v>53</v>
      </c>
      <c r="M1819" s="89"/>
      <c r="N1819" s="89" t="s">
        <v>72</v>
      </c>
      <c r="O1819" s="93">
        <v>11940282932</v>
      </c>
      <c r="P1819" s="94"/>
      <c r="Q1819" s="112" t="s">
        <v>3768</v>
      </c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>
        <v>0</v>
      </c>
      <c r="AB1819" s="89"/>
      <c r="AC1819" s="111"/>
      <c r="AD1819" s="89"/>
      <c r="AE1819" s="89"/>
      <c r="AF1819" s="98"/>
      <c r="AG1819" s="98"/>
      <c r="AH1819" s="98"/>
      <c r="AI1819" s="99"/>
      <c r="AJ1819" s="99" t="s">
        <v>197</v>
      </c>
      <c r="AK1819" s="99" t="s">
        <v>197</v>
      </c>
      <c r="AL1819" s="45" t="s">
        <v>68</v>
      </c>
      <c r="AM1819" s="162" t="str">
        <f>MONTH(B1819)&amp;"/"&amp;YEAR(B1819)</f>
        <v>6/2026</v>
      </c>
      <c r="AN1819" s="45">
        <f>WEEKNUM(B1819)-WEEKNUM(EOMONTH(B1819,-1)+1)+1</f>
        <v>3</v>
      </c>
      <c r="AO1819" s="45" t="str">
        <f>MONTH(R1819)&amp;"/"&amp;YEAR(R1819)</f>
        <v>1/1900</v>
      </c>
      <c r="AP1819" s="45" t="e">
        <f>WEEKNUM(R1819)-WEEKNUM(EOMONTH(R1819,-1)+1)+1</f>
        <v>#NUM!</v>
      </c>
      <c r="AQ1819" s="45">
        <f>IF(AU1819="S",IF(Q1819="1. Aceitou o programa",R1819-B1819,0),0)</f>
        <v>0</v>
      </c>
      <c r="AR1819" s="45">
        <f>IF(AU1819="S",IF(AND(S1819&lt;&gt;"",R1819&lt;&gt;""),S1819-R1819,0),0)</f>
        <v>0</v>
      </c>
      <c r="AS1819" s="45">
        <f>IF(AU1819="S",IF(Q1819="1. Aceitou o programa",IF(OR(X1819="Não se Aplica",X1819=""),IF(OR(W1819="Não se Aplica",W1819=""),0,W1819-V1819),AVERAGE(X1819-W1819,W1819-V1819)),0),0)</f>
        <v>0</v>
      </c>
      <c r="AT1819" s="45">
        <f>IF(AU1819="S",IF(AND(Q1819="1. Aceitou o programa",AB1819="Realizada"),IFERROR(IF(AA1819="",0,AA1819-R1819),0),0),0)</f>
        <v>0</v>
      </c>
      <c r="AU1819" s="45" t="str">
        <f>_xlfn.XLOOKUP(U1819,'Lista Suspensa'!$AA$20:$AA$23,'Lista Suspensa'!$AB$20:$AB$23,"N/A")</f>
        <v>S</v>
      </c>
    </row>
    <row r="1820" spans="1:47" ht="12" customHeight="1">
      <c r="A1820" s="87" t="s">
        <v>67</v>
      </c>
      <c r="B1820" s="88">
        <v>46188</v>
      </c>
      <c r="C1820" s="89" t="s">
        <v>3773</v>
      </c>
      <c r="D1820" s="89" t="s">
        <v>3774</v>
      </c>
      <c r="E1820" s="90">
        <v>451812204</v>
      </c>
      <c r="F1820" s="184" t="s">
        <v>4291</v>
      </c>
      <c r="G1820" s="91">
        <v>1194004806</v>
      </c>
      <c r="H1820" s="92">
        <v>19184</v>
      </c>
      <c r="I1820" s="89"/>
      <c r="J1820" s="89"/>
      <c r="K1820" s="89" t="s">
        <v>52</v>
      </c>
      <c r="L1820" s="89" t="s">
        <v>53</v>
      </c>
      <c r="M1820" s="89"/>
      <c r="N1820" s="89" t="s">
        <v>72</v>
      </c>
      <c r="O1820" s="93">
        <v>11966975275</v>
      </c>
      <c r="P1820" s="94"/>
      <c r="Q1820" s="112" t="s">
        <v>3768</v>
      </c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>
        <v>0</v>
      </c>
      <c r="AB1820" s="89"/>
      <c r="AC1820" s="111"/>
      <c r="AD1820" s="89"/>
      <c r="AE1820" s="89"/>
      <c r="AF1820" s="98"/>
      <c r="AG1820" s="98"/>
      <c r="AH1820" s="98"/>
      <c r="AI1820" s="99"/>
      <c r="AJ1820" s="99" t="s">
        <v>197</v>
      </c>
      <c r="AK1820" s="99" t="s">
        <v>197</v>
      </c>
      <c r="AL1820" s="45" t="s">
        <v>68</v>
      </c>
      <c r="AM1820" s="162" t="str">
        <f>MONTH(B1820)&amp;"/"&amp;YEAR(B1820)</f>
        <v>6/2026</v>
      </c>
      <c r="AN1820" s="45">
        <f>WEEKNUM(B1820)-WEEKNUM(EOMONTH(B1820,-1)+1)+1</f>
        <v>3</v>
      </c>
      <c r="AO1820" s="45" t="str">
        <f>MONTH(R1820)&amp;"/"&amp;YEAR(R1820)</f>
        <v>1/1900</v>
      </c>
      <c r="AP1820" s="45" t="e">
        <f>WEEKNUM(R1820)-WEEKNUM(EOMONTH(R1820,-1)+1)+1</f>
        <v>#NUM!</v>
      </c>
      <c r="AQ1820" s="45">
        <f>IF(AU1820="S",IF(Q1820="1. Aceitou o programa",R1820-B1820,0),0)</f>
        <v>0</v>
      </c>
      <c r="AR1820" s="45">
        <f>IF(AU1820="S",IF(AND(S1820&lt;&gt;"",R1820&lt;&gt;""),S1820-R1820,0),0)</f>
        <v>0</v>
      </c>
      <c r="AS1820" s="45">
        <f>IF(AU1820="S",IF(Q1820="1. Aceitou o programa",IF(OR(X1820="Não se Aplica",X1820=""),IF(OR(W1820="Não se Aplica",W1820=""),0,W1820-V1820),AVERAGE(X1820-W1820,W1820-V1820)),0),0)</f>
        <v>0</v>
      </c>
      <c r="AT1820" s="45">
        <f>IF(AU1820="S",IF(AND(Q1820="1. Aceitou o programa",AB1820="Realizada"),IFERROR(IF(AA1820="",0,AA1820-R1820),0),0),0)</f>
        <v>0</v>
      </c>
      <c r="AU1820" s="45" t="str">
        <f>_xlfn.XLOOKUP(U1820,'Lista Suspensa'!$AA$20:$AA$23,'Lista Suspensa'!$AB$20:$AB$23,"N/A")</f>
        <v>S</v>
      </c>
    </row>
    <row r="1821" spans="1:47" ht="12" customHeight="1">
      <c r="A1821" s="87" t="s">
        <v>67</v>
      </c>
      <c r="B1821" s="88">
        <v>46188</v>
      </c>
      <c r="C1821" s="89" t="s">
        <v>3773</v>
      </c>
      <c r="D1821" s="89" t="s">
        <v>3774</v>
      </c>
      <c r="E1821" s="90">
        <v>451823613</v>
      </c>
      <c r="F1821" s="184" t="s">
        <v>4292</v>
      </c>
      <c r="G1821" s="91">
        <v>22358625868</v>
      </c>
      <c r="H1821" s="92">
        <v>17451</v>
      </c>
      <c r="I1821" s="89"/>
      <c r="J1821" s="89"/>
      <c r="K1821" s="89" t="s">
        <v>52</v>
      </c>
      <c r="L1821" s="89" t="s">
        <v>53</v>
      </c>
      <c r="M1821" s="89"/>
      <c r="N1821" s="89" t="s">
        <v>275</v>
      </c>
      <c r="O1821" s="93">
        <v>11950613177</v>
      </c>
      <c r="P1821" s="94"/>
      <c r="Q1821" s="112" t="s">
        <v>3768</v>
      </c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>
        <v>0</v>
      </c>
      <c r="AB1821" s="89"/>
      <c r="AC1821" s="111"/>
      <c r="AD1821" s="89"/>
      <c r="AE1821" s="89"/>
      <c r="AF1821" s="98"/>
      <c r="AG1821" s="98"/>
      <c r="AH1821" s="98"/>
      <c r="AI1821" s="99"/>
      <c r="AJ1821" s="99" t="s">
        <v>197</v>
      </c>
      <c r="AK1821" s="99" t="s">
        <v>197</v>
      </c>
      <c r="AL1821" s="45" t="s">
        <v>68</v>
      </c>
      <c r="AM1821" s="162" t="str">
        <f>MONTH(B1821)&amp;"/"&amp;YEAR(B1821)</f>
        <v>6/2026</v>
      </c>
      <c r="AN1821" s="45">
        <f>WEEKNUM(B1821)-WEEKNUM(EOMONTH(B1821,-1)+1)+1</f>
        <v>3</v>
      </c>
      <c r="AO1821" s="45" t="str">
        <f>MONTH(R1821)&amp;"/"&amp;YEAR(R1821)</f>
        <v>1/1900</v>
      </c>
      <c r="AP1821" s="45" t="e">
        <f>WEEKNUM(R1821)-WEEKNUM(EOMONTH(R1821,-1)+1)+1</f>
        <v>#NUM!</v>
      </c>
      <c r="AQ1821" s="45">
        <f>IF(AU1821="S",IF(Q1821="1. Aceitou o programa",R1821-B1821,0),0)</f>
        <v>0</v>
      </c>
      <c r="AR1821" s="45">
        <f>IF(AU1821="S",IF(AND(S1821&lt;&gt;"",R1821&lt;&gt;""),S1821-R1821,0),0)</f>
        <v>0</v>
      </c>
      <c r="AS1821" s="45">
        <f>IF(AU1821="S",IF(Q1821="1. Aceitou o programa",IF(OR(X1821="Não se Aplica",X1821=""),IF(OR(W1821="Não se Aplica",W1821=""),0,W1821-V1821),AVERAGE(X1821-W1821,W1821-V1821)),0),0)</f>
        <v>0</v>
      </c>
      <c r="AT1821" s="45">
        <f>IF(AU1821="S",IF(AND(Q1821="1. Aceitou o programa",AB1821="Realizada"),IFERROR(IF(AA1821="",0,AA1821-R1821),0),0),0)</f>
        <v>0</v>
      </c>
      <c r="AU1821" s="45" t="str">
        <f>_xlfn.XLOOKUP(U1821,'Lista Suspensa'!$AA$20:$AA$23,'Lista Suspensa'!$AB$20:$AB$23,"N/A")</f>
        <v>S</v>
      </c>
    </row>
    <row r="1822" spans="1:47" ht="12" customHeight="1">
      <c r="A1822" s="87" t="s">
        <v>67</v>
      </c>
      <c r="B1822" s="88">
        <v>46188</v>
      </c>
      <c r="C1822" s="89" t="s">
        <v>3773</v>
      </c>
      <c r="D1822" s="89" t="s">
        <v>3774</v>
      </c>
      <c r="E1822" s="90">
        <v>451825900</v>
      </c>
      <c r="F1822" s="184" t="s">
        <v>4293</v>
      </c>
      <c r="G1822" s="91">
        <v>76250881891</v>
      </c>
      <c r="H1822" s="92">
        <v>18185</v>
      </c>
      <c r="I1822" s="89"/>
      <c r="J1822" s="89"/>
      <c r="K1822" s="89" t="s">
        <v>52</v>
      </c>
      <c r="L1822" s="89" t="s">
        <v>160</v>
      </c>
      <c r="M1822" s="89"/>
      <c r="N1822" s="89" t="s">
        <v>72</v>
      </c>
      <c r="O1822" s="93">
        <v>11965120049</v>
      </c>
      <c r="P1822" s="94"/>
      <c r="Q1822" s="112" t="s">
        <v>3768</v>
      </c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>
        <v>0</v>
      </c>
      <c r="AB1822" s="89"/>
      <c r="AC1822" s="111"/>
      <c r="AD1822" s="89"/>
      <c r="AE1822" s="89"/>
      <c r="AF1822" s="98"/>
      <c r="AG1822" s="98"/>
      <c r="AH1822" s="98"/>
      <c r="AI1822" s="99"/>
      <c r="AJ1822" s="99" t="s">
        <v>197</v>
      </c>
      <c r="AK1822" s="99" t="s">
        <v>197</v>
      </c>
      <c r="AL1822" s="45" t="s">
        <v>68</v>
      </c>
      <c r="AM1822" s="162" t="str">
        <f>MONTH(B1822)&amp;"/"&amp;YEAR(B1822)</f>
        <v>6/2026</v>
      </c>
      <c r="AN1822" s="45">
        <f>WEEKNUM(B1822)-WEEKNUM(EOMONTH(B1822,-1)+1)+1</f>
        <v>3</v>
      </c>
      <c r="AO1822" s="45" t="str">
        <f>MONTH(R1822)&amp;"/"&amp;YEAR(R1822)</f>
        <v>1/1900</v>
      </c>
      <c r="AP1822" s="45" t="e">
        <f>WEEKNUM(R1822)-WEEKNUM(EOMONTH(R1822,-1)+1)+1</f>
        <v>#NUM!</v>
      </c>
      <c r="AQ1822" s="45">
        <f>IF(AU1822="S",IF(Q1822="1. Aceitou o programa",R1822-B1822,0),0)</f>
        <v>0</v>
      </c>
      <c r="AR1822" s="45">
        <f>IF(AU1822="S",IF(AND(S1822&lt;&gt;"",R1822&lt;&gt;""),S1822-R1822,0),0)</f>
        <v>0</v>
      </c>
      <c r="AS1822" s="45">
        <f>IF(AU1822="S",IF(Q1822="1. Aceitou o programa",IF(OR(X1822="Não se Aplica",X1822=""),IF(OR(W1822="Não se Aplica",W1822=""),0,W1822-V1822),AVERAGE(X1822-W1822,W1822-V1822)),0),0)</f>
        <v>0</v>
      </c>
      <c r="AT1822" s="45">
        <f>IF(AU1822="S",IF(AND(Q1822="1. Aceitou o programa",AB1822="Realizada"),IFERROR(IF(AA1822="",0,AA1822-R1822),0),0),0)</f>
        <v>0</v>
      </c>
      <c r="AU1822" s="45" t="str">
        <f>_xlfn.XLOOKUP(U1822,'Lista Suspensa'!$AA$20:$AA$23,'Lista Suspensa'!$AB$20:$AB$23,"N/A")</f>
        <v>S</v>
      </c>
    </row>
    <row r="1823" spans="1:47" ht="12" customHeight="1">
      <c r="A1823" s="87" t="s">
        <v>67</v>
      </c>
      <c r="B1823" s="88">
        <v>46188</v>
      </c>
      <c r="C1823" s="89" t="s">
        <v>3773</v>
      </c>
      <c r="D1823" s="89" t="s">
        <v>3774</v>
      </c>
      <c r="E1823" s="90">
        <v>451831586</v>
      </c>
      <c r="F1823" s="184" t="s">
        <v>4294</v>
      </c>
      <c r="G1823" s="91">
        <v>2345683805</v>
      </c>
      <c r="H1823" s="92">
        <v>20044</v>
      </c>
      <c r="I1823" s="89"/>
      <c r="J1823" s="89"/>
      <c r="K1823" s="89" t="s">
        <v>52</v>
      </c>
      <c r="L1823" s="89" t="s">
        <v>53</v>
      </c>
      <c r="M1823" s="89"/>
      <c r="N1823" s="89" t="s">
        <v>72</v>
      </c>
      <c r="O1823" s="93">
        <v>11983132212</v>
      </c>
      <c r="P1823" s="94"/>
      <c r="Q1823" s="112" t="s">
        <v>3768</v>
      </c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>
        <v>0</v>
      </c>
      <c r="AB1823" s="89"/>
      <c r="AC1823" s="111"/>
      <c r="AD1823" s="89"/>
      <c r="AE1823" s="89"/>
      <c r="AF1823" s="98"/>
      <c r="AG1823" s="98"/>
      <c r="AH1823" s="98"/>
      <c r="AI1823" s="99"/>
      <c r="AJ1823" s="99" t="s">
        <v>197</v>
      </c>
      <c r="AK1823" s="99" t="s">
        <v>197</v>
      </c>
      <c r="AL1823" s="45" t="s">
        <v>68</v>
      </c>
      <c r="AM1823" s="162" t="str">
        <f>MONTH(B1823)&amp;"/"&amp;YEAR(B1823)</f>
        <v>6/2026</v>
      </c>
      <c r="AN1823" s="45">
        <f>WEEKNUM(B1823)-WEEKNUM(EOMONTH(B1823,-1)+1)+1</f>
        <v>3</v>
      </c>
      <c r="AO1823" s="45" t="str">
        <f>MONTH(R1823)&amp;"/"&amp;YEAR(R1823)</f>
        <v>1/1900</v>
      </c>
      <c r="AP1823" s="45" t="e">
        <f>WEEKNUM(R1823)-WEEKNUM(EOMONTH(R1823,-1)+1)+1</f>
        <v>#NUM!</v>
      </c>
      <c r="AQ1823" s="45">
        <f>IF(AU1823="S",IF(Q1823="1. Aceitou o programa",R1823-B1823,0),0)</f>
        <v>0</v>
      </c>
      <c r="AR1823" s="45">
        <f>IF(AU1823="S",IF(AND(S1823&lt;&gt;"",R1823&lt;&gt;""),S1823-R1823,0),0)</f>
        <v>0</v>
      </c>
      <c r="AS1823" s="45">
        <f>IF(AU1823="S",IF(Q1823="1. Aceitou o programa",IF(OR(X1823="Não se Aplica",X1823=""),IF(OR(W1823="Não se Aplica",W1823=""),0,W1823-V1823),AVERAGE(X1823-W1823,W1823-V1823)),0),0)</f>
        <v>0</v>
      </c>
      <c r="AT1823" s="45">
        <f>IF(AU1823="S",IF(AND(Q1823="1. Aceitou o programa",AB1823="Realizada"),IFERROR(IF(AA1823="",0,AA1823-R1823),0),0),0)</f>
        <v>0</v>
      </c>
      <c r="AU1823" s="45" t="str">
        <f>_xlfn.XLOOKUP(U1823,'Lista Suspensa'!$AA$20:$AA$23,'Lista Suspensa'!$AB$20:$AB$23,"N/A")</f>
        <v>S</v>
      </c>
    </row>
    <row r="1824" spans="1:47" ht="12" customHeight="1">
      <c r="A1824" s="87" t="s">
        <v>67</v>
      </c>
      <c r="B1824" s="88">
        <v>46188</v>
      </c>
      <c r="C1824" s="89" t="s">
        <v>3773</v>
      </c>
      <c r="D1824" s="89" t="s">
        <v>3774</v>
      </c>
      <c r="E1824" s="90">
        <v>451833600</v>
      </c>
      <c r="F1824" s="184" t="s">
        <v>4295</v>
      </c>
      <c r="G1824" s="91">
        <v>32821618832</v>
      </c>
      <c r="H1824" s="92">
        <v>20551</v>
      </c>
      <c r="I1824" s="89"/>
      <c r="J1824" s="89"/>
      <c r="K1824" s="89" t="s">
        <v>52</v>
      </c>
      <c r="L1824" s="89" t="s">
        <v>53</v>
      </c>
      <c r="M1824" s="89"/>
      <c r="N1824" s="89" t="s">
        <v>72</v>
      </c>
      <c r="O1824" s="93">
        <v>11979750800</v>
      </c>
      <c r="P1824" s="94"/>
      <c r="Q1824" s="112" t="s">
        <v>3768</v>
      </c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>
        <v>0</v>
      </c>
      <c r="AB1824" s="89"/>
      <c r="AC1824" s="111"/>
      <c r="AD1824" s="89"/>
      <c r="AE1824" s="89"/>
      <c r="AF1824" s="98"/>
      <c r="AG1824" s="98"/>
      <c r="AH1824" s="98"/>
      <c r="AI1824" s="99"/>
      <c r="AJ1824" s="99" t="s">
        <v>197</v>
      </c>
      <c r="AK1824" s="99" t="s">
        <v>197</v>
      </c>
      <c r="AL1824" s="45" t="s">
        <v>68</v>
      </c>
      <c r="AM1824" s="162" t="str">
        <f>MONTH(B1824)&amp;"/"&amp;YEAR(B1824)</f>
        <v>6/2026</v>
      </c>
      <c r="AN1824" s="45">
        <f>WEEKNUM(B1824)-WEEKNUM(EOMONTH(B1824,-1)+1)+1</f>
        <v>3</v>
      </c>
      <c r="AO1824" s="45" t="str">
        <f>MONTH(R1824)&amp;"/"&amp;YEAR(R1824)</f>
        <v>1/1900</v>
      </c>
      <c r="AP1824" s="45" t="e">
        <f>WEEKNUM(R1824)-WEEKNUM(EOMONTH(R1824,-1)+1)+1</f>
        <v>#NUM!</v>
      </c>
      <c r="AQ1824" s="45">
        <f>IF(AU1824="S",IF(Q1824="1. Aceitou o programa",R1824-B1824,0),0)</f>
        <v>0</v>
      </c>
      <c r="AR1824" s="45">
        <f>IF(AU1824="S",IF(AND(S1824&lt;&gt;"",R1824&lt;&gt;""),S1824-R1824,0),0)</f>
        <v>0</v>
      </c>
      <c r="AS1824" s="45">
        <f>IF(AU1824="S",IF(Q1824="1. Aceitou o programa",IF(OR(X1824="Não se Aplica",X1824=""),IF(OR(W1824="Não se Aplica",W1824=""),0,W1824-V1824),AVERAGE(X1824-W1824,W1824-V1824)),0),0)</f>
        <v>0</v>
      </c>
      <c r="AT1824" s="45">
        <f>IF(AU1824="S",IF(AND(Q1824="1. Aceitou o programa",AB1824="Realizada"),IFERROR(IF(AA1824="",0,AA1824-R1824),0),0),0)</f>
        <v>0</v>
      </c>
      <c r="AU1824" s="45" t="str">
        <f>_xlfn.XLOOKUP(U1824,'Lista Suspensa'!$AA$20:$AA$23,'Lista Suspensa'!$AB$20:$AB$23,"N/A")</f>
        <v>S</v>
      </c>
    </row>
    <row r="1825" spans="1:47" ht="12" customHeight="1">
      <c r="A1825" s="87" t="s">
        <v>67</v>
      </c>
      <c r="B1825" s="88">
        <v>46188</v>
      </c>
      <c r="C1825" s="89" t="s">
        <v>3773</v>
      </c>
      <c r="D1825" s="89" t="s">
        <v>3774</v>
      </c>
      <c r="E1825" s="90">
        <v>451845820</v>
      </c>
      <c r="F1825" s="184" t="s">
        <v>4296</v>
      </c>
      <c r="G1825" s="91">
        <v>4449639871</v>
      </c>
      <c r="H1825" s="92">
        <v>17847</v>
      </c>
      <c r="I1825" s="89"/>
      <c r="J1825" s="89"/>
      <c r="K1825" s="89" t="s">
        <v>52</v>
      </c>
      <c r="L1825" s="89" t="s">
        <v>53</v>
      </c>
      <c r="M1825" s="89"/>
      <c r="N1825" s="89" t="s">
        <v>72</v>
      </c>
      <c r="O1825" s="93">
        <v>11965423156</v>
      </c>
      <c r="P1825" s="94"/>
      <c r="Q1825" s="112" t="s">
        <v>3768</v>
      </c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>
        <v>0</v>
      </c>
      <c r="AB1825" s="89"/>
      <c r="AC1825" s="111"/>
      <c r="AD1825" s="89"/>
      <c r="AE1825" s="89"/>
      <c r="AF1825" s="98"/>
      <c r="AG1825" s="98"/>
      <c r="AH1825" s="98"/>
      <c r="AI1825" s="99"/>
      <c r="AJ1825" s="99" t="s">
        <v>197</v>
      </c>
      <c r="AK1825" s="99" t="s">
        <v>197</v>
      </c>
      <c r="AL1825" s="45" t="s">
        <v>68</v>
      </c>
      <c r="AM1825" s="162" t="str">
        <f>MONTH(B1825)&amp;"/"&amp;YEAR(B1825)</f>
        <v>6/2026</v>
      </c>
      <c r="AN1825" s="45">
        <f>WEEKNUM(B1825)-WEEKNUM(EOMONTH(B1825,-1)+1)+1</f>
        <v>3</v>
      </c>
      <c r="AO1825" s="45" t="str">
        <f>MONTH(R1825)&amp;"/"&amp;YEAR(R1825)</f>
        <v>1/1900</v>
      </c>
      <c r="AP1825" s="45" t="e">
        <f>WEEKNUM(R1825)-WEEKNUM(EOMONTH(R1825,-1)+1)+1</f>
        <v>#NUM!</v>
      </c>
      <c r="AQ1825" s="45">
        <f>IF(AU1825="S",IF(Q1825="1. Aceitou o programa",R1825-B1825,0),0)</f>
        <v>0</v>
      </c>
      <c r="AR1825" s="45">
        <f>IF(AU1825="S",IF(AND(S1825&lt;&gt;"",R1825&lt;&gt;""),S1825-R1825,0),0)</f>
        <v>0</v>
      </c>
      <c r="AS1825" s="45">
        <f>IF(AU1825="S",IF(Q1825="1. Aceitou o programa",IF(OR(X1825="Não se Aplica",X1825=""),IF(OR(W1825="Não se Aplica",W1825=""),0,W1825-V1825),AVERAGE(X1825-W1825,W1825-V1825)),0),0)</f>
        <v>0</v>
      </c>
      <c r="AT1825" s="45">
        <f>IF(AU1825="S",IF(AND(Q1825="1. Aceitou o programa",AB1825="Realizada"),IFERROR(IF(AA1825="",0,AA1825-R1825),0),0),0)</f>
        <v>0</v>
      </c>
      <c r="AU1825" s="45" t="str">
        <f>_xlfn.XLOOKUP(U1825,'Lista Suspensa'!$AA$20:$AA$23,'Lista Suspensa'!$AB$20:$AB$23,"N/A")</f>
        <v>S</v>
      </c>
    </row>
    <row r="1826" spans="1:47" ht="12" customHeight="1">
      <c r="A1826" s="87" t="s">
        <v>67</v>
      </c>
      <c r="B1826" s="88">
        <v>46188</v>
      </c>
      <c r="C1826" s="89" t="s">
        <v>3773</v>
      </c>
      <c r="D1826" s="89" t="s">
        <v>3774</v>
      </c>
      <c r="E1826" s="90">
        <v>451863275</v>
      </c>
      <c r="F1826" s="184" t="s">
        <v>4297</v>
      </c>
      <c r="G1826" s="91">
        <v>85447951887</v>
      </c>
      <c r="H1826" s="92">
        <v>21269</v>
      </c>
      <c r="I1826" s="89"/>
      <c r="J1826" s="89"/>
      <c r="K1826" s="89" t="s">
        <v>52</v>
      </c>
      <c r="L1826" s="89" t="s">
        <v>53</v>
      </c>
      <c r="M1826" s="89"/>
      <c r="N1826" s="89" t="s">
        <v>235</v>
      </c>
      <c r="O1826" s="93">
        <v>11983977745</v>
      </c>
      <c r="P1826" s="94"/>
      <c r="Q1826" s="112" t="s">
        <v>3768</v>
      </c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>
        <v>0</v>
      </c>
      <c r="AB1826" s="89"/>
      <c r="AC1826" s="111"/>
      <c r="AD1826" s="89"/>
      <c r="AE1826" s="89"/>
      <c r="AF1826" s="98"/>
      <c r="AG1826" s="98"/>
      <c r="AH1826" s="98"/>
      <c r="AI1826" s="99"/>
      <c r="AJ1826" s="99" t="s">
        <v>197</v>
      </c>
      <c r="AK1826" s="99" t="s">
        <v>197</v>
      </c>
      <c r="AL1826" s="45" t="s">
        <v>68</v>
      </c>
      <c r="AM1826" s="162" t="str">
        <f>MONTH(B1826)&amp;"/"&amp;YEAR(B1826)</f>
        <v>6/2026</v>
      </c>
      <c r="AN1826" s="45">
        <f>WEEKNUM(B1826)-WEEKNUM(EOMONTH(B1826,-1)+1)+1</f>
        <v>3</v>
      </c>
      <c r="AO1826" s="45" t="str">
        <f>MONTH(R1826)&amp;"/"&amp;YEAR(R1826)</f>
        <v>1/1900</v>
      </c>
      <c r="AP1826" s="45" t="e">
        <f>WEEKNUM(R1826)-WEEKNUM(EOMONTH(R1826,-1)+1)+1</f>
        <v>#NUM!</v>
      </c>
      <c r="AQ1826" s="45">
        <f>IF(AU1826="S",IF(Q1826="1. Aceitou o programa",R1826-B1826,0),0)</f>
        <v>0</v>
      </c>
      <c r="AR1826" s="45">
        <f>IF(AU1826="S",IF(AND(S1826&lt;&gt;"",R1826&lt;&gt;""),S1826-R1826,0),0)</f>
        <v>0</v>
      </c>
      <c r="AS1826" s="45">
        <f>IF(AU1826="S",IF(Q1826="1. Aceitou o programa",IF(OR(X1826="Não se Aplica",X1826=""),IF(OR(W1826="Não se Aplica",W1826=""),0,W1826-V1826),AVERAGE(X1826-W1826,W1826-V1826)),0),0)</f>
        <v>0</v>
      </c>
      <c r="AT1826" s="45">
        <f>IF(AU1826="S",IF(AND(Q1826="1. Aceitou o programa",AB1826="Realizada"),IFERROR(IF(AA1826="",0,AA1826-R1826),0),0),0)</f>
        <v>0</v>
      </c>
      <c r="AU1826" s="45" t="str">
        <f>_xlfn.XLOOKUP(U1826,'Lista Suspensa'!$AA$20:$AA$23,'Lista Suspensa'!$AB$20:$AB$23,"N/A")</f>
        <v>S</v>
      </c>
    </row>
    <row r="1827" spans="1:47" ht="12" customHeight="1">
      <c r="A1827" s="87" t="s">
        <v>67</v>
      </c>
      <c r="B1827" s="88">
        <v>46188</v>
      </c>
      <c r="C1827" s="89" t="s">
        <v>3773</v>
      </c>
      <c r="D1827" s="89" t="s">
        <v>3774</v>
      </c>
      <c r="E1827" s="90">
        <v>451871537</v>
      </c>
      <c r="F1827" s="184" t="s">
        <v>4298</v>
      </c>
      <c r="G1827" s="91">
        <v>42132916500</v>
      </c>
      <c r="H1827" s="92">
        <v>24665</v>
      </c>
      <c r="I1827" s="89"/>
      <c r="J1827" s="89"/>
      <c r="K1827" s="89" t="s">
        <v>52</v>
      </c>
      <c r="L1827" s="89" t="s">
        <v>53</v>
      </c>
      <c r="M1827" s="89"/>
      <c r="N1827" s="89" t="s">
        <v>72</v>
      </c>
      <c r="O1827" s="93">
        <v>11971084117</v>
      </c>
      <c r="P1827" s="94"/>
      <c r="Q1827" s="112" t="s">
        <v>3768</v>
      </c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>
        <v>0</v>
      </c>
      <c r="AB1827" s="89"/>
      <c r="AC1827" s="111"/>
      <c r="AD1827" s="89"/>
      <c r="AE1827" s="89"/>
      <c r="AF1827" s="98"/>
      <c r="AG1827" s="98"/>
      <c r="AH1827" s="98"/>
      <c r="AI1827" s="99"/>
      <c r="AJ1827" s="99" t="s">
        <v>197</v>
      </c>
      <c r="AK1827" s="99" t="s">
        <v>197</v>
      </c>
      <c r="AL1827" s="45" t="s">
        <v>68</v>
      </c>
      <c r="AM1827" s="162" t="str">
        <f>MONTH(B1827)&amp;"/"&amp;YEAR(B1827)</f>
        <v>6/2026</v>
      </c>
      <c r="AN1827" s="45">
        <f>WEEKNUM(B1827)-WEEKNUM(EOMONTH(B1827,-1)+1)+1</f>
        <v>3</v>
      </c>
      <c r="AO1827" s="45" t="str">
        <f>MONTH(R1827)&amp;"/"&amp;YEAR(R1827)</f>
        <v>1/1900</v>
      </c>
      <c r="AP1827" s="45" t="e">
        <f>WEEKNUM(R1827)-WEEKNUM(EOMONTH(R1827,-1)+1)+1</f>
        <v>#NUM!</v>
      </c>
      <c r="AQ1827" s="45">
        <f>IF(AU1827="S",IF(Q1827="1. Aceitou o programa",R1827-B1827,0),0)</f>
        <v>0</v>
      </c>
      <c r="AR1827" s="45">
        <f>IF(AU1827="S",IF(AND(S1827&lt;&gt;"",R1827&lt;&gt;""),S1827-R1827,0),0)</f>
        <v>0</v>
      </c>
      <c r="AS1827" s="45">
        <f>IF(AU1827="S",IF(Q1827="1. Aceitou o programa",IF(OR(X1827="Não se Aplica",X1827=""),IF(OR(W1827="Não se Aplica",W1827=""),0,W1827-V1827),AVERAGE(X1827-W1827,W1827-V1827)),0),0)</f>
        <v>0</v>
      </c>
      <c r="AT1827" s="45">
        <f>IF(AU1827="S",IF(AND(Q1827="1. Aceitou o programa",AB1827="Realizada"),IFERROR(IF(AA1827="",0,AA1827-R1827),0),0),0)</f>
        <v>0</v>
      </c>
      <c r="AU1827" s="45" t="str">
        <f>_xlfn.XLOOKUP(U1827,'Lista Suspensa'!$AA$20:$AA$23,'Lista Suspensa'!$AB$20:$AB$23,"N/A")</f>
        <v>S</v>
      </c>
    </row>
    <row r="1828" spans="1:47" ht="12" customHeight="1">
      <c r="A1828" s="87" t="s">
        <v>67</v>
      </c>
      <c r="B1828" s="88">
        <v>46188</v>
      </c>
      <c r="C1828" s="89" t="s">
        <v>3773</v>
      </c>
      <c r="D1828" s="89" t="s">
        <v>3774</v>
      </c>
      <c r="E1828" s="90">
        <v>451874340</v>
      </c>
      <c r="F1828" s="184" t="s">
        <v>4299</v>
      </c>
      <c r="G1828" s="91">
        <v>7610286842</v>
      </c>
      <c r="H1828" s="92">
        <v>23876</v>
      </c>
      <c r="I1828" s="89"/>
      <c r="J1828" s="89"/>
      <c r="K1828" s="89" t="s">
        <v>52</v>
      </c>
      <c r="L1828" s="89" t="s">
        <v>329</v>
      </c>
      <c r="M1828" s="89"/>
      <c r="N1828" s="89" t="s">
        <v>275</v>
      </c>
      <c r="O1828" s="93">
        <v>11981229326</v>
      </c>
      <c r="P1828" s="94"/>
      <c r="Q1828" s="112" t="s">
        <v>3768</v>
      </c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>
        <v>0</v>
      </c>
      <c r="AB1828" s="89"/>
      <c r="AC1828" s="111"/>
      <c r="AD1828" s="89"/>
      <c r="AE1828" s="89"/>
      <c r="AF1828" s="98"/>
      <c r="AG1828" s="98"/>
      <c r="AH1828" s="98"/>
      <c r="AI1828" s="99"/>
      <c r="AJ1828" s="99" t="s">
        <v>197</v>
      </c>
      <c r="AK1828" s="99" t="s">
        <v>197</v>
      </c>
      <c r="AL1828" s="45" t="s">
        <v>68</v>
      </c>
      <c r="AM1828" s="162" t="str">
        <f>MONTH(B1828)&amp;"/"&amp;YEAR(B1828)</f>
        <v>6/2026</v>
      </c>
      <c r="AN1828" s="45">
        <f>WEEKNUM(B1828)-WEEKNUM(EOMONTH(B1828,-1)+1)+1</f>
        <v>3</v>
      </c>
      <c r="AO1828" s="45" t="str">
        <f>MONTH(R1828)&amp;"/"&amp;YEAR(R1828)</f>
        <v>1/1900</v>
      </c>
      <c r="AP1828" s="45" t="e">
        <f>WEEKNUM(R1828)-WEEKNUM(EOMONTH(R1828,-1)+1)+1</f>
        <v>#NUM!</v>
      </c>
      <c r="AQ1828" s="45">
        <f>IF(AU1828="S",IF(Q1828="1. Aceitou o programa",R1828-B1828,0),0)</f>
        <v>0</v>
      </c>
      <c r="AR1828" s="45">
        <f>IF(AU1828="S",IF(AND(S1828&lt;&gt;"",R1828&lt;&gt;""),S1828-R1828,0),0)</f>
        <v>0</v>
      </c>
      <c r="AS1828" s="45">
        <f>IF(AU1828="S",IF(Q1828="1. Aceitou o programa",IF(OR(X1828="Não se Aplica",X1828=""),IF(OR(W1828="Não se Aplica",W1828=""),0,W1828-V1828),AVERAGE(X1828-W1828,W1828-V1828)),0),0)</f>
        <v>0</v>
      </c>
      <c r="AT1828" s="45">
        <f>IF(AU1828="S",IF(AND(Q1828="1. Aceitou o programa",AB1828="Realizada"),IFERROR(IF(AA1828="",0,AA1828-R1828),0),0),0)</f>
        <v>0</v>
      </c>
      <c r="AU1828" s="45" t="str">
        <f>_xlfn.XLOOKUP(U1828,'Lista Suspensa'!$AA$20:$AA$23,'Lista Suspensa'!$AB$20:$AB$23,"N/A")</f>
        <v>S</v>
      </c>
    </row>
    <row r="1829" spans="1:47" ht="12" customHeight="1">
      <c r="A1829" s="87" t="s">
        <v>67</v>
      </c>
      <c r="B1829" s="88">
        <v>46188</v>
      </c>
      <c r="C1829" s="89" t="s">
        <v>3773</v>
      </c>
      <c r="D1829" s="89" t="s">
        <v>3774</v>
      </c>
      <c r="E1829" s="90">
        <v>451922093</v>
      </c>
      <c r="F1829" s="184" t="s">
        <v>4300</v>
      </c>
      <c r="G1829" s="91">
        <v>61007250887</v>
      </c>
      <c r="H1829" s="92">
        <v>19473</v>
      </c>
      <c r="I1829" s="89"/>
      <c r="J1829" s="89"/>
      <c r="K1829" s="89" t="s">
        <v>52</v>
      </c>
      <c r="L1829" s="89" t="s">
        <v>53</v>
      </c>
      <c r="M1829" s="89"/>
      <c r="N1829" s="89" t="s">
        <v>235</v>
      </c>
      <c r="O1829" s="93">
        <v>11992159298</v>
      </c>
      <c r="P1829" s="94"/>
      <c r="Q1829" s="112" t="s">
        <v>3768</v>
      </c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>
        <v>0</v>
      </c>
      <c r="AB1829" s="89"/>
      <c r="AC1829" s="111"/>
      <c r="AD1829" s="89"/>
      <c r="AE1829" s="89"/>
      <c r="AF1829" s="98"/>
      <c r="AG1829" s="98"/>
      <c r="AH1829" s="98"/>
      <c r="AI1829" s="99"/>
      <c r="AJ1829" s="99" t="s">
        <v>197</v>
      </c>
      <c r="AK1829" s="99" t="s">
        <v>197</v>
      </c>
      <c r="AL1829" s="45" t="s">
        <v>68</v>
      </c>
      <c r="AM1829" s="162" t="str">
        <f>MONTH(B1829)&amp;"/"&amp;YEAR(B1829)</f>
        <v>6/2026</v>
      </c>
      <c r="AN1829" s="45">
        <f>WEEKNUM(B1829)-WEEKNUM(EOMONTH(B1829,-1)+1)+1</f>
        <v>3</v>
      </c>
      <c r="AO1829" s="45" t="str">
        <f>MONTH(R1829)&amp;"/"&amp;YEAR(R1829)</f>
        <v>1/1900</v>
      </c>
      <c r="AP1829" s="45" t="e">
        <f>WEEKNUM(R1829)-WEEKNUM(EOMONTH(R1829,-1)+1)+1</f>
        <v>#NUM!</v>
      </c>
      <c r="AQ1829" s="45">
        <f>IF(AU1829="S",IF(Q1829="1. Aceitou o programa",R1829-B1829,0),0)</f>
        <v>0</v>
      </c>
      <c r="AR1829" s="45">
        <f>IF(AU1829="S",IF(AND(S1829&lt;&gt;"",R1829&lt;&gt;""),S1829-R1829,0),0)</f>
        <v>0</v>
      </c>
      <c r="AS1829" s="45">
        <f>IF(AU1829="S",IF(Q1829="1. Aceitou o programa",IF(OR(X1829="Não se Aplica",X1829=""),IF(OR(W1829="Não se Aplica",W1829=""),0,W1829-V1829),AVERAGE(X1829-W1829,W1829-V1829)),0),0)</f>
        <v>0</v>
      </c>
      <c r="AT1829" s="45">
        <f>IF(AU1829="S",IF(AND(Q1829="1. Aceitou o programa",AB1829="Realizada"),IFERROR(IF(AA1829="",0,AA1829-R1829),0),0),0)</f>
        <v>0</v>
      </c>
      <c r="AU1829" s="45" t="str">
        <f>_xlfn.XLOOKUP(U1829,'Lista Suspensa'!$AA$20:$AA$23,'Lista Suspensa'!$AB$20:$AB$23,"N/A")</f>
        <v>S</v>
      </c>
    </row>
    <row r="1830" spans="1:47" ht="12" customHeight="1">
      <c r="A1830" s="87" t="s">
        <v>67</v>
      </c>
      <c r="B1830" s="88">
        <v>46188</v>
      </c>
      <c r="C1830" s="89" t="s">
        <v>3773</v>
      </c>
      <c r="D1830" s="89" t="s">
        <v>3774</v>
      </c>
      <c r="E1830" s="90">
        <v>451946723</v>
      </c>
      <c r="F1830" s="184" t="s">
        <v>4301</v>
      </c>
      <c r="G1830" s="91">
        <v>18348254749</v>
      </c>
      <c r="H1830" s="92">
        <v>14165</v>
      </c>
      <c r="I1830" s="89"/>
      <c r="J1830" s="89"/>
      <c r="K1830" s="89" t="s">
        <v>52</v>
      </c>
      <c r="L1830" s="89" t="s">
        <v>747</v>
      </c>
      <c r="M1830" s="89"/>
      <c r="N1830" s="89" t="s">
        <v>275</v>
      </c>
      <c r="O1830" s="93">
        <v>1199814656</v>
      </c>
      <c r="P1830" s="94"/>
      <c r="Q1830" s="112" t="s">
        <v>3768</v>
      </c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>
        <v>0</v>
      </c>
      <c r="AB1830" s="89"/>
      <c r="AC1830" s="111"/>
      <c r="AD1830" s="89"/>
      <c r="AE1830" s="89"/>
      <c r="AF1830" s="98"/>
      <c r="AG1830" s="98"/>
      <c r="AH1830" s="98"/>
      <c r="AI1830" s="99"/>
      <c r="AJ1830" s="99" t="s">
        <v>197</v>
      </c>
      <c r="AK1830" s="99" t="s">
        <v>197</v>
      </c>
      <c r="AL1830" s="45" t="s">
        <v>68</v>
      </c>
      <c r="AM1830" s="162" t="str">
        <f>MONTH(B1830)&amp;"/"&amp;YEAR(B1830)</f>
        <v>6/2026</v>
      </c>
      <c r="AN1830" s="45">
        <f>WEEKNUM(B1830)-WEEKNUM(EOMONTH(B1830,-1)+1)+1</f>
        <v>3</v>
      </c>
      <c r="AO1830" s="45" t="str">
        <f>MONTH(R1830)&amp;"/"&amp;YEAR(R1830)</f>
        <v>1/1900</v>
      </c>
      <c r="AP1830" s="45" t="e">
        <f>WEEKNUM(R1830)-WEEKNUM(EOMONTH(R1830,-1)+1)+1</f>
        <v>#NUM!</v>
      </c>
      <c r="AQ1830" s="45">
        <f>IF(AU1830="S",IF(Q1830="1. Aceitou o programa",R1830-B1830,0),0)</f>
        <v>0</v>
      </c>
      <c r="AR1830" s="45">
        <f>IF(AU1830="S",IF(AND(S1830&lt;&gt;"",R1830&lt;&gt;""),S1830-R1830,0),0)</f>
        <v>0</v>
      </c>
      <c r="AS1830" s="45">
        <f>IF(AU1830="S",IF(Q1830="1. Aceitou o programa",IF(OR(X1830="Não se Aplica",X1830=""),IF(OR(W1830="Não se Aplica",W1830=""),0,W1830-V1830),AVERAGE(X1830-W1830,W1830-V1830)),0),0)</f>
        <v>0</v>
      </c>
      <c r="AT1830" s="45">
        <f>IF(AU1830="S",IF(AND(Q1830="1. Aceitou o programa",AB1830="Realizada"),IFERROR(IF(AA1830="",0,AA1830-R1830),0),0),0)</f>
        <v>0</v>
      </c>
      <c r="AU1830" s="45" t="str">
        <f>_xlfn.XLOOKUP(U1830,'Lista Suspensa'!$AA$20:$AA$23,'Lista Suspensa'!$AB$20:$AB$23,"N/A")</f>
        <v>S</v>
      </c>
    </row>
    <row r="1831" spans="1:47" ht="12" customHeight="1">
      <c r="A1831" s="87" t="s">
        <v>67</v>
      </c>
      <c r="B1831" s="88">
        <v>46188</v>
      </c>
      <c r="C1831" s="89" t="s">
        <v>3773</v>
      </c>
      <c r="D1831" s="89" t="s">
        <v>3774</v>
      </c>
      <c r="E1831" s="90">
        <v>452017513</v>
      </c>
      <c r="F1831" s="184" t="s">
        <v>4302</v>
      </c>
      <c r="G1831" s="91">
        <v>11453849866</v>
      </c>
      <c r="H1831" s="92">
        <v>25133</v>
      </c>
      <c r="I1831" s="89"/>
      <c r="J1831" s="89"/>
      <c r="K1831" s="89" t="s">
        <v>52</v>
      </c>
      <c r="L1831" s="89" t="s">
        <v>53</v>
      </c>
      <c r="M1831" s="89"/>
      <c r="N1831" s="89" t="s">
        <v>235</v>
      </c>
      <c r="O1831" s="93">
        <v>11954932060</v>
      </c>
      <c r="P1831" s="94"/>
      <c r="Q1831" s="112" t="s">
        <v>3768</v>
      </c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>
        <v>0</v>
      </c>
      <c r="AB1831" s="89"/>
      <c r="AC1831" s="111"/>
      <c r="AD1831" s="89"/>
      <c r="AE1831" s="89"/>
      <c r="AF1831" s="98"/>
      <c r="AG1831" s="98"/>
      <c r="AH1831" s="98"/>
      <c r="AI1831" s="99"/>
      <c r="AJ1831" s="99" t="s">
        <v>197</v>
      </c>
      <c r="AK1831" s="99" t="s">
        <v>197</v>
      </c>
      <c r="AL1831" s="45" t="s">
        <v>68</v>
      </c>
      <c r="AM1831" s="162" t="str">
        <f>MONTH(B1831)&amp;"/"&amp;YEAR(B1831)</f>
        <v>6/2026</v>
      </c>
      <c r="AN1831" s="45">
        <f>WEEKNUM(B1831)-WEEKNUM(EOMONTH(B1831,-1)+1)+1</f>
        <v>3</v>
      </c>
      <c r="AO1831" s="45" t="str">
        <f>MONTH(R1831)&amp;"/"&amp;YEAR(R1831)</f>
        <v>1/1900</v>
      </c>
      <c r="AP1831" s="45" t="e">
        <f>WEEKNUM(R1831)-WEEKNUM(EOMONTH(R1831,-1)+1)+1</f>
        <v>#NUM!</v>
      </c>
      <c r="AQ1831" s="45">
        <f>IF(AU1831="S",IF(Q1831="1. Aceitou o programa",R1831-B1831,0),0)</f>
        <v>0</v>
      </c>
      <c r="AR1831" s="45">
        <f>IF(AU1831="S",IF(AND(S1831&lt;&gt;"",R1831&lt;&gt;""),S1831-R1831,0),0)</f>
        <v>0</v>
      </c>
      <c r="AS1831" s="45">
        <f>IF(AU1831="S",IF(Q1831="1. Aceitou o programa",IF(OR(X1831="Não se Aplica",X1831=""),IF(OR(W1831="Não se Aplica",W1831=""),0,W1831-V1831),AVERAGE(X1831-W1831,W1831-V1831)),0),0)</f>
        <v>0</v>
      </c>
      <c r="AT1831" s="45">
        <f>IF(AU1831="S",IF(AND(Q1831="1. Aceitou o programa",AB1831="Realizada"),IFERROR(IF(AA1831="",0,AA1831-R1831),0),0),0)</f>
        <v>0</v>
      </c>
      <c r="AU1831" s="45" t="str">
        <f>_xlfn.XLOOKUP(U1831,'Lista Suspensa'!$AA$20:$AA$23,'Lista Suspensa'!$AB$20:$AB$23,"N/A")</f>
        <v>S</v>
      </c>
    </row>
    <row r="1832" spans="1:47" ht="12" customHeight="1">
      <c r="A1832" s="87" t="s">
        <v>67</v>
      </c>
      <c r="B1832" s="88">
        <v>46188</v>
      </c>
      <c r="C1832" s="89" t="s">
        <v>3773</v>
      </c>
      <c r="D1832" s="89" t="s">
        <v>3774</v>
      </c>
      <c r="E1832" s="90">
        <v>452057850</v>
      </c>
      <c r="F1832" s="184" t="s">
        <v>4303</v>
      </c>
      <c r="G1832" s="91">
        <v>695542850</v>
      </c>
      <c r="H1832" s="92">
        <v>21503</v>
      </c>
      <c r="I1832" s="89"/>
      <c r="J1832" s="89"/>
      <c r="K1832" s="89" t="s">
        <v>52</v>
      </c>
      <c r="L1832" s="89" t="s">
        <v>53</v>
      </c>
      <c r="M1832" s="89"/>
      <c r="N1832" s="89" t="s">
        <v>275</v>
      </c>
      <c r="O1832" s="93">
        <v>11983043253</v>
      </c>
      <c r="P1832" s="94"/>
      <c r="Q1832" s="112" t="s">
        <v>3768</v>
      </c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>
        <v>0</v>
      </c>
      <c r="AB1832" s="89"/>
      <c r="AC1832" s="111"/>
      <c r="AD1832" s="89"/>
      <c r="AE1832" s="89"/>
      <c r="AF1832" s="98"/>
      <c r="AG1832" s="98"/>
      <c r="AH1832" s="98"/>
      <c r="AI1832" s="99"/>
      <c r="AJ1832" s="99" t="s">
        <v>197</v>
      </c>
      <c r="AK1832" s="99" t="s">
        <v>197</v>
      </c>
      <c r="AL1832" s="45" t="s">
        <v>68</v>
      </c>
      <c r="AM1832" s="162" t="str">
        <f>MONTH(B1832)&amp;"/"&amp;YEAR(B1832)</f>
        <v>6/2026</v>
      </c>
      <c r="AN1832" s="45">
        <f>WEEKNUM(B1832)-WEEKNUM(EOMONTH(B1832,-1)+1)+1</f>
        <v>3</v>
      </c>
      <c r="AO1832" s="45" t="str">
        <f>MONTH(R1832)&amp;"/"&amp;YEAR(R1832)</f>
        <v>1/1900</v>
      </c>
      <c r="AP1832" s="45" t="e">
        <f>WEEKNUM(R1832)-WEEKNUM(EOMONTH(R1832,-1)+1)+1</f>
        <v>#NUM!</v>
      </c>
      <c r="AQ1832" s="45">
        <f>IF(AU1832="S",IF(Q1832="1. Aceitou o programa",R1832-B1832,0),0)</f>
        <v>0</v>
      </c>
      <c r="AR1832" s="45">
        <f>IF(AU1832="S",IF(AND(S1832&lt;&gt;"",R1832&lt;&gt;""),S1832-R1832,0),0)</f>
        <v>0</v>
      </c>
      <c r="AS1832" s="45">
        <f>IF(AU1832="S",IF(Q1832="1. Aceitou o programa",IF(OR(X1832="Não se Aplica",X1832=""),IF(OR(W1832="Não se Aplica",W1832=""),0,W1832-V1832),AVERAGE(X1832-W1832,W1832-V1832)),0),0)</f>
        <v>0</v>
      </c>
      <c r="AT1832" s="45">
        <f>IF(AU1832="S",IF(AND(Q1832="1. Aceitou o programa",AB1832="Realizada"),IFERROR(IF(AA1832="",0,AA1832-R1832),0),0),0)</f>
        <v>0</v>
      </c>
      <c r="AU1832" s="45" t="str">
        <f>_xlfn.XLOOKUP(U1832,'Lista Suspensa'!$AA$20:$AA$23,'Lista Suspensa'!$AB$20:$AB$23,"N/A")</f>
        <v>S</v>
      </c>
    </row>
    <row r="1833" spans="1:47" ht="12" customHeight="1">
      <c r="A1833" s="87" t="s">
        <v>67</v>
      </c>
      <c r="B1833" s="88">
        <v>46188</v>
      </c>
      <c r="C1833" s="89" t="s">
        <v>3773</v>
      </c>
      <c r="D1833" s="89" t="s">
        <v>3774</v>
      </c>
      <c r="E1833" s="90">
        <v>452088500</v>
      </c>
      <c r="F1833" s="184" t="s">
        <v>4304</v>
      </c>
      <c r="G1833" s="91">
        <v>5525498863</v>
      </c>
      <c r="H1833" s="92">
        <v>13657</v>
      </c>
      <c r="I1833" s="89"/>
      <c r="J1833" s="89"/>
      <c r="K1833" s="89" t="s">
        <v>52</v>
      </c>
      <c r="L1833" s="89" t="s">
        <v>53</v>
      </c>
      <c r="M1833" s="89"/>
      <c r="N1833" s="89" t="s">
        <v>72</v>
      </c>
      <c r="O1833" s="93">
        <v>11997566756</v>
      </c>
      <c r="P1833" s="94"/>
      <c r="Q1833" s="112" t="s">
        <v>3768</v>
      </c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>
        <v>0</v>
      </c>
      <c r="AB1833" s="89"/>
      <c r="AC1833" s="111"/>
      <c r="AD1833" s="89"/>
      <c r="AE1833" s="89"/>
      <c r="AF1833" s="98"/>
      <c r="AG1833" s="98"/>
      <c r="AH1833" s="98"/>
      <c r="AI1833" s="99"/>
      <c r="AJ1833" s="99" t="s">
        <v>197</v>
      </c>
      <c r="AK1833" s="99" t="s">
        <v>197</v>
      </c>
      <c r="AL1833" s="45" t="s">
        <v>68</v>
      </c>
      <c r="AM1833" s="162" t="str">
        <f>MONTH(B1833)&amp;"/"&amp;YEAR(B1833)</f>
        <v>6/2026</v>
      </c>
      <c r="AN1833" s="45">
        <f>WEEKNUM(B1833)-WEEKNUM(EOMONTH(B1833,-1)+1)+1</f>
        <v>3</v>
      </c>
      <c r="AO1833" s="45" t="str">
        <f>MONTH(R1833)&amp;"/"&amp;YEAR(R1833)</f>
        <v>1/1900</v>
      </c>
      <c r="AP1833" s="45" t="e">
        <f>WEEKNUM(R1833)-WEEKNUM(EOMONTH(R1833,-1)+1)+1</f>
        <v>#NUM!</v>
      </c>
      <c r="AQ1833" s="45">
        <f>IF(AU1833="S",IF(Q1833="1. Aceitou o programa",R1833-B1833,0),0)</f>
        <v>0</v>
      </c>
      <c r="AR1833" s="45">
        <f>IF(AU1833="S",IF(AND(S1833&lt;&gt;"",R1833&lt;&gt;""),S1833-R1833,0),0)</f>
        <v>0</v>
      </c>
      <c r="AS1833" s="45">
        <f>IF(AU1833="S",IF(Q1833="1. Aceitou o programa",IF(OR(X1833="Não se Aplica",X1833=""),IF(OR(W1833="Não se Aplica",W1833=""),0,W1833-V1833),AVERAGE(X1833-W1833,W1833-V1833)),0),0)</f>
        <v>0</v>
      </c>
      <c r="AT1833" s="45">
        <f>IF(AU1833="S",IF(AND(Q1833="1. Aceitou o programa",AB1833="Realizada"),IFERROR(IF(AA1833="",0,AA1833-R1833),0),0),0)</f>
        <v>0</v>
      </c>
      <c r="AU1833" s="45" t="str">
        <f>_xlfn.XLOOKUP(U1833,'Lista Suspensa'!$AA$20:$AA$23,'Lista Suspensa'!$AB$20:$AB$23,"N/A")</f>
        <v>S</v>
      </c>
    </row>
    <row r="1834" spans="1:47" ht="12" customHeight="1">
      <c r="A1834" s="87" t="s">
        <v>67</v>
      </c>
      <c r="B1834" s="88">
        <v>46188</v>
      </c>
      <c r="C1834" s="89" t="s">
        <v>3773</v>
      </c>
      <c r="D1834" s="89" t="s">
        <v>3774</v>
      </c>
      <c r="E1834" s="90">
        <v>452177006</v>
      </c>
      <c r="F1834" s="184" t="s">
        <v>4305</v>
      </c>
      <c r="G1834" s="91">
        <v>76325440897</v>
      </c>
      <c r="H1834" s="92">
        <v>19718</v>
      </c>
      <c r="I1834" s="89"/>
      <c r="J1834" s="89"/>
      <c r="K1834" s="89" t="s">
        <v>52</v>
      </c>
      <c r="L1834" s="89" t="s">
        <v>53</v>
      </c>
      <c r="M1834" s="89"/>
      <c r="N1834" s="89" t="s">
        <v>235</v>
      </c>
      <c r="O1834" s="93">
        <v>11994453965</v>
      </c>
      <c r="P1834" s="94"/>
      <c r="Q1834" s="112" t="s">
        <v>3768</v>
      </c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>
        <v>0</v>
      </c>
      <c r="AB1834" s="89"/>
      <c r="AC1834" s="111"/>
      <c r="AD1834" s="89"/>
      <c r="AE1834" s="89"/>
      <c r="AF1834" s="98"/>
      <c r="AG1834" s="98"/>
      <c r="AH1834" s="98"/>
      <c r="AI1834" s="99"/>
      <c r="AJ1834" s="99" t="s">
        <v>197</v>
      </c>
      <c r="AK1834" s="99" t="s">
        <v>197</v>
      </c>
      <c r="AL1834" s="45" t="s">
        <v>68</v>
      </c>
      <c r="AM1834" s="162" t="str">
        <f>MONTH(B1834)&amp;"/"&amp;YEAR(B1834)</f>
        <v>6/2026</v>
      </c>
      <c r="AN1834" s="45">
        <f>WEEKNUM(B1834)-WEEKNUM(EOMONTH(B1834,-1)+1)+1</f>
        <v>3</v>
      </c>
      <c r="AO1834" s="45" t="str">
        <f>MONTH(R1834)&amp;"/"&amp;YEAR(R1834)</f>
        <v>1/1900</v>
      </c>
      <c r="AP1834" s="45" t="e">
        <f>WEEKNUM(R1834)-WEEKNUM(EOMONTH(R1834,-1)+1)+1</f>
        <v>#NUM!</v>
      </c>
      <c r="AQ1834" s="45">
        <f>IF(AU1834="S",IF(Q1834="1. Aceitou o programa",R1834-B1834,0),0)</f>
        <v>0</v>
      </c>
      <c r="AR1834" s="45">
        <f>IF(AU1834="S",IF(AND(S1834&lt;&gt;"",R1834&lt;&gt;""),S1834-R1834,0),0)</f>
        <v>0</v>
      </c>
      <c r="AS1834" s="45">
        <f>IF(AU1834="S",IF(Q1834="1. Aceitou o programa",IF(OR(X1834="Não se Aplica",X1834=""),IF(OR(W1834="Não se Aplica",W1834=""),0,W1834-V1834),AVERAGE(X1834-W1834,W1834-V1834)),0),0)</f>
        <v>0</v>
      </c>
      <c r="AT1834" s="45">
        <f>IF(AU1834="S",IF(AND(Q1834="1. Aceitou o programa",AB1834="Realizada"),IFERROR(IF(AA1834="",0,AA1834-R1834),0),0),0)</f>
        <v>0</v>
      </c>
      <c r="AU1834" s="45" t="str">
        <f>_xlfn.XLOOKUP(U1834,'Lista Suspensa'!$AA$20:$AA$23,'Lista Suspensa'!$AB$20:$AB$23,"N/A")</f>
        <v>S</v>
      </c>
    </row>
    <row r="1835" spans="1:47" ht="12" customHeight="1">
      <c r="A1835" s="87" t="s">
        <v>67</v>
      </c>
      <c r="B1835" s="88">
        <v>46188</v>
      </c>
      <c r="C1835" s="89" t="s">
        <v>3773</v>
      </c>
      <c r="D1835" s="89" t="s">
        <v>3774</v>
      </c>
      <c r="E1835" s="90">
        <v>452263875</v>
      </c>
      <c r="F1835" s="184" t="s">
        <v>4306</v>
      </c>
      <c r="G1835" s="91">
        <v>3389516875</v>
      </c>
      <c r="H1835" s="92">
        <v>20838</v>
      </c>
      <c r="I1835" s="89"/>
      <c r="J1835" s="89"/>
      <c r="K1835" s="89" t="s">
        <v>52</v>
      </c>
      <c r="L1835" s="89" t="s">
        <v>2956</v>
      </c>
      <c r="M1835" s="89"/>
      <c r="N1835" s="89" t="s">
        <v>275</v>
      </c>
      <c r="O1835" s="93">
        <v>11991637684</v>
      </c>
      <c r="P1835" s="94"/>
      <c r="Q1835" s="112" t="s">
        <v>3768</v>
      </c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>
        <v>0</v>
      </c>
      <c r="AB1835" s="89"/>
      <c r="AC1835" s="111"/>
      <c r="AD1835" s="89"/>
      <c r="AE1835" s="89"/>
      <c r="AF1835" s="98"/>
      <c r="AG1835" s="98"/>
      <c r="AH1835" s="98"/>
      <c r="AI1835" s="99"/>
      <c r="AJ1835" s="99" t="s">
        <v>197</v>
      </c>
      <c r="AK1835" s="99" t="s">
        <v>197</v>
      </c>
      <c r="AL1835" s="45" t="s">
        <v>68</v>
      </c>
      <c r="AM1835" s="162" t="str">
        <f>MONTH(B1835)&amp;"/"&amp;YEAR(B1835)</f>
        <v>6/2026</v>
      </c>
      <c r="AN1835" s="45">
        <f>WEEKNUM(B1835)-WEEKNUM(EOMONTH(B1835,-1)+1)+1</f>
        <v>3</v>
      </c>
      <c r="AO1835" s="45" t="str">
        <f>MONTH(R1835)&amp;"/"&amp;YEAR(R1835)</f>
        <v>1/1900</v>
      </c>
      <c r="AP1835" s="45" t="e">
        <f>WEEKNUM(R1835)-WEEKNUM(EOMONTH(R1835,-1)+1)+1</f>
        <v>#NUM!</v>
      </c>
      <c r="AQ1835" s="45">
        <f>IF(AU1835="S",IF(Q1835="1. Aceitou o programa",R1835-B1835,0),0)</f>
        <v>0</v>
      </c>
      <c r="AR1835" s="45">
        <f>IF(AU1835="S",IF(AND(S1835&lt;&gt;"",R1835&lt;&gt;""),S1835-R1835,0),0)</f>
        <v>0</v>
      </c>
      <c r="AS1835" s="45">
        <f>IF(AU1835="S",IF(Q1835="1. Aceitou o programa",IF(OR(X1835="Não se Aplica",X1835=""),IF(OR(W1835="Não se Aplica",W1835=""),0,W1835-V1835),AVERAGE(X1835-W1835,W1835-V1835)),0),0)</f>
        <v>0</v>
      </c>
      <c r="AT1835" s="45">
        <f>IF(AU1835="S",IF(AND(Q1835="1. Aceitou o programa",AB1835="Realizada"),IFERROR(IF(AA1835="",0,AA1835-R1835),0),0),0)</f>
        <v>0</v>
      </c>
      <c r="AU1835" s="45" t="str">
        <f>_xlfn.XLOOKUP(U1835,'Lista Suspensa'!$AA$20:$AA$23,'Lista Suspensa'!$AB$20:$AB$23,"N/A")</f>
        <v>S</v>
      </c>
    </row>
    <row r="1836" spans="1:47" ht="12" customHeight="1">
      <c r="A1836" s="87" t="s">
        <v>67</v>
      </c>
      <c r="B1836" s="88">
        <v>46188</v>
      </c>
      <c r="C1836" s="89" t="s">
        <v>3773</v>
      </c>
      <c r="D1836" s="89" t="s">
        <v>3774</v>
      </c>
      <c r="E1836" s="90">
        <v>452269601</v>
      </c>
      <c r="F1836" s="184" t="s">
        <v>4307</v>
      </c>
      <c r="G1836" s="91">
        <v>26867340865</v>
      </c>
      <c r="H1836" s="92">
        <v>17662</v>
      </c>
      <c r="I1836" s="89"/>
      <c r="J1836" s="89"/>
      <c r="K1836" s="89" t="s">
        <v>52</v>
      </c>
      <c r="L1836" s="89" t="s">
        <v>53</v>
      </c>
      <c r="M1836" s="89"/>
      <c r="N1836" s="89" t="s">
        <v>72</v>
      </c>
      <c r="O1836" s="93">
        <v>11964740890</v>
      </c>
      <c r="P1836" s="94"/>
      <c r="Q1836" s="112" t="s">
        <v>3768</v>
      </c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>
        <v>0</v>
      </c>
      <c r="AB1836" s="89"/>
      <c r="AC1836" s="111"/>
      <c r="AD1836" s="89"/>
      <c r="AE1836" s="89"/>
      <c r="AF1836" s="98"/>
      <c r="AG1836" s="98"/>
      <c r="AH1836" s="98"/>
      <c r="AI1836" s="99"/>
      <c r="AJ1836" s="99" t="s">
        <v>197</v>
      </c>
      <c r="AK1836" s="99" t="s">
        <v>197</v>
      </c>
      <c r="AL1836" s="45" t="s">
        <v>68</v>
      </c>
      <c r="AM1836" s="162" t="str">
        <f>MONTH(B1836)&amp;"/"&amp;YEAR(B1836)</f>
        <v>6/2026</v>
      </c>
      <c r="AN1836" s="45">
        <f>WEEKNUM(B1836)-WEEKNUM(EOMONTH(B1836,-1)+1)+1</f>
        <v>3</v>
      </c>
      <c r="AO1836" s="45" t="str">
        <f>MONTH(R1836)&amp;"/"&amp;YEAR(R1836)</f>
        <v>1/1900</v>
      </c>
      <c r="AP1836" s="45" t="e">
        <f>WEEKNUM(R1836)-WEEKNUM(EOMONTH(R1836,-1)+1)+1</f>
        <v>#NUM!</v>
      </c>
      <c r="AQ1836" s="45">
        <f>IF(AU1836="S",IF(Q1836="1. Aceitou o programa",R1836-B1836,0),0)</f>
        <v>0</v>
      </c>
      <c r="AR1836" s="45">
        <f>IF(AU1836="S",IF(AND(S1836&lt;&gt;"",R1836&lt;&gt;""),S1836-R1836,0),0)</f>
        <v>0</v>
      </c>
      <c r="AS1836" s="45">
        <f>IF(AU1836="S",IF(Q1836="1. Aceitou o programa",IF(OR(X1836="Não se Aplica",X1836=""),IF(OR(W1836="Não se Aplica",W1836=""),0,W1836-V1836),AVERAGE(X1836-W1836,W1836-V1836)),0),0)</f>
        <v>0</v>
      </c>
      <c r="AT1836" s="45">
        <f>IF(AU1836="S",IF(AND(Q1836="1. Aceitou o programa",AB1836="Realizada"),IFERROR(IF(AA1836="",0,AA1836-R1836),0),0),0)</f>
        <v>0</v>
      </c>
      <c r="AU1836" s="45" t="str">
        <f>_xlfn.XLOOKUP(U1836,'Lista Suspensa'!$AA$20:$AA$23,'Lista Suspensa'!$AB$20:$AB$23,"N/A")</f>
        <v>S</v>
      </c>
    </row>
    <row r="1837" spans="1:47" ht="12" customHeight="1">
      <c r="A1837" s="87" t="s">
        <v>67</v>
      </c>
      <c r="B1837" s="88">
        <v>46188</v>
      </c>
      <c r="C1837" s="89" t="s">
        <v>3773</v>
      </c>
      <c r="D1837" s="89" t="s">
        <v>3774</v>
      </c>
      <c r="E1837" s="90">
        <v>452342732</v>
      </c>
      <c r="F1837" s="184" t="s">
        <v>4308</v>
      </c>
      <c r="G1837" s="91">
        <v>4209819859</v>
      </c>
      <c r="H1837" s="92">
        <v>23069</v>
      </c>
      <c r="I1837" s="89"/>
      <c r="J1837" s="89"/>
      <c r="K1837" s="89" t="s">
        <v>52</v>
      </c>
      <c r="L1837" s="89" t="s">
        <v>53</v>
      </c>
      <c r="M1837" s="89"/>
      <c r="N1837" s="89" t="s">
        <v>235</v>
      </c>
      <c r="O1837" s="93">
        <v>11991939283</v>
      </c>
      <c r="P1837" s="94"/>
      <c r="Q1837" s="112" t="s">
        <v>3768</v>
      </c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>
        <v>0</v>
      </c>
      <c r="AB1837" s="89"/>
      <c r="AC1837" s="111"/>
      <c r="AD1837" s="89"/>
      <c r="AE1837" s="89"/>
      <c r="AF1837" s="98"/>
      <c r="AG1837" s="98"/>
      <c r="AH1837" s="98"/>
      <c r="AI1837" s="99"/>
      <c r="AJ1837" s="99" t="s">
        <v>197</v>
      </c>
      <c r="AK1837" s="99" t="s">
        <v>197</v>
      </c>
      <c r="AL1837" s="45" t="s">
        <v>68</v>
      </c>
      <c r="AM1837" s="162" t="str">
        <f>MONTH(B1837)&amp;"/"&amp;YEAR(B1837)</f>
        <v>6/2026</v>
      </c>
      <c r="AN1837" s="45">
        <f>WEEKNUM(B1837)-WEEKNUM(EOMONTH(B1837,-1)+1)+1</f>
        <v>3</v>
      </c>
      <c r="AO1837" s="45" t="str">
        <f>MONTH(R1837)&amp;"/"&amp;YEAR(R1837)</f>
        <v>1/1900</v>
      </c>
      <c r="AP1837" s="45" t="e">
        <f>WEEKNUM(R1837)-WEEKNUM(EOMONTH(R1837,-1)+1)+1</f>
        <v>#NUM!</v>
      </c>
      <c r="AQ1837" s="45">
        <f>IF(AU1837="S",IF(Q1837="1. Aceitou o programa",R1837-B1837,0),0)</f>
        <v>0</v>
      </c>
      <c r="AR1837" s="45">
        <f>IF(AU1837="S",IF(AND(S1837&lt;&gt;"",R1837&lt;&gt;""),S1837-R1837,0),0)</f>
        <v>0</v>
      </c>
      <c r="AS1837" s="45">
        <f>IF(AU1837="S",IF(Q1837="1. Aceitou o programa",IF(OR(X1837="Não se Aplica",X1837=""),IF(OR(W1837="Não se Aplica",W1837=""),0,W1837-V1837),AVERAGE(X1837-W1837,W1837-V1837)),0),0)</f>
        <v>0</v>
      </c>
      <c r="AT1837" s="45">
        <f>IF(AU1837="S",IF(AND(Q1837="1. Aceitou o programa",AB1837="Realizada"),IFERROR(IF(AA1837="",0,AA1837-R1837),0),0),0)</f>
        <v>0</v>
      </c>
      <c r="AU1837" s="45" t="str">
        <f>_xlfn.XLOOKUP(U1837,'Lista Suspensa'!$AA$20:$AA$23,'Lista Suspensa'!$AB$20:$AB$23,"N/A")</f>
        <v>S</v>
      </c>
    </row>
    <row r="1838" spans="1:47" ht="12" customHeight="1">
      <c r="A1838" s="87" t="s">
        <v>67</v>
      </c>
      <c r="B1838" s="88">
        <v>46188</v>
      </c>
      <c r="C1838" s="89" t="s">
        <v>3773</v>
      </c>
      <c r="D1838" s="89" t="s">
        <v>3774</v>
      </c>
      <c r="E1838" s="90">
        <v>452347670</v>
      </c>
      <c r="F1838" s="184" t="s">
        <v>4309</v>
      </c>
      <c r="G1838" s="91">
        <v>26561572858</v>
      </c>
      <c r="H1838" s="92">
        <v>27930</v>
      </c>
      <c r="I1838" s="89"/>
      <c r="J1838" s="89"/>
      <c r="K1838" s="89" t="s">
        <v>52</v>
      </c>
      <c r="L1838" s="89" t="s">
        <v>53</v>
      </c>
      <c r="M1838" s="89"/>
      <c r="N1838" s="89" t="s">
        <v>235</v>
      </c>
      <c r="O1838" s="93">
        <v>11980859747</v>
      </c>
      <c r="P1838" s="94"/>
      <c r="Q1838" s="112" t="s">
        <v>58</v>
      </c>
      <c r="R1838" s="95">
        <v>46189</v>
      </c>
      <c r="S1838" s="96"/>
      <c r="T1838" s="96" t="s">
        <v>59</v>
      </c>
      <c r="U1838" s="96" t="s">
        <v>60</v>
      </c>
      <c r="V1838" s="92"/>
      <c r="W1838" s="92"/>
      <c r="X1838" s="92"/>
      <c r="Y1838" s="97"/>
      <c r="Z1838" s="89" t="s">
        <v>62</v>
      </c>
      <c r="AA1838" s="96" t="s">
        <v>4310</v>
      </c>
      <c r="AB1838" s="89"/>
      <c r="AC1838" s="111"/>
      <c r="AD1838" s="89"/>
      <c r="AE1838" s="89"/>
      <c r="AF1838" s="98"/>
      <c r="AG1838" s="98"/>
      <c r="AH1838" s="98"/>
      <c r="AI1838" s="99"/>
      <c r="AJ1838" s="99" t="s">
        <v>197</v>
      </c>
      <c r="AK1838" s="99" t="s">
        <v>197</v>
      </c>
      <c r="AL1838" s="45" t="s">
        <v>68</v>
      </c>
      <c r="AM1838" s="162" t="str">
        <f>MONTH(B1838)&amp;"/"&amp;YEAR(B1838)</f>
        <v>6/2026</v>
      </c>
      <c r="AN1838" s="45">
        <f>WEEKNUM(B1838)-WEEKNUM(EOMONTH(B1838,-1)+1)+1</f>
        <v>3</v>
      </c>
      <c r="AO1838" s="45" t="str">
        <f>MONTH(R1838)&amp;"/"&amp;YEAR(R1838)</f>
        <v>6/2026</v>
      </c>
      <c r="AP1838" s="45">
        <f>WEEKNUM(R1838)-WEEKNUM(EOMONTH(R1838,-1)+1)+1</f>
        <v>3</v>
      </c>
      <c r="AQ1838" s="45">
        <f>IF(AU1838="S",IF(Q1838="1. Aceitou o programa",R1838-B1838,0),0)</f>
        <v>1</v>
      </c>
      <c r="AR1838" s="45">
        <f>IF(AU1838="S",IF(AND(S1838&lt;&gt;"",R1838&lt;&gt;""),S1838-R1838,0),0)</f>
        <v>0</v>
      </c>
      <c r="AS1838" s="45">
        <f>IF(AU1838="S",IF(Q1838="1. Aceitou o programa",IF(OR(X1838="Não se Aplica",X1838=""),IF(OR(W1838="Não se Aplica",W1838=""),0,W1838-V1838),AVERAGE(X1838-W1838,W1838-V1838)),0),0)</f>
        <v>0</v>
      </c>
      <c r="AT1838" s="45">
        <f>IF(AU1838="S",IF(AND(Q1838="1. Aceitou o programa",AB1838="Realizada"),IFERROR(IF(AA1838="",0,AA1838-R1838),0),0),0)</f>
        <v>0</v>
      </c>
      <c r="AU1838" s="45" t="str">
        <f>_xlfn.XLOOKUP(U1838,'Lista Suspensa'!$AA$20:$AA$23,'Lista Suspensa'!$AB$20:$AB$23,"N/A")</f>
        <v>S</v>
      </c>
    </row>
    <row r="1839" spans="1:47" ht="12" customHeight="1">
      <c r="A1839" s="87" t="s">
        <v>67</v>
      </c>
      <c r="B1839" s="88">
        <v>46188</v>
      </c>
      <c r="C1839" s="89" t="s">
        <v>3773</v>
      </c>
      <c r="D1839" s="89" t="s">
        <v>3774</v>
      </c>
      <c r="E1839" s="90">
        <v>452382793</v>
      </c>
      <c r="F1839" s="184" t="s">
        <v>4311</v>
      </c>
      <c r="G1839" s="91">
        <v>94736405872</v>
      </c>
      <c r="H1839" s="92">
        <v>20035</v>
      </c>
      <c r="I1839" s="89"/>
      <c r="J1839" s="89"/>
      <c r="K1839" s="89" t="s">
        <v>52</v>
      </c>
      <c r="L1839" s="89" t="s">
        <v>53</v>
      </c>
      <c r="M1839" s="89"/>
      <c r="N1839" s="89" t="s">
        <v>235</v>
      </c>
      <c r="O1839" s="93">
        <v>11947364058</v>
      </c>
      <c r="P1839" s="94"/>
      <c r="Q1839" s="112" t="s">
        <v>3768</v>
      </c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>
        <v>0</v>
      </c>
      <c r="AB1839" s="89"/>
      <c r="AC1839" s="111"/>
      <c r="AD1839" s="89"/>
      <c r="AE1839" s="89"/>
      <c r="AF1839" s="98"/>
      <c r="AG1839" s="98"/>
      <c r="AH1839" s="98"/>
      <c r="AI1839" s="99"/>
      <c r="AJ1839" s="99" t="s">
        <v>197</v>
      </c>
      <c r="AK1839" s="99" t="s">
        <v>197</v>
      </c>
      <c r="AL1839" s="45" t="s">
        <v>68</v>
      </c>
      <c r="AM1839" s="162" t="str">
        <f>MONTH(B1839)&amp;"/"&amp;YEAR(B1839)</f>
        <v>6/2026</v>
      </c>
      <c r="AN1839" s="45">
        <f>WEEKNUM(B1839)-WEEKNUM(EOMONTH(B1839,-1)+1)+1</f>
        <v>3</v>
      </c>
      <c r="AO1839" s="45" t="str">
        <f>MONTH(R1839)&amp;"/"&amp;YEAR(R1839)</f>
        <v>1/1900</v>
      </c>
      <c r="AP1839" s="45" t="e">
        <f>WEEKNUM(R1839)-WEEKNUM(EOMONTH(R1839,-1)+1)+1</f>
        <v>#NUM!</v>
      </c>
      <c r="AQ1839" s="45">
        <f>IF(AU1839="S",IF(Q1839="1. Aceitou o programa",R1839-B1839,0),0)</f>
        <v>0</v>
      </c>
      <c r="AR1839" s="45">
        <f>IF(AU1839="S",IF(AND(S1839&lt;&gt;"",R1839&lt;&gt;""),S1839-R1839,0),0)</f>
        <v>0</v>
      </c>
      <c r="AS1839" s="45">
        <f>IF(AU1839="S",IF(Q1839="1. Aceitou o programa",IF(OR(X1839="Não se Aplica",X1839=""),IF(OR(W1839="Não se Aplica",W1839=""),0,W1839-V1839),AVERAGE(X1839-W1839,W1839-V1839)),0),0)</f>
        <v>0</v>
      </c>
      <c r="AT1839" s="45">
        <f>IF(AU1839="S",IF(AND(Q1839="1. Aceitou o programa",AB1839="Realizada"),IFERROR(IF(AA1839="",0,AA1839-R1839),0),0),0)</f>
        <v>0</v>
      </c>
      <c r="AU1839" s="45" t="str">
        <f>_xlfn.XLOOKUP(U1839,'Lista Suspensa'!$AA$20:$AA$23,'Lista Suspensa'!$AB$20:$AB$23,"N/A")</f>
        <v>S</v>
      </c>
    </row>
    <row r="1840" spans="1:47" ht="12" customHeight="1">
      <c r="A1840" s="87" t="s">
        <v>67</v>
      </c>
      <c r="B1840" s="88">
        <v>46188</v>
      </c>
      <c r="C1840" s="89" t="s">
        <v>3773</v>
      </c>
      <c r="D1840" s="89" t="s">
        <v>3774</v>
      </c>
      <c r="E1840" s="90">
        <v>458610364</v>
      </c>
      <c r="F1840" s="184" t="s">
        <v>4312</v>
      </c>
      <c r="G1840" s="91">
        <v>948851848</v>
      </c>
      <c r="H1840" s="92">
        <v>18504</v>
      </c>
      <c r="I1840" s="89"/>
      <c r="J1840" s="89"/>
      <c r="K1840" s="89" t="s">
        <v>52</v>
      </c>
      <c r="L1840" s="89" t="s">
        <v>53</v>
      </c>
      <c r="M1840" s="89"/>
      <c r="N1840" s="89" t="s">
        <v>250</v>
      </c>
      <c r="O1840" s="93">
        <v>11997805466</v>
      </c>
      <c r="P1840" s="94"/>
      <c r="Q1840" s="112" t="s">
        <v>3768</v>
      </c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>
        <v>0</v>
      </c>
      <c r="AB1840" s="89"/>
      <c r="AC1840" s="111"/>
      <c r="AD1840" s="89"/>
      <c r="AE1840" s="89"/>
      <c r="AF1840" s="98"/>
      <c r="AG1840" s="98"/>
      <c r="AH1840" s="98"/>
      <c r="AI1840" s="99"/>
      <c r="AJ1840" s="99" t="s">
        <v>197</v>
      </c>
      <c r="AK1840" s="99" t="s">
        <v>197</v>
      </c>
      <c r="AL1840" s="45" t="s">
        <v>68</v>
      </c>
      <c r="AM1840" s="162" t="str">
        <f>MONTH(B1840)&amp;"/"&amp;YEAR(B1840)</f>
        <v>6/2026</v>
      </c>
      <c r="AN1840" s="45">
        <f>WEEKNUM(B1840)-WEEKNUM(EOMONTH(B1840,-1)+1)+1</f>
        <v>3</v>
      </c>
      <c r="AO1840" s="45" t="str">
        <f>MONTH(R1840)&amp;"/"&amp;YEAR(R1840)</f>
        <v>1/1900</v>
      </c>
      <c r="AP1840" s="45" t="e">
        <f>WEEKNUM(R1840)-WEEKNUM(EOMONTH(R1840,-1)+1)+1</f>
        <v>#NUM!</v>
      </c>
      <c r="AQ1840" s="45">
        <f>IF(AU1840="S",IF(Q1840="1. Aceitou o programa",R1840-B1840,0),0)</f>
        <v>0</v>
      </c>
      <c r="AR1840" s="45">
        <f>IF(AU1840="S",IF(AND(S1840&lt;&gt;"",R1840&lt;&gt;""),S1840-R1840,0),0)</f>
        <v>0</v>
      </c>
      <c r="AS1840" s="45">
        <f>IF(AU1840="S",IF(Q1840="1. Aceitou o programa",IF(OR(X1840="Não se Aplica",X1840=""),IF(OR(W1840="Não se Aplica",W1840=""),0,W1840-V1840),AVERAGE(X1840-W1840,W1840-V1840)),0),0)</f>
        <v>0</v>
      </c>
      <c r="AT1840" s="45">
        <f>IF(AU1840="S",IF(AND(Q1840="1. Aceitou o programa",AB1840="Realizada"),IFERROR(IF(AA1840="",0,AA1840-R1840),0),0),0)</f>
        <v>0</v>
      </c>
      <c r="AU1840" s="45" t="str">
        <f>_xlfn.XLOOKUP(U1840,'Lista Suspensa'!$AA$20:$AA$23,'Lista Suspensa'!$AB$20:$AB$23,"N/A")</f>
        <v>S</v>
      </c>
    </row>
    <row r="1841" spans="1:47" ht="12" customHeight="1">
      <c r="A1841" s="87" t="s">
        <v>67</v>
      </c>
      <c r="B1841" s="88">
        <v>46188</v>
      </c>
      <c r="C1841" s="89" t="s">
        <v>3773</v>
      </c>
      <c r="D1841" s="89" t="s">
        <v>3774</v>
      </c>
      <c r="E1841" s="90">
        <v>458920525</v>
      </c>
      <c r="F1841" s="184" t="s">
        <v>4313</v>
      </c>
      <c r="G1841" s="91">
        <v>76324834891</v>
      </c>
      <c r="H1841" s="92">
        <v>20435</v>
      </c>
      <c r="I1841" s="89"/>
      <c r="J1841" s="89"/>
      <c r="K1841" s="89" t="s">
        <v>52</v>
      </c>
      <c r="L1841" s="89" t="s">
        <v>53</v>
      </c>
      <c r="M1841" s="89"/>
      <c r="N1841" s="89" t="s">
        <v>250</v>
      </c>
      <c r="O1841" s="93">
        <v>11995888633</v>
      </c>
      <c r="P1841" s="94"/>
      <c r="Q1841" s="112" t="s">
        <v>3768</v>
      </c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>
        <v>0</v>
      </c>
      <c r="AB1841" s="89"/>
      <c r="AC1841" s="111"/>
      <c r="AD1841" s="89"/>
      <c r="AE1841" s="89"/>
      <c r="AF1841" s="98"/>
      <c r="AG1841" s="98"/>
      <c r="AH1841" s="98"/>
      <c r="AI1841" s="99"/>
      <c r="AJ1841" s="99" t="s">
        <v>197</v>
      </c>
      <c r="AK1841" s="99" t="s">
        <v>197</v>
      </c>
      <c r="AL1841" s="45" t="s">
        <v>68</v>
      </c>
      <c r="AM1841" s="162" t="str">
        <f>MONTH(B1841)&amp;"/"&amp;YEAR(B1841)</f>
        <v>6/2026</v>
      </c>
      <c r="AN1841" s="45">
        <f>WEEKNUM(B1841)-WEEKNUM(EOMONTH(B1841,-1)+1)+1</f>
        <v>3</v>
      </c>
      <c r="AO1841" s="45" t="str">
        <f>MONTH(R1841)&amp;"/"&amp;YEAR(R1841)</f>
        <v>1/1900</v>
      </c>
      <c r="AP1841" s="45" t="e">
        <f>WEEKNUM(R1841)-WEEKNUM(EOMONTH(R1841,-1)+1)+1</f>
        <v>#NUM!</v>
      </c>
      <c r="AQ1841" s="45">
        <f>IF(AU1841="S",IF(Q1841="1. Aceitou o programa",R1841-B1841,0),0)</f>
        <v>0</v>
      </c>
      <c r="AR1841" s="45">
        <f>IF(AU1841="S",IF(AND(S1841&lt;&gt;"",R1841&lt;&gt;""),S1841-R1841,0),0)</f>
        <v>0</v>
      </c>
      <c r="AS1841" s="45">
        <f>IF(AU1841="S",IF(Q1841="1. Aceitou o programa",IF(OR(X1841="Não se Aplica",X1841=""),IF(OR(W1841="Não se Aplica",W1841=""),0,W1841-V1841),AVERAGE(X1841-W1841,W1841-V1841)),0),0)</f>
        <v>0</v>
      </c>
      <c r="AT1841" s="45">
        <f>IF(AU1841="S",IF(AND(Q1841="1. Aceitou o programa",AB1841="Realizada"),IFERROR(IF(AA1841="",0,AA1841-R1841),0),0),0)</f>
        <v>0</v>
      </c>
      <c r="AU1841" s="45" t="str">
        <f>_xlfn.XLOOKUP(U1841,'Lista Suspensa'!$AA$20:$AA$23,'Lista Suspensa'!$AB$20:$AB$23,"N/A")</f>
        <v>S</v>
      </c>
    </row>
    <row r="1842" spans="1:47" ht="12" customHeight="1">
      <c r="A1842" s="87" t="s">
        <v>67</v>
      </c>
      <c r="B1842" s="88">
        <v>46188</v>
      </c>
      <c r="C1842" s="89" t="s">
        <v>3773</v>
      </c>
      <c r="D1842" s="89" t="s">
        <v>3774</v>
      </c>
      <c r="E1842" s="90">
        <v>458951021</v>
      </c>
      <c r="F1842" s="184" t="s">
        <v>4314</v>
      </c>
      <c r="G1842" s="91">
        <v>94825793800</v>
      </c>
      <c r="H1842" s="92">
        <v>21653</v>
      </c>
      <c r="I1842" s="89"/>
      <c r="J1842" s="89"/>
      <c r="K1842" s="89" t="s">
        <v>52</v>
      </c>
      <c r="L1842" s="89" t="s">
        <v>1226</v>
      </c>
      <c r="M1842" s="89"/>
      <c r="N1842" s="89" t="s">
        <v>250</v>
      </c>
      <c r="O1842" s="93">
        <v>11945724649</v>
      </c>
      <c r="P1842" s="94"/>
      <c r="Q1842" s="112" t="s">
        <v>3768</v>
      </c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>
        <v>0</v>
      </c>
      <c r="AB1842" s="89"/>
      <c r="AC1842" s="111"/>
      <c r="AD1842" s="89"/>
      <c r="AE1842" s="89"/>
      <c r="AF1842" s="98"/>
      <c r="AG1842" s="98"/>
      <c r="AH1842" s="98"/>
      <c r="AI1842" s="99"/>
      <c r="AJ1842" s="99" t="s">
        <v>197</v>
      </c>
      <c r="AK1842" s="99" t="s">
        <v>197</v>
      </c>
      <c r="AL1842" s="45" t="s">
        <v>68</v>
      </c>
      <c r="AM1842" s="162" t="str">
        <f>MONTH(B1842)&amp;"/"&amp;YEAR(B1842)</f>
        <v>6/2026</v>
      </c>
      <c r="AN1842" s="45">
        <f>WEEKNUM(B1842)-WEEKNUM(EOMONTH(B1842,-1)+1)+1</f>
        <v>3</v>
      </c>
      <c r="AO1842" s="45" t="str">
        <f>MONTH(R1842)&amp;"/"&amp;YEAR(R1842)</f>
        <v>1/1900</v>
      </c>
      <c r="AP1842" s="45" t="e">
        <f>WEEKNUM(R1842)-WEEKNUM(EOMONTH(R1842,-1)+1)+1</f>
        <v>#NUM!</v>
      </c>
      <c r="AQ1842" s="45">
        <f>IF(AU1842="S",IF(Q1842="1. Aceitou o programa",R1842-B1842,0),0)</f>
        <v>0</v>
      </c>
      <c r="AR1842" s="45">
        <f>IF(AU1842="S",IF(AND(S1842&lt;&gt;"",R1842&lt;&gt;""),S1842-R1842,0),0)</f>
        <v>0</v>
      </c>
      <c r="AS1842" s="45">
        <f>IF(AU1842="S",IF(Q1842="1. Aceitou o programa",IF(OR(X1842="Não se Aplica",X1842=""),IF(OR(W1842="Não se Aplica",W1842=""),0,W1842-V1842),AVERAGE(X1842-W1842,W1842-V1842)),0),0)</f>
        <v>0</v>
      </c>
      <c r="AT1842" s="45">
        <f>IF(AU1842="S",IF(AND(Q1842="1. Aceitou o programa",AB1842="Realizada"),IFERROR(IF(AA1842="",0,AA1842-R1842),0),0),0)</f>
        <v>0</v>
      </c>
      <c r="AU1842" s="45" t="str">
        <f>_xlfn.XLOOKUP(U1842,'Lista Suspensa'!$AA$20:$AA$23,'Lista Suspensa'!$AB$20:$AB$23,"N/A")</f>
        <v>S</v>
      </c>
    </row>
    <row r="1843" spans="1:47" ht="12" customHeight="1">
      <c r="A1843" s="87" t="s">
        <v>67</v>
      </c>
      <c r="B1843" s="88">
        <v>46188</v>
      </c>
      <c r="C1843" s="89" t="s">
        <v>3773</v>
      </c>
      <c r="D1843" s="89" t="s">
        <v>3774</v>
      </c>
      <c r="E1843" s="90">
        <v>458990671</v>
      </c>
      <c r="F1843" s="184" t="s">
        <v>4315</v>
      </c>
      <c r="G1843" s="91">
        <v>38824892</v>
      </c>
      <c r="H1843" s="92">
        <v>19049</v>
      </c>
      <c r="I1843" s="89"/>
      <c r="J1843" s="89"/>
      <c r="K1843" s="89" t="s">
        <v>52</v>
      </c>
      <c r="L1843" s="89" t="s">
        <v>53</v>
      </c>
      <c r="M1843" s="89"/>
      <c r="N1843" s="89" t="s">
        <v>250</v>
      </c>
      <c r="O1843" s="93">
        <v>11981192505</v>
      </c>
      <c r="P1843" s="94"/>
      <c r="Q1843" s="112" t="s">
        <v>3768</v>
      </c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>
        <v>0</v>
      </c>
      <c r="AB1843" s="89"/>
      <c r="AC1843" s="111"/>
      <c r="AD1843" s="89"/>
      <c r="AE1843" s="89"/>
      <c r="AF1843" s="98"/>
      <c r="AG1843" s="98"/>
      <c r="AH1843" s="98"/>
      <c r="AI1843" s="99"/>
      <c r="AJ1843" s="99" t="s">
        <v>197</v>
      </c>
      <c r="AK1843" s="99" t="s">
        <v>197</v>
      </c>
      <c r="AL1843" s="45" t="s">
        <v>68</v>
      </c>
      <c r="AM1843" s="162" t="str">
        <f>MONTH(B1843)&amp;"/"&amp;YEAR(B1843)</f>
        <v>6/2026</v>
      </c>
      <c r="AN1843" s="45">
        <f>WEEKNUM(B1843)-WEEKNUM(EOMONTH(B1843,-1)+1)+1</f>
        <v>3</v>
      </c>
      <c r="AO1843" s="45" t="str">
        <f>MONTH(R1843)&amp;"/"&amp;YEAR(R1843)</f>
        <v>1/1900</v>
      </c>
      <c r="AP1843" s="45" t="e">
        <f>WEEKNUM(R1843)-WEEKNUM(EOMONTH(R1843,-1)+1)+1</f>
        <v>#NUM!</v>
      </c>
      <c r="AQ1843" s="45">
        <f>IF(AU1843="S",IF(Q1843="1. Aceitou o programa",R1843-B1843,0),0)</f>
        <v>0</v>
      </c>
      <c r="AR1843" s="45">
        <f>IF(AU1843="S",IF(AND(S1843&lt;&gt;"",R1843&lt;&gt;""),S1843-R1843,0),0)</f>
        <v>0</v>
      </c>
      <c r="AS1843" s="45">
        <f>IF(AU1843="S",IF(Q1843="1. Aceitou o programa",IF(OR(X1843="Não se Aplica",X1843=""),IF(OR(W1843="Não se Aplica",W1843=""),0,W1843-V1843),AVERAGE(X1843-W1843,W1843-V1843)),0),0)</f>
        <v>0</v>
      </c>
      <c r="AT1843" s="45">
        <f>IF(AU1843="S",IF(AND(Q1843="1. Aceitou o programa",AB1843="Realizada"),IFERROR(IF(AA1843="",0,AA1843-R1843),0),0),0)</f>
        <v>0</v>
      </c>
      <c r="AU1843" s="45" t="str">
        <f>_xlfn.XLOOKUP(U1843,'Lista Suspensa'!$AA$20:$AA$23,'Lista Suspensa'!$AB$20:$AB$23,"N/A")</f>
        <v>S</v>
      </c>
    </row>
    <row r="1844" spans="1:47" ht="12" customHeight="1">
      <c r="A1844" s="87" t="s">
        <v>67</v>
      </c>
      <c r="B1844" s="88">
        <v>46188</v>
      </c>
      <c r="C1844" s="89" t="s">
        <v>3773</v>
      </c>
      <c r="D1844" s="89" t="s">
        <v>3774</v>
      </c>
      <c r="E1844" s="90">
        <v>461244691</v>
      </c>
      <c r="F1844" s="184" t="s">
        <v>4316</v>
      </c>
      <c r="G1844" s="91">
        <v>25762005836</v>
      </c>
      <c r="H1844" s="92">
        <v>26201</v>
      </c>
      <c r="I1844" s="89"/>
      <c r="J1844" s="89"/>
      <c r="K1844" s="89" t="s">
        <v>52</v>
      </c>
      <c r="L1844" s="89" t="s">
        <v>747</v>
      </c>
      <c r="M1844" s="89"/>
      <c r="N1844" s="89" t="s">
        <v>235</v>
      </c>
      <c r="O1844" s="93">
        <v>11985589155</v>
      </c>
      <c r="P1844" s="94"/>
      <c r="Q1844" s="112" t="s">
        <v>58</v>
      </c>
      <c r="R1844" s="95">
        <v>46189</v>
      </c>
      <c r="S1844" s="96"/>
      <c r="T1844" s="96" t="s">
        <v>59</v>
      </c>
      <c r="U1844" s="96" t="s">
        <v>60</v>
      </c>
      <c r="V1844" s="92"/>
      <c r="W1844" s="92"/>
      <c r="X1844" s="92"/>
      <c r="Y1844" s="97"/>
      <c r="Z1844" s="89" t="s">
        <v>62</v>
      </c>
      <c r="AA1844" s="96" t="s">
        <v>4317</v>
      </c>
      <c r="AB1844" s="89"/>
      <c r="AC1844" s="111"/>
      <c r="AD1844" s="89"/>
      <c r="AE1844" s="89"/>
      <c r="AF1844" s="98"/>
      <c r="AG1844" s="98"/>
      <c r="AH1844" s="98"/>
      <c r="AI1844" s="99"/>
      <c r="AJ1844" s="99" t="s">
        <v>197</v>
      </c>
      <c r="AK1844" s="99" t="s">
        <v>197</v>
      </c>
      <c r="AL1844" s="45" t="s">
        <v>68</v>
      </c>
      <c r="AM1844" s="162" t="str">
        <f>MONTH(B1844)&amp;"/"&amp;YEAR(B1844)</f>
        <v>6/2026</v>
      </c>
      <c r="AN1844" s="45">
        <f>WEEKNUM(B1844)-WEEKNUM(EOMONTH(B1844,-1)+1)+1</f>
        <v>3</v>
      </c>
      <c r="AO1844" s="45" t="str">
        <f>MONTH(R1844)&amp;"/"&amp;YEAR(R1844)</f>
        <v>6/2026</v>
      </c>
      <c r="AP1844" s="45">
        <f>WEEKNUM(R1844)-WEEKNUM(EOMONTH(R1844,-1)+1)+1</f>
        <v>3</v>
      </c>
      <c r="AQ1844" s="45">
        <f>IF(AU1844="S",IF(Q1844="1. Aceitou o programa",R1844-B1844,0),0)</f>
        <v>1</v>
      </c>
      <c r="AR1844" s="45">
        <f>IF(AU1844="S",IF(AND(S1844&lt;&gt;"",R1844&lt;&gt;""),S1844-R1844,0),0)</f>
        <v>0</v>
      </c>
      <c r="AS1844" s="45">
        <f>IF(AU1844="S",IF(Q1844="1. Aceitou o programa",IF(OR(X1844="Não se Aplica",X1844=""),IF(OR(W1844="Não se Aplica",W1844=""),0,W1844-V1844),AVERAGE(X1844-W1844,W1844-V1844)),0),0)</f>
        <v>0</v>
      </c>
      <c r="AT1844" s="45">
        <f>IF(AU1844="S",IF(AND(Q1844="1. Aceitou o programa",AB1844="Realizada"),IFERROR(IF(AA1844="",0,AA1844-R1844),0),0),0)</f>
        <v>0</v>
      </c>
      <c r="AU1844" s="45" t="str">
        <f>_xlfn.XLOOKUP(U1844,'Lista Suspensa'!$AA$20:$AA$23,'Lista Suspensa'!$AB$20:$AB$23,"N/A")</f>
        <v>S</v>
      </c>
    </row>
    <row r="1845" spans="1:47" ht="12" customHeight="1">
      <c r="A1845" s="87" t="s">
        <v>67</v>
      </c>
      <c r="B1845" s="88">
        <v>46188</v>
      </c>
      <c r="C1845" s="89" t="s">
        <v>3773</v>
      </c>
      <c r="D1845" s="89" t="s">
        <v>3774</v>
      </c>
      <c r="E1845" s="90">
        <v>474437353</v>
      </c>
      <c r="F1845" s="184" t="s">
        <v>4318</v>
      </c>
      <c r="G1845" s="91">
        <v>8561759860</v>
      </c>
      <c r="H1845" s="92">
        <v>23266</v>
      </c>
      <c r="I1845" s="89"/>
      <c r="J1845" s="89"/>
      <c r="K1845" s="89" t="s">
        <v>52</v>
      </c>
      <c r="L1845" s="89" t="s">
        <v>778</v>
      </c>
      <c r="M1845" s="89"/>
      <c r="N1845" s="89" t="s">
        <v>170</v>
      </c>
      <c r="O1845" s="93">
        <v>11989863322</v>
      </c>
      <c r="P1845" s="94"/>
      <c r="Q1845" s="112" t="s">
        <v>3768</v>
      </c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>
        <v>0</v>
      </c>
      <c r="AB1845" s="89"/>
      <c r="AC1845" s="111"/>
      <c r="AD1845" s="89"/>
      <c r="AE1845" s="89"/>
      <c r="AF1845" s="98"/>
      <c r="AG1845" s="98"/>
      <c r="AH1845" s="98"/>
      <c r="AI1845" s="99"/>
      <c r="AJ1845" s="99" t="s">
        <v>197</v>
      </c>
      <c r="AK1845" s="99" t="s">
        <v>197</v>
      </c>
      <c r="AL1845" s="45" t="s">
        <v>68</v>
      </c>
      <c r="AM1845" s="162" t="str">
        <f>MONTH(B1845)&amp;"/"&amp;YEAR(B1845)</f>
        <v>6/2026</v>
      </c>
      <c r="AN1845" s="45">
        <f>WEEKNUM(B1845)-WEEKNUM(EOMONTH(B1845,-1)+1)+1</f>
        <v>3</v>
      </c>
      <c r="AO1845" s="45" t="str">
        <f>MONTH(R1845)&amp;"/"&amp;YEAR(R1845)</f>
        <v>1/1900</v>
      </c>
      <c r="AP1845" s="45" t="e">
        <f>WEEKNUM(R1845)-WEEKNUM(EOMONTH(R1845,-1)+1)+1</f>
        <v>#NUM!</v>
      </c>
      <c r="AQ1845" s="45">
        <f>IF(AU1845="S",IF(Q1845="1. Aceitou o programa",R1845-B1845,0),0)</f>
        <v>0</v>
      </c>
      <c r="AR1845" s="45">
        <f>IF(AU1845="S",IF(AND(S1845&lt;&gt;"",R1845&lt;&gt;""),S1845-R1845,0),0)</f>
        <v>0</v>
      </c>
      <c r="AS1845" s="45">
        <f>IF(AU1845="S",IF(Q1845="1. Aceitou o programa",IF(OR(X1845="Não se Aplica",X1845=""),IF(OR(W1845="Não se Aplica",W1845=""),0,W1845-V1845),AVERAGE(X1845-W1845,W1845-V1845)),0),0)</f>
        <v>0</v>
      </c>
      <c r="AT1845" s="45">
        <f>IF(AU1845="S",IF(AND(Q1845="1. Aceitou o programa",AB1845="Realizada"),IFERROR(IF(AA1845="",0,AA1845-R1845),0),0),0)</f>
        <v>0</v>
      </c>
      <c r="AU1845" s="45" t="str">
        <f>_xlfn.XLOOKUP(U1845,'Lista Suspensa'!$AA$20:$AA$23,'Lista Suspensa'!$AB$20:$AB$23,"N/A")</f>
        <v>S</v>
      </c>
    </row>
    <row r="1846" spans="1:47" ht="12" customHeight="1">
      <c r="A1846" s="87" t="s">
        <v>67</v>
      </c>
      <c r="B1846" s="88">
        <v>46188</v>
      </c>
      <c r="C1846" s="89" t="s">
        <v>3773</v>
      </c>
      <c r="D1846" s="89" t="s">
        <v>3774</v>
      </c>
      <c r="E1846" s="90">
        <v>480992096</v>
      </c>
      <c r="F1846" s="184" t="s">
        <v>4319</v>
      </c>
      <c r="G1846" s="91">
        <v>8836716709</v>
      </c>
      <c r="H1846" s="92">
        <v>14798</v>
      </c>
      <c r="I1846" s="89"/>
      <c r="J1846" s="89"/>
      <c r="K1846" s="89" t="s">
        <v>88</v>
      </c>
      <c r="L1846" s="89" t="s">
        <v>89</v>
      </c>
      <c r="M1846" s="89"/>
      <c r="N1846" s="89" t="s">
        <v>91</v>
      </c>
      <c r="O1846" s="93">
        <v>21998111777</v>
      </c>
      <c r="P1846" s="94"/>
      <c r="Q1846" s="112" t="s">
        <v>3768</v>
      </c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>
        <v>0</v>
      </c>
      <c r="AB1846" s="89"/>
      <c r="AC1846" s="111"/>
      <c r="AD1846" s="89"/>
      <c r="AE1846" s="89"/>
      <c r="AF1846" s="98"/>
      <c r="AG1846" s="98"/>
      <c r="AH1846" s="98"/>
      <c r="AI1846" s="99"/>
      <c r="AJ1846" s="99" t="s">
        <v>197</v>
      </c>
      <c r="AK1846" s="99" t="s">
        <v>197</v>
      </c>
      <c r="AL1846" s="45" t="s">
        <v>68</v>
      </c>
      <c r="AM1846" s="162" t="str">
        <f>MONTH(B1846)&amp;"/"&amp;YEAR(B1846)</f>
        <v>6/2026</v>
      </c>
      <c r="AN1846" s="45">
        <f>WEEKNUM(B1846)-WEEKNUM(EOMONTH(B1846,-1)+1)+1</f>
        <v>3</v>
      </c>
      <c r="AO1846" s="45" t="str">
        <f>MONTH(R1846)&amp;"/"&amp;YEAR(R1846)</f>
        <v>1/1900</v>
      </c>
      <c r="AP1846" s="45" t="e">
        <f>WEEKNUM(R1846)-WEEKNUM(EOMONTH(R1846,-1)+1)+1</f>
        <v>#NUM!</v>
      </c>
      <c r="AQ1846" s="45">
        <f>IF(AU1846="S",IF(Q1846="1. Aceitou o programa",R1846-B1846,0),0)</f>
        <v>0</v>
      </c>
      <c r="AR1846" s="45">
        <f>IF(AU1846="S",IF(AND(S1846&lt;&gt;"",R1846&lt;&gt;""),S1846-R1846,0),0)</f>
        <v>0</v>
      </c>
      <c r="AS1846" s="45">
        <f>IF(AU1846="S",IF(Q1846="1. Aceitou o programa",IF(OR(X1846="Não se Aplica",X1846=""),IF(OR(W1846="Não se Aplica",W1846=""),0,W1846-V1846),AVERAGE(X1846-W1846,W1846-V1846)),0),0)</f>
        <v>0</v>
      </c>
      <c r="AT1846" s="45">
        <f>IF(AU1846="S",IF(AND(Q1846="1. Aceitou o programa",AB1846="Realizada"),IFERROR(IF(AA1846="",0,AA1846-R1846),0),0),0)</f>
        <v>0</v>
      </c>
      <c r="AU1846" s="45" t="str">
        <f>_xlfn.XLOOKUP(U1846,'Lista Suspensa'!$AA$20:$AA$23,'Lista Suspensa'!$AB$20:$AB$23,"N/A")</f>
        <v>S</v>
      </c>
    </row>
    <row r="1847" spans="1:47" ht="12" customHeight="1">
      <c r="A1847" s="87" t="s">
        <v>67</v>
      </c>
      <c r="B1847" s="88">
        <v>46188</v>
      </c>
      <c r="C1847" s="89" t="s">
        <v>3773</v>
      </c>
      <c r="D1847" s="89" t="s">
        <v>3774</v>
      </c>
      <c r="E1847" s="90">
        <v>482174609</v>
      </c>
      <c r="F1847" s="184" t="s">
        <v>4320</v>
      </c>
      <c r="G1847" s="91">
        <v>34880364720</v>
      </c>
      <c r="H1847" s="92">
        <v>13679</v>
      </c>
      <c r="I1847" s="89"/>
      <c r="J1847" s="89"/>
      <c r="K1847" s="89" t="s">
        <v>88</v>
      </c>
      <c r="L1847" s="89" t="s">
        <v>89</v>
      </c>
      <c r="M1847" s="89"/>
      <c r="N1847" s="89" t="s">
        <v>72</v>
      </c>
      <c r="O1847" s="93">
        <v>21983468850</v>
      </c>
      <c r="P1847" s="94"/>
      <c r="Q1847" s="112" t="s">
        <v>3768</v>
      </c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>
        <v>0</v>
      </c>
      <c r="AB1847" s="89"/>
      <c r="AC1847" s="111"/>
      <c r="AD1847" s="89"/>
      <c r="AE1847" s="89"/>
      <c r="AF1847" s="98"/>
      <c r="AG1847" s="98"/>
      <c r="AH1847" s="98"/>
      <c r="AI1847" s="99"/>
      <c r="AJ1847" s="99" t="s">
        <v>197</v>
      </c>
      <c r="AK1847" s="99" t="s">
        <v>197</v>
      </c>
      <c r="AL1847" s="45" t="s">
        <v>68</v>
      </c>
      <c r="AM1847" s="162" t="str">
        <f>MONTH(B1847)&amp;"/"&amp;YEAR(B1847)</f>
        <v>6/2026</v>
      </c>
      <c r="AN1847" s="45">
        <f>WEEKNUM(B1847)-WEEKNUM(EOMONTH(B1847,-1)+1)+1</f>
        <v>3</v>
      </c>
      <c r="AO1847" s="45" t="str">
        <f>MONTH(R1847)&amp;"/"&amp;YEAR(R1847)</f>
        <v>1/1900</v>
      </c>
      <c r="AP1847" s="45" t="e">
        <f>WEEKNUM(R1847)-WEEKNUM(EOMONTH(R1847,-1)+1)+1</f>
        <v>#NUM!</v>
      </c>
      <c r="AQ1847" s="45">
        <f>IF(AU1847="S",IF(Q1847="1. Aceitou o programa",R1847-B1847,0),0)</f>
        <v>0</v>
      </c>
      <c r="AR1847" s="45">
        <f>IF(AU1847="S",IF(AND(S1847&lt;&gt;"",R1847&lt;&gt;""),S1847-R1847,0),0)</f>
        <v>0</v>
      </c>
      <c r="AS1847" s="45">
        <f>IF(AU1847="S",IF(Q1847="1. Aceitou o programa",IF(OR(X1847="Não se Aplica",X1847=""),IF(OR(W1847="Não se Aplica",W1847=""),0,W1847-V1847),AVERAGE(X1847-W1847,W1847-V1847)),0),0)</f>
        <v>0</v>
      </c>
      <c r="AT1847" s="45">
        <f>IF(AU1847="S",IF(AND(Q1847="1. Aceitou o programa",AB1847="Realizada"),IFERROR(IF(AA1847="",0,AA1847-R1847),0),0),0)</f>
        <v>0</v>
      </c>
      <c r="AU1847" s="45" t="str">
        <f>_xlfn.XLOOKUP(U1847,'Lista Suspensa'!$AA$20:$AA$23,'Lista Suspensa'!$AB$20:$AB$23,"N/A")</f>
        <v>S</v>
      </c>
    </row>
    <row r="1848" spans="1:47" ht="12" customHeight="1">
      <c r="A1848" s="87" t="s">
        <v>67</v>
      </c>
      <c r="B1848" s="88">
        <v>46188</v>
      </c>
      <c r="C1848" s="89" t="s">
        <v>3773</v>
      </c>
      <c r="D1848" s="89" t="s">
        <v>3774</v>
      </c>
      <c r="E1848" s="90">
        <v>483868752</v>
      </c>
      <c r="F1848" s="184" t="s">
        <v>4321</v>
      </c>
      <c r="G1848" s="91">
        <v>61148539620</v>
      </c>
      <c r="H1848" s="92">
        <v>20642</v>
      </c>
      <c r="I1848" s="89"/>
      <c r="J1848" s="89"/>
      <c r="K1848" s="89" t="s">
        <v>88</v>
      </c>
      <c r="L1848" s="89" t="s">
        <v>89</v>
      </c>
      <c r="M1848" s="89"/>
      <c r="N1848" s="89" t="s">
        <v>72</v>
      </c>
      <c r="O1848" s="93">
        <v>11943691222</v>
      </c>
      <c r="P1848" s="94"/>
      <c r="Q1848" s="112" t="s">
        <v>3768</v>
      </c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>
        <v>0</v>
      </c>
      <c r="AB1848" s="89"/>
      <c r="AC1848" s="111"/>
      <c r="AD1848" s="89"/>
      <c r="AE1848" s="89"/>
      <c r="AF1848" s="98"/>
      <c r="AG1848" s="98"/>
      <c r="AH1848" s="98"/>
      <c r="AI1848" s="99"/>
      <c r="AJ1848" s="99" t="s">
        <v>197</v>
      </c>
      <c r="AK1848" s="99" t="s">
        <v>197</v>
      </c>
      <c r="AL1848" s="45" t="s">
        <v>68</v>
      </c>
      <c r="AM1848" s="162" t="str">
        <f>MONTH(B1848)&amp;"/"&amp;YEAR(B1848)</f>
        <v>6/2026</v>
      </c>
      <c r="AN1848" s="45">
        <f>WEEKNUM(B1848)-WEEKNUM(EOMONTH(B1848,-1)+1)+1</f>
        <v>3</v>
      </c>
      <c r="AO1848" s="45" t="str">
        <f>MONTH(R1848)&amp;"/"&amp;YEAR(R1848)</f>
        <v>1/1900</v>
      </c>
      <c r="AP1848" s="45" t="e">
        <f>WEEKNUM(R1848)-WEEKNUM(EOMONTH(R1848,-1)+1)+1</f>
        <v>#NUM!</v>
      </c>
      <c r="AQ1848" s="45">
        <f>IF(AU1848="S",IF(Q1848="1. Aceitou o programa",R1848-B1848,0),0)</f>
        <v>0</v>
      </c>
      <c r="AR1848" s="45">
        <f>IF(AU1848="S",IF(AND(S1848&lt;&gt;"",R1848&lt;&gt;""),S1848-R1848,0),0)</f>
        <v>0</v>
      </c>
      <c r="AS1848" s="45">
        <f>IF(AU1848="S",IF(Q1848="1. Aceitou o programa",IF(OR(X1848="Não se Aplica",X1848=""),IF(OR(W1848="Não se Aplica",W1848=""),0,W1848-V1848),AVERAGE(X1848-W1848,W1848-V1848)),0),0)</f>
        <v>0</v>
      </c>
      <c r="AT1848" s="45">
        <f>IF(AU1848="S",IF(AND(Q1848="1. Aceitou o programa",AB1848="Realizada"),IFERROR(IF(AA1848="",0,AA1848-R1848),0),0),0)</f>
        <v>0</v>
      </c>
      <c r="AU1848" s="45" t="str">
        <f>_xlfn.XLOOKUP(U1848,'Lista Suspensa'!$AA$20:$AA$23,'Lista Suspensa'!$AB$20:$AB$23,"N/A")</f>
        <v>S</v>
      </c>
    </row>
    <row r="1849" spans="1:47" ht="12" customHeight="1">
      <c r="A1849" s="87" t="s">
        <v>67</v>
      </c>
      <c r="B1849" s="88">
        <v>46188</v>
      </c>
      <c r="C1849" s="89" t="s">
        <v>3773</v>
      </c>
      <c r="D1849" s="89" t="s">
        <v>3774</v>
      </c>
      <c r="E1849" s="90">
        <v>588869376</v>
      </c>
      <c r="F1849" s="184" t="s">
        <v>4322</v>
      </c>
      <c r="G1849" s="91">
        <v>28992402856</v>
      </c>
      <c r="H1849" s="92">
        <v>29398</v>
      </c>
      <c r="I1849" s="89"/>
      <c r="J1849" s="89"/>
      <c r="K1849" s="89" t="s">
        <v>52</v>
      </c>
      <c r="L1849" s="89" t="s">
        <v>225</v>
      </c>
      <c r="M1849" s="89"/>
      <c r="N1849" s="89" t="s">
        <v>275</v>
      </c>
      <c r="O1849" s="93">
        <v>11947635216</v>
      </c>
      <c r="P1849" s="94"/>
      <c r="Q1849" s="112" t="s">
        <v>3768</v>
      </c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>
        <v>0</v>
      </c>
      <c r="AB1849" s="89"/>
      <c r="AC1849" s="111"/>
      <c r="AD1849" s="89"/>
      <c r="AE1849" s="89"/>
      <c r="AF1849" s="98"/>
      <c r="AG1849" s="98"/>
      <c r="AH1849" s="98"/>
      <c r="AI1849" s="99"/>
      <c r="AJ1849" s="99" t="s">
        <v>197</v>
      </c>
      <c r="AK1849" s="99" t="s">
        <v>197</v>
      </c>
      <c r="AL1849" s="45" t="s">
        <v>68</v>
      </c>
      <c r="AM1849" s="162" t="str">
        <f>MONTH(B1849)&amp;"/"&amp;YEAR(B1849)</f>
        <v>6/2026</v>
      </c>
      <c r="AN1849" s="45">
        <f>WEEKNUM(B1849)-WEEKNUM(EOMONTH(B1849,-1)+1)+1</f>
        <v>3</v>
      </c>
      <c r="AO1849" s="45" t="str">
        <f>MONTH(R1849)&amp;"/"&amp;YEAR(R1849)</f>
        <v>1/1900</v>
      </c>
      <c r="AP1849" s="45" t="e">
        <f>WEEKNUM(R1849)-WEEKNUM(EOMONTH(R1849,-1)+1)+1</f>
        <v>#NUM!</v>
      </c>
      <c r="AQ1849" s="45">
        <f>IF(AU1849="S",IF(Q1849="1. Aceitou o programa",R1849-B1849,0),0)</f>
        <v>0</v>
      </c>
      <c r="AR1849" s="45">
        <f>IF(AU1849="S",IF(AND(S1849&lt;&gt;"",R1849&lt;&gt;""),S1849-R1849,0),0)</f>
        <v>0</v>
      </c>
      <c r="AS1849" s="45">
        <f>IF(AU1849="S",IF(Q1849="1. Aceitou o programa",IF(OR(X1849="Não se Aplica",X1849=""),IF(OR(W1849="Não se Aplica",W1849=""),0,W1849-V1849),AVERAGE(X1849-W1849,W1849-V1849)),0),0)</f>
        <v>0</v>
      </c>
      <c r="AT1849" s="45">
        <f>IF(AU1849="S",IF(AND(Q1849="1. Aceitou o programa",AB1849="Realizada"),IFERROR(IF(AA1849="",0,AA1849-R1849),0),0),0)</f>
        <v>0</v>
      </c>
      <c r="AU1849" s="45" t="str">
        <f>_xlfn.XLOOKUP(U1849,'Lista Suspensa'!$AA$20:$AA$23,'Lista Suspensa'!$AB$20:$AB$23,"N/A")</f>
        <v>S</v>
      </c>
    </row>
    <row r="1850" spans="1:47" ht="12" customHeight="1">
      <c r="A1850" s="87" t="s">
        <v>67</v>
      </c>
      <c r="B1850" s="88">
        <v>46188</v>
      </c>
      <c r="C1850" s="89" t="s">
        <v>3773</v>
      </c>
      <c r="D1850" s="89" t="s">
        <v>3774</v>
      </c>
      <c r="E1850" s="90">
        <v>592780023</v>
      </c>
      <c r="F1850" s="184" t="s">
        <v>4323</v>
      </c>
      <c r="G1850" s="91">
        <v>25548142879</v>
      </c>
      <c r="H1850" s="92">
        <v>28338</v>
      </c>
      <c r="I1850" s="89"/>
      <c r="J1850" s="89"/>
      <c r="K1850" s="89" t="s">
        <v>52</v>
      </c>
      <c r="L1850" s="89" t="s">
        <v>329</v>
      </c>
      <c r="M1850" s="89"/>
      <c r="N1850" s="89" t="s">
        <v>130</v>
      </c>
      <c r="O1850" s="93">
        <v>11941247279</v>
      </c>
      <c r="P1850" s="94"/>
      <c r="Q1850" s="112" t="s">
        <v>3768</v>
      </c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>
        <v>0</v>
      </c>
      <c r="AB1850" s="89"/>
      <c r="AC1850" s="111"/>
      <c r="AD1850" s="89"/>
      <c r="AE1850" s="89"/>
      <c r="AF1850" s="98"/>
      <c r="AG1850" s="98"/>
      <c r="AH1850" s="98"/>
      <c r="AI1850" s="99"/>
      <c r="AJ1850" s="99" t="s">
        <v>197</v>
      </c>
      <c r="AK1850" s="99" t="s">
        <v>197</v>
      </c>
      <c r="AL1850" s="45" t="s">
        <v>68</v>
      </c>
      <c r="AM1850" s="162" t="str">
        <f>MONTH(B1850)&amp;"/"&amp;YEAR(B1850)</f>
        <v>6/2026</v>
      </c>
      <c r="AN1850" s="45">
        <f>WEEKNUM(B1850)-WEEKNUM(EOMONTH(B1850,-1)+1)+1</f>
        <v>3</v>
      </c>
      <c r="AO1850" s="45" t="str">
        <f>MONTH(R1850)&amp;"/"&amp;YEAR(R1850)</f>
        <v>1/1900</v>
      </c>
      <c r="AP1850" s="45" t="e">
        <f>WEEKNUM(R1850)-WEEKNUM(EOMONTH(R1850,-1)+1)+1</f>
        <v>#NUM!</v>
      </c>
      <c r="AQ1850" s="45">
        <f>IF(AU1850="S",IF(Q1850="1. Aceitou o programa",R1850-B1850,0),0)</f>
        <v>0</v>
      </c>
      <c r="AR1850" s="45">
        <f>IF(AU1850="S",IF(AND(S1850&lt;&gt;"",R1850&lt;&gt;""),S1850-R1850,0),0)</f>
        <v>0</v>
      </c>
      <c r="AS1850" s="45">
        <f>IF(AU1850="S",IF(Q1850="1. Aceitou o programa",IF(OR(X1850="Não se Aplica",X1850=""),IF(OR(W1850="Não se Aplica",W1850=""),0,W1850-V1850),AVERAGE(X1850-W1850,W1850-V1850)),0),0)</f>
        <v>0</v>
      </c>
      <c r="AT1850" s="45">
        <f>IF(AU1850="S",IF(AND(Q1850="1. Aceitou o programa",AB1850="Realizada"),IFERROR(IF(AA1850="",0,AA1850-R1850),0),0),0)</f>
        <v>0</v>
      </c>
      <c r="AU1850" s="45" t="str">
        <f>_xlfn.XLOOKUP(U1850,'Lista Suspensa'!$AA$20:$AA$23,'Lista Suspensa'!$AB$20:$AB$23,"N/A")</f>
        <v>S</v>
      </c>
    </row>
    <row r="1851" spans="1:47" ht="12" customHeight="1">
      <c r="A1851" s="87" t="s">
        <v>67</v>
      </c>
      <c r="B1851" s="88">
        <v>46188</v>
      </c>
      <c r="C1851" s="89" t="s">
        <v>3773</v>
      </c>
      <c r="D1851" s="89" t="s">
        <v>3774</v>
      </c>
      <c r="E1851" s="90">
        <v>593394623</v>
      </c>
      <c r="F1851" s="184" t="s">
        <v>4324</v>
      </c>
      <c r="G1851" s="91">
        <v>89677889834</v>
      </c>
      <c r="H1851" s="92">
        <v>19514</v>
      </c>
      <c r="I1851" s="89"/>
      <c r="J1851" s="89"/>
      <c r="K1851" s="89" t="s">
        <v>52</v>
      </c>
      <c r="L1851" s="89" t="s">
        <v>329</v>
      </c>
      <c r="M1851" s="89"/>
      <c r="N1851" s="89" t="s">
        <v>130</v>
      </c>
      <c r="O1851" s="93">
        <v>11991152543</v>
      </c>
      <c r="P1851" s="94"/>
      <c r="Q1851" s="112" t="s">
        <v>3768</v>
      </c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>
        <v>0</v>
      </c>
      <c r="AB1851" s="89"/>
      <c r="AC1851" s="111"/>
      <c r="AD1851" s="89"/>
      <c r="AE1851" s="89"/>
      <c r="AF1851" s="98"/>
      <c r="AG1851" s="98"/>
      <c r="AH1851" s="98"/>
      <c r="AI1851" s="99"/>
      <c r="AJ1851" s="99" t="s">
        <v>197</v>
      </c>
      <c r="AK1851" s="99" t="s">
        <v>197</v>
      </c>
      <c r="AL1851" s="45" t="s">
        <v>68</v>
      </c>
      <c r="AM1851" s="162" t="str">
        <f>MONTH(B1851)&amp;"/"&amp;YEAR(B1851)</f>
        <v>6/2026</v>
      </c>
      <c r="AN1851" s="45">
        <f>WEEKNUM(B1851)-WEEKNUM(EOMONTH(B1851,-1)+1)+1</f>
        <v>3</v>
      </c>
      <c r="AO1851" s="45" t="str">
        <f>MONTH(R1851)&amp;"/"&amp;YEAR(R1851)</f>
        <v>1/1900</v>
      </c>
      <c r="AP1851" s="45" t="e">
        <f>WEEKNUM(R1851)-WEEKNUM(EOMONTH(R1851,-1)+1)+1</f>
        <v>#NUM!</v>
      </c>
      <c r="AQ1851" s="45">
        <f>IF(AU1851="S",IF(Q1851="1. Aceitou o programa",R1851-B1851,0),0)</f>
        <v>0</v>
      </c>
      <c r="AR1851" s="45">
        <f>IF(AU1851="S",IF(AND(S1851&lt;&gt;"",R1851&lt;&gt;""),S1851-R1851,0),0)</f>
        <v>0</v>
      </c>
      <c r="AS1851" s="45">
        <f>IF(AU1851="S",IF(Q1851="1. Aceitou o programa",IF(OR(X1851="Não se Aplica",X1851=""),IF(OR(W1851="Não se Aplica",W1851=""),0,W1851-V1851),AVERAGE(X1851-W1851,W1851-V1851)),0),0)</f>
        <v>0</v>
      </c>
      <c r="AT1851" s="45">
        <f>IF(AU1851="S",IF(AND(Q1851="1. Aceitou o programa",AB1851="Realizada"),IFERROR(IF(AA1851="",0,AA1851-R1851),0),0),0)</f>
        <v>0</v>
      </c>
      <c r="AU1851" s="45" t="str">
        <f>_xlfn.XLOOKUP(U1851,'Lista Suspensa'!$AA$20:$AA$23,'Lista Suspensa'!$AB$20:$AB$23,"N/A")</f>
        <v>S</v>
      </c>
    </row>
    <row r="1852" spans="1:47" ht="12" customHeight="1">
      <c r="A1852" s="87" t="s">
        <v>67</v>
      </c>
      <c r="B1852" s="88">
        <v>46188</v>
      </c>
      <c r="C1852" s="89" t="s">
        <v>3773</v>
      </c>
      <c r="D1852" s="89" t="s">
        <v>3774</v>
      </c>
      <c r="E1852" s="90">
        <v>593754131</v>
      </c>
      <c r="F1852" s="184" t="s">
        <v>4325</v>
      </c>
      <c r="G1852" s="91">
        <v>7531974800</v>
      </c>
      <c r="H1852" s="92">
        <v>13116</v>
      </c>
      <c r="I1852" s="89"/>
      <c r="J1852" s="89"/>
      <c r="K1852" s="89" t="s">
        <v>52</v>
      </c>
      <c r="L1852" s="89" t="s">
        <v>329</v>
      </c>
      <c r="M1852" s="89"/>
      <c r="N1852" s="89" t="s">
        <v>130</v>
      </c>
      <c r="O1852" s="93">
        <v>11974567734</v>
      </c>
      <c r="P1852" s="94"/>
      <c r="Q1852" s="112" t="s">
        <v>3768</v>
      </c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>
        <v>0</v>
      </c>
      <c r="AB1852" s="89"/>
      <c r="AC1852" s="111"/>
      <c r="AD1852" s="89"/>
      <c r="AE1852" s="89"/>
      <c r="AF1852" s="98"/>
      <c r="AG1852" s="98"/>
      <c r="AH1852" s="98"/>
      <c r="AI1852" s="99"/>
      <c r="AJ1852" s="99" t="s">
        <v>197</v>
      </c>
      <c r="AK1852" s="99" t="s">
        <v>197</v>
      </c>
      <c r="AL1852" s="45" t="s">
        <v>68</v>
      </c>
      <c r="AM1852" s="162" t="str">
        <f>MONTH(B1852)&amp;"/"&amp;YEAR(B1852)</f>
        <v>6/2026</v>
      </c>
      <c r="AN1852" s="45">
        <f>WEEKNUM(B1852)-WEEKNUM(EOMONTH(B1852,-1)+1)+1</f>
        <v>3</v>
      </c>
      <c r="AO1852" s="45" t="str">
        <f>MONTH(R1852)&amp;"/"&amp;YEAR(R1852)</f>
        <v>1/1900</v>
      </c>
      <c r="AP1852" s="45" t="e">
        <f>WEEKNUM(R1852)-WEEKNUM(EOMONTH(R1852,-1)+1)+1</f>
        <v>#NUM!</v>
      </c>
      <c r="AQ1852" s="45">
        <f>IF(AU1852="S",IF(Q1852="1. Aceitou o programa",R1852-B1852,0),0)</f>
        <v>0</v>
      </c>
      <c r="AR1852" s="45">
        <f>IF(AU1852="S",IF(AND(S1852&lt;&gt;"",R1852&lt;&gt;""),S1852-R1852,0),0)</f>
        <v>0</v>
      </c>
      <c r="AS1852" s="45">
        <f>IF(AU1852="S",IF(Q1852="1. Aceitou o programa",IF(OR(X1852="Não se Aplica",X1852=""),IF(OR(W1852="Não se Aplica",W1852=""),0,W1852-V1852),AVERAGE(X1852-W1852,W1852-V1852)),0),0)</f>
        <v>0</v>
      </c>
      <c r="AT1852" s="45">
        <f>IF(AU1852="S",IF(AND(Q1852="1. Aceitou o programa",AB1852="Realizada"),IFERROR(IF(AA1852="",0,AA1852-R1852),0),0),0)</f>
        <v>0</v>
      </c>
      <c r="AU1852" s="45" t="str">
        <f>_xlfn.XLOOKUP(U1852,'Lista Suspensa'!$AA$20:$AA$23,'Lista Suspensa'!$AB$20:$AB$23,"N/A")</f>
        <v>S</v>
      </c>
    </row>
    <row r="1853" spans="1:47" ht="12" customHeight="1">
      <c r="A1853" s="87" t="s">
        <v>67</v>
      </c>
      <c r="B1853" s="88">
        <v>46188</v>
      </c>
      <c r="C1853" s="89" t="s">
        <v>3773</v>
      </c>
      <c r="D1853" s="89" t="s">
        <v>3774</v>
      </c>
      <c r="E1853" s="90">
        <v>593765150</v>
      </c>
      <c r="F1853" s="184" t="s">
        <v>4326</v>
      </c>
      <c r="G1853" s="91">
        <v>61978434715</v>
      </c>
      <c r="H1853" s="92">
        <v>20796</v>
      </c>
      <c r="I1853" s="89"/>
      <c r="J1853" s="89"/>
      <c r="K1853" s="89" t="s">
        <v>52</v>
      </c>
      <c r="L1853" s="89" t="s">
        <v>329</v>
      </c>
      <c r="M1853" s="89"/>
      <c r="N1853" s="89" t="s">
        <v>130</v>
      </c>
      <c r="O1853" s="93">
        <v>11911256734</v>
      </c>
      <c r="P1853" s="94"/>
      <c r="Q1853" s="112" t="s">
        <v>3768</v>
      </c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>
        <v>0</v>
      </c>
      <c r="AB1853" s="89"/>
      <c r="AC1853" s="111"/>
      <c r="AD1853" s="89"/>
      <c r="AE1853" s="89"/>
      <c r="AF1853" s="98"/>
      <c r="AG1853" s="98"/>
      <c r="AH1853" s="98"/>
      <c r="AI1853" s="99"/>
      <c r="AJ1853" s="99" t="s">
        <v>197</v>
      </c>
      <c r="AK1853" s="99" t="s">
        <v>197</v>
      </c>
      <c r="AL1853" s="45" t="s">
        <v>68</v>
      </c>
      <c r="AM1853" s="162" t="str">
        <f>MONTH(B1853)&amp;"/"&amp;YEAR(B1853)</f>
        <v>6/2026</v>
      </c>
      <c r="AN1853" s="45">
        <f>WEEKNUM(B1853)-WEEKNUM(EOMONTH(B1853,-1)+1)+1</f>
        <v>3</v>
      </c>
      <c r="AO1853" s="45" t="str">
        <f>MONTH(R1853)&amp;"/"&amp;YEAR(R1853)</f>
        <v>1/1900</v>
      </c>
      <c r="AP1853" s="45" t="e">
        <f>WEEKNUM(R1853)-WEEKNUM(EOMONTH(R1853,-1)+1)+1</f>
        <v>#NUM!</v>
      </c>
      <c r="AQ1853" s="45">
        <f>IF(AU1853="S",IF(Q1853="1. Aceitou o programa",R1853-B1853,0),0)</f>
        <v>0</v>
      </c>
      <c r="AR1853" s="45">
        <f>IF(AU1853="S",IF(AND(S1853&lt;&gt;"",R1853&lt;&gt;""),S1853-R1853,0),0)</f>
        <v>0</v>
      </c>
      <c r="AS1853" s="45">
        <f>IF(AU1853="S",IF(Q1853="1. Aceitou o programa",IF(OR(X1853="Não se Aplica",X1853=""),IF(OR(W1853="Não se Aplica",W1853=""),0,W1853-V1853),AVERAGE(X1853-W1853,W1853-V1853)),0),0)</f>
        <v>0</v>
      </c>
      <c r="AT1853" s="45">
        <f>IF(AU1853="S",IF(AND(Q1853="1. Aceitou o programa",AB1853="Realizada"),IFERROR(IF(AA1853="",0,AA1853-R1853),0),0),0)</f>
        <v>0</v>
      </c>
      <c r="AU1853" s="45" t="str">
        <f>_xlfn.XLOOKUP(U1853,'Lista Suspensa'!$AA$20:$AA$23,'Lista Suspensa'!$AB$20:$AB$23,"N/A")</f>
        <v>S</v>
      </c>
    </row>
    <row r="1854" spans="1:47" ht="12" customHeight="1">
      <c r="A1854" s="87" t="s">
        <v>67</v>
      </c>
      <c r="B1854" s="88">
        <v>46188</v>
      </c>
      <c r="C1854" s="89" t="s">
        <v>3773</v>
      </c>
      <c r="D1854" s="89" t="s">
        <v>3774</v>
      </c>
      <c r="E1854" s="90">
        <v>593876539</v>
      </c>
      <c r="F1854" s="184" t="s">
        <v>4327</v>
      </c>
      <c r="G1854" s="91">
        <v>16053555851</v>
      </c>
      <c r="H1854" s="92">
        <v>15479</v>
      </c>
      <c r="I1854" s="89"/>
      <c r="J1854" s="89"/>
      <c r="K1854" s="89" t="s">
        <v>52</v>
      </c>
      <c r="L1854" s="89" t="s">
        <v>329</v>
      </c>
      <c r="M1854" s="89"/>
      <c r="N1854" s="89" t="s">
        <v>130</v>
      </c>
      <c r="O1854" s="93">
        <v>11999478959</v>
      </c>
      <c r="P1854" s="94"/>
      <c r="Q1854" s="112" t="s">
        <v>3768</v>
      </c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>
        <v>0</v>
      </c>
      <c r="AB1854" s="89"/>
      <c r="AC1854" s="111"/>
      <c r="AD1854" s="89"/>
      <c r="AE1854" s="89"/>
      <c r="AF1854" s="98"/>
      <c r="AG1854" s="98"/>
      <c r="AH1854" s="98"/>
      <c r="AI1854" s="99"/>
      <c r="AJ1854" s="99" t="s">
        <v>197</v>
      </c>
      <c r="AK1854" s="99" t="s">
        <v>197</v>
      </c>
      <c r="AL1854" s="45" t="s">
        <v>68</v>
      </c>
      <c r="AM1854" s="162" t="str">
        <f>MONTH(B1854)&amp;"/"&amp;YEAR(B1854)</f>
        <v>6/2026</v>
      </c>
      <c r="AN1854" s="45">
        <f>WEEKNUM(B1854)-WEEKNUM(EOMONTH(B1854,-1)+1)+1</f>
        <v>3</v>
      </c>
      <c r="AO1854" s="45" t="str">
        <f>MONTH(R1854)&amp;"/"&amp;YEAR(R1854)</f>
        <v>1/1900</v>
      </c>
      <c r="AP1854" s="45" t="e">
        <f>WEEKNUM(R1854)-WEEKNUM(EOMONTH(R1854,-1)+1)+1</f>
        <v>#NUM!</v>
      </c>
      <c r="AQ1854" s="45">
        <f>IF(AU1854="S",IF(Q1854="1. Aceitou o programa",R1854-B1854,0),0)</f>
        <v>0</v>
      </c>
      <c r="AR1854" s="45">
        <f>IF(AU1854="S",IF(AND(S1854&lt;&gt;"",R1854&lt;&gt;""),S1854-R1854,0),0)</f>
        <v>0</v>
      </c>
      <c r="AS1854" s="45">
        <f>IF(AU1854="S",IF(Q1854="1. Aceitou o programa",IF(OR(X1854="Não se Aplica",X1854=""),IF(OR(W1854="Não se Aplica",W1854=""),0,W1854-V1854),AVERAGE(X1854-W1854,W1854-V1854)),0),0)</f>
        <v>0</v>
      </c>
      <c r="AT1854" s="45">
        <f>IF(AU1854="S",IF(AND(Q1854="1. Aceitou o programa",AB1854="Realizada"),IFERROR(IF(AA1854="",0,AA1854-R1854),0),0),0)</f>
        <v>0</v>
      </c>
      <c r="AU1854" s="45" t="str">
        <f>_xlfn.XLOOKUP(U1854,'Lista Suspensa'!$AA$20:$AA$23,'Lista Suspensa'!$AB$20:$AB$23,"N/A")</f>
        <v>S</v>
      </c>
    </row>
    <row r="1855" spans="1:47" ht="12" customHeight="1">
      <c r="A1855" s="87" t="s">
        <v>67</v>
      </c>
      <c r="B1855" s="88">
        <v>46188</v>
      </c>
      <c r="C1855" s="89" t="s">
        <v>3773</v>
      </c>
      <c r="D1855" s="89" t="s">
        <v>3774</v>
      </c>
      <c r="E1855" s="90">
        <v>593876903</v>
      </c>
      <c r="F1855" s="184" t="s">
        <v>4328</v>
      </c>
      <c r="G1855" s="91">
        <v>69060126815</v>
      </c>
      <c r="H1855" s="92">
        <v>17348</v>
      </c>
      <c r="I1855" s="89"/>
      <c r="J1855" s="89"/>
      <c r="K1855" s="89" t="s">
        <v>52</v>
      </c>
      <c r="L1855" s="89" t="s">
        <v>329</v>
      </c>
      <c r="M1855" s="89"/>
      <c r="N1855" s="89" t="s">
        <v>130</v>
      </c>
      <c r="O1855" s="93">
        <v>11995554460</v>
      </c>
      <c r="P1855" s="94"/>
      <c r="Q1855" s="112" t="s">
        <v>3768</v>
      </c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>
        <v>0</v>
      </c>
      <c r="AB1855" s="89"/>
      <c r="AC1855" s="111"/>
      <c r="AD1855" s="89"/>
      <c r="AE1855" s="89"/>
      <c r="AF1855" s="98"/>
      <c r="AG1855" s="98"/>
      <c r="AH1855" s="98"/>
      <c r="AI1855" s="99"/>
      <c r="AJ1855" s="99" t="s">
        <v>197</v>
      </c>
      <c r="AK1855" s="99" t="s">
        <v>197</v>
      </c>
      <c r="AL1855" s="45" t="s">
        <v>68</v>
      </c>
      <c r="AM1855" s="162" t="str">
        <f>MONTH(B1855)&amp;"/"&amp;YEAR(B1855)</f>
        <v>6/2026</v>
      </c>
      <c r="AN1855" s="45">
        <f>WEEKNUM(B1855)-WEEKNUM(EOMONTH(B1855,-1)+1)+1</f>
        <v>3</v>
      </c>
      <c r="AO1855" s="45" t="str">
        <f>MONTH(R1855)&amp;"/"&amp;YEAR(R1855)</f>
        <v>1/1900</v>
      </c>
      <c r="AP1855" s="45" t="e">
        <f>WEEKNUM(R1855)-WEEKNUM(EOMONTH(R1855,-1)+1)+1</f>
        <v>#NUM!</v>
      </c>
      <c r="AQ1855" s="45">
        <f>IF(AU1855="S",IF(Q1855="1. Aceitou o programa",R1855-B1855,0),0)</f>
        <v>0</v>
      </c>
      <c r="AR1855" s="45">
        <f>IF(AU1855="S",IF(AND(S1855&lt;&gt;"",R1855&lt;&gt;""),S1855-R1855,0),0)</f>
        <v>0</v>
      </c>
      <c r="AS1855" s="45">
        <f>IF(AU1855="S",IF(Q1855="1. Aceitou o programa",IF(OR(X1855="Não se Aplica",X1855=""),IF(OR(W1855="Não se Aplica",W1855=""),0,W1855-V1855),AVERAGE(X1855-W1855,W1855-V1855)),0),0)</f>
        <v>0</v>
      </c>
      <c r="AT1855" s="45">
        <f>IF(AU1855="S",IF(AND(Q1855="1. Aceitou o programa",AB1855="Realizada"),IFERROR(IF(AA1855="",0,AA1855-R1855),0),0),0)</f>
        <v>0</v>
      </c>
      <c r="AU1855" s="45" t="str">
        <f>_xlfn.XLOOKUP(U1855,'Lista Suspensa'!$AA$20:$AA$23,'Lista Suspensa'!$AB$20:$AB$23,"N/A")</f>
        <v>S</v>
      </c>
    </row>
    <row r="1856" spans="1:47" ht="12" customHeight="1">
      <c r="A1856" s="87" t="s">
        <v>67</v>
      </c>
      <c r="B1856" s="88">
        <v>46188</v>
      </c>
      <c r="C1856" s="89" t="s">
        <v>3773</v>
      </c>
      <c r="D1856" s="89" t="s">
        <v>3774</v>
      </c>
      <c r="E1856" s="90">
        <v>593879023</v>
      </c>
      <c r="F1856" s="184" t="s">
        <v>4329</v>
      </c>
      <c r="G1856" s="91">
        <v>16058737800</v>
      </c>
      <c r="H1856" s="92">
        <v>14203</v>
      </c>
      <c r="I1856" s="89"/>
      <c r="J1856" s="89"/>
      <c r="K1856" s="89" t="s">
        <v>52</v>
      </c>
      <c r="L1856" s="89" t="s">
        <v>329</v>
      </c>
      <c r="M1856" s="89"/>
      <c r="N1856" s="89" t="s">
        <v>130</v>
      </c>
      <c r="O1856" s="93">
        <v>11968320972</v>
      </c>
      <c r="P1856" s="94"/>
      <c r="Q1856" s="112" t="s">
        <v>3768</v>
      </c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>
        <v>0</v>
      </c>
      <c r="AB1856" s="89"/>
      <c r="AC1856" s="111"/>
      <c r="AD1856" s="89"/>
      <c r="AE1856" s="89"/>
      <c r="AF1856" s="98"/>
      <c r="AG1856" s="98"/>
      <c r="AH1856" s="98"/>
      <c r="AI1856" s="99"/>
      <c r="AJ1856" s="99" t="s">
        <v>197</v>
      </c>
      <c r="AK1856" s="99" t="s">
        <v>197</v>
      </c>
      <c r="AL1856" s="45" t="s">
        <v>68</v>
      </c>
      <c r="AM1856" s="162" t="str">
        <f>MONTH(B1856)&amp;"/"&amp;YEAR(B1856)</f>
        <v>6/2026</v>
      </c>
      <c r="AN1856" s="45">
        <f>WEEKNUM(B1856)-WEEKNUM(EOMONTH(B1856,-1)+1)+1</f>
        <v>3</v>
      </c>
      <c r="AO1856" s="45" t="str">
        <f>MONTH(R1856)&amp;"/"&amp;YEAR(R1856)</f>
        <v>1/1900</v>
      </c>
      <c r="AP1856" s="45" t="e">
        <f>WEEKNUM(R1856)-WEEKNUM(EOMONTH(R1856,-1)+1)+1</f>
        <v>#NUM!</v>
      </c>
      <c r="AQ1856" s="45">
        <f>IF(AU1856="S",IF(Q1856="1. Aceitou o programa",R1856-B1856,0),0)</f>
        <v>0</v>
      </c>
      <c r="AR1856" s="45">
        <f>IF(AU1856="S",IF(AND(S1856&lt;&gt;"",R1856&lt;&gt;""),S1856-R1856,0),0)</f>
        <v>0</v>
      </c>
      <c r="AS1856" s="45">
        <f>IF(AU1856="S",IF(Q1856="1. Aceitou o programa",IF(OR(X1856="Não se Aplica",X1856=""),IF(OR(W1856="Não se Aplica",W1856=""),0,W1856-V1856),AVERAGE(X1856-W1856,W1856-V1856)),0),0)</f>
        <v>0</v>
      </c>
      <c r="AT1856" s="45">
        <f>IF(AU1856="S",IF(AND(Q1856="1. Aceitou o programa",AB1856="Realizada"),IFERROR(IF(AA1856="",0,AA1856-R1856),0),0),0)</f>
        <v>0</v>
      </c>
      <c r="AU1856" s="45" t="str">
        <f>_xlfn.XLOOKUP(U1856,'Lista Suspensa'!$AA$20:$AA$23,'Lista Suspensa'!$AB$20:$AB$23,"N/A")</f>
        <v>S</v>
      </c>
    </row>
    <row r="1857" spans="1:47" ht="12" customHeight="1">
      <c r="A1857" s="87" t="s">
        <v>67</v>
      </c>
      <c r="B1857" s="88">
        <v>46188</v>
      </c>
      <c r="C1857" s="89" t="s">
        <v>3773</v>
      </c>
      <c r="D1857" s="89" t="s">
        <v>3774</v>
      </c>
      <c r="E1857" s="90">
        <v>593881419</v>
      </c>
      <c r="F1857" s="184" t="s">
        <v>4330</v>
      </c>
      <c r="G1857" s="91">
        <v>449351882</v>
      </c>
      <c r="H1857" s="92">
        <v>21412</v>
      </c>
      <c r="I1857" s="89"/>
      <c r="J1857" s="89"/>
      <c r="K1857" s="89" t="s">
        <v>52</v>
      </c>
      <c r="L1857" s="89" t="s">
        <v>329</v>
      </c>
      <c r="M1857" s="89"/>
      <c r="N1857" s="89" t="s">
        <v>130</v>
      </c>
      <c r="O1857" s="93">
        <v>11990245222</v>
      </c>
      <c r="P1857" s="94"/>
      <c r="Q1857" s="112" t="s">
        <v>3768</v>
      </c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>
        <v>0</v>
      </c>
      <c r="AB1857" s="89"/>
      <c r="AC1857" s="111"/>
      <c r="AD1857" s="89"/>
      <c r="AE1857" s="89"/>
      <c r="AF1857" s="98"/>
      <c r="AG1857" s="98"/>
      <c r="AH1857" s="98"/>
      <c r="AI1857" s="99"/>
      <c r="AJ1857" s="99" t="s">
        <v>197</v>
      </c>
      <c r="AK1857" s="99" t="s">
        <v>197</v>
      </c>
      <c r="AL1857" s="45" t="s">
        <v>68</v>
      </c>
      <c r="AM1857" s="162" t="str">
        <f>MONTH(B1857)&amp;"/"&amp;YEAR(B1857)</f>
        <v>6/2026</v>
      </c>
      <c r="AN1857" s="45">
        <f>WEEKNUM(B1857)-WEEKNUM(EOMONTH(B1857,-1)+1)+1</f>
        <v>3</v>
      </c>
      <c r="AO1857" s="45" t="str">
        <f>MONTH(R1857)&amp;"/"&amp;YEAR(R1857)</f>
        <v>1/1900</v>
      </c>
      <c r="AP1857" s="45" t="e">
        <f>WEEKNUM(R1857)-WEEKNUM(EOMONTH(R1857,-1)+1)+1</f>
        <v>#NUM!</v>
      </c>
      <c r="AQ1857" s="45">
        <f>IF(AU1857="S",IF(Q1857="1. Aceitou o programa",R1857-B1857,0),0)</f>
        <v>0</v>
      </c>
      <c r="AR1857" s="45">
        <f>IF(AU1857="S",IF(AND(S1857&lt;&gt;"",R1857&lt;&gt;""),S1857-R1857,0),0)</f>
        <v>0</v>
      </c>
      <c r="AS1857" s="45">
        <f>IF(AU1857="S",IF(Q1857="1. Aceitou o programa",IF(OR(X1857="Não se Aplica",X1857=""),IF(OR(W1857="Não se Aplica",W1857=""),0,W1857-V1857),AVERAGE(X1857-W1857,W1857-V1857)),0),0)</f>
        <v>0</v>
      </c>
      <c r="AT1857" s="45">
        <f>IF(AU1857="S",IF(AND(Q1857="1. Aceitou o programa",AB1857="Realizada"),IFERROR(IF(AA1857="",0,AA1857-R1857),0),0),0)</f>
        <v>0</v>
      </c>
      <c r="AU1857" s="45" t="str">
        <f>_xlfn.XLOOKUP(U1857,'Lista Suspensa'!$AA$20:$AA$23,'Lista Suspensa'!$AB$20:$AB$23,"N/A")</f>
        <v>S</v>
      </c>
    </row>
    <row r="1858" spans="1:47" ht="12" customHeight="1">
      <c r="A1858" s="87" t="s">
        <v>67</v>
      </c>
      <c r="B1858" s="88">
        <v>46188</v>
      </c>
      <c r="C1858" s="89" t="s">
        <v>3773</v>
      </c>
      <c r="D1858" s="89" t="s">
        <v>3774</v>
      </c>
      <c r="E1858" s="90">
        <v>593889541</v>
      </c>
      <c r="F1858" s="184" t="s">
        <v>4331</v>
      </c>
      <c r="G1858" s="91">
        <v>32575637791</v>
      </c>
      <c r="H1858" s="92">
        <v>15010</v>
      </c>
      <c r="I1858" s="89"/>
      <c r="J1858" s="89"/>
      <c r="K1858" s="89" t="s">
        <v>52</v>
      </c>
      <c r="L1858" s="89" t="s">
        <v>329</v>
      </c>
      <c r="M1858" s="89"/>
      <c r="N1858" s="89" t="s">
        <v>130</v>
      </c>
      <c r="O1858" s="93">
        <v>11984517504</v>
      </c>
      <c r="P1858" s="94"/>
      <c r="Q1858" s="112" t="s">
        <v>3768</v>
      </c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>
        <v>0</v>
      </c>
      <c r="AB1858" s="89"/>
      <c r="AC1858" s="111"/>
      <c r="AD1858" s="89"/>
      <c r="AE1858" s="89"/>
      <c r="AF1858" s="98"/>
      <c r="AG1858" s="98"/>
      <c r="AH1858" s="98"/>
      <c r="AI1858" s="99"/>
      <c r="AJ1858" s="99" t="s">
        <v>197</v>
      </c>
      <c r="AK1858" s="99" t="s">
        <v>197</v>
      </c>
      <c r="AL1858" s="45" t="s">
        <v>68</v>
      </c>
      <c r="AM1858" s="162" t="str">
        <f>MONTH(B1858)&amp;"/"&amp;YEAR(B1858)</f>
        <v>6/2026</v>
      </c>
      <c r="AN1858" s="45">
        <f>WEEKNUM(B1858)-WEEKNUM(EOMONTH(B1858,-1)+1)+1</f>
        <v>3</v>
      </c>
      <c r="AO1858" s="45" t="str">
        <f>MONTH(R1858)&amp;"/"&amp;YEAR(R1858)</f>
        <v>1/1900</v>
      </c>
      <c r="AP1858" s="45" t="e">
        <f>WEEKNUM(R1858)-WEEKNUM(EOMONTH(R1858,-1)+1)+1</f>
        <v>#NUM!</v>
      </c>
      <c r="AQ1858" s="45">
        <f>IF(AU1858="S",IF(Q1858="1. Aceitou o programa",R1858-B1858,0),0)</f>
        <v>0</v>
      </c>
      <c r="AR1858" s="45">
        <f>IF(AU1858="S",IF(AND(S1858&lt;&gt;"",R1858&lt;&gt;""),S1858-R1858,0),0)</f>
        <v>0</v>
      </c>
      <c r="AS1858" s="45">
        <f>IF(AU1858="S",IF(Q1858="1. Aceitou o programa",IF(OR(X1858="Não se Aplica",X1858=""),IF(OR(W1858="Não se Aplica",W1858=""),0,W1858-V1858),AVERAGE(X1858-W1858,W1858-V1858)),0),0)</f>
        <v>0</v>
      </c>
      <c r="AT1858" s="45">
        <f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>
      <c r="A1859" s="87" t="s">
        <v>67</v>
      </c>
      <c r="B1859" s="88">
        <v>46188</v>
      </c>
      <c r="C1859" s="89" t="s">
        <v>3773</v>
      </c>
      <c r="D1859" s="89" t="s">
        <v>3774</v>
      </c>
      <c r="E1859" s="90">
        <v>593891953</v>
      </c>
      <c r="F1859" s="184" t="s">
        <v>4332</v>
      </c>
      <c r="G1859" s="91">
        <v>303830808</v>
      </c>
      <c r="H1859" s="92">
        <v>20741</v>
      </c>
      <c r="I1859" s="89"/>
      <c r="J1859" s="89"/>
      <c r="K1859" s="89" t="s">
        <v>52</v>
      </c>
      <c r="L1859" s="89" t="s">
        <v>329</v>
      </c>
      <c r="M1859" s="89"/>
      <c r="N1859" s="89" t="s">
        <v>130</v>
      </c>
      <c r="O1859" s="93">
        <v>11992685829</v>
      </c>
      <c r="P1859" s="94"/>
      <c r="Q1859" s="112" t="s">
        <v>3768</v>
      </c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>
        <v>0</v>
      </c>
      <c r="AB1859" s="89"/>
      <c r="AC1859" s="111"/>
      <c r="AD1859" s="89"/>
      <c r="AE1859" s="89"/>
      <c r="AF1859" s="98"/>
      <c r="AG1859" s="98"/>
      <c r="AH1859" s="98"/>
      <c r="AI1859" s="99"/>
      <c r="AJ1859" s="99" t="s">
        <v>197</v>
      </c>
      <c r="AK1859" s="99" t="s">
        <v>197</v>
      </c>
      <c r="AL1859" s="45" t="s">
        <v>68</v>
      </c>
      <c r="AM1859" s="162" t="str">
        <f>MONTH(B1859)&amp;"/"&amp;YEAR(B1859)</f>
        <v>6/2026</v>
      </c>
      <c r="AN1859" s="45">
        <f>WEEKNUM(B1859)-WEEKNUM(EOMONTH(B1859,-1)+1)+1</f>
        <v>3</v>
      </c>
      <c r="AO1859" s="45" t="str">
        <f>MONTH(R1859)&amp;"/"&amp;YEAR(R1859)</f>
        <v>1/1900</v>
      </c>
      <c r="AP1859" s="45" t="e">
        <f>WEEKNUM(R1859)-WEEKNUM(EOMONTH(R1859,-1)+1)+1</f>
        <v>#NUM!</v>
      </c>
      <c r="AQ1859" s="45">
        <f>IF(AU1859="S",IF(Q1859="1. Aceitou o programa",R1859-B1859,0),0)</f>
        <v>0</v>
      </c>
      <c r="AR1859" s="45">
        <f>IF(AU1859="S",IF(AND(S1859&lt;&gt;"",R1859&lt;&gt;""),S1859-R1859,0),0)</f>
        <v>0</v>
      </c>
      <c r="AS1859" s="45">
        <f>IF(AU1859="S",IF(Q1859="1. Aceitou o programa",IF(OR(X1859="Não se Aplica",X1859=""),IF(OR(W1859="Não se Aplica",W1859=""),0,W1859-V1859),AVERAGE(X1859-W1859,W1859-V1859)),0),0)</f>
        <v>0</v>
      </c>
      <c r="AT1859" s="45">
        <f>IF(AU1859="S",IF(AND(Q1859="1. Aceitou o programa",AB1859="Realizada"),IFERROR(IF(AA1859="",0,AA1859-R1859),0),0),0)</f>
        <v>0</v>
      </c>
      <c r="AU1859" s="45" t="str">
        <f>_xlfn.XLOOKUP(U1859,'Lista Suspensa'!$AA$20:$AA$23,'Lista Suspensa'!$AB$20:$AB$23,"N/A")</f>
        <v>S</v>
      </c>
    </row>
    <row r="1860" spans="1:47" ht="12" customHeight="1">
      <c r="A1860" s="87" t="s">
        <v>67</v>
      </c>
      <c r="B1860" s="88">
        <v>46188</v>
      </c>
      <c r="C1860" s="89" t="s">
        <v>3773</v>
      </c>
      <c r="D1860" s="89" t="s">
        <v>3774</v>
      </c>
      <c r="E1860" s="90">
        <v>593893999</v>
      </c>
      <c r="F1860" s="184" t="s">
        <v>4333</v>
      </c>
      <c r="G1860" s="91">
        <v>5937098889</v>
      </c>
      <c r="H1860" s="92">
        <v>23274</v>
      </c>
      <c r="I1860" s="89"/>
      <c r="J1860" s="89"/>
      <c r="K1860" s="89" t="s">
        <v>52</v>
      </c>
      <c r="L1860" s="89" t="s">
        <v>329</v>
      </c>
      <c r="M1860" s="89"/>
      <c r="N1860" s="89" t="s">
        <v>130</v>
      </c>
      <c r="O1860" s="93">
        <v>11988703282</v>
      </c>
      <c r="P1860" s="94"/>
      <c r="Q1860" s="112" t="s">
        <v>3768</v>
      </c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>
        <v>0</v>
      </c>
      <c r="AB1860" s="89"/>
      <c r="AC1860" s="111"/>
      <c r="AD1860" s="89"/>
      <c r="AE1860" s="89"/>
      <c r="AF1860" s="98"/>
      <c r="AG1860" s="98"/>
      <c r="AH1860" s="98"/>
      <c r="AI1860" s="99"/>
      <c r="AJ1860" s="99" t="s">
        <v>197</v>
      </c>
      <c r="AK1860" s="99" t="s">
        <v>197</v>
      </c>
      <c r="AL1860" s="45" t="s">
        <v>68</v>
      </c>
      <c r="AM1860" s="162" t="str">
        <f>MONTH(B1860)&amp;"/"&amp;YEAR(B1860)</f>
        <v>6/2026</v>
      </c>
      <c r="AN1860" s="45">
        <f>WEEKNUM(B1860)-WEEKNUM(EOMONTH(B1860,-1)+1)+1</f>
        <v>3</v>
      </c>
      <c r="AO1860" s="45" t="str">
        <f>MONTH(R1860)&amp;"/"&amp;YEAR(R1860)</f>
        <v>1/1900</v>
      </c>
      <c r="AP1860" s="45" t="e">
        <f>WEEKNUM(R1860)-WEEKNUM(EOMONTH(R1860,-1)+1)+1</f>
        <v>#NUM!</v>
      </c>
      <c r="AQ1860" s="45">
        <f>IF(AU1860="S",IF(Q1860="1. Aceitou o programa",R1860-B1860,0),0)</f>
        <v>0</v>
      </c>
      <c r="AR1860" s="45">
        <f>IF(AU1860="S",IF(AND(S1860&lt;&gt;"",R1860&lt;&gt;""),S1860-R1860,0),0)</f>
        <v>0</v>
      </c>
      <c r="AS1860" s="45">
        <f>IF(AU1860="S",IF(Q1860="1. Aceitou o programa",IF(OR(X1860="Não se Aplica",X1860=""),IF(OR(W1860="Não se Aplica",W1860=""),0,W1860-V1860),AVERAGE(X1860-W1860,W1860-V1860)),0),0)</f>
        <v>0</v>
      </c>
      <c r="AT1860" s="45">
        <f>IF(AU1860="S",IF(AND(Q1860="1. Aceitou o programa",AB1860="Realizada"),IFERROR(IF(AA1860="",0,AA1860-R1860),0),0),0)</f>
        <v>0</v>
      </c>
      <c r="AU1860" s="45" t="str">
        <f>_xlfn.XLOOKUP(U1860,'Lista Suspensa'!$AA$20:$AA$23,'Lista Suspensa'!$AB$20:$AB$23,"N/A")</f>
        <v>S</v>
      </c>
    </row>
    <row r="1861" spans="1:47" ht="12" customHeight="1">
      <c r="A1861" s="87" t="s">
        <v>67</v>
      </c>
      <c r="B1861" s="88">
        <v>46188</v>
      </c>
      <c r="C1861" s="89" t="s">
        <v>3773</v>
      </c>
      <c r="D1861" s="89" t="s">
        <v>3774</v>
      </c>
      <c r="E1861" s="90">
        <v>593895169</v>
      </c>
      <c r="F1861" s="184" t="s">
        <v>4334</v>
      </c>
      <c r="G1861" s="91">
        <v>40622231120</v>
      </c>
      <c r="H1861" s="92">
        <v>23218</v>
      </c>
      <c r="I1861" s="89"/>
      <c r="J1861" s="89"/>
      <c r="K1861" s="89" t="s">
        <v>52</v>
      </c>
      <c r="L1861" s="89" t="s">
        <v>329</v>
      </c>
      <c r="M1861" s="89"/>
      <c r="N1861" s="89" t="s">
        <v>130</v>
      </c>
      <c r="O1861" s="93">
        <v>11941317997</v>
      </c>
      <c r="P1861" s="94"/>
      <c r="Q1861" s="112" t="s">
        <v>3768</v>
      </c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>
        <v>0</v>
      </c>
      <c r="AB1861" s="89"/>
      <c r="AC1861" s="111"/>
      <c r="AD1861" s="89"/>
      <c r="AE1861" s="89"/>
      <c r="AF1861" s="98"/>
      <c r="AG1861" s="98"/>
      <c r="AH1861" s="98"/>
      <c r="AI1861" s="99"/>
      <c r="AJ1861" s="99" t="s">
        <v>197</v>
      </c>
      <c r="AK1861" s="99" t="s">
        <v>197</v>
      </c>
      <c r="AL1861" s="45" t="s">
        <v>68</v>
      </c>
      <c r="AM1861" s="162" t="str">
        <f>MONTH(B1861)&amp;"/"&amp;YEAR(B1861)</f>
        <v>6/2026</v>
      </c>
      <c r="AN1861" s="45">
        <f>WEEKNUM(B1861)-WEEKNUM(EOMONTH(B1861,-1)+1)+1</f>
        <v>3</v>
      </c>
      <c r="AO1861" s="45" t="str">
        <f>MONTH(R1861)&amp;"/"&amp;YEAR(R1861)</f>
        <v>1/1900</v>
      </c>
      <c r="AP1861" s="45" t="e">
        <f>WEEKNUM(R1861)-WEEKNUM(EOMONTH(R1861,-1)+1)+1</f>
        <v>#NUM!</v>
      </c>
      <c r="AQ1861" s="45">
        <f>IF(AU1861="S",IF(Q1861="1. Aceitou o programa",R1861-B1861,0),0)</f>
        <v>0</v>
      </c>
      <c r="AR1861" s="45">
        <f>IF(AU1861="S",IF(AND(S1861&lt;&gt;"",R1861&lt;&gt;""),S1861-R1861,0),0)</f>
        <v>0</v>
      </c>
      <c r="AS1861" s="45">
        <f>IF(AU1861="S",IF(Q1861="1. Aceitou o programa",IF(OR(X1861="Não se Aplica",X1861=""),IF(OR(W1861="Não se Aplica",W1861=""),0,W1861-V1861),AVERAGE(X1861-W1861,W1861-V1861)),0),0)</f>
        <v>0</v>
      </c>
      <c r="AT1861" s="45">
        <f>IF(AU1861="S",IF(AND(Q1861="1. Aceitou o programa",AB1861="Realizada"),IFERROR(IF(AA1861="",0,AA1861-R1861),0),0),0)</f>
        <v>0</v>
      </c>
      <c r="AU1861" s="45" t="str">
        <f>_xlfn.XLOOKUP(U1861,'Lista Suspensa'!$AA$20:$AA$23,'Lista Suspensa'!$AB$20:$AB$23,"N/A")</f>
        <v>S</v>
      </c>
    </row>
    <row r="1862" spans="1:47" ht="12" customHeight="1">
      <c r="A1862" s="87" t="s">
        <v>67</v>
      </c>
      <c r="B1862" s="88">
        <v>46188</v>
      </c>
      <c r="C1862" s="89" t="s">
        <v>3773</v>
      </c>
      <c r="D1862" s="89" t="s">
        <v>3774</v>
      </c>
      <c r="E1862" s="90">
        <v>593897935</v>
      </c>
      <c r="F1862" s="184" t="s">
        <v>4335</v>
      </c>
      <c r="G1862" s="91">
        <v>66025400849</v>
      </c>
      <c r="H1862" s="92">
        <v>17270</v>
      </c>
      <c r="I1862" s="89"/>
      <c r="J1862" s="89"/>
      <c r="K1862" s="89" t="s">
        <v>52</v>
      </c>
      <c r="L1862" s="89" t="s">
        <v>329</v>
      </c>
      <c r="M1862" s="89"/>
      <c r="N1862" s="89" t="s">
        <v>130</v>
      </c>
      <c r="O1862" s="93">
        <v>11970936818</v>
      </c>
      <c r="P1862" s="94"/>
      <c r="Q1862" s="112" t="s">
        <v>3768</v>
      </c>
      <c r="R1862" s="95"/>
      <c r="S1862" s="96"/>
      <c r="T1862" s="96"/>
      <c r="U1862" s="96"/>
      <c r="V1862" s="92"/>
      <c r="W1862" s="92"/>
      <c r="X1862" s="92"/>
      <c r="Y1862" s="97"/>
      <c r="Z1862" s="89"/>
      <c r="AA1862" s="96">
        <v>0</v>
      </c>
      <c r="AB1862" s="89"/>
      <c r="AC1862" s="111"/>
      <c r="AD1862" s="89"/>
      <c r="AE1862" s="89"/>
      <c r="AF1862" s="98"/>
      <c r="AG1862" s="98"/>
      <c r="AH1862" s="98"/>
      <c r="AI1862" s="99"/>
      <c r="AJ1862" s="99" t="s">
        <v>197</v>
      </c>
      <c r="AK1862" s="99" t="s">
        <v>197</v>
      </c>
      <c r="AL1862" s="45" t="s">
        <v>68</v>
      </c>
      <c r="AM1862" s="162" t="str">
        <f>MONTH(B1862)&amp;"/"&amp;YEAR(B1862)</f>
        <v>6/2026</v>
      </c>
      <c r="AN1862" s="45">
        <f>WEEKNUM(B1862)-WEEKNUM(EOMONTH(B1862,-1)+1)+1</f>
        <v>3</v>
      </c>
      <c r="AO1862" s="45" t="str">
        <f>MONTH(R1862)&amp;"/"&amp;YEAR(R1862)</f>
        <v>1/1900</v>
      </c>
      <c r="AP1862" s="45" t="e">
        <f>WEEKNUM(R1862)-WEEKNUM(EOMONTH(R1862,-1)+1)+1</f>
        <v>#NUM!</v>
      </c>
      <c r="AQ1862" s="45">
        <f>IF(AU1862="S",IF(Q1862="1. Aceitou o programa",R1862-B1862,0),0)</f>
        <v>0</v>
      </c>
      <c r="AR1862" s="45">
        <f>IF(AU1862="S",IF(AND(S1862&lt;&gt;"",R1862&lt;&gt;""),S1862-R1862,0),0)</f>
        <v>0</v>
      </c>
      <c r="AS1862" s="45">
        <f>IF(AU1862="S",IF(Q1862="1. Aceitou o programa",IF(OR(X1862="Não se Aplica",X1862=""),IF(OR(W1862="Não se Aplica",W1862=""),0,W1862-V1862),AVERAGE(X1862-W1862,W1862-V1862)),0),0)</f>
        <v>0</v>
      </c>
      <c r="AT1862" s="45">
        <f>IF(AU1862="S",IF(AND(Q1862="1. Aceitou o programa",AB1862="Realizada"),IFERROR(IF(AA1862="",0,AA1862-R1862),0),0),0)</f>
        <v>0</v>
      </c>
      <c r="AU1862" s="45" t="str">
        <f>_xlfn.XLOOKUP(U1862,'Lista Suspensa'!$AA$20:$AA$23,'Lista Suspensa'!$AB$20:$AB$23,"N/A")</f>
        <v>S</v>
      </c>
    </row>
    <row r="1863" spans="1:47" ht="12" customHeight="1">
      <c r="A1863" s="87" t="s">
        <v>67</v>
      </c>
      <c r="B1863" s="88">
        <v>46188</v>
      </c>
      <c r="C1863" s="89" t="s">
        <v>3773</v>
      </c>
      <c r="D1863" s="89" t="s">
        <v>3774</v>
      </c>
      <c r="E1863" s="90">
        <v>593898117</v>
      </c>
      <c r="F1863" s="184" t="s">
        <v>4336</v>
      </c>
      <c r="G1863" s="91">
        <v>962592803</v>
      </c>
      <c r="H1863" s="92">
        <v>21848</v>
      </c>
      <c r="I1863" s="89"/>
      <c r="J1863" s="89"/>
      <c r="K1863" s="89" t="s">
        <v>52</v>
      </c>
      <c r="L1863" s="89" t="s">
        <v>329</v>
      </c>
      <c r="M1863" s="89"/>
      <c r="N1863" s="89" t="s">
        <v>130</v>
      </c>
      <c r="O1863" s="93">
        <v>1124529144</v>
      </c>
      <c r="P1863" s="94"/>
      <c r="Q1863" s="112" t="s">
        <v>3768</v>
      </c>
      <c r="R1863" s="95"/>
      <c r="S1863" s="96"/>
      <c r="T1863" s="96"/>
      <c r="U1863" s="96"/>
      <c r="V1863" s="92"/>
      <c r="W1863" s="92"/>
      <c r="X1863" s="92"/>
      <c r="Y1863" s="97"/>
      <c r="Z1863" s="89"/>
      <c r="AA1863" s="96">
        <v>0</v>
      </c>
      <c r="AB1863" s="89"/>
      <c r="AC1863" s="111"/>
      <c r="AD1863" s="89"/>
      <c r="AE1863" s="89"/>
      <c r="AF1863" s="98"/>
      <c r="AG1863" s="98"/>
      <c r="AH1863" s="98"/>
      <c r="AI1863" s="99"/>
      <c r="AJ1863" s="99" t="s">
        <v>197</v>
      </c>
      <c r="AK1863" s="99" t="s">
        <v>197</v>
      </c>
      <c r="AL1863" s="45" t="s">
        <v>68</v>
      </c>
      <c r="AM1863" s="162" t="str">
        <f>MONTH(B1863)&amp;"/"&amp;YEAR(B1863)</f>
        <v>6/2026</v>
      </c>
      <c r="AN1863" s="45">
        <f>WEEKNUM(B1863)-WEEKNUM(EOMONTH(B1863,-1)+1)+1</f>
        <v>3</v>
      </c>
      <c r="AO1863" s="45" t="str">
        <f>MONTH(R1863)&amp;"/"&amp;YEAR(R1863)</f>
        <v>1/1900</v>
      </c>
      <c r="AP1863" s="45" t="e">
        <f>WEEKNUM(R1863)-WEEKNUM(EOMONTH(R1863,-1)+1)+1</f>
        <v>#NUM!</v>
      </c>
      <c r="AQ1863" s="45">
        <f>IF(AU1863="S",IF(Q1863="1. Aceitou o programa",R1863-B1863,0),0)</f>
        <v>0</v>
      </c>
      <c r="AR1863" s="45">
        <f>IF(AU1863="S",IF(AND(S1863&lt;&gt;"",R1863&lt;&gt;""),S1863-R1863,0),0)</f>
        <v>0</v>
      </c>
      <c r="AS1863" s="45">
        <f>IF(AU1863="S",IF(Q1863="1. Aceitou o programa",IF(OR(X1863="Não se Aplica",X1863=""),IF(OR(W1863="Não se Aplica",W1863=""),0,W1863-V1863),AVERAGE(X1863-W1863,W1863-V1863)),0),0)</f>
        <v>0</v>
      </c>
      <c r="AT1863" s="45">
        <f>IF(AU1863="S",IF(AND(Q1863="1. Aceitou o programa",AB1863="Realizada"),IFERROR(IF(AA1863="",0,AA1863-R1863),0),0),0)</f>
        <v>0</v>
      </c>
      <c r="AU1863" s="45" t="str">
        <f>_xlfn.XLOOKUP(U1863,'Lista Suspensa'!$AA$20:$AA$23,'Lista Suspensa'!$AB$20:$AB$23,"N/A")</f>
        <v>S</v>
      </c>
    </row>
    <row r="1864" spans="1:47" ht="12" customHeight="1">
      <c r="A1864" s="87" t="s">
        <v>67</v>
      </c>
      <c r="B1864" s="88">
        <v>46188</v>
      </c>
      <c r="C1864" s="89" t="s">
        <v>3773</v>
      </c>
      <c r="D1864" s="89" t="s">
        <v>3774</v>
      </c>
      <c r="E1864" s="90">
        <v>593902483</v>
      </c>
      <c r="F1864" s="184" t="s">
        <v>4337</v>
      </c>
      <c r="G1864" s="91">
        <v>3924255806</v>
      </c>
      <c r="H1864" s="92">
        <v>23031</v>
      </c>
      <c r="I1864" s="89"/>
      <c r="J1864" s="89"/>
      <c r="K1864" s="89" t="s">
        <v>52</v>
      </c>
      <c r="L1864" s="89" t="s">
        <v>329</v>
      </c>
      <c r="M1864" s="89"/>
      <c r="N1864" s="89" t="s">
        <v>130</v>
      </c>
      <c r="O1864" s="93">
        <v>11980729128</v>
      </c>
      <c r="P1864" s="94"/>
      <c r="Q1864" s="112" t="s">
        <v>3768</v>
      </c>
      <c r="R1864" s="95"/>
      <c r="S1864" s="96"/>
      <c r="T1864" s="96"/>
      <c r="U1864" s="96"/>
      <c r="V1864" s="92"/>
      <c r="W1864" s="92"/>
      <c r="X1864" s="92"/>
      <c r="Y1864" s="97"/>
      <c r="Z1864" s="89"/>
      <c r="AA1864" s="96">
        <v>0</v>
      </c>
      <c r="AB1864" s="89"/>
      <c r="AC1864" s="111"/>
      <c r="AD1864" s="89"/>
      <c r="AE1864" s="89"/>
      <c r="AF1864" s="98"/>
      <c r="AG1864" s="98"/>
      <c r="AH1864" s="98"/>
      <c r="AI1864" s="99"/>
      <c r="AJ1864" s="99" t="s">
        <v>197</v>
      </c>
      <c r="AK1864" s="99" t="s">
        <v>197</v>
      </c>
      <c r="AL1864" s="45" t="s">
        <v>68</v>
      </c>
      <c r="AM1864" s="162" t="str">
        <f>MONTH(B1864)&amp;"/"&amp;YEAR(B1864)</f>
        <v>6/2026</v>
      </c>
      <c r="AN1864" s="45">
        <f>WEEKNUM(B1864)-WEEKNUM(EOMONTH(B1864,-1)+1)+1</f>
        <v>3</v>
      </c>
      <c r="AO1864" s="45" t="str">
        <f>MONTH(R1864)&amp;"/"&amp;YEAR(R1864)</f>
        <v>1/1900</v>
      </c>
      <c r="AP1864" s="45" t="e">
        <f>WEEKNUM(R1864)-WEEKNUM(EOMONTH(R1864,-1)+1)+1</f>
        <v>#NUM!</v>
      </c>
      <c r="AQ1864" s="45">
        <f>IF(AU1864="S",IF(Q1864="1. Aceitou o programa",R1864-B1864,0),0)</f>
        <v>0</v>
      </c>
      <c r="AR1864" s="45">
        <f>IF(AU1864="S",IF(AND(S1864&lt;&gt;"",R1864&lt;&gt;""),S1864-R1864,0),0)</f>
        <v>0</v>
      </c>
      <c r="AS1864" s="45">
        <f>IF(AU1864="S",IF(Q1864="1. Aceitou o programa",IF(OR(X1864="Não se Aplica",X1864=""),IF(OR(W1864="Não se Aplica",W1864=""),0,W1864-V1864),AVERAGE(X1864-W1864,W1864-V1864)),0),0)</f>
        <v>0</v>
      </c>
      <c r="AT1864" s="45">
        <f>IF(AU1864="S",IF(AND(Q1864="1. Aceitou o programa",AB1864="Realizada"),IFERROR(IF(AA1864="",0,AA1864-R1864),0),0),0)</f>
        <v>0</v>
      </c>
      <c r="AU1864" s="45" t="str">
        <f>_xlfn.XLOOKUP(U1864,'Lista Suspensa'!$AA$20:$AA$23,'Lista Suspensa'!$AB$20:$AB$23,"N/A")</f>
        <v>S</v>
      </c>
    </row>
    <row r="1865" spans="1:47" ht="12" customHeight="1">
      <c r="A1865" s="87" t="s">
        <v>67</v>
      </c>
      <c r="B1865" s="88">
        <v>46188</v>
      </c>
      <c r="C1865" s="89" t="s">
        <v>3773</v>
      </c>
      <c r="D1865" s="89" t="s">
        <v>3774</v>
      </c>
      <c r="E1865" s="90">
        <v>593907647</v>
      </c>
      <c r="F1865" s="184" t="s">
        <v>4338</v>
      </c>
      <c r="G1865" s="91">
        <v>69225184891</v>
      </c>
      <c r="H1865" s="92">
        <v>14693</v>
      </c>
      <c r="I1865" s="89"/>
      <c r="J1865" s="89"/>
      <c r="K1865" s="89" t="s">
        <v>52</v>
      </c>
      <c r="L1865" s="89" t="s">
        <v>329</v>
      </c>
      <c r="M1865" s="89"/>
      <c r="N1865" s="89" t="s">
        <v>130</v>
      </c>
      <c r="O1865" s="93">
        <v>11958652294</v>
      </c>
      <c r="P1865" s="94"/>
      <c r="Q1865" s="112" t="s">
        <v>3768</v>
      </c>
      <c r="R1865" s="95"/>
      <c r="S1865" s="96"/>
      <c r="T1865" s="96"/>
      <c r="U1865" s="96"/>
      <c r="V1865" s="92"/>
      <c r="W1865" s="92"/>
      <c r="X1865" s="92"/>
      <c r="Y1865" s="97"/>
      <c r="Z1865" s="89"/>
      <c r="AA1865" s="96">
        <v>0</v>
      </c>
      <c r="AB1865" s="89"/>
      <c r="AC1865" s="111"/>
      <c r="AD1865" s="89"/>
      <c r="AE1865" s="89"/>
      <c r="AF1865" s="98"/>
      <c r="AG1865" s="98"/>
      <c r="AH1865" s="98"/>
      <c r="AI1865" s="99"/>
      <c r="AJ1865" s="99" t="s">
        <v>197</v>
      </c>
      <c r="AK1865" s="99" t="s">
        <v>197</v>
      </c>
      <c r="AL1865" s="45" t="s">
        <v>68</v>
      </c>
      <c r="AM1865" s="162" t="str">
        <f>MONTH(B1865)&amp;"/"&amp;YEAR(B1865)</f>
        <v>6/2026</v>
      </c>
      <c r="AN1865" s="45">
        <f>WEEKNUM(B1865)-WEEKNUM(EOMONTH(B1865,-1)+1)+1</f>
        <v>3</v>
      </c>
      <c r="AO1865" s="45" t="str">
        <f>MONTH(R1865)&amp;"/"&amp;YEAR(R1865)</f>
        <v>1/1900</v>
      </c>
      <c r="AP1865" s="45" t="e">
        <f>WEEKNUM(R1865)-WEEKNUM(EOMONTH(R1865,-1)+1)+1</f>
        <v>#NUM!</v>
      </c>
      <c r="AQ1865" s="45">
        <f>IF(AU1865="S",IF(Q1865="1. Aceitou o programa",R1865-B1865,0),0)</f>
        <v>0</v>
      </c>
      <c r="AR1865" s="45">
        <f>IF(AU1865="S",IF(AND(S1865&lt;&gt;"",R1865&lt;&gt;""),S1865-R1865,0),0)</f>
        <v>0</v>
      </c>
      <c r="AS1865" s="45">
        <f>IF(AU1865="S",IF(Q1865="1. Aceitou o programa",IF(OR(X1865="Não se Aplica",X1865=""),IF(OR(W1865="Não se Aplica",W1865=""),0,W1865-V1865),AVERAGE(X1865-W1865,W1865-V1865)),0),0)</f>
        <v>0</v>
      </c>
      <c r="AT1865" s="45">
        <f>IF(AU1865="S",IF(AND(Q1865="1. Aceitou o programa",AB1865="Realizada"),IFERROR(IF(AA1865="",0,AA1865-R1865),0),0),0)</f>
        <v>0</v>
      </c>
      <c r="AU1865" s="45" t="str">
        <f>_xlfn.XLOOKUP(U1865,'Lista Suspensa'!$AA$20:$AA$23,'Lista Suspensa'!$AB$20:$AB$23,"N/A")</f>
        <v>S</v>
      </c>
    </row>
    <row r="1866" spans="1:47" ht="12" customHeight="1">
      <c r="A1866" s="87" t="s">
        <v>67</v>
      </c>
      <c r="B1866" s="88">
        <v>46188</v>
      </c>
      <c r="C1866" s="89" t="s">
        <v>3773</v>
      </c>
      <c r="D1866" s="89" t="s">
        <v>3774</v>
      </c>
      <c r="E1866" s="90">
        <v>593908821</v>
      </c>
      <c r="F1866" s="184" t="s">
        <v>4339</v>
      </c>
      <c r="G1866" s="91">
        <v>21390901874</v>
      </c>
      <c r="H1866" s="92">
        <v>16468</v>
      </c>
      <c r="I1866" s="89"/>
      <c r="J1866" s="89"/>
      <c r="K1866" s="89" t="s">
        <v>52</v>
      </c>
      <c r="L1866" s="89" t="s">
        <v>329</v>
      </c>
      <c r="M1866" s="89"/>
      <c r="N1866" s="89" t="s">
        <v>130</v>
      </c>
      <c r="O1866" s="93">
        <v>11985790023</v>
      </c>
      <c r="P1866" s="94"/>
      <c r="Q1866" s="112" t="s">
        <v>3768</v>
      </c>
      <c r="R1866" s="95"/>
      <c r="S1866" s="96"/>
      <c r="T1866" s="96"/>
      <c r="U1866" s="96"/>
      <c r="V1866" s="92"/>
      <c r="W1866" s="92"/>
      <c r="X1866" s="92"/>
      <c r="Y1866" s="97"/>
      <c r="Z1866" s="89"/>
      <c r="AA1866" s="96">
        <v>0</v>
      </c>
      <c r="AB1866" s="89"/>
      <c r="AC1866" s="111"/>
      <c r="AD1866" s="89"/>
      <c r="AE1866" s="89"/>
      <c r="AF1866" s="98"/>
      <c r="AG1866" s="98"/>
      <c r="AH1866" s="98"/>
      <c r="AI1866" s="99"/>
      <c r="AJ1866" s="99" t="s">
        <v>197</v>
      </c>
      <c r="AK1866" s="99" t="s">
        <v>197</v>
      </c>
      <c r="AL1866" s="45" t="s">
        <v>68</v>
      </c>
      <c r="AM1866" s="162" t="str">
        <f>MONTH(B1866)&amp;"/"&amp;YEAR(B1866)</f>
        <v>6/2026</v>
      </c>
      <c r="AN1866" s="45">
        <f>WEEKNUM(B1866)-WEEKNUM(EOMONTH(B1866,-1)+1)+1</f>
        <v>3</v>
      </c>
      <c r="AO1866" s="45" t="str">
        <f>MONTH(R1866)&amp;"/"&amp;YEAR(R1866)</f>
        <v>1/1900</v>
      </c>
      <c r="AP1866" s="45" t="e">
        <f>WEEKNUM(R1866)-WEEKNUM(EOMONTH(R1866,-1)+1)+1</f>
        <v>#NUM!</v>
      </c>
      <c r="AQ1866" s="45">
        <f>IF(AU1866="S",IF(Q1866="1. Aceitou o programa",R1866-B1866,0),0)</f>
        <v>0</v>
      </c>
      <c r="AR1866" s="45">
        <f>IF(AU1866="S",IF(AND(S1866&lt;&gt;"",R1866&lt;&gt;""),S1866-R1866,0),0)</f>
        <v>0</v>
      </c>
      <c r="AS1866" s="45">
        <f>IF(AU1866="S",IF(Q1866="1. Aceitou o programa",IF(OR(X1866="Não se Aplica",X1866=""),IF(OR(W1866="Não se Aplica",W1866=""),0,W1866-V1866),AVERAGE(X1866-W1866,W1866-V1866)),0),0)</f>
        <v>0</v>
      </c>
      <c r="AT1866" s="45">
        <f>IF(AU1866="S",IF(AND(Q1866="1. Aceitou o programa",AB1866="Realizada"),IFERROR(IF(AA1866="",0,AA1866-R1866),0),0),0)</f>
        <v>0</v>
      </c>
      <c r="AU1866" s="45" t="str">
        <f>_xlfn.XLOOKUP(U1866,'Lista Suspensa'!$AA$20:$AA$23,'Lista Suspensa'!$AB$20:$AB$23,"N/A")</f>
        <v>S</v>
      </c>
    </row>
    <row r="1867" spans="1:47" ht="12" customHeight="1">
      <c r="A1867" s="87" t="s">
        <v>67</v>
      </c>
      <c r="B1867" s="88">
        <v>46188</v>
      </c>
      <c r="C1867" s="89" t="s">
        <v>3773</v>
      </c>
      <c r="D1867" s="89" t="s">
        <v>3774</v>
      </c>
      <c r="E1867" s="90">
        <v>593909500</v>
      </c>
      <c r="F1867" s="184" t="s">
        <v>4340</v>
      </c>
      <c r="G1867" s="91">
        <v>2747457800</v>
      </c>
      <c r="H1867" s="92">
        <v>20567</v>
      </c>
      <c r="I1867" s="89"/>
      <c r="J1867" s="89"/>
      <c r="K1867" s="89" t="s">
        <v>52</v>
      </c>
      <c r="L1867" s="89" t="s">
        <v>329</v>
      </c>
      <c r="M1867" s="89"/>
      <c r="N1867" s="89" t="s">
        <v>130</v>
      </c>
      <c r="O1867" s="93">
        <v>11933586458</v>
      </c>
      <c r="P1867" s="94"/>
      <c r="Q1867" s="112" t="s">
        <v>3768</v>
      </c>
      <c r="R1867" s="95"/>
      <c r="S1867" s="96"/>
      <c r="T1867" s="96"/>
      <c r="U1867" s="96"/>
      <c r="V1867" s="92"/>
      <c r="W1867" s="92"/>
      <c r="X1867" s="92"/>
      <c r="Y1867" s="97"/>
      <c r="Z1867" s="89"/>
      <c r="AA1867" s="96">
        <v>0</v>
      </c>
      <c r="AB1867" s="89"/>
      <c r="AC1867" s="111"/>
      <c r="AD1867" s="89"/>
      <c r="AE1867" s="89"/>
      <c r="AF1867" s="98"/>
      <c r="AG1867" s="98"/>
      <c r="AH1867" s="98"/>
      <c r="AI1867" s="99"/>
      <c r="AJ1867" s="99" t="s">
        <v>197</v>
      </c>
      <c r="AK1867" s="99" t="s">
        <v>197</v>
      </c>
      <c r="AL1867" s="45" t="s">
        <v>68</v>
      </c>
      <c r="AM1867" s="162" t="str">
        <f>MONTH(B1867)&amp;"/"&amp;YEAR(B1867)</f>
        <v>6/2026</v>
      </c>
      <c r="AN1867" s="45">
        <f>WEEKNUM(B1867)-WEEKNUM(EOMONTH(B1867,-1)+1)+1</f>
        <v>3</v>
      </c>
      <c r="AO1867" s="45" t="str">
        <f>MONTH(R1867)&amp;"/"&amp;YEAR(R1867)</f>
        <v>1/1900</v>
      </c>
      <c r="AP1867" s="45" t="e">
        <f>WEEKNUM(R1867)-WEEKNUM(EOMONTH(R1867,-1)+1)+1</f>
        <v>#NUM!</v>
      </c>
      <c r="AQ1867" s="45">
        <f>IF(AU1867="S",IF(Q1867="1. Aceitou o programa",R1867-B1867,0),0)</f>
        <v>0</v>
      </c>
      <c r="AR1867" s="45">
        <f>IF(AU1867="S",IF(AND(S1867&lt;&gt;"",R1867&lt;&gt;""),S1867-R1867,0),0)</f>
        <v>0</v>
      </c>
      <c r="AS1867" s="45">
        <f>IF(AU1867="S",IF(Q1867="1. Aceitou o programa",IF(OR(X1867="Não se Aplica",X1867=""),IF(OR(W1867="Não se Aplica",W1867=""),0,W1867-V1867),AVERAGE(X1867-W1867,W1867-V1867)),0),0)</f>
        <v>0</v>
      </c>
      <c r="AT1867" s="45">
        <f>IF(AU1867="S",IF(AND(Q1867="1. Aceitou o programa",AB1867="Realizada"),IFERROR(IF(AA1867="",0,AA1867-R1867),0),0),0)</f>
        <v>0</v>
      </c>
      <c r="AU1867" s="45" t="str">
        <f>_xlfn.XLOOKUP(U1867,'Lista Suspensa'!$AA$20:$AA$23,'Lista Suspensa'!$AB$20:$AB$23,"N/A")</f>
        <v>S</v>
      </c>
    </row>
    <row r="1868" spans="1:47" ht="12" customHeight="1">
      <c r="A1868" s="87" t="s">
        <v>67</v>
      </c>
      <c r="B1868" s="88">
        <v>46188</v>
      </c>
      <c r="C1868" s="89" t="s">
        <v>3773</v>
      </c>
      <c r="D1868" s="89" t="s">
        <v>3774</v>
      </c>
      <c r="E1868" s="90">
        <v>593910885</v>
      </c>
      <c r="F1868" s="184" t="s">
        <v>4341</v>
      </c>
      <c r="G1868" s="91">
        <v>1053725876</v>
      </c>
      <c r="H1868" s="92">
        <v>20648</v>
      </c>
      <c r="I1868" s="89"/>
      <c r="J1868" s="89"/>
      <c r="K1868" s="89" t="s">
        <v>52</v>
      </c>
      <c r="L1868" s="89" t="s">
        <v>329</v>
      </c>
      <c r="M1868" s="89"/>
      <c r="N1868" s="89" t="s">
        <v>130</v>
      </c>
      <c r="O1868" s="93">
        <v>11973702112</v>
      </c>
      <c r="P1868" s="94"/>
      <c r="Q1868" s="112" t="s">
        <v>3768</v>
      </c>
      <c r="R1868" s="95"/>
      <c r="S1868" s="96"/>
      <c r="T1868" s="96"/>
      <c r="U1868" s="96"/>
      <c r="V1868" s="92"/>
      <c r="W1868" s="92"/>
      <c r="X1868" s="92"/>
      <c r="Y1868" s="97"/>
      <c r="Z1868" s="89"/>
      <c r="AA1868" s="96">
        <v>0</v>
      </c>
      <c r="AB1868" s="89"/>
      <c r="AC1868" s="111"/>
      <c r="AD1868" s="89"/>
      <c r="AE1868" s="89"/>
      <c r="AF1868" s="98"/>
      <c r="AG1868" s="98"/>
      <c r="AH1868" s="98"/>
      <c r="AI1868" s="99"/>
      <c r="AJ1868" s="99" t="s">
        <v>197</v>
      </c>
      <c r="AK1868" s="99" t="s">
        <v>197</v>
      </c>
      <c r="AL1868" s="45" t="s">
        <v>68</v>
      </c>
      <c r="AM1868" s="162" t="str">
        <f>MONTH(B1868)&amp;"/"&amp;YEAR(B1868)</f>
        <v>6/2026</v>
      </c>
      <c r="AN1868" s="45">
        <f>WEEKNUM(B1868)-WEEKNUM(EOMONTH(B1868,-1)+1)+1</f>
        <v>3</v>
      </c>
      <c r="AO1868" s="45" t="str">
        <f>MONTH(R1868)&amp;"/"&amp;YEAR(R1868)</f>
        <v>1/1900</v>
      </c>
      <c r="AP1868" s="45" t="e">
        <f>WEEKNUM(R1868)-WEEKNUM(EOMONTH(R1868,-1)+1)+1</f>
        <v>#NUM!</v>
      </c>
      <c r="AQ1868" s="45">
        <f>IF(AU1868="S",IF(Q1868="1. Aceitou o programa",R1868-B1868,0),0)</f>
        <v>0</v>
      </c>
      <c r="AR1868" s="45">
        <f>IF(AU1868="S",IF(AND(S1868&lt;&gt;"",R1868&lt;&gt;""),S1868-R1868,0),0)</f>
        <v>0</v>
      </c>
      <c r="AS1868" s="45">
        <f>IF(AU1868="S",IF(Q1868="1. Aceitou o programa",IF(OR(X1868="Não se Aplica",X1868=""),IF(OR(W1868="Não se Aplica",W1868=""),0,W1868-V1868),AVERAGE(X1868-W1868,W1868-V1868)),0),0)</f>
        <v>0</v>
      </c>
      <c r="AT1868" s="45">
        <f>IF(AU1868="S",IF(AND(Q1868="1. Aceitou o programa",AB1868="Realizada"),IFERROR(IF(AA1868="",0,AA1868-R1868),0),0),0)</f>
        <v>0</v>
      </c>
      <c r="AU1868" s="45" t="str">
        <f>_xlfn.XLOOKUP(U1868,'Lista Suspensa'!$AA$20:$AA$23,'Lista Suspensa'!$AB$20:$AB$23,"N/A")</f>
        <v>S</v>
      </c>
    </row>
    <row r="1869" spans="1:47" ht="12" customHeight="1">
      <c r="A1869" s="87" t="s">
        <v>67</v>
      </c>
      <c r="B1869" s="88">
        <v>46188</v>
      </c>
      <c r="C1869" s="89" t="s">
        <v>3773</v>
      </c>
      <c r="D1869" s="89" t="s">
        <v>3774</v>
      </c>
      <c r="E1869" s="90">
        <v>593913809</v>
      </c>
      <c r="F1869" s="184" t="s">
        <v>4342</v>
      </c>
      <c r="G1869" s="91">
        <v>93334141853</v>
      </c>
      <c r="H1869" s="92">
        <v>20062</v>
      </c>
      <c r="I1869" s="89"/>
      <c r="J1869" s="89"/>
      <c r="K1869" s="89" t="s">
        <v>52</v>
      </c>
      <c r="L1869" s="89" t="s">
        <v>329</v>
      </c>
      <c r="M1869" s="89"/>
      <c r="N1869" s="89" t="s">
        <v>130</v>
      </c>
      <c r="O1869" s="93">
        <v>11983838330</v>
      </c>
      <c r="P1869" s="94"/>
      <c r="Q1869" s="112" t="s">
        <v>3768</v>
      </c>
      <c r="R1869" s="95"/>
      <c r="S1869" s="96"/>
      <c r="T1869" s="96"/>
      <c r="U1869" s="96"/>
      <c r="V1869" s="92"/>
      <c r="W1869" s="92"/>
      <c r="X1869" s="92"/>
      <c r="Y1869" s="97"/>
      <c r="Z1869" s="89"/>
      <c r="AA1869" s="96">
        <v>0</v>
      </c>
      <c r="AB1869" s="89"/>
      <c r="AC1869" s="111"/>
      <c r="AD1869" s="89"/>
      <c r="AE1869" s="89"/>
      <c r="AF1869" s="98"/>
      <c r="AG1869" s="98"/>
      <c r="AH1869" s="98"/>
      <c r="AI1869" s="99"/>
      <c r="AJ1869" s="99" t="s">
        <v>197</v>
      </c>
      <c r="AK1869" s="99" t="s">
        <v>197</v>
      </c>
      <c r="AL1869" s="45" t="s">
        <v>68</v>
      </c>
      <c r="AM1869" s="162" t="str">
        <f>MONTH(B1869)&amp;"/"&amp;YEAR(B1869)</f>
        <v>6/2026</v>
      </c>
      <c r="AN1869" s="45">
        <f>WEEKNUM(B1869)-WEEKNUM(EOMONTH(B1869,-1)+1)+1</f>
        <v>3</v>
      </c>
      <c r="AO1869" s="45" t="str">
        <f>MONTH(R1869)&amp;"/"&amp;YEAR(R1869)</f>
        <v>1/1900</v>
      </c>
      <c r="AP1869" s="45" t="e">
        <f>WEEKNUM(R1869)-WEEKNUM(EOMONTH(R1869,-1)+1)+1</f>
        <v>#NUM!</v>
      </c>
      <c r="AQ1869" s="45">
        <f>IF(AU1869="S",IF(Q1869="1. Aceitou o programa",R1869-B1869,0),0)</f>
        <v>0</v>
      </c>
      <c r="AR1869" s="45">
        <f>IF(AU1869="S",IF(AND(S1869&lt;&gt;"",R1869&lt;&gt;""),S1869-R1869,0),0)</f>
        <v>0</v>
      </c>
      <c r="AS1869" s="45">
        <f>IF(AU1869="S",IF(Q1869="1. Aceitou o programa",IF(OR(X1869="Não se Aplica",X1869=""),IF(OR(W1869="Não se Aplica",W1869=""),0,W1869-V1869),AVERAGE(X1869-W1869,W1869-V1869)),0),0)</f>
        <v>0</v>
      </c>
      <c r="AT1869" s="45">
        <f>IF(AU1869="S",IF(AND(Q1869="1. Aceitou o programa",AB1869="Realizada"),IFERROR(IF(AA1869="",0,AA1869-R1869),0),0),0)</f>
        <v>0</v>
      </c>
      <c r="AU1869" s="45" t="str">
        <f>_xlfn.XLOOKUP(U1869,'Lista Suspensa'!$AA$20:$AA$23,'Lista Suspensa'!$AB$20:$AB$23,"N/A")</f>
        <v>S</v>
      </c>
    </row>
    <row r="1870" spans="1:47" ht="12" customHeight="1">
      <c r="A1870" s="87" t="s">
        <v>67</v>
      </c>
      <c r="B1870" s="88">
        <v>46188</v>
      </c>
      <c r="C1870" s="89" t="s">
        <v>3773</v>
      </c>
      <c r="D1870" s="89" t="s">
        <v>3774</v>
      </c>
      <c r="E1870" s="90">
        <v>593917570</v>
      </c>
      <c r="F1870" s="184" t="s">
        <v>4343</v>
      </c>
      <c r="G1870" s="91">
        <v>17462295865</v>
      </c>
      <c r="H1870" s="92">
        <v>14416</v>
      </c>
      <c r="I1870" s="89"/>
      <c r="J1870" s="89"/>
      <c r="K1870" s="89" t="s">
        <v>52</v>
      </c>
      <c r="L1870" s="89" t="s">
        <v>329</v>
      </c>
      <c r="M1870" s="89"/>
      <c r="N1870" s="89" t="s">
        <v>130</v>
      </c>
      <c r="O1870" s="93">
        <v>11995173813</v>
      </c>
      <c r="P1870" s="94"/>
      <c r="Q1870" s="112" t="s">
        <v>3768</v>
      </c>
      <c r="R1870" s="95"/>
      <c r="S1870" s="96"/>
      <c r="T1870" s="96"/>
      <c r="U1870" s="96"/>
      <c r="V1870" s="92"/>
      <c r="W1870" s="92"/>
      <c r="X1870" s="92"/>
      <c r="Y1870" s="97"/>
      <c r="Z1870" s="89"/>
      <c r="AA1870" s="96">
        <v>0</v>
      </c>
      <c r="AB1870" s="89"/>
      <c r="AC1870" s="111"/>
      <c r="AD1870" s="89"/>
      <c r="AE1870" s="89"/>
      <c r="AF1870" s="98"/>
      <c r="AG1870" s="98"/>
      <c r="AH1870" s="98"/>
      <c r="AI1870" s="99"/>
      <c r="AJ1870" s="99" t="s">
        <v>197</v>
      </c>
      <c r="AK1870" s="99" t="s">
        <v>197</v>
      </c>
      <c r="AL1870" s="45" t="s">
        <v>68</v>
      </c>
      <c r="AM1870" s="162" t="str">
        <f>MONTH(B1870)&amp;"/"&amp;YEAR(B1870)</f>
        <v>6/2026</v>
      </c>
      <c r="AN1870" s="45">
        <f>WEEKNUM(B1870)-WEEKNUM(EOMONTH(B1870,-1)+1)+1</f>
        <v>3</v>
      </c>
      <c r="AO1870" s="45" t="str">
        <f>MONTH(R1870)&amp;"/"&amp;YEAR(R1870)</f>
        <v>1/1900</v>
      </c>
      <c r="AP1870" s="45" t="e">
        <f>WEEKNUM(R1870)-WEEKNUM(EOMONTH(R1870,-1)+1)+1</f>
        <v>#NUM!</v>
      </c>
      <c r="AQ1870" s="45">
        <f>IF(AU1870="S",IF(Q1870="1. Aceitou o programa",R1870-B1870,0),0)</f>
        <v>0</v>
      </c>
      <c r="AR1870" s="45">
        <f>IF(AU1870="S",IF(AND(S1870&lt;&gt;"",R1870&lt;&gt;""),S1870-R1870,0),0)</f>
        <v>0</v>
      </c>
      <c r="AS1870" s="45">
        <f>IF(AU1870="S",IF(Q1870="1. Aceitou o programa",IF(OR(X1870="Não se Aplica",X1870=""),IF(OR(W1870="Não se Aplica",W1870=""),0,W1870-V1870),AVERAGE(X1870-W1870,W1870-V1870)),0),0)</f>
        <v>0</v>
      </c>
      <c r="AT1870" s="45">
        <f>IF(AU1870="S",IF(AND(Q1870="1. Aceitou o programa",AB1870="Realizada"),IFERROR(IF(AA1870="",0,AA1870-R1870),0),0),0)</f>
        <v>0</v>
      </c>
      <c r="AU1870" s="45" t="str">
        <f>_xlfn.XLOOKUP(U1870,'Lista Suspensa'!$AA$20:$AA$23,'Lista Suspensa'!$AB$20:$AB$23,"N/A")</f>
        <v>S</v>
      </c>
    </row>
    <row r="1871" spans="1:47" ht="12" customHeight="1">
      <c r="A1871" s="87" t="s">
        <v>67</v>
      </c>
      <c r="B1871" s="88">
        <v>46188</v>
      </c>
      <c r="C1871" s="89" t="s">
        <v>3773</v>
      </c>
      <c r="D1871" s="89" t="s">
        <v>3774</v>
      </c>
      <c r="E1871" s="90">
        <v>593917952</v>
      </c>
      <c r="F1871" s="184" t="s">
        <v>4344</v>
      </c>
      <c r="G1871" s="91">
        <v>9358550848</v>
      </c>
      <c r="H1871" s="92">
        <v>22450</v>
      </c>
      <c r="I1871" s="89"/>
      <c r="J1871" s="89"/>
      <c r="K1871" s="89" t="s">
        <v>52</v>
      </c>
      <c r="L1871" s="89" t="s">
        <v>329</v>
      </c>
      <c r="M1871" s="89"/>
      <c r="N1871" s="89" t="s">
        <v>130</v>
      </c>
      <c r="O1871" s="93">
        <v>11976498837</v>
      </c>
      <c r="P1871" s="94"/>
      <c r="Q1871" s="112" t="s">
        <v>3768</v>
      </c>
      <c r="R1871" s="95"/>
      <c r="S1871" s="96"/>
      <c r="T1871" s="96"/>
      <c r="U1871" s="96"/>
      <c r="V1871" s="92"/>
      <c r="W1871" s="92"/>
      <c r="X1871" s="92"/>
      <c r="Y1871" s="97"/>
      <c r="Z1871" s="89"/>
      <c r="AA1871" s="96">
        <v>0</v>
      </c>
      <c r="AB1871" s="89"/>
      <c r="AC1871" s="111"/>
      <c r="AD1871" s="89"/>
      <c r="AE1871" s="89"/>
      <c r="AF1871" s="98"/>
      <c r="AG1871" s="98"/>
      <c r="AH1871" s="98"/>
      <c r="AI1871" s="99"/>
      <c r="AJ1871" s="99" t="s">
        <v>197</v>
      </c>
      <c r="AK1871" s="99" t="s">
        <v>197</v>
      </c>
      <c r="AL1871" s="45" t="s">
        <v>68</v>
      </c>
      <c r="AM1871" s="162" t="str">
        <f>MONTH(B1871)&amp;"/"&amp;YEAR(B1871)</f>
        <v>6/2026</v>
      </c>
      <c r="AN1871" s="45">
        <f>WEEKNUM(B1871)-WEEKNUM(EOMONTH(B1871,-1)+1)+1</f>
        <v>3</v>
      </c>
      <c r="AO1871" s="45" t="str">
        <f>MONTH(R1871)&amp;"/"&amp;YEAR(R1871)</f>
        <v>1/1900</v>
      </c>
      <c r="AP1871" s="45" t="e">
        <f>WEEKNUM(R1871)-WEEKNUM(EOMONTH(R1871,-1)+1)+1</f>
        <v>#NUM!</v>
      </c>
      <c r="AQ1871" s="45">
        <f>IF(AU1871="S",IF(Q1871="1. Aceitou o programa",R1871-B1871,0),0)</f>
        <v>0</v>
      </c>
      <c r="AR1871" s="45">
        <f>IF(AU1871="S",IF(AND(S1871&lt;&gt;"",R1871&lt;&gt;""),S1871-R1871,0),0)</f>
        <v>0</v>
      </c>
      <c r="AS1871" s="45">
        <f>IF(AU1871="S",IF(Q1871="1. Aceitou o programa",IF(OR(X1871="Não se Aplica",X1871=""),IF(OR(W1871="Não se Aplica",W1871=""),0,W1871-V1871),AVERAGE(X1871-W1871,W1871-V1871)),0),0)</f>
        <v>0</v>
      </c>
      <c r="AT1871" s="45">
        <f>IF(AU1871="S",IF(AND(Q1871="1. Aceitou o programa",AB1871="Realizada"),IFERROR(IF(AA1871="",0,AA1871-R1871),0),0),0)</f>
        <v>0</v>
      </c>
      <c r="AU1871" s="45" t="str">
        <f>_xlfn.XLOOKUP(U1871,'Lista Suspensa'!$AA$20:$AA$23,'Lista Suspensa'!$AB$20:$AB$23,"N/A")</f>
        <v>S</v>
      </c>
    </row>
    <row r="1872" spans="1:47" ht="12" customHeight="1">
      <c r="A1872" s="87" t="s">
        <v>67</v>
      </c>
      <c r="B1872" s="88">
        <v>46188</v>
      </c>
      <c r="C1872" s="89" t="s">
        <v>3773</v>
      </c>
      <c r="D1872" s="89" t="s">
        <v>3774</v>
      </c>
      <c r="E1872" s="90">
        <v>593919432</v>
      </c>
      <c r="F1872" s="184" t="s">
        <v>4345</v>
      </c>
      <c r="G1872" s="91">
        <v>67017657853</v>
      </c>
      <c r="H1872" s="92">
        <v>19571</v>
      </c>
      <c r="I1872" s="89"/>
      <c r="J1872" s="89"/>
      <c r="K1872" s="89" t="s">
        <v>52</v>
      </c>
      <c r="L1872" s="89" t="s">
        <v>329</v>
      </c>
      <c r="M1872" s="89"/>
      <c r="N1872" s="89" t="s">
        <v>130</v>
      </c>
      <c r="O1872" s="93">
        <v>11945872805</v>
      </c>
      <c r="P1872" s="94"/>
      <c r="Q1872" s="112" t="s">
        <v>3768</v>
      </c>
      <c r="R1872" s="95"/>
      <c r="S1872" s="96"/>
      <c r="T1872" s="96"/>
      <c r="U1872" s="96"/>
      <c r="V1872" s="92"/>
      <c r="W1872" s="92"/>
      <c r="X1872" s="92"/>
      <c r="Y1872" s="97"/>
      <c r="Z1872" s="89"/>
      <c r="AA1872" s="96">
        <v>0</v>
      </c>
      <c r="AB1872" s="89"/>
      <c r="AC1872" s="111"/>
      <c r="AD1872" s="89"/>
      <c r="AE1872" s="89"/>
      <c r="AF1872" s="98"/>
      <c r="AG1872" s="98"/>
      <c r="AH1872" s="98"/>
      <c r="AI1872" s="99"/>
      <c r="AJ1872" s="99" t="s">
        <v>197</v>
      </c>
      <c r="AK1872" s="99" t="s">
        <v>197</v>
      </c>
      <c r="AL1872" s="45" t="s">
        <v>68</v>
      </c>
      <c r="AM1872" s="162" t="str">
        <f>MONTH(B1872)&amp;"/"&amp;YEAR(B1872)</f>
        <v>6/2026</v>
      </c>
      <c r="AN1872" s="45">
        <f>WEEKNUM(B1872)-WEEKNUM(EOMONTH(B1872,-1)+1)+1</f>
        <v>3</v>
      </c>
      <c r="AO1872" s="45" t="str">
        <f>MONTH(R1872)&amp;"/"&amp;YEAR(R1872)</f>
        <v>1/1900</v>
      </c>
      <c r="AP1872" s="45" t="e">
        <f>WEEKNUM(R1872)-WEEKNUM(EOMONTH(R1872,-1)+1)+1</f>
        <v>#NUM!</v>
      </c>
      <c r="AQ1872" s="45">
        <f>IF(AU1872="S",IF(Q1872="1. Aceitou o programa",R1872-B1872,0),0)</f>
        <v>0</v>
      </c>
      <c r="AR1872" s="45">
        <f>IF(AU1872="S",IF(AND(S1872&lt;&gt;"",R1872&lt;&gt;""),S1872-R1872,0),0)</f>
        <v>0</v>
      </c>
      <c r="AS1872" s="45">
        <f>IF(AU1872="S",IF(Q1872="1. Aceitou o programa",IF(OR(X1872="Não se Aplica",X1872=""),IF(OR(W1872="Não se Aplica",W1872=""),0,W1872-V1872),AVERAGE(X1872-W1872,W1872-V1872)),0),0)</f>
        <v>0</v>
      </c>
      <c r="AT1872" s="45">
        <f>IF(AU1872="S",IF(AND(Q1872="1. Aceitou o programa",AB1872="Realizada"),IFERROR(IF(AA1872="",0,AA1872-R1872),0),0),0)</f>
        <v>0</v>
      </c>
      <c r="AU1872" s="45" t="str">
        <f>_xlfn.XLOOKUP(U1872,'Lista Suspensa'!$AA$20:$AA$23,'Lista Suspensa'!$AB$20:$AB$23,"N/A")</f>
        <v>S</v>
      </c>
    </row>
    <row r="1873" spans="1:47" ht="12" customHeight="1">
      <c r="A1873" s="87" t="s">
        <v>67</v>
      </c>
      <c r="B1873" s="88">
        <v>46188</v>
      </c>
      <c r="C1873" s="89" t="s">
        <v>3773</v>
      </c>
      <c r="D1873" s="89" t="s">
        <v>3774</v>
      </c>
      <c r="E1873" s="90">
        <v>593919483</v>
      </c>
      <c r="F1873" s="184" t="s">
        <v>4346</v>
      </c>
      <c r="G1873" s="91">
        <v>16026437843</v>
      </c>
      <c r="H1873" s="92">
        <v>25429</v>
      </c>
      <c r="I1873" s="89"/>
      <c r="J1873" s="89"/>
      <c r="K1873" s="89" t="s">
        <v>52</v>
      </c>
      <c r="L1873" s="89" t="s">
        <v>329</v>
      </c>
      <c r="M1873" s="89"/>
      <c r="N1873" s="89" t="s">
        <v>130</v>
      </c>
      <c r="O1873" s="93">
        <v>11949236635</v>
      </c>
      <c r="P1873" s="94"/>
      <c r="Q1873" s="112" t="s">
        <v>3768</v>
      </c>
      <c r="R1873" s="95"/>
      <c r="S1873" s="96"/>
      <c r="T1873" s="96"/>
      <c r="U1873" s="96"/>
      <c r="V1873" s="92"/>
      <c r="W1873" s="92"/>
      <c r="X1873" s="92"/>
      <c r="Y1873" s="97"/>
      <c r="Z1873" s="89"/>
      <c r="AA1873" s="96">
        <v>0</v>
      </c>
      <c r="AB1873" s="89"/>
      <c r="AC1873" s="111"/>
      <c r="AD1873" s="89"/>
      <c r="AE1873" s="89"/>
      <c r="AF1873" s="98"/>
      <c r="AG1873" s="98"/>
      <c r="AH1873" s="98"/>
      <c r="AI1873" s="99"/>
      <c r="AJ1873" s="99" t="s">
        <v>197</v>
      </c>
      <c r="AK1873" s="99" t="s">
        <v>197</v>
      </c>
      <c r="AL1873" s="45" t="s">
        <v>68</v>
      </c>
      <c r="AM1873" s="162" t="str">
        <f>MONTH(B1873)&amp;"/"&amp;YEAR(B1873)</f>
        <v>6/2026</v>
      </c>
      <c r="AN1873" s="45">
        <f>WEEKNUM(B1873)-WEEKNUM(EOMONTH(B1873,-1)+1)+1</f>
        <v>3</v>
      </c>
      <c r="AO1873" s="45" t="str">
        <f>MONTH(R1873)&amp;"/"&amp;YEAR(R1873)</f>
        <v>1/1900</v>
      </c>
      <c r="AP1873" s="45" t="e">
        <f>WEEKNUM(R1873)-WEEKNUM(EOMONTH(R1873,-1)+1)+1</f>
        <v>#NUM!</v>
      </c>
      <c r="AQ1873" s="45">
        <f>IF(AU1873="S",IF(Q1873="1. Aceitou o programa",R1873-B1873,0),0)</f>
        <v>0</v>
      </c>
      <c r="AR1873" s="45">
        <f>IF(AU1873="S",IF(AND(S1873&lt;&gt;"",R1873&lt;&gt;""),S1873-R1873,0),0)</f>
        <v>0</v>
      </c>
      <c r="AS1873" s="45">
        <f>IF(AU1873="S",IF(Q1873="1. Aceitou o programa",IF(OR(X1873="Não se Aplica",X1873=""),IF(OR(W1873="Não se Aplica",W1873=""),0,W1873-V1873),AVERAGE(X1873-W1873,W1873-V1873)),0),0)</f>
        <v>0</v>
      </c>
      <c r="AT1873" s="45">
        <f>IF(AU1873="S",IF(AND(Q1873="1. Aceitou o programa",AB1873="Realizada"),IFERROR(IF(AA1873="",0,AA1873-R1873),0),0),0)</f>
        <v>0</v>
      </c>
      <c r="AU1873" s="45" t="str">
        <f>_xlfn.XLOOKUP(U1873,'Lista Suspensa'!$AA$20:$AA$23,'Lista Suspensa'!$AB$20:$AB$23,"N/A")</f>
        <v>S</v>
      </c>
    </row>
    <row r="1874" spans="1:47" ht="12" customHeight="1">
      <c r="A1874" s="87" t="s">
        <v>67</v>
      </c>
      <c r="B1874" s="88">
        <v>46188</v>
      </c>
      <c r="C1874" s="89" t="s">
        <v>3773</v>
      </c>
      <c r="D1874" s="89" t="s">
        <v>3774</v>
      </c>
      <c r="E1874" s="90">
        <v>593923448</v>
      </c>
      <c r="F1874" s="184" t="s">
        <v>4347</v>
      </c>
      <c r="G1874" s="91">
        <v>6700732883</v>
      </c>
      <c r="H1874" s="92">
        <v>15872</v>
      </c>
      <c r="I1874" s="89"/>
      <c r="J1874" s="89"/>
      <c r="K1874" s="89" t="s">
        <v>52</v>
      </c>
      <c r="L1874" s="89" t="s">
        <v>329</v>
      </c>
      <c r="M1874" s="89"/>
      <c r="N1874" s="89" t="s">
        <v>130</v>
      </c>
      <c r="O1874" s="93">
        <v>11988442908</v>
      </c>
      <c r="P1874" s="94"/>
      <c r="Q1874" s="112" t="s">
        <v>3768</v>
      </c>
      <c r="R1874" s="95"/>
      <c r="S1874" s="96"/>
      <c r="T1874" s="96"/>
      <c r="U1874" s="96"/>
      <c r="V1874" s="92"/>
      <c r="W1874" s="92"/>
      <c r="X1874" s="92"/>
      <c r="Y1874" s="97"/>
      <c r="Z1874" s="89"/>
      <c r="AA1874" s="96">
        <v>0</v>
      </c>
      <c r="AB1874" s="89"/>
      <c r="AC1874" s="111"/>
      <c r="AD1874" s="89"/>
      <c r="AE1874" s="89"/>
      <c r="AF1874" s="98"/>
      <c r="AG1874" s="98"/>
      <c r="AH1874" s="98"/>
      <c r="AI1874" s="99"/>
      <c r="AJ1874" s="99" t="s">
        <v>197</v>
      </c>
      <c r="AK1874" s="99" t="s">
        <v>197</v>
      </c>
      <c r="AL1874" s="45" t="s">
        <v>68</v>
      </c>
      <c r="AM1874" s="162" t="str">
        <f>MONTH(B1874)&amp;"/"&amp;YEAR(B1874)</f>
        <v>6/2026</v>
      </c>
      <c r="AN1874" s="45">
        <f>WEEKNUM(B1874)-WEEKNUM(EOMONTH(B1874,-1)+1)+1</f>
        <v>3</v>
      </c>
      <c r="AO1874" s="45" t="str">
        <f>MONTH(R1874)&amp;"/"&amp;YEAR(R1874)</f>
        <v>1/1900</v>
      </c>
      <c r="AP1874" s="45" t="e">
        <f>WEEKNUM(R1874)-WEEKNUM(EOMONTH(R1874,-1)+1)+1</f>
        <v>#NUM!</v>
      </c>
      <c r="AQ1874" s="45">
        <f>IF(AU1874="S",IF(Q1874="1. Aceitou o programa",R1874-B1874,0),0)</f>
        <v>0</v>
      </c>
      <c r="AR1874" s="45">
        <f>IF(AU1874="S",IF(AND(S1874&lt;&gt;"",R1874&lt;&gt;""),S1874-R1874,0),0)</f>
        <v>0</v>
      </c>
      <c r="AS1874" s="45">
        <f>IF(AU1874="S",IF(Q1874="1. Aceitou o programa",IF(OR(X1874="Não se Aplica",X1874=""),IF(OR(W1874="Não se Aplica",W1874=""),0,W1874-V1874),AVERAGE(X1874-W1874,W1874-V1874)),0),0)</f>
        <v>0</v>
      </c>
      <c r="AT1874" s="45">
        <f>IF(AU1874="S",IF(AND(Q1874="1. Aceitou o programa",AB1874="Realizada"),IFERROR(IF(AA1874="",0,AA1874-R1874),0),0),0)</f>
        <v>0</v>
      </c>
      <c r="AU1874" s="45" t="str">
        <f>_xlfn.XLOOKUP(U1874,'Lista Suspensa'!$AA$20:$AA$23,'Lista Suspensa'!$AB$20:$AB$23,"N/A")</f>
        <v>S</v>
      </c>
    </row>
    <row r="1875" spans="1:47" ht="12" customHeight="1">
      <c r="A1875" s="87" t="s">
        <v>67</v>
      </c>
      <c r="B1875" s="88">
        <v>46188</v>
      </c>
      <c r="C1875" s="89" t="s">
        <v>3773</v>
      </c>
      <c r="D1875" s="89" t="s">
        <v>3774</v>
      </c>
      <c r="E1875" s="90">
        <v>593928105</v>
      </c>
      <c r="F1875" s="184" t="s">
        <v>4348</v>
      </c>
      <c r="G1875" s="91">
        <v>17588547820</v>
      </c>
      <c r="H1875" s="92">
        <v>17007</v>
      </c>
      <c r="I1875" s="89"/>
      <c r="J1875" s="89"/>
      <c r="K1875" s="89" t="s">
        <v>52</v>
      </c>
      <c r="L1875" s="89" t="s">
        <v>329</v>
      </c>
      <c r="M1875" s="89"/>
      <c r="N1875" s="89" t="s">
        <v>130</v>
      </c>
      <c r="O1875" s="93">
        <v>11992838033</v>
      </c>
      <c r="P1875" s="94"/>
      <c r="Q1875" s="112" t="s">
        <v>3768</v>
      </c>
      <c r="R1875" s="95"/>
      <c r="S1875" s="96"/>
      <c r="T1875" s="96"/>
      <c r="U1875" s="96"/>
      <c r="V1875" s="92"/>
      <c r="W1875" s="92"/>
      <c r="X1875" s="92"/>
      <c r="Y1875" s="97"/>
      <c r="Z1875" s="89"/>
      <c r="AA1875" s="96">
        <v>0</v>
      </c>
      <c r="AB1875" s="89"/>
      <c r="AC1875" s="111"/>
      <c r="AD1875" s="89"/>
      <c r="AE1875" s="89"/>
      <c r="AF1875" s="98"/>
      <c r="AG1875" s="98"/>
      <c r="AH1875" s="98"/>
      <c r="AI1875" s="99"/>
      <c r="AJ1875" s="99" t="s">
        <v>197</v>
      </c>
      <c r="AK1875" s="99" t="s">
        <v>197</v>
      </c>
      <c r="AL1875" s="45" t="s">
        <v>68</v>
      </c>
      <c r="AM1875" s="162" t="str">
        <f>MONTH(B1875)&amp;"/"&amp;YEAR(B1875)</f>
        <v>6/2026</v>
      </c>
      <c r="AN1875" s="45">
        <f>WEEKNUM(B1875)-WEEKNUM(EOMONTH(B1875,-1)+1)+1</f>
        <v>3</v>
      </c>
      <c r="AO1875" s="45" t="str">
        <f>MONTH(R1875)&amp;"/"&amp;YEAR(R1875)</f>
        <v>1/1900</v>
      </c>
      <c r="AP1875" s="45" t="e">
        <f>WEEKNUM(R1875)-WEEKNUM(EOMONTH(R1875,-1)+1)+1</f>
        <v>#NUM!</v>
      </c>
      <c r="AQ1875" s="45">
        <f>IF(AU1875="S",IF(Q1875="1. Aceitou o programa",R1875-B1875,0),0)</f>
        <v>0</v>
      </c>
      <c r="AR1875" s="45">
        <f>IF(AU1875="S",IF(AND(S1875&lt;&gt;"",R1875&lt;&gt;""),S1875-R1875,0),0)</f>
        <v>0</v>
      </c>
      <c r="AS1875" s="45">
        <f>IF(AU1875="S",IF(Q1875="1. Aceitou o programa",IF(OR(X1875="Não se Aplica",X1875=""),IF(OR(W1875="Não se Aplica",W1875=""),0,W1875-V1875),AVERAGE(X1875-W1875,W1875-V1875)),0),0)</f>
        <v>0</v>
      </c>
      <c r="AT1875" s="45">
        <f>IF(AU1875="S",IF(AND(Q1875="1. Aceitou o programa",AB1875="Realizada"),IFERROR(IF(AA1875="",0,AA1875-R1875),0),0),0)</f>
        <v>0</v>
      </c>
      <c r="AU1875" s="45" t="str">
        <f>_xlfn.XLOOKUP(U1875,'Lista Suspensa'!$AA$20:$AA$23,'Lista Suspensa'!$AB$20:$AB$23,"N/A")</f>
        <v>S</v>
      </c>
    </row>
    <row r="1876" spans="1:47" ht="12" customHeight="1">
      <c r="A1876" s="87" t="s">
        <v>67</v>
      </c>
      <c r="B1876" s="88">
        <v>46188</v>
      </c>
      <c r="C1876" s="89" t="s">
        <v>3773</v>
      </c>
      <c r="D1876" s="89" t="s">
        <v>3774</v>
      </c>
      <c r="E1876" s="90">
        <v>593931955</v>
      </c>
      <c r="F1876" s="184" t="s">
        <v>4349</v>
      </c>
      <c r="G1876" s="91">
        <v>93441525</v>
      </c>
      <c r="H1876" s="92">
        <v>25489</v>
      </c>
      <c r="I1876" s="89"/>
      <c r="J1876" s="89"/>
      <c r="K1876" s="89" t="s">
        <v>52</v>
      </c>
      <c r="L1876" s="89" t="s">
        <v>329</v>
      </c>
      <c r="M1876" s="89"/>
      <c r="N1876" s="89" t="s">
        <v>130</v>
      </c>
      <c r="O1876" s="93">
        <v>11982656260</v>
      </c>
      <c r="P1876" s="94"/>
      <c r="Q1876" s="112" t="s">
        <v>3768</v>
      </c>
      <c r="R1876" s="95"/>
      <c r="S1876" s="96"/>
      <c r="T1876" s="96"/>
      <c r="U1876" s="96"/>
      <c r="V1876" s="92"/>
      <c r="W1876" s="92"/>
      <c r="X1876" s="92"/>
      <c r="Y1876" s="97"/>
      <c r="Z1876" s="89"/>
      <c r="AA1876" s="96">
        <v>0</v>
      </c>
      <c r="AB1876" s="89"/>
      <c r="AC1876" s="111"/>
      <c r="AD1876" s="89"/>
      <c r="AE1876" s="89"/>
      <c r="AF1876" s="98"/>
      <c r="AG1876" s="98"/>
      <c r="AH1876" s="98"/>
      <c r="AI1876" s="99"/>
      <c r="AJ1876" s="99" t="s">
        <v>197</v>
      </c>
      <c r="AK1876" s="99" t="s">
        <v>197</v>
      </c>
      <c r="AL1876" s="45" t="s">
        <v>68</v>
      </c>
      <c r="AM1876" s="162" t="str">
        <f>MONTH(B1876)&amp;"/"&amp;YEAR(B1876)</f>
        <v>6/2026</v>
      </c>
      <c r="AN1876" s="45">
        <f>WEEKNUM(B1876)-WEEKNUM(EOMONTH(B1876,-1)+1)+1</f>
        <v>3</v>
      </c>
      <c r="AO1876" s="45" t="str">
        <f>MONTH(R1876)&amp;"/"&amp;YEAR(R1876)</f>
        <v>1/1900</v>
      </c>
      <c r="AP1876" s="45" t="e">
        <f>WEEKNUM(R1876)-WEEKNUM(EOMONTH(R1876,-1)+1)+1</f>
        <v>#NUM!</v>
      </c>
      <c r="AQ1876" s="45">
        <f>IF(AU1876="S",IF(Q1876="1. Aceitou o programa",R1876-B1876,0),0)</f>
        <v>0</v>
      </c>
      <c r="AR1876" s="45">
        <f>IF(AU1876="S",IF(AND(S1876&lt;&gt;"",R1876&lt;&gt;""),S1876-R1876,0),0)</f>
        <v>0</v>
      </c>
      <c r="AS1876" s="45">
        <f>IF(AU1876="S",IF(Q1876="1. Aceitou o programa",IF(OR(X1876="Não se Aplica",X1876=""),IF(OR(W1876="Não se Aplica",W1876=""),0,W1876-V1876),AVERAGE(X1876-W1876,W1876-V1876)),0),0)</f>
        <v>0</v>
      </c>
      <c r="AT1876" s="45">
        <f>IF(AU1876="S",IF(AND(Q1876="1. Aceitou o programa",AB1876="Realizada"),IFERROR(IF(AA1876="",0,AA1876-R1876),0),0),0)</f>
        <v>0</v>
      </c>
      <c r="AU1876" s="45" t="str">
        <f>_xlfn.XLOOKUP(U1876,'Lista Suspensa'!$AA$20:$AA$23,'Lista Suspensa'!$AB$20:$AB$23,"N/A")</f>
        <v>S</v>
      </c>
    </row>
    <row r="1877" spans="1:47" ht="12" customHeight="1">
      <c r="A1877" s="87" t="s">
        <v>67</v>
      </c>
      <c r="B1877" s="88">
        <v>46188</v>
      </c>
      <c r="C1877" s="89" t="s">
        <v>3773</v>
      </c>
      <c r="D1877" s="89" t="s">
        <v>3774</v>
      </c>
      <c r="E1877" s="90">
        <v>593937732</v>
      </c>
      <c r="F1877" s="184" t="s">
        <v>4350</v>
      </c>
      <c r="G1877" s="91">
        <v>990470806</v>
      </c>
      <c r="H1877" s="92">
        <v>15834</v>
      </c>
      <c r="I1877" s="89"/>
      <c r="J1877" s="89"/>
      <c r="K1877" s="89" t="s">
        <v>52</v>
      </c>
      <c r="L1877" s="89" t="s">
        <v>329</v>
      </c>
      <c r="M1877" s="89"/>
      <c r="N1877" s="89" t="s">
        <v>130</v>
      </c>
      <c r="O1877" s="93">
        <v>11981042336</v>
      </c>
      <c r="P1877" s="94"/>
      <c r="Q1877" s="112" t="s">
        <v>3768</v>
      </c>
      <c r="R1877" s="95"/>
      <c r="S1877" s="96"/>
      <c r="T1877" s="96"/>
      <c r="U1877" s="96"/>
      <c r="V1877" s="92"/>
      <c r="W1877" s="92"/>
      <c r="X1877" s="92"/>
      <c r="Y1877" s="97"/>
      <c r="Z1877" s="89"/>
      <c r="AA1877" s="96">
        <v>0</v>
      </c>
      <c r="AB1877" s="89"/>
      <c r="AC1877" s="111"/>
      <c r="AD1877" s="89"/>
      <c r="AE1877" s="89"/>
      <c r="AF1877" s="98"/>
      <c r="AG1877" s="98"/>
      <c r="AH1877" s="98"/>
      <c r="AI1877" s="99"/>
      <c r="AJ1877" s="99" t="s">
        <v>197</v>
      </c>
      <c r="AK1877" s="99" t="s">
        <v>197</v>
      </c>
      <c r="AL1877" s="45" t="s">
        <v>68</v>
      </c>
      <c r="AM1877" s="162" t="str">
        <f>MONTH(B1877)&amp;"/"&amp;YEAR(B1877)</f>
        <v>6/2026</v>
      </c>
      <c r="AN1877" s="45">
        <f>WEEKNUM(B1877)-WEEKNUM(EOMONTH(B1877,-1)+1)+1</f>
        <v>3</v>
      </c>
      <c r="AO1877" s="45" t="str">
        <f>MONTH(R1877)&amp;"/"&amp;YEAR(R1877)</f>
        <v>1/1900</v>
      </c>
      <c r="AP1877" s="45" t="e">
        <f>WEEKNUM(R1877)-WEEKNUM(EOMONTH(R1877,-1)+1)+1</f>
        <v>#NUM!</v>
      </c>
      <c r="AQ1877" s="45">
        <f>IF(AU1877="S",IF(Q1877="1. Aceitou o programa",R1877-B1877,0),0)</f>
        <v>0</v>
      </c>
      <c r="AR1877" s="45">
        <f>IF(AU1877="S",IF(AND(S1877&lt;&gt;"",R1877&lt;&gt;""),S1877-R1877,0),0)</f>
        <v>0</v>
      </c>
      <c r="AS1877" s="45">
        <f>IF(AU1877="S",IF(Q1877="1. Aceitou o programa",IF(OR(X1877="Não se Aplica",X1877=""),IF(OR(W1877="Não se Aplica",W1877=""),0,W1877-V1877),AVERAGE(X1877-W1877,W1877-V1877)),0),0)</f>
        <v>0</v>
      </c>
      <c r="AT1877" s="45">
        <f>IF(AU1877="S",IF(AND(Q1877="1. Aceitou o programa",AB1877="Realizada"),IFERROR(IF(AA1877="",0,AA1877-R1877),0),0),0)</f>
        <v>0</v>
      </c>
      <c r="AU1877" s="45" t="str">
        <f>_xlfn.XLOOKUP(U1877,'Lista Suspensa'!$AA$20:$AA$23,'Lista Suspensa'!$AB$20:$AB$23,"N/A")</f>
        <v>S</v>
      </c>
    </row>
    <row r="1878" spans="1:47" ht="12" customHeight="1">
      <c r="A1878" s="87" t="s">
        <v>67</v>
      </c>
      <c r="B1878" s="88">
        <v>46188</v>
      </c>
      <c r="C1878" s="89" t="s">
        <v>3773</v>
      </c>
      <c r="D1878" s="89" t="s">
        <v>3774</v>
      </c>
      <c r="E1878" s="90">
        <v>593937740</v>
      </c>
      <c r="F1878" s="184" t="s">
        <v>4351</v>
      </c>
      <c r="G1878" s="91">
        <v>21793635838</v>
      </c>
      <c r="H1878" s="92">
        <v>30245</v>
      </c>
      <c r="I1878" s="89"/>
      <c r="J1878" s="89"/>
      <c r="K1878" s="89" t="s">
        <v>52</v>
      </c>
      <c r="L1878" s="89" t="s">
        <v>329</v>
      </c>
      <c r="M1878" s="89"/>
      <c r="N1878" s="89" t="s">
        <v>130</v>
      </c>
      <c r="O1878" s="93">
        <v>11943941067</v>
      </c>
      <c r="P1878" s="94"/>
      <c r="Q1878" s="112" t="s">
        <v>3768</v>
      </c>
      <c r="R1878" s="95"/>
      <c r="S1878" s="96"/>
      <c r="T1878" s="96"/>
      <c r="U1878" s="96"/>
      <c r="V1878" s="92"/>
      <c r="W1878" s="92"/>
      <c r="X1878" s="92"/>
      <c r="Y1878" s="97"/>
      <c r="Z1878" s="89"/>
      <c r="AA1878" s="96">
        <v>0</v>
      </c>
      <c r="AB1878" s="89"/>
      <c r="AC1878" s="111"/>
      <c r="AD1878" s="89"/>
      <c r="AE1878" s="89"/>
      <c r="AF1878" s="98"/>
      <c r="AG1878" s="98"/>
      <c r="AH1878" s="98"/>
      <c r="AI1878" s="99"/>
      <c r="AJ1878" s="99" t="s">
        <v>197</v>
      </c>
      <c r="AK1878" s="99" t="s">
        <v>197</v>
      </c>
      <c r="AL1878" s="45" t="s">
        <v>68</v>
      </c>
      <c r="AM1878" s="162" t="str">
        <f>MONTH(B1878)&amp;"/"&amp;YEAR(B1878)</f>
        <v>6/2026</v>
      </c>
      <c r="AN1878" s="45">
        <f>WEEKNUM(B1878)-WEEKNUM(EOMONTH(B1878,-1)+1)+1</f>
        <v>3</v>
      </c>
      <c r="AO1878" s="45" t="str">
        <f>MONTH(R1878)&amp;"/"&amp;YEAR(R1878)</f>
        <v>1/1900</v>
      </c>
      <c r="AP1878" s="45" t="e">
        <f>WEEKNUM(R1878)-WEEKNUM(EOMONTH(R1878,-1)+1)+1</f>
        <v>#NUM!</v>
      </c>
      <c r="AQ1878" s="45">
        <f>IF(AU1878="S",IF(Q1878="1. Aceitou o programa",R1878-B1878,0),0)</f>
        <v>0</v>
      </c>
      <c r="AR1878" s="45">
        <f>IF(AU1878="S",IF(AND(S1878&lt;&gt;"",R1878&lt;&gt;""),S1878-R1878,0),0)</f>
        <v>0</v>
      </c>
      <c r="AS1878" s="45">
        <f>IF(AU1878="S",IF(Q1878="1. Aceitou o programa",IF(OR(X1878="Não se Aplica",X1878=""),IF(OR(W1878="Não se Aplica",W1878=""),0,W1878-V1878),AVERAGE(X1878-W1878,W1878-V1878)),0),0)</f>
        <v>0</v>
      </c>
      <c r="AT1878" s="45">
        <f>IF(AU1878="S",IF(AND(Q1878="1. Aceitou o programa",AB1878="Realizada"),IFERROR(IF(AA1878="",0,AA1878-R1878),0),0),0)</f>
        <v>0</v>
      </c>
      <c r="AU1878" s="45" t="str">
        <f>_xlfn.XLOOKUP(U1878,'Lista Suspensa'!$AA$20:$AA$23,'Lista Suspensa'!$AB$20:$AB$23,"N/A")</f>
        <v>S</v>
      </c>
    </row>
    <row r="1879" spans="1:47" ht="12" customHeight="1">
      <c r="A1879" s="87" t="s">
        <v>67</v>
      </c>
      <c r="B1879" s="88">
        <v>46188</v>
      </c>
      <c r="C1879" s="89" t="s">
        <v>3773</v>
      </c>
      <c r="D1879" s="89" t="s">
        <v>3774</v>
      </c>
      <c r="E1879" s="90">
        <v>593939034</v>
      </c>
      <c r="F1879" s="184" t="s">
        <v>4352</v>
      </c>
      <c r="G1879" s="91">
        <v>27257384827</v>
      </c>
      <c r="H1879" s="92">
        <v>28753</v>
      </c>
      <c r="I1879" s="89"/>
      <c r="J1879" s="89"/>
      <c r="K1879" s="89" t="s">
        <v>52</v>
      </c>
      <c r="L1879" s="89" t="s">
        <v>329</v>
      </c>
      <c r="M1879" s="89"/>
      <c r="N1879" s="89" t="s">
        <v>130</v>
      </c>
      <c r="O1879" s="93">
        <v>11987141369</v>
      </c>
      <c r="P1879" s="94"/>
      <c r="Q1879" s="112" t="s">
        <v>3768</v>
      </c>
      <c r="R1879" s="95"/>
      <c r="S1879" s="96"/>
      <c r="T1879" s="96"/>
      <c r="U1879" s="96"/>
      <c r="V1879" s="92"/>
      <c r="W1879" s="92"/>
      <c r="X1879" s="92"/>
      <c r="Y1879" s="97"/>
      <c r="Z1879" s="89"/>
      <c r="AA1879" s="96">
        <v>0</v>
      </c>
      <c r="AB1879" s="89"/>
      <c r="AC1879" s="111"/>
      <c r="AD1879" s="89"/>
      <c r="AE1879" s="89"/>
      <c r="AF1879" s="98"/>
      <c r="AG1879" s="98"/>
      <c r="AH1879" s="98"/>
      <c r="AI1879" s="99"/>
      <c r="AJ1879" s="99" t="s">
        <v>197</v>
      </c>
      <c r="AK1879" s="99" t="s">
        <v>197</v>
      </c>
      <c r="AL1879" s="45" t="s">
        <v>68</v>
      </c>
      <c r="AM1879" s="162" t="str">
        <f>MONTH(B1879)&amp;"/"&amp;YEAR(B1879)</f>
        <v>6/2026</v>
      </c>
      <c r="AN1879" s="45">
        <f>WEEKNUM(B1879)-WEEKNUM(EOMONTH(B1879,-1)+1)+1</f>
        <v>3</v>
      </c>
      <c r="AO1879" s="45" t="str">
        <f>MONTH(R1879)&amp;"/"&amp;YEAR(R1879)</f>
        <v>1/1900</v>
      </c>
      <c r="AP1879" s="45" t="e">
        <f>WEEKNUM(R1879)-WEEKNUM(EOMONTH(R1879,-1)+1)+1</f>
        <v>#NUM!</v>
      </c>
      <c r="AQ1879" s="45">
        <f>IF(AU1879="S",IF(Q1879="1. Aceitou o programa",R1879-B1879,0),0)</f>
        <v>0</v>
      </c>
      <c r="AR1879" s="45">
        <f>IF(AU1879="S",IF(AND(S1879&lt;&gt;"",R1879&lt;&gt;""),S1879-R1879,0),0)</f>
        <v>0</v>
      </c>
      <c r="AS1879" s="45">
        <f>IF(AU1879="S",IF(Q1879="1. Aceitou o programa",IF(OR(X1879="Não se Aplica",X1879=""),IF(OR(W1879="Não se Aplica",W1879=""),0,W1879-V1879),AVERAGE(X1879-W1879,W1879-V1879)),0),0)</f>
        <v>0</v>
      </c>
      <c r="AT1879" s="45">
        <f>IF(AU1879="S",IF(AND(Q1879="1. Aceitou o programa",AB1879="Realizada"),IFERROR(IF(AA1879="",0,AA1879-R1879),0),0),0)</f>
        <v>0</v>
      </c>
      <c r="AU1879" s="45" t="str">
        <f>_xlfn.XLOOKUP(U1879,'Lista Suspensa'!$AA$20:$AA$23,'Lista Suspensa'!$AB$20:$AB$23,"N/A")</f>
        <v>S</v>
      </c>
    </row>
    <row r="1880" spans="1:47" ht="12" customHeight="1">
      <c r="A1880" s="87" t="s">
        <v>67</v>
      </c>
      <c r="B1880" s="88">
        <v>46188</v>
      </c>
      <c r="C1880" s="89" t="s">
        <v>3773</v>
      </c>
      <c r="D1880" s="89" t="s">
        <v>3774</v>
      </c>
      <c r="E1880" s="90">
        <v>593940989</v>
      </c>
      <c r="F1880" s="184" t="s">
        <v>4353</v>
      </c>
      <c r="G1880" s="91">
        <v>28972438804</v>
      </c>
      <c r="H1880" s="92">
        <v>20156</v>
      </c>
      <c r="I1880" s="89"/>
      <c r="J1880" s="89"/>
      <c r="K1880" s="89" t="s">
        <v>52</v>
      </c>
      <c r="L1880" s="89" t="s">
        <v>329</v>
      </c>
      <c r="M1880" s="89"/>
      <c r="N1880" s="89" t="s">
        <v>130</v>
      </c>
      <c r="O1880" s="93">
        <v>11964161039</v>
      </c>
      <c r="P1880" s="94"/>
      <c r="Q1880" s="112" t="s">
        <v>3768</v>
      </c>
      <c r="R1880" s="95"/>
      <c r="S1880" s="96"/>
      <c r="T1880" s="96"/>
      <c r="U1880" s="96"/>
      <c r="V1880" s="92"/>
      <c r="W1880" s="92"/>
      <c r="X1880" s="92"/>
      <c r="Y1880" s="97"/>
      <c r="Z1880" s="89"/>
      <c r="AA1880" s="96">
        <v>0</v>
      </c>
      <c r="AB1880" s="89"/>
      <c r="AC1880" s="111"/>
      <c r="AD1880" s="89"/>
      <c r="AE1880" s="89"/>
      <c r="AF1880" s="98"/>
      <c r="AG1880" s="98"/>
      <c r="AH1880" s="98"/>
      <c r="AI1880" s="99"/>
      <c r="AJ1880" s="99" t="s">
        <v>197</v>
      </c>
      <c r="AK1880" s="99" t="s">
        <v>197</v>
      </c>
      <c r="AL1880" s="45" t="s">
        <v>68</v>
      </c>
      <c r="AM1880" s="162" t="str">
        <f>MONTH(B1880)&amp;"/"&amp;YEAR(B1880)</f>
        <v>6/2026</v>
      </c>
      <c r="AN1880" s="45">
        <f>WEEKNUM(B1880)-WEEKNUM(EOMONTH(B1880,-1)+1)+1</f>
        <v>3</v>
      </c>
      <c r="AO1880" s="45" t="str">
        <f>MONTH(R1880)&amp;"/"&amp;YEAR(R1880)</f>
        <v>1/1900</v>
      </c>
      <c r="AP1880" s="45" t="e">
        <f>WEEKNUM(R1880)-WEEKNUM(EOMONTH(R1880,-1)+1)+1</f>
        <v>#NUM!</v>
      </c>
      <c r="AQ1880" s="45">
        <f>IF(AU1880="S",IF(Q1880="1. Aceitou o programa",R1880-B1880,0),0)</f>
        <v>0</v>
      </c>
      <c r="AR1880" s="45">
        <f>IF(AU1880="S",IF(AND(S1880&lt;&gt;"",R1880&lt;&gt;""),S1880-R1880,0),0)</f>
        <v>0</v>
      </c>
      <c r="AS1880" s="45">
        <f>IF(AU1880="S",IF(Q1880="1. Aceitou o programa",IF(OR(X1880="Não se Aplica",X1880=""),IF(OR(W1880="Não se Aplica",W1880=""),0,W1880-V1880),AVERAGE(X1880-W1880,W1880-V1880)),0),0)</f>
        <v>0</v>
      </c>
      <c r="AT1880" s="45">
        <f>IF(AU1880="S",IF(AND(Q1880="1. Aceitou o programa",AB1880="Realizada"),IFERROR(IF(AA1880="",0,AA1880-R1880),0),0),0)</f>
        <v>0</v>
      </c>
      <c r="AU1880" s="45" t="str">
        <f>_xlfn.XLOOKUP(U1880,'Lista Suspensa'!$AA$20:$AA$23,'Lista Suspensa'!$AB$20:$AB$23,"N/A")</f>
        <v>S</v>
      </c>
    </row>
    <row r="1881" spans="1:47" ht="12" customHeight="1">
      <c r="A1881" s="87" t="s">
        <v>67</v>
      </c>
      <c r="B1881" s="88">
        <v>46188</v>
      </c>
      <c r="C1881" s="89" t="s">
        <v>3773</v>
      </c>
      <c r="D1881" s="89" t="s">
        <v>3774</v>
      </c>
      <c r="E1881" s="90">
        <v>593969618</v>
      </c>
      <c r="F1881" s="184" t="s">
        <v>4354</v>
      </c>
      <c r="G1881" s="91">
        <v>60952040468</v>
      </c>
      <c r="H1881" s="92">
        <v>25091</v>
      </c>
      <c r="I1881" s="89"/>
      <c r="J1881" s="89"/>
      <c r="K1881" s="89" t="s">
        <v>52</v>
      </c>
      <c r="L1881" s="89" t="s">
        <v>871</v>
      </c>
      <c r="M1881" s="89"/>
      <c r="N1881" s="89" t="s">
        <v>130</v>
      </c>
      <c r="O1881" s="93">
        <v>11953225738</v>
      </c>
      <c r="P1881" s="94"/>
      <c r="Q1881" s="112" t="s">
        <v>3768</v>
      </c>
      <c r="R1881" s="95"/>
      <c r="S1881" s="96"/>
      <c r="T1881" s="96"/>
      <c r="U1881" s="96"/>
      <c r="V1881" s="92"/>
      <c r="W1881" s="92"/>
      <c r="X1881" s="92"/>
      <c r="Y1881" s="97"/>
      <c r="Z1881" s="89"/>
      <c r="AA1881" s="96">
        <v>0</v>
      </c>
      <c r="AB1881" s="89"/>
      <c r="AC1881" s="111"/>
      <c r="AD1881" s="89"/>
      <c r="AE1881" s="89"/>
      <c r="AF1881" s="98"/>
      <c r="AG1881" s="98"/>
      <c r="AH1881" s="98"/>
      <c r="AI1881" s="99"/>
      <c r="AJ1881" s="99" t="s">
        <v>197</v>
      </c>
      <c r="AK1881" s="99" t="s">
        <v>197</v>
      </c>
      <c r="AL1881" s="45" t="s">
        <v>68</v>
      </c>
      <c r="AM1881" s="162" t="str">
        <f>MONTH(B1881)&amp;"/"&amp;YEAR(B1881)</f>
        <v>6/2026</v>
      </c>
      <c r="AN1881" s="45">
        <f>WEEKNUM(B1881)-WEEKNUM(EOMONTH(B1881,-1)+1)+1</f>
        <v>3</v>
      </c>
      <c r="AO1881" s="45" t="str">
        <f>MONTH(R1881)&amp;"/"&amp;YEAR(R1881)</f>
        <v>1/1900</v>
      </c>
      <c r="AP1881" s="45" t="e">
        <f>WEEKNUM(R1881)-WEEKNUM(EOMONTH(R1881,-1)+1)+1</f>
        <v>#NUM!</v>
      </c>
      <c r="AQ1881" s="45">
        <f>IF(AU1881="S",IF(Q1881="1. Aceitou o programa",R1881-B1881,0),0)</f>
        <v>0</v>
      </c>
      <c r="AR1881" s="45">
        <f>IF(AU1881="S",IF(AND(S1881&lt;&gt;"",R1881&lt;&gt;""),S1881-R1881,0),0)</f>
        <v>0</v>
      </c>
      <c r="AS1881" s="45">
        <f>IF(AU1881="S",IF(Q1881="1. Aceitou o programa",IF(OR(X1881="Não se Aplica",X1881=""),IF(OR(W1881="Não se Aplica",W1881=""),0,W1881-V1881),AVERAGE(X1881-W1881,W1881-V1881)),0),0)</f>
        <v>0</v>
      </c>
      <c r="AT1881" s="45">
        <f>IF(AU1881="S",IF(AND(Q1881="1. Aceitou o programa",AB1881="Realizada"),IFERROR(IF(AA1881="",0,AA1881-R1881),0),0),0)</f>
        <v>0</v>
      </c>
      <c r="AU1881" s="45" t="str">
        <f>_xlfn.XLOOKUP(U1881,'Lista Suspensa'!$AA$20:$AA$23,'Lista Suspensa'!$AB$20:$AB$23,"N/A")</f>
        <v>S</v>
      </c>
    </row>
    <row r="1882" spans="1:47" ht="12" customHeight="1">
      <c r="A1882" s="87" t="s">
        <v>67</v>
      </c>
      <c r="B1882" s="88">
        <v>46188</v>
      </c>
      <c r="C1882" s="89" t="s">
        <v>3773</v>
      </c>
      <c r="D1882" s="89" t="s">
        <v>3774</v>
      </c>
      <c r="E1882" s="90">
        <v>593992415</v>
      </c>
      <c r="F1882" s="184" t="s">
        <v>4355</v>
      </c>
      <c r="G1882" s="91">
        <v>25622505836</v>
      </c>
      <c r="H1882" s="92">
        <v>16621</v>
      </c>
      <c r="I1882" s="89"/>
      <c r="J1882" s="89"/>
      <c r="K1882" s="89" t="s">
        <v>52</v>
      </c>
      <c r="L1882" s="89" t="s">
        <v>329</v>
      </c>
      <c r="M1882" s="89"/>
      <c r="N1882" s="89" t="s">
        <v>130</v>
      </c>
      <c r="O1882" s="93">
        <v>11956495922</v>
      </c>
      <c r="P1882" s="94"/>
      <c r="Q1882" s="112" t="s">
        <v>3768</v>
      </c>
      <c r="R1882" s="95"/>
      <c r="S1882" s="96"/>
      <c r="T1882" s="96"/>
      <c r="U1882" s="96"/>
      <c r="V1882" s="92"/>
      <c r="W1882" s="92"/>
      <c r="X1882" s="92"/>
      <c r="Y1882" s="97"/>
      <c r="Z1882" s="89"/>
      <c r="AA1882" s="96">
        <v>0</v>
      </c>
      <c r="AB1882" s="89"/>
      <c r="AC1882" s="111"/>
      <c r="AD1882" s="89"/>
      <c r="AE1882" s="89"/>
      <c r="AF1882" s="98"/>
      <c r="AG1882" s="98"/>
      <c r="AH1882" s="98"/>
      <c r="AI1882" s="99"/>
      <c r="AJ1882" s="99" t="s">
        <v>197</v>
      </c>
      <c r="AK1882" s="99" t="s">
        <v>197</v>
      </c>
      <c r="AL1882" s="45" t="s">
        <v>68</v>
      </c>
      <c r="AM1882" s="162" t="str">
        <f>MONTH(B1882)&amp;"/"&amp;YEAR(B1882)</f>
        <v>6/2026</v>
      </c>
      <c r="AN1882" s="45">
        <f>WEEKNUM(B1882)-WEEKNUM(EOMONTH(B1882,-1)+1)+1</f>
        <v>3</v>
      </c>
      <c r="AO1882" s="45" t="str">
        <f>MONTH(R1882)&amp;"/"&amp;YEAR(R1882)</f>
        <v>1/1900</v>
      </c>
      <c r="AP1882" s="45" t="e">
        <f>WEEKNUM(R1882)-WEEKNUM(EOMONTH(R1882,-1)+1)+1</f>
        <v>#NUM!</v>
      </c>
      <c r="AQ1882" s="45">
        <f>IF(AU1882="S",IF(Q1882="1. Aceitou o programa",R1882-B1882,0),0)</f>
        <v>0</v>
      </c>
      <c r="AR1882" s="45">
        <f>IF(AU1882="S",IF(AND(S1882&lt;&gt;"",R1882&lt;&gt;""),S1882-R1882,0),0)</f>
        <v>0</v>
      </c>
      <c r="AS1882" s="45">
        <f>IF(AU1882="S",IF(Q1882="1. Aceitou o programa",IF(OR(X1882="Não se Aplica",X1882=""),IF(OR(W1882="Não se Aplica",W1882=""),0,W1882-V1882),AVERAGE(X1882-W1882,W1882-V1882)),0),0)</f>
        <v>0</v>
      </c>
      <c r="AT1882" s="45">
        <f>IF(AU1882="S",IF(AND(Q1882="1. Aceitou o programa",AB1882="Realizada"),IFERROR(IF(AA1882="",0,AA1882-R1882),0),0),0)</f>
        <v>0</v>
      </c>
      <c r="AU1882" s="45" t="str">
        <f>_xlfn.XLOOKUP(U1882,'Lista Suspensa'!$AA$20:$AA$23,'Lista Suspensa'!$AB$20:$AB$23,"N/A")</f>
        <v>S</v>
      </c>
    </row>
    <row r="1883" spans="1:47" ht="12" customHeight="1">
      <c r="A1883" s="87" t="s">
        <v>67</v>
      </c>
      <c r="B1883" s="88">
        <v>46188</v>
      </c>
      <c r="C1883" s="89" t="s">
        <v>3773</v>
      </c>
      <c r="D1883" s="89" t="s">
        <v>3774</v>
      </c>
      <c r="E1883" s="90">
        <v>594003300</v>
      </c>
      <c r="F1883" s="184" t="s">
        <v>4356</v>
      </c>
      <c r="G1883" s="91">
        <v>582812828</v>
      </c>
      <c r="H1883" s="92">
        <v>21515</v>
      </c>
      <c r="I1883" s="89"/>
      <c r="J1883" s="89"/>
      <c r="K1883" s="89" t="s">
        <v>52</v>
      </c>
      <c r="L1883" s="89" t="s">
        <v>329</v>
      </c>
      <c r="M1883" s="89"/>
      <c r="N1883" s="89" t="s">
        <v>130</v>
      </c>
      <c r="O1883" s="93">
        <v>11999215838</v>
      </c>
      <c r="P1883" s="94"/>
      <c r="Q1883" s="112" t="s">
        <v>3768</v>
      </c>
      <c r="R1883" s="95"/>
      <c r="S1883" s="96"/>
      <c r="T1883" s="96"/>
      <c r="U1883" s="96"/>
      <c r="V1883" s="92"/>
      <c r="W1883" s="92"/>
      <c r="X1883" s="92"/>
      <c r="Y1883" s="97"/>
      <c r="Z1883" s="89"/>
      <c r="AA1883" s="96">
        <v>0</v>
      </c>
      <c r="AB1883" s="89"/>
      <c r="AC1883" s="111"/>
      <c r="AD1883" s="89"/>
      <c r="AE1883" s="89"/>
      <c r="AF1883" s="98"/>
      <c r="AG1883" s="98"/>
      <c r="AH1883" s="98"/>
      <c r="AI1883" s="99"/>
      <c r="AJ1883" s="99" t="s">
        <v>197</v>
      </c>
      <c r="AK1883" s="99" t="s">
        <v>197</v>
      </c>
      <c r="AL1883" s="45" t="s">
        <v>68</v>
      </c>
      <c r="AM1883" s="162" t="str">
        <f>MONTH(B1883)&amp;"/"&amp;YEAR(B1883)</f>
        <v>6/2026</v>
      </c>
      <c r="AN1883" s="45">
        <f>WEEKNUM(B1883)-WEEKNUM(EOMONTH(B1883,-1)+1)+1</f>
        <v>3</v>
      </c>
      <c r="AO1883" s="45" t="str">
        <f>MONTH(R1883)&amp;"/"&amp;YEAR(R1883)</f>
        <v>1/1900</v>
      </c>
      <c r="AP1883" s="45" t="e">
        <f>WEEKNUM(R1883)-WEEKNUM(EOMONTH(R1883,-1)+1)+1</f>
        <v>#NUM!</v>
      </c>
      <c r="AQ1883" s="45">
        <f>IF(AU1883="S",IF(Q1883="1. Aceitou o programa",R1883-B1883,0),0)</f>
        <v>0</v>
      </c>
      <c r="AR1883" s="45">
        <f>IF(AU1883="S",IF(AND(S1883&lt;&gt;"",R1883&lt;&gt;""),S1883-R1883,0),0)</f>
        <v>0</v>
      </c>
      <c r="AS1883" s="45">
        <f>IF(AU1883="S",IF(Q1883="1. Aceitou o programa",IF(OR(X1883="Não se Aplica",X1883=""),IF(OR(W1883="Não se Aplica",W1883=""),0,W1883-V1883),AVERAGE(X1883-W1883,W1883-V1883)),0),0)</f>
        <v>0</v>
      </c>
      <c r="AT1883" s="45">
        <f>IF(AU1883="S",IF(AND(Q1883="1. Aceitou o programa",AB1883="Realizada"),IFERROR(IF(AA1883="",0,AA1883-R1883),0),0),0)</f>
        <v>0</v>
      </c>
      <c r="AU1883" s="45" t="str">
        <f>_xlfn.XLOOKUP(U1883,'Lista Suspensa'!$AA$20:$AA$23,'Lista Suspensa'!$AB$20:$AB$23,"N/A")</f>
        <v>S</v>
      </c>
    </row>
    <row r="1884" spans="1:47" ht="12" customHeight="1">
      <c r="A1884" s="87" t="s">
        <v>67</v>
      </c>
      <c r="B1884" s="88">
        <v>46188</v>
      </c>
      <c r="C1884" s="89" t="s">
        <v>3773</v>
      </c>
      <c r="D1884" s="89" t="s">
        <v>3774</v>
      </c>
      <c r="E1884" s="90">
        <v>594010411</v>
      </c>
      <c r="F1884" s="184" t="s">
        <v>4357</v>
      </c>
      <c r="G1884" s="91">
        <v>25705224818</v>
      </c>
      <c r="H1884" s="92">
        <v>19841</v>
      </c>
      <c r="I1884" s="89"/>
      <c r="J1884" s="89"/>
      <c r="K1884" s="89" t="s">
        <v>52</v>
      </c>
      <c r="L1884" s="89" t="s">
        <v>329</v>
      </c>
      <c r="M1884" s="89"/>
      <c r="N1884" s="89" t="s">
        <v>130</v>
      </c>
      <c r="O1884" s="93">
        <v>11980718034</v>
      </c>
      <c r="P1884" s="94"/>
      <c r="Q1884" s="112" t="s">
        <v>3768</v>
      </c>
      <c r="R1884" s="95"/>
      <c r="S1884" s="96"/>
      <c r="T1884" s="96"/>
      <c r="U1884" s="96"/>
      <c r="V1884" s="92"/>
      <c r="W1884" s="92"/>
      <c r="X1884" s="92"/>
      <c r="Y1884" s="97"/>
      <c r="Z1884" s="89"/>
      <c r="AA1884" s="96">
        <v>0</v>
      </c>
      <c r="AB1884" s="89"/>
      <c r="AC1884" s="111"/>
      <c r="AD1884" s="89"/>
      <c r="AE1884" s="89"/>
      <c r="AF1884" s="98"/>
      <c r="AG1884" s="98"/>
      <c r="AH1884" s="98"/>
      <c r="AI1884" s="99"/>
      <c r="AJ1884" s="99" t="s">
        <v>197</v>
      </c>
      <c r="AK1884" s="99" t="s">
        <v>197</v>
      </c>
      <c r="AL1884" s="45" t="s">
        <v>68</v>
      </c>
      <c r="AM1884" s="162" t="str">
        <f>MONTH(B1884)&amp;"/"&amp;YEAR(B1884)</f>
        <v>6/2026</v>
      </c>
      <c r="AN1884" s="45">
        <f>WEEKNUM(B1884)-WEEKNUM(EOMONTH(B1884,-1)+1)+1</f>
        <v>3</v>
      </c>
      <c r="AO1884" s="45" t="str">
        <f>MONTH(R1884)&amp;"/"&amp;YEAR(R1884)</f>
        <v>1/1900</v>
      </c>
      <c r="AP1884" s="45" t="e">
        <f>WEEKNUM(R1884)-WEEKNUM(EOMONTH(R1884,-1)+1)+1</f>
        <v>#NUM!</v>
      </c>
      <c r="AQ1884" s="45">
        <f>IF(AU1884="S",IF(Q1884="1. Aceitou o programa",R1884-B1884,0),0)</f>
        <v>0</v>
      </c>
      <c r="AR1884" s="45">
        <f>IF(AU1884="S",IF(AND(S1884&lt;&gt;"",R1884&lt;&gt;""),S1884-R1884,0),0)</f>
        <v>0</v>
      </c>
      <c r="AS1884" s="45">
        <f>IF(AU1884="S",IF(Q1884="1. Aceitou o programa",IF(OR(X1884="Não se Aplica",X1884=""),IF(OR(W1884="Não se Aplica",W1884=""),0,W1884-V1884),AVERAGE(X1884-W1884,W1884-V1884)),0),0)</f>
        <v>0</v>
      </c>
      <c r="AT1884" s="45">
        <f>IF(AU1884="S",IF(AND(Q1884="1. Aceitou o programa",AB1884="Realizada"),IFERROR(IF(AA1884="",0,AA1884-R1884),0),0),0)</f>
        <v>0</v>
      </c>
      <c r="AU1884" s="45" t="str">
        <f>_xlfn.XLOOKUP(U1884,'Lista Suspensa'!$AA$20:$AA$23,'Lista Suspensa'!$AB$20:$AB$23,"N/A")</f>
        <v>S</v>
      </c>
    </row>
    <row r="1885" spans="1:47" ht="12" customHeight="1">
      <c r="A1885" s="87" t="s">
        <v>67</v>
      </c>
      <c r="B1885" s="88">
        <v>46188</v>
      </c>
      <c r="C1885" s="89" t="s">
        <v>3773</v>
      </c>
      <c r="D1885" s="89" t="s">
        <v>3774</v>
      </c>
      <c r="E1885" s="90">
        <v>594016517</v>
      </c>
      <c r="F1885" s="184" t="s">
        <v>4358</v>
      </c>
      <c r="G1885" s="91">
        <v>16042159844</v>
      </c>
      <c r="H1885" s="92">
        <v>15043</v>
      </c>
      <c r="I1885" s="89"/>
      <c r="J1885" s="89"/>
      <c r="K1885" s="89" t="s">
        <v>52</v>
      </c>
      <c r="L1885" s="89" t="s">
        <v>329</v>
      </c>
      <c r="M1885" s="89"/>
      <c r="N1885" s="89" t="s">
        <v>130</v>
      </c>
      <c r="O1885" s="93">
        <v>11991125050</v>
      </c>
      <c r="P1885" s="94"/>
      <c r="Q1885" s="112" t="s">
        <v>3768</v>
      </c>
      <c r="R1885" s="95"/>
      <c r="S1885" s="96"/>
      <c r="T1885" s="96"/>
      <c r="U1885" s="96"/>
      <c r="V1885" s="92"/>
      <c r="W1885" s="92"/>
      <c r="X1885" s="92"/>
      <c r="Y1885" s="97"/>
      <c r="Z1885" s="89"/>
      <c r="AA1885" s="96">
        <v>0</v>
      </c>
      <c r="AB1885" s="89"/>
      <c r="AC1885" s="111"/>
      <c r="AD1885" s="89"/>
      <c r="AE1885" s="89"/>
      <c r="AF1885" s="98"/>
      <c r="AG1885" s="98"/>
      <c r="AH1885" s="98"/>
      <c r="AI1885" s="99"/>
      <c r="AJ1885" s="99" t="s">
        <v>197</v>
      </c>
      <c r="AK1885" s="99" t="s">
        <v>197</v>
      </c>
      <c r="AL1885" s="45" t="s">
        <v>68</v>
      </c>
      <c r="AM1885" s="162" t="str">
        <f>MONTH(B1885)&amp;"/"&amp;YEAR(B1885)</f>
        <v>6/2026</v>
      </c>
      <c r="AN1885" s="45">
        <f>WEEKNUM(B1885)-WEEKNUM(EOMONTH(B1885,-1)+1)+1</f>
        <v>3</v>
      </c>
      <c r="AO1885" s="45" t="str">
        <f>MONTH(R1885)&amp;"/"&amp;YEAR(R1885)</f>
        <v>1/1900</v>
      </c>
      <c r="AP1885" s="45" t="e">
        <f>WEEKNUM(R1885)-WEEKNUM(EOMONTH(R1885,-1)+1)+1</f>
        <v>#NUM!</v>
      </c>
      <c r="AQ1885" s="45">
        <f>IF(AU1885="S",IF(Q1885="1. Aceitou o programa",R1885-B1885,0),0)</f>
        <v>0</v>
      </c>
      <c r="AR1885" s="45">
        <f>IF(AU1885="S",IF(AND(S1885&lt;&gt;"",R1885&lt;&gt;""),S1885-R1885,0),0)</f>
        <v>0</v>
      </c>
      <c r="AS1885" s="45">
        <f>IF(AU1885="S",IF(Q1885="1. Aceitou o programa",IF(OR(X1885="Não se Aplica",X1885=""),IF(OR(W1885="Não se Aplica",W1885=""),0,W1885-V1885),AVERAGE(X1885-W1885,W1885-V1885)),0),0)</f>
        <v>0</v>
      </c>
      <c r="AT1885" s="45">
        <f>IF(AU1885="S",IF(AND(Q1885="1. Aceitou o programa",AB1885="Realizada"),IFERROR(IF(AA1885="",0,AA1885-R1885),0),0),0)</f>
        <v>0</v>
      </c>
      <c r="AU1885" s="45" t="str">
        <f>_xlfn.XLOOKUP(U1885,'Lista Suspensa'!$AA$20:$AA$23,'Lista Suspensa'!$AB$20:$AB$23,"N/A")</f>
        <v>S</v>
      </c>
    </row>
    <row r="1886" spans="1:47" ht="12" customHeight="1">
      <c r="A1886" s="87" t="s">
        <v>67</v>
      </c>
      <c r="B1886" s="88">
        <v>46188</v>
      </c>
      <c r="C1886" s="89" t="s">
        <v>3773</v>
      </c>
      <c r="D1886" s="89" t="s">
        <v>3774</v>
      </c>
      <c r="E1886" s="90">
        <v>594026733</v>
      </c>
      <c r="F1886" s="184" t="s">
        <v>4359</v>
      </c>
      <c r="G1886" s="91">
        <v>18596523871</v>
      </c>
      <c r="H1886" s="92">
        <v>25604</v>
      </c>
      <c r="I1886" s="89"/>
      <c r="J1886" s="89"/>
      <c r="K1886" s="89" t="s">
        <v>52</v>
      </c>
      <c r="L1886" s="89" t="s">
        <v>329</v>
      </c>
      <c r="M1886" s="89"/>
      <c r="N1886" s="89" t="s">
        <v>130</v>
      </c>
      <c r="O1886" s="93">
        <v>11986539420</v>
      </c>
      <c r="P1886" s="94"/>
      <c r="Q1886" s="112" t="s">
        <v>3768</v>
      </c>
      <c r="R1886" s="95"/>
      <c r="S1886" s="96"/>
      <c r="T1886" s="96"/>
      <c r="U1886" s="96"/>
      <c r="V1886" s="92"/>
      <c r="W1886" s="92"/>
      <c r="X1886" s="92"/>
      <c r="Y1886" s="97"/>
      <c r="Z1886" s="89"/>
      <c r="AA1886" s="96">
        <v>0</v>
      </c>
      <c r="AB1886" s="89"/>
      <c r="AC1886" s="111"/>
      <c r="AD1886" s="89"/>
      <c r="AE1886" s="89"/>
      <c r="AF1886" s="98"/>
      <c r="AG1886" s="98"/>
      <c r="AH1886" s="98"/>
      <c r="AI1886" s="99"/>
      <c r="AJ1886" s="99" t="s">
        <v>197</v>
      </c>
      <c r="AK1886" s="99" t="s">
        <v>197</v>
      </c>
      <c r="AL1886" s="45" t="s">
        <v>68</v>
      </c>
      <c r="AM1886" s="162" t="str">
        <f>MONTH(B1886)&amp;"/"&amp;YEAR(B1886)</f>
        <v>6/2026</v>
      </c>
      <c r="AN1886" s="45">
        <f>WEEKNUM(B1886)-WEEKNUM(EOMONTH(B1886,-1)+1)+1</f>
        <v>3</v>
      </c>
      <c r="AO1886" s="45" t="str">
        <f>MONTH(R1886)&amp;"/"&amp;YEAR(R1886)</f>
        <v>1/1900</v>
      </c>
      <c r="AP1886" s="45" t="e">
        <f>WEEKNUM(R1886)-WEEKNUM(EOMONTH(R1886,-1)+1)+1</f>
        <v>#NUM!</v>
      </c>
      <c r="AQ1886" s="45">
        <f>IF(AU1886="S",IF(Q1886="1. Aceitou o programa",R1886-B1886,0),0)</f>
        <v>0</v>
      </c>
      <c r="AR1886" s="45">
        <f>IF(AU1886="S",IF(AND(S1886&lt;&gt;"",R1886&lt;&gt;""),S1886-R1886,0),0)</f>
        <v>0</v>
      </c>
      <c r="AS1886" s="45">
        <f>IF(AU1886="S",IF(Q1886="1. Aceitou o programa",IF(OR(X1886="Não se Aplica",X1886=""),IF(OR(W1886="Não se Aplica",W1886=""),0,W1886-V1886),AVERAGE(X1886-W1886,W1886-V1886)),0),0)</f>
        <v>0</v>
      </c>
      <c r="AT1886" s="45">
        <f>IF(AU1886="S",IF(AND(Q1886="1. Aceitou o programa",AB1886="Realizada"),IFERROR(IF(AA1886="",0,AA1886-R1886),0),0),0)</f>
        <v>0</v>
      </c>
      <c r="AU1886" s="45" t="str">
        <f>_xlfn.XLOOKUP(U1886,'Lista Suspensa'!$AA$20:$AA$23,'Lista Suspensa'!$AB$20:$AB$23,"N/A")</f>
        <v>S</v>
      </c>
    </row>
    <row r="1887" spans="1:47" ht="12" customHeight="1">
      <c r="A1887" s="87" t="s">
        <v>67</v>
      </c>
      <c r="B1887" s="88">
        <v>46188</v>
      </c>
      <c r="C1887" s="89" t="s">
        <v>3773</v>
      </c>
      <c r="D1887" s="89" t="s">
        <v>3774</v>
      </c>
      <c r="E1887" s="90">
        <v>594033896</v>
      </c>
      <c r="F1887" s="184" t="s">
        <v>4360</v>
      </c>
      <c r="G1887" s="91">
        <v>41325647896</v>
      </c>
      <c r="H1887" s="92">
        <v>33177</v>
      </c>
      <c r="I1887" s="89"/>
      <c r="J1887" s="89"/>
      <c r="K1887" s="89" t="s">
        <v>52</v>
      </c>
      <c r="L1887" s="89" t="s">
        <v>53</v>
      </c>
      <c r="M1887" s="89"/>
      <c r="N1887" s="89" t="s">
        <v>130</v>
      </c>
      <c r="O1887" s="93">
        <v>11982674618</v>
      </c>
      <c r="P1887" s="94"/>
      <c r="Q1887" s="112" t="s">
        <v>3768</v>
      </c>
      <c r="R1887" s="95"/>
      <c r="S1887" s="96"/>
      <c r="T1887" s="96"/>
      <c r="U1887" s="96"/>
      <c r="V1887" s="92"/>
      <c r="W1887" s="92"/>
      <c r="X1887" s="92"/>
      <c r="Y1887" s="97"/>
      <c r="Z1887" s="89"/>
      <c r="AA1887" s="96">
        <v>0</v>
      </c>
      <c r="AB1887" s="89"/>
      <c r="AC1887" s="111"/>
      <c r="AD1887" s="89"/>
      <c r="AE1887" s="89"/>
      <c r="AF1887" s="98"/>
      <c r="AG1887" s="98"/>
      <c r="AH1887" s="98"/>
      <c r="AI1887" s="99"/>
      <c r="AJ1887" s="99" t="s">
        <v>197</v>
      </c>
      <c r="AK1887" s="99" t="s">
        <v>197</v>
      </c>
      <c r="AL1887" s="45" t="s">
        <v>68</v>
      </c>
      <c r="AM1887" s="162" t="str">
        <f>MONTH(B1887)&amp;"/"&amp;YEAR(B1887)</f>
        <v>6/2026</v>
      </c>
      <c r="AN1887" s="45">
        <f>WEEKNUM(B1887)-WEEKNUM(EOMONTH(B1887,-1)+1)+1</f>
        <v>3</v>
      </c>
      <c r="AO1887" s="45" t="str">
        <f>MONTH(R1887)&amp;"/"&amp;YEAR(R1887)</f>
        <v>1/1900</v>
      </c>
      <c r="AP1887" s="45" t="e">
        <f>WEEKNUM(R1887)-WEEKNUM(EOMONTH(R1887,-1)+1)+1</f>
        <v>#NUM!</v>
      </c>
      <c r="AQ1887" s="45">
        <f>IF(AU1887="S",IF(Q1887="1. Aceitou o programa",R1887-B1887,0),0)</f>
        <v>0</v>
      </c>
      <c r="AR1887" s="45">
        <f>IF(AU1887="S",IF(AND(S1887&lt;&gt;"",R1887&lt;&gt;""),S1887-R1887,0),0)</f>
        <v>0</v>
      </c>
      <c r="AS1887" s="45">
        <f>IF(AU1887="S",IF(Q1887="1. Aceitou o programa",IF(OR(X1887="Não se Aplica",X1887=""),IF(OR(W1887="Não se Aplica",W1887=""),0,W1887-V1887),AVERAGE(X1887-W1887,W1887-V1887)),0),0)</f>
        <v>0</v>
      </c>
      <c r="AT1887" s="45">
        <f>IF(AU1887="S",IF(AND(Q1887="1. Aceitou o programa",AB1887="Realizada"),IFERROR(IF(AA1887="",0,AA1887-R1887),0),0),0)</f>
        <v>0</v>
      </c>
      <c r="AU1887" s="45" t="str">
        <f>_xlfn.XLOOKUP(U1887,'Lista Suspensa'!$AA$20:$AA$23,'Lista Suspensa'!$AB$20:$AB$23,"N/A")</f>
        <v>S</v>
      </c>
    </row>
    <row r="1888" spans="1:47" ht="12" customHeight="1">
      <c r="A1888" s="87" t="s">
        <v>67</v>
      </c>
      <c r="B1888" s="88">
        <v>46188</v>
      </c>
      <c r="C1888" s="89" t="s">
        <v>3773</v>
      </c>
      <c r="D1888" s="89" t="s">
        <v>3774</v>
      </c>
      <c r="E1888" s="90">
        <v>594036712</v>
      </c>
      <c r="F1888" s="184" t="s">
        <v>4361</v>
      </c>
      <c r="G1888" s="91">
        <v>2730647899</v>
      </c>
      <c r="H1888" s="92">
        <v>22714</v>
      </c>
      <c r="I1888" s="89"/>
      <c r="J1888" s="89"/>
      <c r="K1888" s="89" t="s">
        <v>52</v>
      </c>
      <c r="L1888" s="89" t="s">
        <v>329</v>
      </c>
      <c r="M1888" s="89"/>
      <c r="N1888" s="89" t="s">
        <v>130</v>
      </c>
      <c r="O1888" s="93">
        <v>11971355583</v>
      </c>
      <c r="P1888" s="94"/>
      <c r="Q1888" s="112" t="s">
        <v>3768</v>
      </c>
      <c r="R1888" s="95"/>
      <c r="S1888" s="96"/>
      <c r="T1888" s="96"/>
      <c r="U1888" s="96"/>
      <c r="V1888" s="92"/>
      <c r="W1888" s="92"/>
      <c r="X1888" s="92"/>
      <c r="Y1888" s="97"/>
      <c r="Z1888" s="89"/>
      <c r="AA1888" s="96">
        <v>0</v>
      </c>
      <c r="AB1888" s="89"/>
      <c r="AC1888" s="111"/>
      <c r="AD1888" s="89"/>
      <c r="AE1888" s="89"/>
      <c r="AF1888" s="98"/>
      <c r="AG1888" s="98"/>
      <c r="AH1888" s="98"/>
      <c r="AI1888" s="99"/>
      <c r="AJ1888" s="99" t="s">
        <v>197</v>
      </c>
      <c r="AK1888" s="99" t="s">
        <v>197</v>
      </c>
      <c r="AL1888" s="45" t="s">
        <v>68</v>
      </c>
      <c r="AM1888" s="162" t="str">
        <f>MONTH(B1888)&amp;"/"&amp;YEAR(B1888)</f>
        <v>6/2026</v>
      </c>
      <c r="AN1888" s="45">
        <f>WEEKNUM(B1888)-WEEKNUM(EOMONTH(B1888,-1)+1)+1</f>
        <v>3</v>
      </c>
      <c r="AO1888" s="45" t="str">
        <f>MONTH(R1888)&amp;"/"&amp;YEAR(R1888)</f>
        <v>1/1900</v>
      </c>
      <c r="AP1888" s="45" t="e">
        <f>WEEKNUM(R1888)-WEEKNUM(EOMONTH(R1888,-1)+1)+1</f>
        <v>#NUM!</v>
      </c>
      <c r="AQ1888" s="45">
        <f>IF(AU1888="S",IF(Q1888="1. Aceitou o programa",R1888-B1888,0),0)</f>
        <v>0</v>
      </c>
      <c r="AR1888" s="45">
        <f>IF(AU1888="S",IF(AND(S1888&lt;&gt;"",R1888&lt;&gt;""),S1888-R1888,0),0)</f>
        <v>0</v>
      </c>
      <c r="AS1888" s="45">
        <f>IF(AU1888="S",IF(Q1888="1. Aceitou o programa",IF(OR(X1888="Não se Aplica",X1888=""),IF(OR(W1888="Não se Aplica",W1888=""),0,W1888-V1888),AVERAGE(X1888-W1888,W1888-V1888)),0),0)</f>
        <v>0</v>
      </c>
      <c r="AT1888" s="45">
        <f>IF(AU1888="S",IF(AND(Q1888="1. Aceitou o programa",AB1888="Realizada"),IFERROR(IF(AA1888="",0,AA1888-R1888),0),0),0)</f>
        <v>0</v>
      </c>
      <c r="AU1888" s="45" t="str">
        <f>_xlfn.XLOOKUP(U1888,'Lista Suspensa'!$AA$20:$AA$23,'Lista Suspensa'!$AB$20:$AB$23,"N/A")</f>
        <v>S</v>
      </c>
    </row>
    <row r="1889" spans="1:47" ht="12" customHeight="1">
      <c r="A1889" s="87" t="s">
        <v>67</v>
      </c>
      <c r="B1889" s="88">
        <v>46188</v>
      </c>
      <c r="C1889" s="89" t="s">
        <v>3773</v>
      </c>
      <c r="D1889" s="89" t="s">
        <v>3774</v>
      </c>
      <c r="E1889" s="90">
        <v>594042267</v>
      </c>
      <c r="F1889" s="184" t="s">
        <v>4362</v>
      </c>
      <c r="G1889" s="91">
        <v>613564847</v>
      </c>
      <c r="H1889" s="92">
        <v>19659</v>
      </c>
      <c r="I1889" s="89"/>
      <c r="J1889" s="89"/>
      <c r="K1889" s="89" t="s">
        <v>52</v>
      </c>
      <c r="L1889" s="89" t="s">
        <v>329</v>
      </c>
      <c r="M1889" s="89"/>
      <c r="N1889" s="89" t="s">
        <v>130</v>
      </c>
      <c r="O1889" s="93">
        <v>11986049116</v>
      </c>
      <c r="P1889" s="94"/>
      <c r="Q1889" s="112" t="s">
        <v>3768</v>
      </c>
      <c r="R1889" s="95"/>
      <c r="S1889" s="96"/>
      <c r="T1889" s="96"/>
      <c r="U1889" s="96"/>
      <c r="V1889" s="92"/>
      <c r="W1889" s="92"/>
      <c r="X1889" s="92"/>
      <c r="Y1889" s="97"/>
      <c r="Z1889" s="89"/>
      <c r="AA1889" s="96">
        <v>0</v>
      </c>
      <c r="AB1889" s="89"/>
      <c r="AC1889" s="111"/>
      <c r="AD1889" s="89"/>
      <c r="AE1889" s="89"/>
      <c r="AF1889" s="98"/>
      <c r="AG1889" s="98"/>
      <c r="AH1889" s="98"/>
      <c r="AI1889" s="99"/>
      <c r="AJ1889" s="99" t="s">
        <v>197</v>
      </c>
      <c r="AK1889" s="99" t="s">
        <v>197</v>
      </c>
      <c r="AL1889" s="45" t="s">
        <v>68</v>
      </c>
      <c r="AM1889" s="162" t="str">
        <f>MONTH(B1889)&amp;"/"&amp;YEAR(B1889)</f>
        <v>6/2026</v>
      </c>
      <c r="AN1889" s="45">
        <f>WEEKNUM(B1889)-WEEKNUM(EOMONTH(B1889,-1)+1)+1</f>
        <v>3</v>
      </c>
      <c r="AO1889" s="45" t="str">
        <f>MONTH(R1889)&amp;"/"&amp;YEAR(R1889)</f>
        <v>1/1900</v>
      </c>
      <c r="AP1889" s="45" t="e">
        <f>WEEKNUM(R1889)-WEEKNUM(EOMONTH(R1889,-1)+1)+1</f>
        <v>#NUM!</v>
      </c>
      <c r="AQ1889" s="45">
        <f>IF(AU1889="S",IF(Q1889="1. Aceitou o programa",R1889-B1889,0),0)</f>
        <v>0</v>
      </c>
      <c r="AR1889" s="45">
        <f>IF(AU1889="S",IF(AND(S1889&lt;&gt;"",R1889&lt;&gt;""),S1889-R1889,0),0)</f>
        <v>0</v>
      </c>
      <c r="AS1889" s="45">
        <f>IF(AU1889="S",IF(Q1889="1. Aceitou o programa",IF(OR(X1889="Não se Aplica",X1889=""),IF(OR(W1889="Não se Aplica",W1889=""),0,W1889-V1889),AVERAGE(X1889-W1889,W1889-V1889)),0),0)</f>
        <v>0</v>
      </c>
      <c r="AT1889" s="45">
        <f>IF(AU1889="S",IF(AND(Q1889="1. Aceitou o programa",AB1889="Realizada"),IFERROR(IF(AA1889="",0,AA1889-R1889),0),0),0)</f>
        <v>0</v>
      </c>
      <c r="AU1889" s="45" t="str">
        <f>_xlfn.XLOOKUP(U1889,'Lista Suspensa'!$AA$20:$AA$23,'Lista Suspensa'!$AB$20:$AB$23,"N/A")</f>
        <v>S</v>
      </c>
    </row>
    <row r="1890" spans="1:47" ht="12" customHeight="1">
      <c r="A1890" s="87" t="s">
        <v>67</v>
      </c>
      <c r="B1890" s="88">
        <v>46188</v>
      </c>
      <c r="C1890" s="89" t="s">
        <v>3773</v>
      </c>
      <c r="D1890" s="89" t="s">
        <v>3774</v>
      </c>
      <c r="E1890" s="90">
        <v>594042275</v>
      </c>
      <c r="F1890" s="184" t="s">
        <v>4363</v>
      </c>
      <c r="G1890" s="91">
        <v>2184933805</v>
      </c>
      <c r="H1890" s="92">
        <v>22300</v>
      </c>
      <c r="I1890" s="89"/>
      <c r="J1890" s="89"/>
      <c r="K1890" s="89" t="s">
        <v>52</v>
      </c>
      <c r="L1890" s="89" t="s">
        <v>329</v>
      </c>
      <c r="M1890" s="89"/>
      <c r="N1890" s="89" t="s">
        <v>130</v>
      </c>
      <c r="O1890" s="93">
        <v>11985343040</v>
      </c>
      <c r="P1890" s="94"/>
      <c r="Q1890" s="112" t="s">
        <v>3768</v>
      </c>
      <c r="R1890" s="95"/>
      <c r="S1890" s="96"/>
      <c r="T1890" s="96"/>
      <c r="U1890" s="96"/>
      <c r="V1890" s="92"/>
      <c r="W1890" s="92"/>
      <c r="X1890" s="92"/>
      <c r="Y1890" s="97"/>
      <c r="Z1890" s="89"/>
      <c r="AA1890" s="96">
        <v>0</v>
      </c>
      <c r="AB1890" s="89"/>
      <c r="AC1890" s="111"/>
      <c r="AD1890" s="89"/>
      <c r="AE1890" s="89"/>
      <c r="AF1890" s="98"/>
      <c r="AG1890" s="98"/>
      <c r="AH1890" s="98"/>
      <c r="AI1890" s="99"/>
      <c r="AJ1890" s="99" t="s">
        <v>197</v>
      </c>
      <c r="AK1890" s="99" t="s">
        <v>197</v>
      </c>
      <c r="AL1890" s="45" t="s">
        <v>68</v>
      </c>
      <c r="AM1890" s="162" t="str">
        <f>MONTH(B1890)&amp;"/"&amp;YEAR(B1890)</f>
        <v>6/2026</v>
      </c>
      <c r="AN1890" s="45">
        <f>WEEKNUM(B1890)-WEEKNUM(EOMONTH(B1890,-1)+1)+1</f>
        <v>3</v>
      </c>
      <c r="AO1890" s="45" t="str">
        <f>MONTH(R1890)&amp;"/"&amp;YEAR(R1890)</f>
        <v>1/1900</v>
      </c>
      <c r="AP1890" s="45" t="e">
        <f>WEEKNUM(R1890)-WEEKNUM(EOMONTH(R1890,-1)+1)+1</f>
        <v>#NUM!</v>
      </c>
      <c r="AQ1890" s="45">
        <f>IF(AU1890="S",IF(Q1890="1. Aceitou o programa",R1890-B1890,0),0)</f>
        <v>0</v>
      </c>
      <c r="AR1890" s="45">
        <f>IF(AU1890="S",IF(AND(S1890&lt;&gt;"",R1890&lt;&gt;""),S1890-R1890,0),0)</f>
        <v>0</v>
      </c>
      <c r="AS1890" s="45">
        <f>IF(AU1890="S",IF(Q1890="1. Aceitou o programa",IF(OR(X1890="Não se Aplica",X1890=""),IF(OR(W1890="Não se Aplica",W1890=""),0,W1890-V1890),AVERAGE(X1890-W1890,W1890-V1890)),0),0)</f>
        <v>0</v>
      </c>
      <c r="AT1890" s="45">
        <f>IF(AU1890="S",IF(AND(Q1890="1. Aceitou o programa",AB1890="Realizada"),IFERROR(IF(AA1890="",0,AA1890-R1890),0),0),0)</f>
        <v>0</v>
      </c>
      <c r="AU1890" s="45" t="str">
        <f>_xlfn.XLOOKUP(U1890,'Lista Suspensa'!$AA$20:$AA$23,'Lista Suspensa'!$AB$20:$AB$23,"N/A")</f>
        <v>S</v>
      </c>
    </row>
    <row r="1891" spans="1:47" ht="12" customHeight="1">
      <c r="A1891" s="87" t="s">
        <v>67</v>
      </c>
      <c r="B1891" s="88">
        <v>46188</v>
      </c>
      <c r="C1891" s="89" t="s">
        <v>3773</v>
      </c>
      <c r="D1891" s="89" t="s">
        <v>3774</v>
      </c>
      <c r="E1891" s="90">
        <v>594044960</v>
      </c>
      <c r="F1891" s="184" t="s">
        <v>4364</v>
      </c>
      <c r="G1891" s="91">
        <v>1182775888</v>
      </c>
      <c r="H1891" s="92">
        <v>21876</v>
      </c>
      <c r="I1891" s="89"/>
      <c r="J1891" s="89"/>
      <c r="K1891" s="89" t="s">
        <v>52</v>
      </c>
      <c r="L1891" s="89" t="s">
        <v>329</v>
      </c>
      <c r="M1891" s="89"/>
      <c r="N1891" s="89" t="s">
        <v>130</v>
      </c>
      <c r="O1891" s="93">
        <v>11978089894</v>
      </c>
      <c r="P1891" s="94"/>
      <c r="Q1891" s="112" t="s">
        <v>3768</v>
      </c>
      <c r="R1891" s="95"/>
      <c r="S1891" s="96"/>
      <c r="T1891" s="96"/>
      <c r="U1891" s="96"/>
      <c r="V1891" s="92"/>
      <c r="W1891" s="92"/>
      <c r="X1891" s="92"/>
      <c r="Y1891" s="97"/>
      <c r="Z1891" s="89"/>
      <c r="AA1891" s="96">
        <v>0</v>
      </c>
      <c r="AB1891" s="89"/>
      <c r="AC1891" s="111"/>
      <c r="AD1891" s="89"/>
      <c r="AE1891" s="89"/>
      <c r="AF1891" s="98"/>
      <c r="AG1891" s="98"/>
      <c r="AH1891" s="98"/>
      <c r="AI1891" s="99"/>
      <c r="AJ1891" s="99" t="s">
        <v>197</v>
      </c>
      <c r="AK1891" s="99" t="s">
        <v>197</v>
      </c>
      <c r="AL1891" s="45" t="s">
        <v>68</v>
      </c>
      <c r="AM1891" s="162" t="str">
        <f>MONTH(B1891)&amp;"/"&amp;YEAR(B1891)</f>
        <v>6/2026</v>
      </c>
      <c r="AN1891" s="45">
        <f>WEEKNUM(B1891)-WEEKNUM(EOMONTH(B1891,-1)+1)+1</f>
        <v>3</v>
      </c>
      <c r="AO1891" s="45" t="str">
        <f>MONTH(R1891)&amp;"/"&amp;YEAR(R1891)</f>
        <v>1/1900</v>
      </c>
      <c r="AP1891" s="45" t="e">
        <f>WEEKNUM(R1891)-WEEKNUM(EOMONTH(R1891,-1)+1)+1</f>
        <v>#NUM!</v>
      </c>
      <c r="AQ1891" s="45">
        <f>IF(AU1891="S",IF(Q1891="1. Aceitou o programa",R1891-B1891,0),0)</f>
        <v>0</v>
      </c>
      <c r="AR1891" s="45">
        <f>IF(AU1891="S",IF(AND(S1891&lt;&gt;"",R1891&lt;&gt;""),S1891-R1891,0),0)</f>
        <v>0</v>
      </c>
      <c r="AS1891" s="45">
        <f>IF(AU1891="S",IF(Q1891="1. Aceitou o programa",IF(OR(X1891="Não se Aplica",X1891=""),IF(OR(W1891="Não se Aplica",W1891=""),0,W1891-V1891),AVERAGE(X1891-W1891,W1891-V1891)),0),0)</f>
        <v>0</v>
      </c>
      <c r="AT1891" s="45">
        <f>IF(AU1891="S",IF(AND(Q1891="1. Aceitou o programa",AB1891="Realizada"),IFERROR(IF(AA1891="",0,AA1891-R1891),0),0),0)</f>
        <v>0</v>
      </c>
      <c r="AU1891" s="45" t="str">
        <f>_xlfn.XLOOKUP(U1891,'Lista Suspensa'!$AA$20:$AA$23,'Lista Suspensa'!$AB$20:$AB$23,"N/A")</f>
        <v>S</v>
      </c>
    </row>
    <row r="1892" spans="1:47" ht="12" customHeight="1">
      <c r="A1892" s="87" t="s">
        <v>67</v>
      </c>
      <c r="B1892" s="88">
        <v>46188</v>
      </c>
      <c r="C1892" s="89" t="s">
        <v>3773</v>
      </c>
      <c r="D1892" s="89" t="s">
        <v>3774</v>
      </c>
      <c r="E1892" s="90">
        <v>594051282</v>
      </c>
      <c r="F1892" s="184" t="s">
        <v>4365</v>
      </c>
      <c r="G1892" s="91">
        <v>8788150828</v>
      </c>
      <c r="H1892" s="92">
        <v>22890</v>
      </c>
      <c r="I1892" s="89"/>
      <c r="J1892" s="89"/>
      <c r="K1892" s="89" t="s">
        <v>52</v>
      </c>
      <c r="L1892" s="89" t="s">
        <v>329</v>
      </c>
      <c r="M1892" s="89"/>
      <c r="N1892" s="89" t="s">
        <v>130</v>
      </c>
      <c r="O1892" s="93">
        <v>11967019908</v>
      </c>
      <c r="P1892" s="94"/>
      <c r="Q1892" s="112" t="s">
        <v>3768</v>
      </c>
      <c r="R1892" s="95"/>
      <c r="S1892" s="96"/>
      <c r="T1892" s="96"/>
      <c r="U1892" s="96"/>
      <c r="V1892" s="92"/>
      <c r="W1892" s="92"/>
      <c r="X1892" s="92"/>
      <c r="Y1892" s="97"/>
      <c r="Z1892" s="89"/>
      <c r="AA1892" s="96">
        <v>0</v>
      </c>
      <c r="AB1892" s="89"/>
      <c r="AC1892" s="111"/>
      <c r="AD1892" s="89"/>
      <c r="AE1892" s="89"/>
      <c r="AF1892" s="98"/>
      <c r="AG1892" s="98"/>
      <c r="AH1892" s="98"/>
      <c r="AI1892" s="99"/>
      <c r="AJ1892" s="99" t="s">
        <v>197</v>
      </c>
      <c r="AK1892" s="99" t="s">
        <v>197</v>
      </c>
      <c r="AL1892" s="45" t="s">
        <v>68</v>
      </c>
      <c r="AM1892" s="162" t="str">
        <f>MONTH(B1892)&amp;"/"&amp;YEAR(B1892)</f>
        <v>6/2026</v>
      </c>
      <c r="AN1892" s="45">
        <f>WEEKNUM(B1892)-WEEKNUM(EOMONTH(B1892,-1)+1)+1</f>
        <v>3</v>
      </c>
      <c r="AO1892" s="45" t="str">
        <f>MONTH(R1892)&amp;"/"&amp;YEAR(R1892)</f>
        <v>1/1900</v>
      </c>
      <c r="AP1892" s="45" t="e">
        <f>WEEKNUM(R1892)-WEEKNUM(EOMONTH(R1892,-1)+1)+1</f>
        <v>#NUM!</v>
      </c>
      <c r="AQ1892" s="45">
        <f>IF(AU1892="S",IF(Q1892="1. Aceitou o programa",R1892-B1892,0),0)</f>
        <v>0</v>
      </c>
      <c r="AR1892" s="45">
        <f>IF(AU1892="S",IF(AND(S1892&lt;&gt;"",R1892&lt;&gt;""),S1892-R1892,0),0)</f>
        <v>0</v>
      </c>
      <c r="AS1892" s="45">
        <f>IF(AU1892="S",IF(Q1892="1. Aceitou o programa",IF(OR(X1892="Não se Aplica",X1892=""),IF(OR(W1892="Não se Aplica",W1892=""),0,W1892-V1892),AVERAGE(X1892-W1892,W1892-V1892)),0),0)</f>
        <v>0</v>
      </c>
      <c r="AT1892" s="45">
        <f>IF(AU1892="S",IF(AND(Q1892="1. Aceitou o programa",AB1892="Realizada"),IFERROR(IF(AA1892="",0,AA1892-R1892),0),0),0)</f>
        <v>0</v>
      </c>
      <c r="AU1892" s="45" t="str">
        <f>_xlfn.XLOOKUP(U1892,'Lista Suspensa'!$AA$20:$AA$23,'Lista Suspensa'!$AB$20:$AB$23,"N/A")</f>
        <v>S</v>
      </c>
    </row>
    <row r="1893" spans="1:47" ht="12" customHeight="1">
      <c r="A1893" s="87" t="s">
        <v>67</v>
      </c>
      <c r="B1893" s="88">
        <v>46188</v>
      </c>
      <c r="C1893" s="89" t="s">
        <v>3773</v>
      </c>
      <c r="D1893" s="89" t="s">
        <v>3774</v>
      </c>
      <c r="E1893" s="90">
        <v>594084652</v>
      </c>
      <c r="F1893" s="184" t="s">
        <v>4366</v>
      </c>
      <c r="G1893" s="91">
        <v>18599377809</v>
      </c>
      <c r="H1893" s="92">
        <v>17338</v>
      </c>
      <c r="I1893" s="89"/>
      <c r="J1893" s="89"/>
      <c r="K1893" s="89" t="s">
        <v>52</v>
      </c>
      <c r="L1893" s="89" t="s">
        <v>329</v>
      </c>
      <c r="M1893" s="89"/>
      <c r="N1893" s="89" t="s">
        <v>130</v>
      </c>
      <c r="O1893" s="93">
        <v>11973528558</v>
      </c>
      <c r="P1893" s="94"/>
      <c r="Q1893" s="112" t="s">
        <v>58</v>
      </c>
      <c r="R1893" s="95">
        <v>46189</v>
      </c>
      <c r="S1893" s="96"/>
      <c r="T1893" s="96" t="s">
        <v>59</v>
      </c>
      <c r="U1893" s="96" t="s">
        <v>60</v>
      </c>
      <c r="V1893" s="92"/>
      <c r="W1893" s="92"/>
      <c r="X1893" s="92"/>
      <c r="Y1893" s="97"/>
      <c r="Z1893" s="89" t="s">
        <v>62</v>
      </c>
      <c r="AA1893" s="96" t="s">
        <v>4367</v>
      </c>
      <c r="AB1893" s="89"/>
      <c r="AC1893" s="111"/>
      <c r="AD1893" s="89"/>
      <c r="AE1893" s="89"/>
      <c r="AF1893" s="98"/>
      <c r="AG1893" s="98"/>
      <c r="AH1893" s="98"/>
      <c r="AI1893" s="99"/>
      <c r="AJ1893" s="99" t="s">
        <v>197</v>
      </c>
      <c r="AK1893" s="99" t="s">
        <v>197</v>
      </c>
      <c r="AL1893" s="45" t="s">
        <v>68</v>
      </c>
      <c r="AM1893" s="162" t="str">
        <f>MONTH(B1893)&amp;"/"&amp;YEAR(B1893)</f>
        <v>6/2026</v>
      </c>
      <c r="AN1893" s="45">
        <f>WEEKNUM(B1893)-WEEKNUM(EOMONTH(B1893,-1)+1)+1</f>
        <v>3</v>
      </c>
      <c r="AO1893" s="45" t="str">
        <f>MONTH(R1893)&amp;"/"&amp;YEAR(R1893)</f>
        <v>6/2026</v>
      </c>
      <c r="AP1893" s="45">
        <f>WEEKNUM(R1893)-WEEKNUM(EOMONTH(R1893,-1)+1)+1</f>
        <v>3</v>
      </c>
      <c r="AQ1893" s="45">
        <f>IF(AU1893="S",IF(Q1893="1. Aceitou o programa",R1893-B1893,0),0)</f>
        <v>1</v>
      </c>
      <c r="AR1893" s="45">
        <f>IF(AU1893="S",IF(AND(S1893&lt;&gt;"",R1893&lt;&gt;""),S1893-R1893,0),0)</f>
        <v>0</v>
      </c>
      <c r="AS1893" s="45">
        <f>IF(AU1893="S",IF(Q1893="1. Aceitou o programa",IF(OR(X1893="Não se Aplica",X1893=""),IF(OR(W1893="Não se Aplica",W1893=""),0,W1893-V1893),AVERAGE(X1893-W1893,W1893-V1893)),0),0)</f>
        <v>0</v>
      </c>
      <c r="AT1893" s="45">
        <f>IF(AU1893="S",IF(AND(Q1893="1. Aceitou o programa",AB1893="Realizada"),IFERROR(IF(AA1893="",0,AA1893-R1893),0),0),0)</f>
        <v>0</v>
      </c>
      <c r="AU1893" s="45" t="str">
        <f>_xlfn.XLOOKUP(U1893,'Lista Suspensa'!$AA$20:$AA$23,'Lista Suspensa'!$AB$20:$AB$23,"N/A")</f>
        <v>S</v>
      </c>
    </row>
    <row r="1894" spans="1:47" ht="12" customHeight="1">
      <c r="A1894" s="87" t="s">
        <v>67</v>
      </c>
      <c r="B1894" s="88">
        <v>46188</v>
      </c>
      <c r="C1894" s="89" t="s">
        <v>3773</v>
      </c>
      <c r="D1894" s="89" t="s">
        <v>3774</v>
      </c>
      <c r="E1894" s="90">
        <v>594092345</v>
      </c>
      <c r="F1894" s="184" t="s">
        <v>4368</v>
      </c>
      <c r="G1894" s="91">
        <v>25060663817</v>
      </c>
      <c r="H1894" s="92">
        <v>26799</v>
      </c>
      <c r="I1894" s="89"/>
      <c r="J1894" s="89"/>
      <c r="K1894" s="89" t="s">
        <v>52</v>
      </c>
      <c r="L1894" s="89" t="s">
        <v>329</v>
      </c>
      <c r="M1894" s="89"/>
      <c r="N1894" s="89" t="s">
        <v>130</v>
      </c>
      <c r="O1894" s="93">
        <v>11991312669</v>
      </c>
      <c r="P1894" s="94"/>
      <c r="Q1894" s="112" t="s">
        <v>3768</v>
      </c>
      <c r="R1894" s="95"/>
      <c r="S1894" s="96"/>
      <c r="T1894" s="96"/>
      <c r="U1894" s="96"/>
      <c r="V1894" s="92"/>
      <c r="W1894" s="92"/>
      <c r="X1894" s="92"/>
      <c r="Y1894" s="97"/>
      <c r="Z1894" s="89"/>
      <c r="AA1894" s="96">
        <v>0</v>
      </c>
      <c r="AB1894" s="89"/>
      <c r="AC1894" s="111"/>
      <c r="AD1894" s="89"/>
      <c r="AE1894" s="89"/>
      <c r="AF1894" s="98"/>
      <c r="AG1894" s="98"/>
      <c r="AH1894" s="98"/>
      <c r="AI1894" s="99"/>
      <c r="AJ1894" s="99" t="s">
        <v>197</v>
      </c>
      <c r="AK1894" s="99" t="s">
        <v>197</v>
      </c>
      <c r="AL1894" s="45" t="s">
        <v>68</v>
      </c>
      <c r="AM1894" s="162" t="str">
        <f>MONTH(B1894)&amp;"/"&amp;YEAR(B1894)</f>
        <v>6/2026</v>
      </c>
      <c r="AN1894" s="45">
        <f>WEEKNUM(B1894)-WEEKNUM(EOMONTH(B1894,-1)+1)+1</f>
        <v>3</v>
      </c>
      <c r="AO1894" s="45" t="str">
        <f>MONTH(R1894)&amp;"/"&amp;YEAR(R1894)</f>
        <v>1/1900</v>
      </c>
      <c r="AP1894" s="45" t="e">
        <f>WEEKNUM(R1894)-WEEKNUM(EOMONTH(R1894,-1)+1)+1</f>
        <v>#NUM!</v>
      </c>
      <c r="AQ1894" s="45">
        <f>IF(AU1894="S",IF(Q1894="1. Aceitou o programa",R1894-B1894,0),0)</f>
        <v>0</v>
      </c>
      <c r="AR1894" s="45">
        <f>IF(AU1894="S",IF(AND(S1894&lt;&gt;"",R1894&lt;&gt;""),S1894-R1894,0),0)</f>
        <v>0</v>
      </c>
      <c r="AS1894" s="45">
        <f>IF(AU1894="S",IF(Q1894="1. Aceitou o programa",IF(OR(X1894="Não se Aplica",X1894=""),IF(OR(W1894="Não se Aplica",W1894=""),0,W1894-V1894),AVERAGE(X1894-W1894,W1894-V1894)),0),0)</f>
        <v>0</v>
      </c>
      <c r="AT1894" s="45">
        <f>IF(AU1894="S",IF(AND(Q1894="1. Aceitou o programa",AB1894="Realizada"),IFERROR(IF(AA1894="",0,AA1894-R1894),0),0),0)</f>
        <v>0</v>
      </c>
      <c r="AU1894" s="45" t="str">
        <f>_xlfn.XLOOKUP(U1894,'Lista Suspensa'!$AA$20:$AA$23,'Lista Suspensa'!$AB$20:$AB$23,"N/A")</f>
        <v>S</v>
      </c>
    </row>
    <row r="1895" spans="1:47" ht="12" customHeight="1">
      <c r="A1895" s="87" t="s">
        <v>67</v>
      </c>
      <c r="B1895" s="88">
        <v>46188</v>
      </c>
      <c r="C1895" s="89" t="s">
        <v>3773</v>
      </c>
      <c r="D1895" s="89" t="s">
        <v>3774</v>
      </c>
      <c r="E1895" s="90">
        <v>594114454</v>
      </c>
      <c r="F1895" s="184" t="s">
        <v>4369</v>
      </c>
      <c r="G1895" s="91">
        <v>26848046809</v>
      </c>
      <c r="H1895" s="92">
        <v>14755</v>
      </c>
      <c r="I1895" s="89"/>
      <c r="J1895" s="89"/>
      <c r="K1895" s="89" t="s">
        <v>52</v>
      </c>
      <c r="L1895" s="89" t="s">
        <v>329</v>
      </c>
      <c r="M1895" s="89"/>
      <c r="N1895" s="89" t="s">
        <v>130</v>
      </c>
      <c r="O1895" s="93">
        <v>11956296923</v>
      </c>
      <c r="P1895" s="94"/>
      <c r="Q1895" s="112" t="s">
        <v>3768</v>
      </c>
      <c r="R1895" s="95"/>
      <c r="S1895" s="96"/>
      <c r="T1895" s="96"/>
      <c r="U1895" s="96"/>
      <c r="V1895" s="92"/>
      <c r="W1895" s="92"/>
      <c r="X1895" s="92"/>
      <c r="Y1895" s="97"/>
      <c r="Z1895" s="89"/>
      <c r="AA1895" s="96">
        <v>0</v>
      </c>
      <c r="AB1895" s="89"/>
      <c r="AC1895" s="111"/>
      <c r="AD1895" s="89"/>
      <c r="AE1895" s="89"/>
      <c r="AF1895" s="98"/>
      <c r="AG1895" s="98"/>
      <c r="AH1895" s="98"/>
      <c r="AI1895" s="99"/>
      <c r="AJ1895" s="99" t="s">
        <v>197</v>
      </c>
      <c r="AK1895" s="99" t="s">
        <v>197</v>
      </c>
      <c r="AL1895" s="45" t="s">
        <v>68</v>
      </c>
      <c r="AM1895" s="162" t="str">
        <f>MONTH(B1895)&amp;"/"&amp;YEAR(B1895)</f>
        <v>6/2026</v>
      </c>
      <c r="AN1895" s="45">
        <f>WEEKNUM(B1895)-WEEKNUM(EOMONTH(B1895,-1)+1)+1</f>
        <v>3</v>
      </c>
      <c r="AO1895" s="45" t="str">
        <f>MONTH(R1895)&amp;"/"&amp;YEAR(R1895)</f>
        <v>1/1900</v>
      </c>
      <c r="AP1895" s="45" t="e">
        <f>WEEKNUM(R1895)-WEEKNUM(EOMONTH(R1895,-1)+1)+1</f>
        <v>#NUM!</v>
      </c>
      <c r="AQ1895" s="45">
        <f>IF(AU1895="S",IF(Q1895="1. Aceitou o programa",R1895-B1895,0),0)</f>
        <v>0</v>
      </c>
      <c r="AR1895" s="45">
        <f>IF(AU1895="S",IF(AND(S1895&lt;&gt;"",R1895&lt;&gt;""),S1895-R1895,0),0)</f>
        <v>0</v>
      </c>
      <c r="AS1895" s="45">
        <f>IF(AU1895="S",IF(Q1895="1. Aceitou o programa",IF(OR(X1895="Não se Aplica",X1895=""),IF(OR(W1895="Não se Aplica",W1895=""),0,W1895-V1895),AVERAGE(X1895-W1895,W1895-V1895)),0),0)</f>
        <v>0</v>
      </c>
      <c r="AT1895" s="45">
        <f>IF(AU1895="S",IF(AND(Q1895="1. Aceitou o programa",AB1895="Realizada"),IFERROR(IF(AA1895="",0,AA1895-R1895),0),0),0)</f>
        <v>0</v>
      </c>
      <c r="AU1895" s="45" t="str">
        <f>_xlfn.XLOOKUP(U1895,'Lista Suspensa'!$AA$20:$AA$23,'Lista Suspensa'!$AB$20:$AB$23,"N/A")</f>
        <v>S</v>
      </c>
    </row>
    <row r="1896" spans="1:47" ht="12" customHeight="1">
      <c r="A1896" s="87" t="s">
        <v>67</v>
      </c>
      <c r="B1896" s="88">
        <v>46188</v>
      </c>
      <c r="C1896" s="89" t="s">
        <v>3773</v>
      </c>
      <c r="D1896" s="89" t="s">
        <v>3774</v>
      </c>
      <c r="E1896" s="90">
        <v>594115140</v>
      </c>
      <c r="F1896" s="184" t="s">
        <v>4370</v>
      </c>
      <c r="G1896" s="91">
        <v>2735160866</v>
      </c>
      <c r="H1896" s="92">
        <v>16789</v>
      </c>
      <c r="I1896" s="89"/>
      <c r="J1896" s="89"/>
      <c r="K1896" s="89" t="s">
        <v>52</v>
      </c>
      <c r="L1896" s="89" t="s">
        <v>329</v>
      </c>
      <c r="M1896" s="89"/>
      <c r="N1896" s="89" t="s">
        <v>130</v>
      </c>
      <c r="O1896" s="93">
        <v>11982146546</v>
      </c>
      <c r="P1896" s="94"/>
      <c r="Q1896" s="112" t="s">
        <v>3768</v>
      </c>
      <c r="R1896" s="95"/>
      <c r="S1896" s="96"/>
      <c r="T1896" s="96"/>
      <c r="U1896" s="96"/>
      <c r="V1896" s="92"/>
      <c r="W1896" s="92"/>
      <c r="X1896" s="92"/>
      <c r="Y1896" s="97"/>
      <c r="Z1896" s="89"/>
      <c r="AA1896" s="96">
        <v>0</v>
      </c>
      <c r="AB1896" s="89"/>
      <c r="AC1896" s="111"/>
      <c r="AD1896" s="89"/>
      <c r="AE1896" s="89"/>
      <c r="AF1896" s="98"/>
      <c r="AG1896" s="98"/>
      <c r="AH1896" s="98"/>
      <c r="AI1896" s="99"/>
      <c r="AJ1896" s="99" t="s">
        <v>197</v>
      </c>
      <c r="AK1896" s="99" t="s">
        <v>197</v>
      </c>
      <c r="AL1896" s="45" t="s">
        <v>68</v>
      </c>
      <c r="AM1896" s="162" t="str">
        <f>MONTH(B1896)&amp;"/"&amp;YEAR(B1896)</f>
        <v>6/2026</v>
      </c>
      <c r="AN1896" s="45">
        <f>WEEKNUM(B1896)-WEEKNUM(EOMONTH(B1896,-1)+1)+1</f>
        <v>3</v>
      </c>
      <c r="AO1896" s="45" t="str">
        <f>MONTH(R1896)&amp;"/"&amp;YEAR(R1896)</f>
        <v>1/1900</v>
      </c>
      <c r="AP1896" s="45" t="e">
        <f>WEEKNUM(R1896)-WEEKNUM(EOMONTH(R1896,-1)+1)+1</f>
        <v>#NUM!</v>
      </c>
      <c r="AQ1896" s="45">
        <f>IF(AU1896="S",IF(Q1896="1. Aceitou o programa",R1896-B1896,0),0)</f>
        <v>0</v>
      </c>
      <c r="AR1896" s="45">
        <f>IF(AU1896="S",IF(AND(S1896&lt;&gt;"",R1896&lt;&gt;""),S1896-R1896,0),0)</f>
        <v>0</v>
      </c>
      <c r="AS1896" s="45">
        <f>IF(AU1896="S",IF(Q1896="1. Aceitou o programa",IF(OR(X1896="Não se Aplica",X1896=""),IF(OR(W1896="Não se Aplica",W1896=""),0,W1896-V1896),AVERAGE(X1896-W1896,W1896-V1896)),0),0)</f>
        <v>0</v>
      </c>
      <c r="AT1896" s="45">
        <f>IF(AU1896="S",IF(AND(Q1896="1. Aceitou o programa",AB1896="Realizada"),IFERROR(IF(AA1896="",0,AA1896-R1896),0),0),0)</f>
        <v>0</v>
      </c>
      <c r="AU1896" s="45" t="str">
        <f>_xlfn.XLOOKUP(U1896,'Lista Suspensa'!$AA$20:$AA$23,'Lista Suspensa'!$AB$20:$AB$23,"N/A")</f>
        <v>S</v>
      </c>
    </row>
    <row r="1897" spans="1:47" ht="12" customHeight="1">
      <c r="A1897" s="87" t="s">
        <v>67</v>
      </c>
      <c r="B1897" s="88">
        <v>46188</v>
      </c>
      <c r="C1897" s="89" t="s">
        <v>3773</v>
      </c>
      <c r="D1897" s="89" t="s">
        <v>3774</v>
      </c>
      <c r="E1897" s="90">
        <v>594125545</v>
      </c>
      <c r="F1897" s="184" t="s">
        <v>4371</v>
      </c>
      <c r="G1897" s="91">
        <v>18314394840</v>
      </c>
      <c r="H1897" s="92">
        <v>26906</v>
      </c>
      <c r="I1897" s="89"/>
      <c r="J1897" s="89"/>
      <c r="K1897" s="89" t="s">
        <v>52</v>
      </c>
      <c r="L1897" s="89" t="s">
        <v>329</v>
      </c>
      <c r="M1897" s="89"/>
      <c r="N1897" s="89" t="s">
        <v>130</v>
      </c>
      <c r="O1897" s="93">
        <v>11948093183</v>
      </c>
      <c r="P1897" s="94"/>
      <c r="Q1897" s="112" t="s">
        <v>3768</v>
      </c>
      <c r="R1897" s="95"/>
      <c r="S1897" s="96"/>
      <c r="T1897" s="96"/>
      <c r="U1897" s="96"/>
      <c r="V1897" s="92"/>
      <c r="W1897" s="92"/>
      <c r="X1897" s="92"/>
      <c r="Y1897" s="97"/>
      <c r="Z1897" s="89"/>
      <c r="AA1897" s="96">
        <v>0</v>
      </c>
      <c r="AB1897" s="89"/>
      <c r="AC1897" s="111"/>
      <c r="AD1897" s="89"/>
      <c r="AE1897" s="89"/>
      <c r="AF1897" s="98"/>
      <c r="AG1897" s="98"/>
      <c r="AH1897" s="98"/>
      <c r="AI1897" s="99"/>
      <c r="AJ1897" s="99" t="s">
        <v>197</v>
      </c>
      <c r="AK1897" s="99" t="s">
        <v>197</v>
      </c>
      <c r="AL1897" s="45" t="s">
        <v>68</v>
      </c>
      <c r="AM1897" s="162" t="str">
        <f>MONTH(B1897)&amp;"/"&amp;YEAR(B1897)</f>
        <v>6/2026</v>
      </c>
      <c r="AN1897" s="45">
        <f>WEEKNUM(B1897)-WEEKNUM(EOMONTH(B1897,-1)+1)+1</f>
        <v>3</v>
      </c>
      <c r="AO1897" s="45" t="str">
        <f>MONTH(R1897)&amp;"/"&amp;YEAR(R1897)</f>
        <v>1/1900</v>
      </c>
      <c r="AP1897" s="45" t="e">
        <f>WEEKNUM(R1897)-WEEKNUM(EOMONTH(R1897,-1)+1)+1</f>
        <v>#NUM!</v>
      </c>
      <c r="AQ1897" s="45">
        <f>IF(AU1897="S",IF(Q1897="1. Aceitou o programa",R1897-B1897,0),0)</f>
        <v>0</v>
      </c>
      <c r="AR1897" s="45">
        <f>IF(AU1897="S",IF(AND(S1897&lt;&gt;"",R1897&lt;&gt;""),S1897-R1897,0),0)</f>
        <v>0</v>
      </c>
      <c r="AS1897" s="45">
        <f>IF(AU1897="S",IF(Q1897="1. Aceitou o programa",IF(OR(X1897="Não se Aplica",X1897=""),IF(OR(W1897="Não se Aplica",W1897=""),0,W1897-V1897),AVERAGE(X1897-W1897,W1897-V1897)),0),0)</f>
        <v>0</v>
      </c>
      <c r="AT1897" s="45">
        <f>IF(AU1897="S",IF(AND(Q1897="1. Aceitou o programa",AB1897="Realizada"),IFERROR(IF(AA1897="",0,AA1897-R1897),0),0),0)</f>
        <v>0</v>
      </c>
      <c r="AU1897" s="45" t="str">
        <f>_xlfn.XLOOKUP(U1897,'Lista Suspensa'!$AA$20:$AA$23,'Lista Suspensa'!$AB$20:$AB$23,"N/A")</f>
        <v>S</v>
      </c>
    </row>
    <row r="1898" spans="1:47" ht="12" customHeight="1">
      <c r="A1898" s="87" t="s">
        <v>67</v>
      </c>
      <c r="B1898" s="88">
        <v>46188</v>
      </c>
      <c r="C1898" s="89" t="s">
        <v>3773</v>
      </c>
      <c r="D1898" s="89" t="s">
        <v>3774</v>
      </c>
      <c r="E1898" s="90">
        <v>594142385</v>
      </c>
      <c r="F1898" s="184" t="s">
        <v>4372</v>
      </c>
      <c r="G1898" s="91">
        <v>147728843</v>
      </c>
      <c r="H1898" s="92">
        <v>21248</v>
      </c>
      <c r="I1898" s="89"/>
      <c r="J1898" s="89"/>
      <c r="K1898" s="89" t="s">
        <v>52</v>
      </c>
      <c r="L1898" s="89" t="s">
        <v>329</v>
      </c>
      <c r="M1898" s="89"/>
      <c r="N1898" s="89" t="s">
        <v>130</v>
      </c>
      <c r="O1898" s="93">
        <v>11993384594</v>
      </c>
      <c r="P1898" s="94"/>
      <c r="Q1898" s="112" t="s">
        <v>3768</v>
      </c>
      <c r="R1898" s="95"/>
      <c r="S1898" s="96"/>
      <c r="T1898" s="96"/>
      <c r="U1898" s="96"/>
      <c r="V1898" s="92"/>
      <c r="W1898" s="92"/>
      <c r="X1898" s="92"/>
      <c r="Y1898" s="97"/>
      <c r="Z1898" s="89"/>
      <c r="AA1898" s="96">
        <v>0</v>
      </c>
      <c r="AB1898" s="89"/>
      <c r="AC1898" s="111"/>
      <c r="AD1898" s="89"/>
      <c r="AE1898" s="89"/>
      <c r="AF1898" s="98"/>
      <c r="AG1898" s="98"/>
      <c r="AH1898" s="98"/>
      <c r="AI1898" s="99"/>
      <c r="AJ1898" s="99" t="s">
        <v>197</v>
      </c>
      <c r="AK1898" s="99" t="s">
        <v>197</v>
      </c>
      <c r="AL1898" s="45" t="s">
        <v>68</v>
      </c>
      <c r="AM1898" s="162" t="str">
        <f>MONTH(B1898)&amp;"/"&amp;YEAR(B1898)</f>
        <v>6/2026</v>
      </c>
      <c r="AN1898" s="45">
        <f>WEEKNUM(B1898)-WEEKNUM(EOMONTH(B1898,-1)+1)+1</f>
        <v>3</v>
      </c>
      <c r="AO1898" s="45" t="str">
        <f>MONTH(R1898)&amp;"/"&amp;YEAR(R1898)</f>
        <v>1/1900</v>
      </c>
      <c r="AP1898" s="45" t="e">
        <f>WEEKNUM(R1898)-WEEKNUM(EOMONTH(R1898,-1)+1)+1</f>
        <v>#NUM!</v>
      </c>
      <c r="AQ1898" s="45">
        <f>IF(AU1898="S",IF(Q1898="1. Aceitou o programa",R1898-B1898,0),0)</f>
        <v>0</v>
      </c>
      <c r="AR1898" s="45">
        <f>IF(AU1898="S",IF(AND(S1898&lt;&gt;"",R1898&lt;&gt;""),S1898-R1898,0),0)</f>
        <v>0</v>
      </c>
      <c r="AS1898" s="45">
        <f>IF(AU1898="S",IF(Q1898="1. Aceitou o programa",IF(OR(X1898="Não se Aplica",X1898=""),IF(OR(W1898="Não se Aplica",W1898=""),0,W1898-V1898),AVERAGE(X1898-W1898,W1898-V1898)),0),0)</f>
        <v>0</v>
      </c>
      <c r="AT1898" s="45">
        <f>IF(AU1898="S",IF(AND(Q1898="1. Aceitou o programa",AB1898="Realizada"),IFERROR(IF(AA1898="",0,AA1898-R1898),0),0),0)</f>
        <v>0</v>
      </c>
      <c r="AU1898" s="45" t="str">
        <f>_xlfn.XLOOKUP(U1898,'Lista Suspensa'!$AA$20:$AA$23,'Lista Suspensa'!$AB$20:$AB$23,"N/A")</f>
        <v>S</v>
      </c>
    </row>
    <row r="1899" spans="1:47" ht="12" customHeight="1">
      <c r="A1899" s="87" t="s">
        <v>67</v>
      </c>
      <c r="B1899" s="88">
        <v>46188</v>
      </c>
      <c r="C1899" s="89" t="s">
        <v>3773</v>
      </c>
      <c r="D1899" s="89" t="s">
        <v>3774</v>
      </c>
      <c r="E1899" s="90">
        <v>594239397</v>
      </c>
      <c r="F1899" s="184" t="s">
        <v>4373</v>
      </c>
      <c r="G1899" s="91">
        <v>19610268803</v>
      </c>
      <c r="H1899" s="92">
        <v>18931</v>
      </c>
      <c r="I1899" s="89"/>
      <c r="J1899" s="89"/>
      <c r="K1899" s="89" t="s">
        <v>52</v>
      </c>
      <c r="L1899" s="89" t="s">
        <v>329</v>
      </c>
      <c r="M1899" s="89"/>
      <c r="N1899" s="89" t="s">
        <v>130</v>
      </c>
      <c r="O1899" s="93">
        <v>11971844974</v>
      </c>
      <c r="P1899" s="94"/>
      <c r="Q1899" s="112" t="s">
        <v>3768</v>
      </c>
      <c r="R1899" s="95"/>
      <c r="S1899" s="96"/>
      <c r="T1899" s="96"/>
      <c r="U1899" s="96"/>
      <c r="V1899" s="92"/>
      <c r="W1899" s="92"/>
      <c r="X1899" s="92"/>
      <c r="Y1899" s="97"/>
      <c r="Z1899" s="89"/>
      <c r="AA1899" s="96">
        <v>0</v>
      </c>
      <c r="AB1899" s="89"/>
      <c r="AC1899" s="111"/>
      <c r="AD1899" s="89"/>
      <c r="AE1899" s="89"/>
      <c r="AF1899" s="98"/>
      <c r="AG1899" s="98"/>
      <c r="AH1899" s="98"/>
      <c r="AI1899" s="99"/>
      <c r="AJ1899" s="99" t="s">
        <v>197</v>
      </c>
      <c r="AK1899" s="99" t="s">
        <v>197</v>
      </c>
      <c r="AL1899" s="45" t="s">
        <v>68</v>
      </c>
      <c r="AM1899" s="162" t="str">
        <f>MONTH(B1899)&amp;"/"&amp;YEAR(B1899)</f>
        <v>6/2026</v>
      </c>
      <c r="AN1899" s="45">
        <f>WEEKNUM(B1899)-WEEKNUM(EOMONTH(B1899,-1)+1)+1</f>
        <v>3</v>
      </c>
      <c r="AO1899" s="45" t="str">
        <f>MONTH(R1899)&amp;"/"&amp;YEAR(R1899)</f>
        <v>1/1900</v>
      </c>
      <c r="AP1899" s="45" t="e">
        <f>WEEKNUM(R1899)-WEEKNUM(EOMONTH(R1899,-1)+1)+1</f>
        <v>#NUM!</v>
      </c>
      <c r="AQ1899" s="45">
        <f>IF(AU1899="S",IF(Q1899="1. Aceitou o programa",R1899-B1899,0),0)</f>
        <v>0</v>
      </c>
      <c r="AR1899" s="45">
        <f>IF(AU1899="S",IF(AND(S1899&lt;&gt;"",R1899&lt;&gt;""),S1899-R1899,0),0)</f>
        <v>0</v>
      </c>
      <c r="AS1899" s="45">
        <f>IF(AU1899="S",IF(Q1899="1. Aceitou o programa",IF(OR(X1899="Não se Aplica",X1899=""),IF(OR(W1899="Não se Aplica",W1899=""),0,W1899-V1899),AVERAGE(X1899-W1899,W1899-V1899)),0),0)</f>
        <v>0</v>
      </c>
      <c r="AT1899" s="45">
        <f>IF(AU1899="S",IF(AND(Q1899="1. Aceitou o programa",AB1899="Realizada"),IFERROR(IF(AA1899="",0,AA1899-R1899),0),0),0)</f>
        <v>0</v>
      </c>
      <c r="AU1899" s="45" t="str">
        <f>_xlfn.XLOOKUP(U1899,'Lista Suspensa'!$AA$20:$AA$23,'Lista Suspensa'!$AB$20:$AB$23,"N/A")</f>
        <v>S</v>
      </c>
    </row>
    <row r="1900" spans="1:47" ht="12" customHeight="1">
      <c r="A1900" s="87" t="s">
        <v>67</v>
      </c>
      <c r="B1900" s="88">
        <v>46188</v>
      </c>
      <c r="C1900" s="89" t="s">
        <v>3773</v>
      </c>
      <c r="D1900" s="89" t="s">
        <v>3774</v>
      </c>
      <c r="E1900" s="90">
        <v>594595428</v>
      </c>
      <c r="F1900" s="184" t="s">
        <v>4374</v>
      </c>
      <c r="G1900" s="91">
        <v>29089652833</v>
      </c>
      <c r="H1900" s="92">
        <v>13602</v>
      </c>
      <c r="I1900" s="89"/>
      <c r="J1900" s="89"/>
      <c r="K1900" s="89" t="s">
        <v>52</v>
      </c>
      <c r="L1900" s="89" t="s">
        <v>329</v>
      </c>
      <c r="M1900" s="89"/>
      <c r="N1900" s="89" t="s">
        <v>130</v>
      </c>
      <c r="O1900" s="93">
        <v>11986118527</v>
      </c>
      <c r="P1900" s="94"/>
      <c r="Q1900" s="112" t="s">
        <v>3768</v>
      </c>
      <c r="R1900" s="95"/>
      <c r="S1900" s="96"/>
      <c r="T1900" s="96"/>
      <c r="U1900" s="96"/>
      <c r="V1900" s="92"/>
      <c r="W1900" s="92"/>
      <c r="X1900" s="92"/>
      <c r="Y1900" s="97"/>
      <c r="Z1900" s="89"/>
      <c r="AA1900" s="96">
        <v>0</v>
      </c>
      <c r="AB1900" s="89"/>
      <c r="AC1900" s="111"/>
      <c r="AD1900" s="89"/>
      <c r="AE1900" s="89"/>
      <c r="AF1900" s="98"/>
      <c r="AG1900" s="98"/>
      <c r="AH1900" s="98"/>
      <c r="AI1900" s="99"/>
      <c r="AJ1900" s="99" t="s">
        <v>197</v>
      </c>
      <c r="AK1900" s="99" t="s">
        <v>197</v>
      </c>
      <c r="AL1900" s="45" t="s">
        <v>68</v>
      </c>
      <c r="AM1900" s="162" t="str">
        <f>MONTH(B1900)&amp;"/"&amp;YEAR(B1900)</f>
        <v>6/2026</v>
      </c>
      <c r="AN1900" s="45">
        <f>WEEKNUM(B1900)-WEEKNUM(EOMONTH(B1900,-1)+1)+1</f>
        <v>3</v>
      </c>
      <c r="AO1900" s="45" t="str">
        <f>MONTH(R1900)&amp;"/"&amp;YEAR(R1900)</f>
        <v>1/1900</v>
      </c>
      <c r="AP1900" s="45" t="e">
        <f>WEEKNUM(R1900)-WEEKNUM(EOMONTH(R1900,-1)+1)+1</f>
        <v>#NUM!</v>
      </c>
      <c r="AQ1900" s="45">
        <f>IF(AU1900="S",IF(Q1900="1. Aceitou o programa",R1900-B1900,0),0)</f>
        <v>0</v>
      </c>
      <c r="AR1900" s="45">
        <f>IF(AU1900="S",IF(AND(S1900&lt;&gt;"",R1900&lt;&gt;""),S1900-R1900,0),0)</f>
        <v>0</v>
      </c>
      <c r="AS1900" s="45">
        <f>IF(AU1900="S",IF(Q1900="1. Aceitou o programa",IF(OR(X1900="Não se Aplica",X1900=""),IF(OR(W1900="Não se Aplica",W1900=""),0,W1900-V1900),AVERAGE(X1900-W1900,W1900-V1900)),0),0)</f>
        <v>0</v>
      </c>
      <c r="AT1900" s="45">
        <f>IF(AU1900="S",IF(AND(Q1900="1. Aceitou o programa",AB1900="Realizada"),IFERROR(IF(AA1900="",0,AA1900-R1900),0),0),0)</f>
        <v>0</v>
      </c>
      <c r="AU1900" s="45" t="str">
        <f>_xlfn.XLOOKUP(U1900,'Lista Suspensa'!$AA$20:$AA$23,'Lista Suspensa'!$AB$20:$AB$23,"N/A")</f>
        <v>S</v>
      </c>
    </row>
    <row r="1901" spans="1:47" ht="12" customHeight="1">
      <c r="A1901" s="87" t="s">
        <v>67</v>
      </c>
      <c r="B1901" s="88">
        <v>46188</v>
      </c>
      <c r="C1901" s="89" t="s">
        <v>3773</v>
      </c>
      <c r="D1901" s="89" t="s">
        <v>3774</v>
      </c>
      <c r="E1901" s="90">
        <v>595749321</v>
      </c>
      <c r="F1901" s="184" t="s">
        <v>4375</v>
      </c>
      <c r="G1901" s="91">
        <v>29934438879</v>
      </c>
      <c r="H1901" s="92">
        <v>28576</v>
      </c>
      <c r="I1901" s="89"/>
      <c r="J1901" s="89"/>
      <c r="K1901" s="89" t="s">
        <v>52</v>
      </c>
      <c r="L1901" s="89" t="s">
        <v>871</v>
      </c>
      <c r="M1901" s="89"/>
      <c r="N1901" s="89" t="s">
        <v>130</v>
      </c>
      <c r="O1901" s="93">
        <v>11948803612</v>
      </c>
      <c r="P1901" s="94"/>
      <c r="Q1901" s="112" t="s">
        <v>3768</v>
      </c>
      <c r="R1901" s="95"/>
      <c r="S1901" s="96"/>
      <c r="T1901" s="96"/>
      <c r="U1901" s="96"/>
      <c r="V1901" s="92"/>
      <c r="W1901" s="92"/>
      <c r="X1901" s="92"/>
      <c r="Y1901" s="97"/>
      <c r="Z1901" s="89"/>
      <c r="AA1901" s="96">
        <v>0</v>
      </c>
      <c r="AB1901" s="89"/>
      <c r="AC1901" s="111"/>
      <c r="AD1901" s="89"/>
      <c r="AE1901" s="89"/>
      <c r="AF1901" s="98"/>
      <c r="AG1901" s="98"/>
      <c r="AH1901" s="98"/>
      <c r="AI1901" s="99"/>
      <c r="AJ1901" s="99" t="s">
        <v>197</v>
      </c>
      <c r="AK1901" s="99" t="s">
        <v>197</v>
      </c>
      <c r="AL1901" s="45" t="s">
        <v>68</v>
      </c>
      <c r="AM1901" s="162" t="str">
        <f>MONTH(B1901)&amp;"/"&amp;YEAR(B1901)</f>
        <v>6/2026</v>
      </c>
      <c r="AN1901" s="45">
        <f>WEEKNUM(B1901)-WEEKNUM(EOMONTH(B1901,-1)+1)+1</f>
        <v>3</v>
      </c>
      <c r="AO1901" s="45" t="str">
        <f>MONTH(R1901)&amp;"/"&amp;YEAR(R1901)</f>
        <v>1/1900</v>
      </c>
      <c r="AP1901" s="45" t="e">
        <f>WEEKNUM(R1901)-WEEKNUM(EOMONTH(R1901,-1)+1)+1</f>
        <v>#NUM!</v>
      </c>
      <c r="AQ1901" s="45">
        <f>IF(AU1901="S",IF(Q1901="1. Aceitou o programa",R1901-B1901,0),0)</f>
        <v>0</v>
      </c>
      <c r="AR1901" s="45">
        <f>IF(AU1901="S",IF(AND(S1901&lt;&gt;"",R1901&lt;&gt;""),S1901-R1901,0),0)</f>
        <v>0</v>
      </c>
      <c r="AS1901" s="45">
        <f>IF(AU1901="S",IF(Q1901="1. Aceitou o programa",IF(OR(X1901="Não se Aplica",X1901=""),IF(OR(W1901="Não se Aplica",W1901=""),0,W1901-V1901),AVERAGE(X1901-W1901,W1901-V1901)),0),0)</f>
        <v>0</v>
      </c>
      <c r="AT1901" s="45">
        <f>IF(AU1901="S",IF(AND(Q1901="1. Aceitou o programa",AB1901="Realizada"),IFERROR(IF(AA1901="",0,AA1901-R1901),0),0),0)</f>
        <v>0</v>
      </c>
      <c r="AU1901" s="45" t="str">
        <f>_xlfn.XLOOKUP(U1901,'Lista Suspensa'!$AA$20:$AA$23,'Lista Suspensa'!$AB$20:$AB$23,"N/A")</f>
        <v>S</v>
      </c>
    </row>
    <row r="1902" spans="1:47" ht="12" customHeight="1">
      <c r="A1902" s="87" t="s">
        <v>67</v>
      </c>
      <c r="B1902" s="88">
        <v>46188</v>
      </c>
      <c r="C1902" s="89" t="s">
        <v>3773</v>
      </c>
      <c r="D1902" s="89" t="s">
        <v>3774</v>
      </c>
      <c r="E1902" s="90">
        <v>596143982</v>
      </c>
      <c r="F1902" s="184" t="s">
        <v>4376</v>
      </c>
      <c r="G1902" s="91">
        <v>12425583815</v>
      </c>
      <c r="H1902" s="92">
        <v>16050</v>
      </c>
      <c r="I1902" s="89"/>
      <c r="J1902" s="89"/>
      <c r="K1902" s="89" t="s">
        <v>52</v>
      </c>
      <c r="L1902" s="89" t="s">
        <v>329</v>
      </c>
      <c r="M1902" s="89"/>
      <c r="N1902" s="89" t="s">
        <v>130</v>
      </c>
      <c r="O1902" s="93">
        <v>11970212018</v>
      </c>
      <c r="P1902" s="94"/>
      <c r="Q1902" s="112" t="s">
        <v>3768</v>
      </c>
      <c r="R1902" s="95"/>
      <c r="S1902" s="96"/>
      <c r="T1902" s="96"/>
      <c r="U1902" s="96"/>
      <c r="V1902" s="92"/>
      <c r="W1902" s="92"/>
      <c r="X1902" s="92"/>
      <c r="Y1902" s="97"/>
      <c r="Z1902" s="89"/>
      <c r="AA1902" s="96">
        <v>0</v>
      </c>
      <c r="AB1902" s="89"/>
      <c r="AC1902" s="111"/>
      <c r="AD1902" s="89"/>
      <c r="AE1902" s="89"/>
      <c r="AF1902" s="98"/>
      <c r="AG1902" s="98"/>
      <c r="AH1902" s="98"/>
      <c r="AI1902" s="99"/>
      <c r="AJ1902" s="99" t="s">
        <v>197</v>
      </c>
      <c r="AK1902" s="99" t="s">
        <v>197</v>
      </c>
      <c r="AL1902" s="45" t="s">
        <v>68</v>
      </c>
      <c r="AM1902" s="162" t="str">
        <f>MONTH(B1902)&amp;"/"&amp;YEAR(B1902)</f>
        <v>6/2026</v>
      </c>
      <c r="AN1902" s="45">
        <f>WEEKNUM(B1902)-WEEKNUM(EOMONTH(B1902,-1)+1)+1</f>
        <v>3</v>
      </c>
      <c r="AO1902" s="45" t="str">
        <f>MONTH(R1902)&amp;"/"&amp;YEAR(R1902)</f>
        <v>1/1900</v>
      </c>
      <c r="AP1902" s="45" t="e">
        <f>WEEKNUM(R1902)-WEEKNUM(EOMONTH(R1902,-1)+1)+1</f>
        <v>#NUM!</v>
      </c>
      <c r="AQ1902" s="45">
        <f>IF(AU1902="S",IF(Q1902="1. Aceitou o programa",R1902-B1902,0),0)</f>
        <v>0</v>
      </c>
      <c r="AR1902" s="45">
        <f>IF(AU1902="S",IF(AND(S1902&lt;&gt;"",R1902&lt;&gt;""),S1902-R1902,0),0)</f>
        <v>0</v>
      </c>
      <c r="AS1902" s="45">
        <f>IF(AU1902="S",IF(Q1902="1. Aceitou o programa",IF(OR(X1902="Não se Aplica",X1902=""),IF(OR(W1902="Não se Aplica",W1902=""),0,W1902-V1902),AVERAGE(X1902-W1902,W1902-V1902)),0),0)</f>
        <v>0</v>
      </c>
      <c r="AT1902" s="45">
        <f>IF(AU1902="S",IF(AND(Q1902="1. Aceitou o programa",AB1902="Realizada"),IFERROR(IF(AA1902="",0,AA1902-R1902),0),0),0)</f>
        <v>0</v>
      </c>
      <c r="AU1902" s="45" t="str">
        <f>_xlfn.XLOOKUP(U1902,'Lista Suspensa'!$AA$20:$AA$23,'Lista Suspensa'!$AB$20:$AB$23,"N/A")</f>
        <v>S</v>
      </c>
    </row>
    <row r="1903" spans="1:47" ht="12" customHeight="1">
      <c r="A1903" s="87" t="s">
        <v>67</v>
      </c>
      <c r="B1903" s="88">
        <v>46188</v>
      </c>
      <c r="C1903" s="89" t="s">
        <v>3773</v>
      </c>
      <c r="D1903" s="89" t="s">
        <v>3774</v>
      </c>
      <c r="E1903" s="90">
        <v>596274955</v>
      </c>
      <c r="F1903" s="184" t="s">
        <v>4377</v>
      </c>
      <c r="G1903" s="91">
        <v>18490858896</v>
      </c>
      <c r="H1903" s="92">
        <v>18586</v>
      </c>
      <c r="I1903" s="89"/>
      <c r="J1903" s="89"/>
      <c r="K1903" s="89" t="s">
        <v>52</v>
      </c>
      <c r="L1903" s="89" t="s">
        <v>329</v>
      </c>
      <c r="M1903" s="89"/>
      <c r="N1903" s="89" t="s">
        <v>130</v>
      </c>
      <c r="O1903" s="93">
        <v>11955562156</v>
      </c>
      <c r="P1903" s="94"/>
      <c r="Q1903" s="112" t="s">
        <v>3768</v>
      </c>
      <c r="R1903" s="95"/>
      <c r="S1903" s="96"/>
      <c r="T1903" s="96"/>
      <c r="U1903" s="96"/>
      <c r="V1903" s="92"/>
      <c r="W1903" s="92"/>
      <c r="X1903" s="92"/>
      <c r="Y1903" s="97"/>
      <c r="Z1903" s="89"/>
      <c r="AA1903" s="96">
        <v>0</v>
      </c>
      <c r="AB1903" s="89"/>
      <c r="AC1903" s="111"/>
      <c r="AD1903" s="89"/>
      <c r="AE1903" s="89"/>
      <c r="AF1903" s="98"/>
      <c r="AG1903" s="98"/>
      <c r="AH1903" s="98"/>
      <c r="AI1903" s="99"/>
      <c r="AJ1903" s="99" t="s">
        <v>197</v>
      </c>
      <c r="AK1903" s="99" t="s">
        <v>197</v>
      </c>
      <c r="AL1903" s="45" t="s">
        <v>68</v>
      </c>
      <c r="AM1903" s="162" t="str">
        <f>MONTH(B1903)&amp;"/"&amp;YEAR(B1903)</f>
        <v>6/2026</v>
      </c>
      <c r="AN1903" s="45">
        <f>WEEKNUM(B1903)-WEEKNUM(EOMONTH(B1903,-1)+1)+1</f>
        <v>3</v>
      </c>
      <c r="AO1903" s="45" t="str">
        <f>MONTH(R1903)&amp;"/"&amp;YEAR(R1903)</f>
        <v>1/1900</v>
      </c>
      <c r="AP1903" s="45" t="e">
        <f>WEEKNUM(R1903)-WEEKNUM(EOMONTH(R1903,-1)+1)+1</f>
        <v>#NUM!</v>
      </c>
      <c r="AQ1903" s="45">
        <f>IF(AU1903="S",IF(Q1903="1. Aceitou o programa",R1903-B1903,0),0)</f>
        <v>0</v>
      </c>
      <c r="AR1903" s="45">
        <f>IF(AU1903="S",IF(AND(S1903&lt;&gt;"",R1903&lt;&gt;""),S1903-R1903,0),0)</f>
        <v>0</v>
      </c>
      <c r="AS1903" s="45">
        <f>IF(AU1903="S",IF(Q1903="1. Aceitou o programa",IF(OR(X1903="Não se Aplica",X1903=""),IF(OR(W1903="Não se Aplica",W1903=""),0,W1903-V1903),AVERAGE(X1903-W1903,W1903-V1903)),0),0)</f>
        <v>0</v>
      </c>
      <c r="AT1903" s="45">
        <f>IF(AU1903="S",IF(AND(Q1903="1. Aceitou o programa",AB1903="Realizada"),IFERROR(IF(AA1903="",0,AA1903-R1903),0),0),0)</f>
        <v>0</v>
      </c>
      <c r="AU1903" s="45" t="str">
        <f>_xlfn.XLOOKUP(U1903,'Lista Suspensa'!$AA$20:$AA$23,'Lista Suspensa'!$AB$20:$AB$23,"N/A")</f>
        <v>S</v>
      </c>
    </row>
    <row r="1904" spans="1:47" ht="12" customHeight="1">
      <c r="A1904" s="87" t="s">
        <v>67</v>
      </c>
      <c r="B1904" s="88">
        <v>46188</v>
      </c>
      <c r="C1904" s="89" t="s">
        <v>3773</v>
      </c>
      <c r="D1904" s="89" t="s">
        <v>3774</v>
      </c>
      <c r="E1904" s="90">
        <v>630396191</v>
      </c>
      <c r="F1904" s="184" t="s">
        <v>4378</v>
      </c>
      <c r="G1904" s="91">
        <v>39116620844</v>
      </c>
      <c r="H1904" s="92">
        <v>18288</v>
      </c>
      <c r="I1904" s="89"/>
      <c r="J1904" s="89"/>
      <c r="K1904" s="89" t="s">
        <v>52</v>
      </c>
      <c r="L1904" s="89" t="s">
        <v>53</v>
      </c>
      <c r="M1904" s="89"/>
      <c r="N1904" s="89" t="s">
        <v>235</v>
      </c>
      <c r="O1904" s="93">
        <v>84988661781</v>
      </c>
      <c r="P1904" s="94"/>
      <c r="Q1904" s="112" t="s">
        <v>3768</v>
      </c>
      <c r="R1904" s="95"/>
      <c r="S1904" s="96"/>
      <c r="T1904" s="96"/>
      <c r="U1904" s="96"/>
      <c r="V1904" s="92"/>
      <c r="W1904" s="92"/>
      <c r="X1904" s="92"/>
      <c r="Y1904" s="97"/>
      <c r="Z1904" s="89"/>
      <c r="AA1904" s="96">
        <v>0</v>
      </c>
      <c r="AB1904" s="89"/>
      <c r="AC1904" s="111"/>
      <c r="AD1904" s="89"/>
      <c r="AE1904" s="89"/>
      <c r="AF1904" s="98"/>
      <c r="AG1904" s="98"/>
      <c r="AH1904" s="98"/>
      <c r="AI1904" s="99"/>
      <c r="AJ1904" s="99" t="s">
        <v>197</v>
      </c>
      <c r="AK1904" s="99" t="s">
        <v>197</v>
      </c>
      <c r="AL1904" s="45" t="s">
        <v>68</v>
      </c>
      <c r="AM1904" s="162" t="str">
        <f>MONTH(B1904)&amp;"/"&amp;YEAR(B1904)</f>
        <v>6/2026</v>
      </c>
      <c r="AN1904" s="45">
        <f>WEEKNUM(B1904)-WEEKNUM(EOMONTH(B1904,-1)+1)+1</f>
        <v>3</v>
      </c>
      <c r="AO1904" s="45" t="str">
        <f>MONTH(R1904)&amp;"/"&amp;YEAR(R1904)</f>
        <v>1/1900</v>
      </c>
      <c r="AP1904" s="45" t="e">
        <f>WEEKNUM(R1904)-WEEKNUM(EOMONTH(R1904,-1)+1)+1</f>
        <v>#NUM!</v>
      </c>
      <c r="AQ1904" s="45">
        <f>IF(AU1904="S",IF(Q1904="1. Aceitou o programa",R1904-B1904,0),0)</f>
        <v>0</v>
      </c>
      <c r="AR1904" s="45">
        <f>IF(AU1904="S",IF(AND(S1904&lt;&gt;"",R1904&lt;&gt;""),S1904-R1904,0),0)</f>
        <v>0</v>
      </c>
      <c r="AS1904" s="45">
        <f>IF(AU1904="S",IF(Q1904="1. Aceitou o programa",IF(OR(X1904="Não se Aplica",X1904=""),IF(OR(W1904="Não se Aplica",W1904=""),0,W1904-V1904),AVERAGE(X1904-W1904,W1904-V1904)),0),0)</f>
        <v>0</v>
      </c>
      <c r="AT1904" s="45">
        <f>IF(AU1904="S",IF(AND(Q1904="1. Aceitou o programa",AB1904="Realizada"),IFERROR(IF(AA1904="",0,AA1904-R1904),0),0),0)</f>
        <v>0</v>
      </c>
      <c r="AU1904" s="45" t="str">
        <f>_xlfn.XLOOKUP(U1904,'Lista Suspensa'!$AA$20:$AA$23,'Lista Suspensa'!$AB$20:$AB$23,"N/A")</f>
        <v>S</v>
      </c>
    </row>
    <row r="1905" spans="1:47" ht="12" customHeight="1">
      <c r="A1905" s="87" t="s">
        <v>67</v>
      </c>
      <c r="B1905" s="88">
        <v>46188</v>
      </c>
      <c r="C1905" s="89" t="s">
        <v>3773</v>
      </c>
      <c r="D1905" s="89" t="s">
        <v>3774</v>
      </c>
      <c r="E1905" s="90">
        <v>632104082</v>
      </c>
      <c r="F1905" s="184" t="s">
        <v>4379</v>
      </c>
      <c r="G1905" s="91">
        <v>28239794840</v>
      </c>
      <c r="H1905" s="92">
        <v>23807</v>
      </c>
      <c r="I1905" s="89"/>
      <c r="J1905" s="89"/>
      <c r="K1905" s="89" t="s">
        <v>52</v>
      </c>
      <c r="L1905" s="89" t="s">
        <v>2410</v>
      </c>
      <c r="M1905" s="89"/>
      <c r="N1905" s="89" t="s">
        <v>275</v>
      </c>
      <c r="O1905" s="93">
        <v>11982139537</v>
      </c>
      <c r="P1905" s="94"/>
      <c r="Q1905" s="112" t="s">
        <v>3768</v>
      </c>
      <c r="R1905" s="95"/>
      <c r="S1905" s="96"/>
      <c r="T1905" s="96"/>
      <c r="U1905" s="96"/>
      <c r="V1905" s="92"/>
      <c r="W1905" s="92"/>
      <c r="X1905" s="92"/>
      <c r="Y1905" s="97"/>
      <c r="Z1905" s="89"/>
      <c r="AA1905" s="96">
        <v>0</v>
      </c>
      <c r="AB1905" s="89"/>
      <c r="AC1905" s="111"/>
      <c r="AD1905" s="89"/>
      <c r="AE1905" s="89"/>
      <c r="AF1905" s="98"/>
      <c r="AG1905" s="98"/>
      <c r="AH1905" s="98"/>
      <c r="AI1905" s="99"/>
      <c r="AJ1905" s="99" t="s">
        <v>197</v>
      </c>
      <c r="AK1905" s="99" t="s">
        <v>197</v>
      </c>
      <c r="AL1905" s="45" t="s">
        <v>68</v>
      </c>
      <c r="AM1905" s="162" t="str">
        <f>MONTH(B1905)&amp;"/"&amp;YEAR(B1905)</f>
        <v>6/2026</v>
      </c>
      <c r="AN1905" s="45">
        <f>WEEKNUM(B1905)-WEEKNUM(EOMONTH(B1905,-1)+1)+1</f>
        <v>3</v>
      </c>
      <c r="AO1905" s="45" t="str">
        <f>MONTH(R1905)&amp;"/"&amp;YEAR(R1905)</f>
        <v>1/1900</v>
      </c>
      <c r="AP1905" s="45" t="e">
        <f>WEEKNUM(R1905)-WEEKNUM(EOMONTH(R1905,-1)+1)+1</f>
        <v>#NUM!</v>
      </c>
      <c r="AQ1905" s="45">
        <f>IF(AU1905="S",IF(Q1905="1. Aceitou o programa",R1905-B1905,0),0)</f>
        <v>0</v>
      </c>
      <c r="AR1905" s="45">
        <f>IF(AU1905="S",IF(AND(S1905&lt;&gt;"",R1905&lt;&gt;""),S1905-R1905,0),0)</f>
        <v>0</v>
      </c>
      <c r="AS1905" s="45">
        <f>IF(AU1905="S",IF(Q1905="1. Aceitou o programa",IF(OR(X1905="Não se Aplica",X1905=""),IF(OR(W1905="Não se Aplica",W1905=""),0,W1905-V1905),AVERAGE(X1905-W1905,W1905-V1905)),0),0)</f>
        <v>0</v>
      </c>
      <c r="AT1905" s="45">
        <f>IF(AU1905="S",IF(AND(Q1905="1. Aceitou o programa",AB1905="Realizada"),IFERROR(IF(AA1905="",0,AA1905-R1905),0),0),0)</f>
        <v>0</v>
      </c>
      <c r="AU1905" s="45" t="str">
        <f>_xlfn.XLOOKUP(U1905,'Lista Suspensa'!$AA$20:$AA$23,'Lista Suspensa'!$AB$20:$AB$23,"N/A")</f>
        <v>S</v>
      </c>
    </row>
    <row r="1906" spans="1:47" ht="12" customHeight="1">
      <c r="A1906" s="87" t="s">
        <v>67</v>
      </c>
      <c r="B1906" s="88">
        <v>46188</v>
      </c>
      <c r="C1906" s="89" t="s">
        <v>3773</v>
      </c>
      <c r="D1906" s="89" t="s">
        <v>3774</v>
      </c>
      <c r="E1906" s="90">
        <v>635897261</v>
      </c>
      <c r="F1906" s="184" t="s">
        <v>4380</v>
      </c>
      <c r="G1906" s="91">
        <v>6087651802</v>
      </c>
      <c r="H1906" s="92">
        <v>23601</v>
      </c>
      <c r="I1906" s="89"/>
      <c r="J1906" s="89"/>
      <c r="K1906" s="89" t="s">
        <v>52</v>
      </c>
      <c r="L1906" s="89" t="s">
        <v>53</v>
      </c>
      <c r="M1906" s="89"/>
      <c r="N1906" s="89" t="s">
        <v>235</v>
      </c>
      <c r="O1906" s="93">
        <v>11952035940</v>
      </c>
      <c r="P1906" s="94"/>
      <c r="Q1906" s="112" t="s">
        <v>3768</v>
      </c>
      <c r="R1906" s="95"/>
      <c r="S1906" s="96"/>
      <c r="T1906" s="96"/>
      <c r="U1906" s="96"/>
      <c r="V1906" s="92"/>
      <c r="W1906" s="92"/>
      <c r="X1906" s="92"/>
      <c r="Y1906" s="97"/>
      <c r="Z1906" s="89"/>
      <c r="AA1906" s="96">
        <v>0</v>
      </c>
      <c r="AB1906" s="89"/>
      <c r="AC1906" s="111"/>
      <c r="AD1906" s="89"/>
      <c r="AE1906" s="89"/>
      <c r="AF1906" s="98"/>
      <c r="AG1906" s="98"/>
      <c r="AH1906" s="98"/>
      <c r="AI1906" s="99"/>
      <c r="AJ1906" s="99" t="s">
        <v>197</v>
      </c>
      <c r="AK1906" s="99" t="s">
        <v>197</v>
      </c>
      <c r="AL1906" s="45" t="s">
        <v>68</v>
      </c>
      <c r="AM1906" s="162" t="str">
        <f>MONTH(B1906)&amp;"/"&amp;YEAR(B1906)</f>
        <v>6/2026</v>
      </c>
      <c r="AN1906" s="45">
        <f>WEEKNUM(B1906)-WEEKNUM(EOMONTH(B1906,-1)+1)+1</f>
        <v>3</v>
      </c>
      <c r="AO1906" s="45" t="str">
        <f>MONTH(R1906)&amp;"/"&amp;YEAR(R1906)</f>
        <v>1/1900</v>
      </c>
      <c r="AP1906" s="45" t="e">
        <f>WEEKNUM(R1906)-WEEKNUM(EOMONTH(R1906,-1)+1)+1</f>
        <v>#NUM!</v>
      </c>
      <c r="AQ1906" s="45">
        <f>IF(AU1906="S",IF(Q1906="1. Aceitou o programa",R1906-B1906,0),0)</f>
        <v>0</v>
      </c>
      <c r="AR1906" s="45">
        <f>IF(AU1906="S",IF(AND(S1906&lt;&gt;"",R1906&lt;&gt;""),S1906-R1906,0),0)</f>
        <v>0</v>
      </c>
      <c r="AS1906" s="45">
        <f>IF(AU1906="S",IF(Q1906="1. Aceitou o programa",IF(OR(X1906="Não se Aplica",X1906=""),IF(OR(W1906="Não se Aplica",W1906=""),0,W1906-V1906),AVERAGE(X1906-W1906,W1906-V1906)),0),0)</f>
        <v>0</v>
      </c>
      <c r="AT1906" s="45">
        <f>IF(AU1906="S",IF(AND(Q1906="1. Aceitou o programa",AB1906="Realizada"),IFERROR(IF(AA1906="",0,AA1906-R1906),0),0),0)</f>
        <v>0</v>
      </c>
      <c r="AU1906" s="45" t="str">
        <f>_xlfn.XLOOKUP(U1906,'Lista Suspensa'!$AA$20:$AA$23,'Lista Suspensa'!$AB$20:$AB$23,"N/A")</f>
        <v>S</v>
      </c>
    </row>
    <row r="1907" spans="1:47" ht="12" customHeight="1">
      <c r="A1907" s="87" t="s">
        <v>67</v>
      </c>
      <c r="B1907" s="88">
        <v>46188</v>
      </c>
      <c r="C1907" s="89" t="s">
        <v>3773</v>
      </c>
      <c r="D1907" s="89" t="s">
        <v>3774</v>
      </c>
      <c r="E1907" s="90">
        <v>733905765</v>
      </c>
      <c r="F1907" s="184" t="s">
        <v>4381</v>
      </c>
      <c r="G1907" s="91">
        <v>2824727705</v>
      </c>
      <c r="H1907" s="92">
        <v>24200</v>
      </c>
      <c r="I1907" s="89"/>
      <c r="J1907" s="89"/>
      <c r="K1907" s="89" t="s">
        <v>88</v>
      </c>
      <c r="L1907" s="89" t="s">
        <v>89</v>
      </c>
      <c r="M1907" s="89"/>
      <c r="N1907" s="89" t="s">
        <v>91</v>
      </c>
      <c r="O1907" s="93">
        <v>21970830236</v>
      </c>
      <c r="P1907" s="94"/>
      <c r="Q1907" s="112" t="s">
        <v>3768</v>
      </c>
      <c r="R1907" s="95"/>
      <c r="S1907" s="96"/>
      <c r="T1907" s="96"/>
      <c r="U1907" s="96"/>
      <c r="V1907" s="92"/>
      <c r="W1907" s="92"/>
      <c r="X1907" s="92"/>
      <c r="Y1907" s="97"/>
      <c r="Z1907" s="89"/>
      <c r="AA1907" s="96">
        <v>0</v>
      </c>
      <c r="AB1907" s="89"/>
      <c r="AC1907" s="111"/>
      <c r="AD1907" s="89"/>
      <c r="AE1907" s="89"/>
      <c r="AF1907" s="98"/>
      <c r="AG1907" s="98"/>
      <c r="AH1907" s="98"/>
      <c r="AI1907" s="99"/>
      <c r="AJ1907" s="99" t="s">
        <v>197</v>
      </c>
      <c r="AK1907" s="99" t="s">
        <v>197</v>
      </c>
      <c r="AL1907" s="45" t="s">
        <v>68</v>
      </c>
      <c r="AM1907" s="162" t="str">
        <f>MONTH(B1907)&amp;"/"&amp;YEAR(B1907)</f>
        <v>6/2026</v>
      </c>
      <c r="AN1907" s="45">
        <f>WEEKNUM(B1907)-WEEKNUM(EOMONTH(B1907,-1)+1)+1</f>
        <v>3</v>
      </c>
      <c r="AO1907" s="45" t="str">
        <f>MONTH(R1907)&amp;"/"&amp;YEAR(R1907)</f>
        <v>1/1900</v>
      </c>
      <c r="AP1907" s="45" t="e">
        <f>WEEKNUM(R1907)-WEEKNUM(EOMONTH(R1907,-1)+1)+1</f>
        <v>#NUM!</v>
      </c>
      <c r="AQ1907" s="45">
        <f>IF(AU1907="S",IF(Q1907="1. Aceitou o programa",R1907-B1907,0),0)</f>
        <v>0</v>
      </c>
      <c r="AR1907" s="45">
        <f>IF(AU1907="S",IF(AND(S1907&lt;&gt;"",R1907&lt;&gt;""),S1907-R1907,0),0)</f>
        <v>0</v>
      </c>
      <c r="AS1907" s="45">
        <f>IF(AU1907="S",IF(Q1907="1. Aceitou o programa",IF(OR(X1907="Não se Aplica",X1907=""),IF(OR(W1907="Não se Aplica",W1907=""),0,W1907-V1907),AVERAGE(X1907-W1907,W1907-V1907)),0),0)</f>
        <v>0</v>
      </c>
      <c r="AT1907" s="45">
        <f>IF(AU1907="S",IF(AND(Q1907="1. Aceitou o programa",AB1907="Realizada"),IFERROR(IF(AA1907="",0,AA1907-R1907),0),0),0)</f>
        <v>0</v>
      </c>
      <c r="AU1907" s="45" t="str">
        <f>_xlfn.XLOOKUP(U1907,'Lista Suspensa'!$AA$20:$AA$23,'Lista Suspensa'!$AB$20:$AB$23,"N/A")</f>
        <v>S</v>
      </c>
    </row>
    <row r="1908" spans="1:47" ht="12" customHeight="1">
      <c r="A1908" s="87" t="s">
        <v>67</v>
      </c>
      <c r="B1908" s="88">
        <v>46188</v>
      </c>
      <c r="C1908" s="89" t="s">
        <v>3773</v>
      </c>
      <c r="D1908" s="89" t="s">
        <v>3774</v>
      </c>
      <c r="E1908" s="90">
        <v>741349205</v>
      </c>
      <c r="F1908" s="184" t="s">
        <v>4382</v>
      </c>
      <c r="G1908" s="91">
        <v>84883316734</v>
      </c>
      <c r="H1908" s="92">
        <v>21039</v>
      </c>
      <c r="I1908" s="89"/>
      <c r="J1908" s="89"/>
      <c r="K1908" s="89" t="s">
        <v>88</v>
      </c>
      <c r="L1908" s="89" t="s">
        <v>89</v>
      </c>
      <c r="M1908" s="89"/>
      <c r="N1908" s="89" t="s">
        <v>91</v>
      </c>
      <c r="O1908" s="93">
        <v>21986715521</v>
      </c>
      <c r="P1908" s="94"/>
      <c r="Q1908" s="112" t="s">
        <v>3768</v>
      </c>
      <c r="R1908" s="95"/>
      <c r="S1908" s="96"/>
      <c r="T1908" s="96"/>
      <c r="U1908" s="96"/>
      <c r="V1908" s="92"/>
      <c r="W1908" s="92"/>
      <c r="X1908" s="92"/>
      <c r="Y1908" s="97"/>
      <c r="Z1908" s="89"/>
      <c r="AA1908" s="96">
        <v>0</v>
      </c>
      <c r="AB1908" s="89"/>
      <c r="AC1908" s="111"/>
      <c r="AD1908" s="89"/>
      <c r="AE1908" s="89"/>
      <c r="AF1908" s="98"/>
      <c r="AG1908" s="98"/>
      <c r="AH1908" s="98"/>
      <c r="AI1908" s="99"/>
      <c r="AJ1908" s="99" t="s">
        <v>197</v>
      </c>
      <c r="AK1908" s="99" t="s">
        <v>197</v>
      </c>
      <c r="AL1908" s="45" t="s">
        <v>68</v>
      </c>
      <c r="AM1908" s="162" t="str">
        <f>MONTH(B1908)&amp;"/"&amp;YEAR(B1908)</f>
        <v>6/2026</v>
      </c>
      <c r="AN1908" s="45">
        <f>WEEKNUM(B1908)-WEEKNUM(EOMONTH(B1908,-1)+1)+1</f>
        <v>3</v>
      </c>
      <c r="AO1908" s="45" t="str">
        <f>MONTH(R1908)&amp;"/"&amp;YEAR(R1908)</f>
        <v>1/1900</v>
      </c>
      <c r="AP1908" s="45" t="e">
        <f>WEEKNUM(R1908)-WEEKNUM(EOMONTH(R1908,-1)+1)+1</f>
        <v>#NUM!</v>
      </c>
      <c r="AQ1908" s="45">
        <f>IF(AU1908="S",IF(Q1908="1. Aceitou o programa",R1908-B1908,0),0)</f>
        <v>0</v>
      </c>
      <c r="AR1908" s="45">
        <f>IF(AU1908="S",IF(AND(S1908&lt;&gt;"",R1908&lt;&gt;""),S1908-R1908,0),0)</f>
        <v>0</v>
      </c>
      <c r="AS1908" s="45">
        <f>IF(AU1908="S",IF(Q1908="1. Aceitou o programa",IF(OR(X1908="Não se Aplica",X1908=""),IF(OR(W1908="Não se Aplica",W1908=""),0,W1908-V1908),AVERAGE(X1908-W1908,W1908-V1908)),0),0)</f>
        <v>0</v>
      </c>
      <c r="AT1908" s="45">
        <f>IF(AU1908="S",IF(AND(Q1908="1. Aceitou o programa",AB1908="Realizada"),IFERROR(IF(AA1908="",0,AA1908-R1908),0),0),0)</f>
        <v>0</v>
      </c>
      <c r="AU1908" s="45" t="str">
        <f>_xlfn.XLOOKUP(U1908,'Lista Suspensa'!$AA$20:$AA$23,'Lista Suspensa'!$AB$20:$AB$23,"N/A")</f>
        <v>S</v>
      </c>
    </row>
    <row r="1909" spans="1:47" ht="12" customHeight="1">
      <c r="A1909" s="87" t="s">
        <v>67</v>
      </c>
      <c r="B1909" s="88">
        <v>46188</v>
      </c>
      <c r="C1909" s="89" t="s">
        <v>3773</v>
      </c>
      <c r="D1909" s="89" t="s">
        <v>3774</v>
      </c>
      <c r="E1909" s="90">
        <v>741349213</v>
      </c>
      <c r="F1909" s="184" t="s">
        <v>4383</v>
      </c>
      <c r="G1909" s="91">
        <v>50570838720</v>
      </c>
      <c r="H1909" s="92">
        <v>19858</v>
      </c>
      <c r="I1909" s="89"/>
      <c r="J1909" s="89"/>
      <c r="K1909" s="89" t="s">
        <v>88</v>
      </c>
      <c r="L1909" s="89" t="s">
        <v>89</v>
      </c>
      <c r="M1909" s="89"/>
      <c r="N1909" s="89" t="s">
        <v>91</v>
      </c>
      <c r="O1909" s="93">
        <v>21986715521</v>
      </c>
      <c r="P1909" s="94"/>
      <c r="Q1909" s="112" t="s">
        <v>3768</v>
      </c>
      <c r="R1909" s="95"/>
      <c r="S1909" s="96"/>
      <c r="T1909" s="96"/>
      <c r="U1909" s="96"/>
      <c r="V1909" s="92"/>
      <c r="W1909" s="92"/>
      <c r="X1909" s="92"/>
      <c r="Y1909" s="97"/>
      <c r="Z1909" s="89"/>
      <c r="AA1909" s="96">
        <v>0</v>
      </c>
      <c r="AB1909" s="89"/>
      <c r="AC1909" s="111"/>
      <c r="AD1909" s="89"/>
      <c r="AE1909" s="89"/>
      <c r="AF1909" s="98"/>
      <c r="AG1909" s="98"/>
      <c r="AH1909" s="98"/>
      <c r="AI1909" s="99"/>
      <c r="AJ1909" s="99" t="s">
        <v>197</v>
      </c>
      <c r="AK1909" s="99" t="s">
        <v>197</v>
      </c>
      <c r="AL1909" s="45" t="s">
        <v>68</v>
      </c>
      <c r="AM1909" s="162" t="str">
        <f>MONTH(B1909)&amp;"/"&amp;YEAR(B1909)</f>
        <v>6/2026</v>
      </c>
      <c r="AN1909" s="45">
        <f>WEEKNUM(B1909)-WEEKNUM(EOMONTH(B1909,-1)+1)+1</f>
        <v>3</v>
      </c>
      <c r="AO1909" s="45" t="str">
        <f>MONTH(R1909)&amp;"/"&amp;YEAR(R1909)</f>
        <v>1/1900</v>
      </c>
      <c r="AP1909" s="45" t="e">
        <f>WEEKNUM(R1909)-WEEKNUM(EOMONTH(R1909,-1)+1)+1</f>
        <v>#NUM!</v>
      </c>
      <c r="AQ1909" s="45">
        <f>IF(AU1909="S",IF(Q1909="1. Aceitou o programa",R1909-B1909,0),0)</f>
        <v>0</v>
      </c>
      <c r="AR1909" s="45">
        <f>IF(AU1909="S",IF(AND(S1909&lt;&gt;"",R1909&lt;&gt;""),S1909-R1909,0),0)</f>
        <v>0</v>
      </c>
      <c r="AS1909" s="45">
        <f>IF(AU1909="S",IF(Q1909="1. Aceitou o programa",IF(OR(X1909="Não se Aplica",X1909=""),IF(OR(W1909="Não se Aplica",W1909=""),0,W1909-V1909),AVERAGE(X1909-W1909,W1909-V1909)),0),0)</f>
        <v>0</v>
      </c>
      <c r="AT1909" s="45">
        <f>IF(AU1909="S",IF(AND(Q1909="1. Aceitou o programa",AB1909="Realizada"),IFERROR(IF(AA1909="",0,AA1909-R1909),0),0),0)</f>
        <v>0</v>
      </c>
      <c r="AU1909" s="45" t="str">
        <f>_xlfn.XLOOKUP(U1909,'Lista Suspensa'!$AA$20:$AA$23,'Lista Suspensa'!$AB$20:$AB$23,"N/A")</f>
        <v>S</v>
      </c>
    </row>
    <row r="1910" spans="1:47" ht="12" customHeight="1">
      <c r="A1910" s="87" t="s">
        <v>67</v>
      </c>
      <c r="B1910" s="88">
        <v>46188</v>
      </c>
      <c r="C1910" s="89" t="s">
        <v>3773</v>
      </c>
      <c r="D1910" s="89" t="s">
        <v>3774</v>
      </c>
      <c r="E1910" s="90">
        <v>741393140</v>
      </c>
      <c r="F1910" s="184" t="s">
        <v>4384</v>
      </c>
      <c r="G1910" s="91">
        <v>3361871735</v>
      </c>
      <c r="H1910" s="92">
        <v>16005</v>
      </c>
      <c r="I1910" s="89"/>
      <c r="J1910" s="89"/>
      <c r="K1910" s="89" t="s">
        <v>88</v>
      </c>
      <c r="L1910" s="89" t="s">
        <v>97</v>
      </c>
      <c r="M1910" s="89"/>
      <c r="N1910" s="89" t="s">
        <v>91</v>
      </c>
      <c r="O1910" s="93">
        <v>21964164404</v>
      </c>
      <c r="P1910" s="94"/>
      <c r="Q1910" s="112" t="s">
        <v>3768</v>
      </c>
      <c r="R1910" s="95"/>
      <c r="S1910" s="96"/>
      <c r="T1910" s="96"/>
      <c r="U1910" s="96"/>
      <c r="V1910" s="92"/>
      <c r="W1910" s="92"/>
      <c r="X1910" s="92"/>
      <c r="Y1910" s="97"/>
      <c r="Z1910" s="89"/>
      <c r="AA1910" s="96">
        <v>0</v>
      </c>
      <c r="AB1910" s="89"/>
      <c r="AC1910" s="111"/>
      <c r="AD1910" s="89"/>
      <c r="AE1910" s="89"/>
      <c r="AF1910" s="98"/>
      <c r="AG1910" s="98"/>
      <c r="AH1910" s="98"/>
      <c r="AI1910" s="99"/>
      <c r="AJ1910" s="99" t="s">
        <v>197</v>
      </c>
      <c r="AK1910" s="99" t="s">
        <v>197</v>
      </c>
      <c r="AL1910" s="45" t="s">
        <v>68</v>
      </c>
      <c r="AM1910" s="162" t="str">
        <f>MONTH(B1910)&amp;"/"&amp;YEAR(B1910)</f>
        <v>6/2026</v>
      </c>
      <c r="AN1910" s="45">
        <f>WEEKNUM(B1910)-WEEKNUM(EOMONTH(B1910,-1)+1)+1</f>
        <v>3</v>
      </c>
      <c r="AO1910" s="45" t="str">
        <f>MONTH(R1910)&amp;"/"&amp;YEAR(R1910)</f>
        <v>1/1900</v>
      </c>
      <c r="AP1910" s="45" t="e">
        <f>WEEKNUM(R1910)-WEEKNUM(EOMONTH(R1910,-1)+1)+1</f>
        <v>#NUM!</v>
      </c>
      <c r="AQ1910" s="45">
        <f>IF(AU1910="S",IF(Q1910="1. Aceitou o programa",R1910-B1910,0),0)</f>
        <v>0</v>
      </c>
      <c r="AR1910" s="45">
        <f>IF(AU1910="S",IF(AND(S1910&lt;&gt;"",R1910&lt;&gt;""),S1910-R1910,0),0)</f>
        <v>0</v>
      </c>
      <c r="AS1910" s="45">
        <f>IF(AU1910="S",IF(Q1910="1. Aceitou o programa",IF(OR(X1910="Não se Aplica",X1910=""),IF(OR(W1910="Não se Aplica",W1910=""),0,W1910-V1910),AVERAGE(X1910-W1910,W1910-V1910)),0),0)</f>
        <v>0</v>
      </c>
      <c r="AT1910" s="45">
        <f>IF(AU1910="S",IF(AND(Q1910="1. Aceitou o programa",AB1910="Realizada"),IFERROR(IF(AA1910="",0,AA1910-R1910),0),0),0)</f>
        <v>0</v>
      </c>
      <c r="AU1910" s="45" t="str">
        <f>_xlfn.XLOOKUP(U1910,'Lista Suspensa'!$AA$20:$AA$23,'Lista Suspensa'!$AB$20:$AB$23,"N/A")</f>
        <v>S</v>
      </c>
    </row>
    <row r="1911" spans="1:47" ht="12" customHeight="1">
      <c r="A1911" s="87" t="s">
        <v>67</v>
      </c>
      <c r="B1911" s="88">
        <v>46188</v>
      </c>
      <c r="C1911" s="89" t="s">
        <v>3773</v>
      </c>
      <c r="D1911" s="89" t="s">
        <v>3774</v>
      </c>
      <c r="E1911" s="90">
        <v>741862174</v>
      </c>
      <c r="F1911" s="184" t="s">
        <v>4385</v>
      </c>
      <c r="G1911" s="91">
        <v>63612330730</v>
      </c>
      <c r="H1911" s="92">
        <v>21721</v>
      </c>
      <c r="I1911" s="89"/>
      <c r="J1911" s="89"/>
      <c r="K1911" s="89" t="s">
        <v>88</v>
      </c>
      <c r="L1911" s="89" t="s">
        <v>89</v>
      </c>
      <c r="M1911" s="89"/>
      <c r="N1911" s="89" t="s">
        <v>91</v>
      </c>
      <c r="O1911" s="93">
        <v>21976239866</v>
      </c>
      <c r="P1911" s="94"/>
      <c r="Q1911" s="112" t="s">
        <v>3768</v>
      </c>
      <c r="R1911" s="95"/>
      <c r="S1911" s="96"/>
      <c r="T1911" s="96"/>
      <c r="U1911" s="96"/>
      <c r="V1911" s="92"/>
      <c r="W1911" s="92"/>
      <c r="X1911" s="92"/>
      <c r="Y1911" s="97"/>
      <c r="Z1911" s="89"/>
      <c r="AA1911" s="96">
        <v>0</v>
      </c>
      <c r="AB1911" s="89"/>
      <c r="AC1911" s="111"/>
      <c r="AD1911" s="89"/>
      <c r="AE1911" s="89"/>
      <c r="AF1911" s="98"/>
      <c r="AG1911" s="98"/>
      <c r="AH1911" s="98"/>
      <c r="AI1911" s="99"/>
      <c r="AJ1911" s="99" t="s">
        <v>197</v>
      </c>
      <c r="AK1911" s="99" t="s">
        <v>197</v>
      </c>
      <c r="AL1911" s="45" t="s">
        <v>68</v>
      </c>
      <c r="AM1911" s="162" t="str">
        <f>MONTH(B1911)&amp;"/"&amp;YEAR(B1911)</f>
        <v>6/2026</v>
      </c>
      <c r="AN1911" s="45">
        <f>WEEKNUM(B1911)-WEEKNUM(EOMONTH(B1911,-1)+1)+1</f>
        <v>3</v>
      </c>
      <c r="AO1911" s="45" t="str">
        <f>MONTH(R1911)&amp;"/"&amp;YEAR(R1911)</f>
        <v>1/1900</v>
      </c>
      <c r="AP1911" s="45" t="e">
        <f>WEEKNUM(R1911)-WEEKNUM(EOMONTH(R1911,-1)+1)+1</f>
        <v>#NUM!</v>
      </c>
      <c r="AQ1911" s="45">
        <f>IF(AU1911="S",IF(Q1911="1. Aceitou o programa",R1911-B1911,0),0)</f>
        <v>0</v>
      </c>
      <c r="AR1911" s="45">
        <f>IF(AU1911="S",IF(AND(S1911&lt;&gt;"",R1911&lt;&gt;""),S1911-R1911,0),0)</f>
        <v>0</v>
      </c>
      <c r="AS1911" s="45">
        <f>IF(AU1911="S",IF(Q1911="1. Aceitou o programa",IF(OR(X1911="Não se Aplica",X1911=""),IF(OR(W1911="Não se Aplica",W1911=""),0,W1911-V1911),AVERAGE(X1911-W1911,W1911-V1911)),0),0)</f>
        <v>0</v>
      </c>
      <c r="AT1911" s="45">
        <f>IF(AU1911="S",IF(AND(Q1911="1. Aceitou o programa",AB1911="Realizada"),IFERROR(IF(AA1911="",0,AA1911-R1911),0),0),0)</f>
        <v>0</v>
      </c>
      <c r="AU1911" s="45" t="str">
        <f>_xlfn.XLOOKUP(U1911,'Lista Suspensa'!$AA$20:$AA$23,'Lista Suspensa'!$AB$20:$AB$23,"N/A")</f>
        <v>S</v>
      </c>
    </row>
    <row r="1912" spans="1:47" ht="12" customHeight="1">
      <c r="A1912" s="87" t="s">
        <v>67</v>
      </c>
      <c r="B1912" s="88">
        <v>46188</v>
      </c>
      <c r="C1912" s="89" t="s">
        <v>3773</v>
      </c>
      <c r="D1912" s="89" t="s">
        <v>3774</v>
      </c>
      <c r="E1912" s="90">
        <v>745154964</v>
      </c>
      <c r="F1912" s="184" t="s">
        <v>4386</v>
      </c>
      <c r="G1912" s="91">
        <v>84003200772</v>
      </c>
      <c r="H1912" s="92">
        <v>14396</v>
      </c>
      <c r="I1912" s="89"/>
      <c r="J1912" s="89"/>
      <c r="K1912" s="89" t="s">
        <v>88</v>
      </c>
      <c r="L1912" s="89" t="s">
        <v>89</v>
      </c>
      <c r="M1912" s="89"/>
      <c r="N1912" s="89" t="s">
        <v>91</v>
      </c>
      <c r="O1912" s="93">
        <v>21992040013</v>
      </c>
      <c r="P1912" s="94"/>
      <c r="Q1912" s="112" t="s">
        <v>3768</v>
      </c>
      <c r="R1912" s="95"/>
      <c r="S1912" s="96"/>
      <c r="T1912" s="96"/>
      <c r="U1912" s="96"/>
      <c r="V1912" s="92"/>
      <c r="W1912" s="92"/>
      <c r="X1912" s="92"/>
      <c r="Y1912" s="97"/>
      <c r="Z1912" s="89"/>
      <c r="AA1912" s="96">
        <v>0</v>
      </c>
      <c r="AB1912" s="89"/>
      <c r="AC1912" s="111"/>
      <c r="AD1912" s="89"/>
      <c r="AE1912" s="89"/>
      <c r="AF1912" s="98"/>
      <c r="AG1912" s="98"/>
      <c r="AH1912" s="98"/>
      <c r="AI1912" s="99"/>
      <c r="AJ1912" s="99" t="s">
        <v>197</v>
      </c>
      <c r="AK1912" s="99" t="s">
        <v>197</v>
      </c>
      <c r="AL1912" s="45" t="s">
        <v>68</v>
      </c>
      <c r="AM1912" s="162" t="str">
        <f>MONTH(B1912)&amp;"/"&amp;YEAR(B1912)</f>
        <v>6/2026</v>
      </c>
      <c r="AN1912" s="45">
        <f>WEEKNUM(B1912)-WEEKNUM(EOMONTH(B1912,-1)+1)+1</f>
        <v>3</v>
      </c>
      <c r="AO1912" s="45" t="str">
        <f>MONTH(R1912)&amp;"/"&amp;YEAR(R1912)</f>
        <v>1/1900</v>
      </c>
      <c r="AP1912" s="45" t="e">
        <f>WEEKNUM(R1912)-WEEKNUM(EOMONTH(R1912,-1)+1)+1</f>
        <v>#NUM!</v>
      </c>
      <c r="AQ1912" s="45">
        <f>IF(AU1912="S",IF(Q1912="1. Aceitou o programa",R1912-B1912,0),0)</f>
        <v>0</v>
      </c>
      <c r="AR1912" s="45">
        <f>IF(AU1912="S",IF(AND(S1912&lt;&gt;"",R1912&lt;&gt;""),S1912-R1912,0),0)</f>
        <v>0</v>
      </c>
      <c r="AS1912" s="45">
        <f>IF(AU1912="S",IF(Q1912="1. Aceitou o programa",IF(OR(X1912="Não se Aplica",X1912=""),IF(OR(W1912="Não se Aplica",W1912=""),0,W1912-V1912),AVERAGE(X1912-W1912,W1912-V1912)),0),0)</f>
        <v>0</v>
      </c>
      <c r="AT1912" s="45">
        <f>IF(AU1912="S",IF(AND(Q1912="1. Aceitou o programa",AB1912="Realizada"),IFERROR(IF(AA1912="",0,AA1912-R1912),0),0),0)</f>
        <v>0</v>
      </c>
      <c r="AU1912" s="45" t="str">
        <f>_xlfn.XLOOKUP(U1912,'Lista Suspensa'!$AA$20:$AA$23,'Lista Suspensa'!$AB$20:$AB$23,"N/A")</f>
        <v>S</v>
      </c>
    </row>
    <row r="1913" spans="1:47" ht="12" customHeight="1">
      <c r="A1913" s="87" t="s">
        <v>67</v>
      </c>
      <c r="B1913" s="88">
        <v>46188</v>
      </c>
      <c r="C1913" s="89" t="s">
        <v>3773</v>
      </c>
      <c r="D1913" s="89" t="s">
        <v>3774</v>
      </c>
      <c r="E1913" s="90">
        <v>745434002</v>
      </c>
      <c r="F1913" s="184" t="s">
        <v>4387</v>
      </c>
      <c r="G1913" s="91">
        <v>23917288753</v>
      </c>
      <c r="H1913" s="92">
        <v>17015</v>
      </c>
      <c r="I1913" s="89"/>
      <c r="J1913" s="89"/>
      <c r="K1913" s="89" t="s">
        <v>88</v>
      </c>
      <c r="L1913" s="89" t="s">
        <v>89</v>
      </c>
      <c r="M1913" s="89"/>
      <c r="N1913" s="89" t="s">
        <v>91</v>
      </c>
      <c r="O1913" s="93">
        <v>21985242421</v>
      </c>
      <c r="P1913" s="94"/>
      <c r="Q1913" s="112" t="s">
        <v>3768</v>
      </c>
      <c r="R1913" s="95"/>
      <c r="S1913" s="96"/>
      <c r="T1913" s="96"/>
      <c r="U1913" s="96"/>
      <c r="V1913" s="92"/>
      <c r="W1913" s="92"/>
      <c r="X1913" s="92"/>
      <c r="Y1913" s="97"/>
      <c r="Z1913" s="89"/>
      <c r="AA1913" s="96">
        <v>0</v>
      </c>
      <c r="AB1913" s="89"/>
      <c r="AC1913" s="111"/>
      <c r="AD1913" s="89"/>
      <c r="AE1913" s="89"/>
      <c r="AF1913" s="98"/>
      <c r="AG1913" s="98"/>
      <c r="AH1913" s="98"/>
      <c r="AI1913" s="99"/>
      <c r="AJ1913" s="99" t="s">
        <v>197</v>
      </c>
      <c r="AK1913" s="99" t="s">
        <v>197</v>
      </c>
      <c r="AL1913" s="45" t="s">
        <v>68</v>
      </c>
      <c r="AM1913" s="162" t="str">
        <f>MONTH(B1913)&amp;"/"&amp;YEAR(B1913)</f>
        <v>6/2026</v>
      </c>
      <c r="AN1913" s="45">
        <f>WEEKNUM(B1913)-WEEKNUM(EOMONTH(B1913,-1)+1)+1</f>
        <v>3</v>
      </c>
      <c r="AO1913" s="45" t="str">
        <f>MONTH(R1913)&amp;"/"&amp;YEAR(R1913)</f>
        <v>1/1900</v>
      </c>
      <c r="AP1913" s="45" t="e">
        <f>WEEKNUM(R1913)-WEEKNUM(EOMONTH(R1913,-1)+1)+1</f>
        <v>#NUM!</v>
      </c>
      <c r="AQ1913" s="45">
        <f>IF(AU1913="S",IF(Q1913="1. Aceitou o programa",R1913-B1913,0),0)</f>
        <v>0</v>
      </c>
      <c r="AR1913" s="45">
        <f>IF(AU1913="S",IF(AND(S1913&lt;&gt;"",R1913&lt;&gt;""),S1913-R1913,0),0)</f>
        <v>0</v>
      </c>
      <c r="AS1913" s="45">
        <f>IF(AU1913="S",IF(Q1913="1. Aceitou o programa",IF(OR(X1913="Não se Aplica",X1913=""),IF(OR(W1913="Não se Aplica",W1913=""),0,W1913-V1913),AVERAGE(X1913-W1913,W1913-V1913)),0),0)</f>
        <v>0</v>
      </c>
      <c r="AT1913" s="45">
        <f>IF(AU1913="S",IF(AND(Q1913="1. Aceitou o programa",AB1913="Realizada"),IFERROR(IF(AA1913="",0,AA1913-R1913),0),0),0)</f>
        <v>0</v>
      </c>
      <c r="AU1913" s="45" t="str">
        <f>_xlfn.XLOOKUP(U1913,'Lista Suspensa'!$AA$20:$AA$23,'Lista Suspensa'!$AB$20:$AB$23,"N/A")</f>
        <v>S</v>
      </c>
    </row>
    <row r="1914" spans="1:47" ht="12" customHeight="1">
      <c r="A1914" s="87" t="s">
        <v>67</v>
      </c>
      <c r="B1914" s="88">
        <v>46188</v>
      </c>
      <c r="C1914" s="89" t="s">
        <v>3773</v>
      </c>
      <c r="D1914" s="89" t="s">
        <v>3774</v>
      </c>
      <c r="E1914" s="90">
        <v>745546641</v>
      </c>
      <c r="F1914" s="184" t="s">
        <v>4388</v>
      </c>
      <c r="G1914" s="91">
        <v>2397614723</v>
      </c>
      <c r="H1914" s="92">
        <v>14538</v>
      </c>
      <c r="I1914" s="89"/>
      <c r="J1914" s="89"/>
      <c r="K1914" s="89" t="s">
        <v>88</v>
      </c>
      <c r="L1914" s="89" t="s">
        <v>89</v>
      </c>
      <c r="M1914" s="89"/>
      <c r="N1914" s="89" t="s">
        <v>250</v>
      </c>
      <c r="O1914" s="93">
        <v>21987637905</v>
      </c>
      <c r="P1914" s="94"/>
      <c r="Q1914" s="112" t="s">
        <v>3768</v>
      </c>
      <c r="R1914" s="95"/>
      <c r="S1914" s="96"/>
      <c r="T1914" s="96"/>
      <c r="U1914" s="96"/>
      <c r="V1914" s="92"/>
      <c r="W1914" s="92"/>
      <c r="X1914" s="92"/>
      <c r="Y1914" s="97"/>
      <c r="Z1914" s="89"/>
      <c r="AA1914" s="96">
        <v>0</v>
      </c>
      <c r="AB1914" s="89"/>
      <c r="AC1914" s="111"/>
      <c r="AD1914" s="89"/>
      <c r="AE1914" s="89"/>
      <c r="AF1914" s="98"/>
      <c r="AG1914" s="98"/>
      <c r="AH1914" s="98"/>
      <c r="AI1914" s="99"/>
      <c r="AJ1914" s="99" t="s">
        <v>197</v>
      </c>
      <c r="AK1914" s="99" t="s">
        <v>197</v>
      </c>
      <c r="AL1914" s="45" t="s">
        <v>68</v>
      </c>
      <c r="AM1914" s="162" t="str">
        <f>MONTH(B1914)&amp;"/"&amp;YEAR(B1914)</f>
        <v>6/2026</v>
      </c>
      <c r="AN1914" s="45">
        <f>WEEKNUM(B1914)-WEEKNUM(EOMONTH(B1914,-1)+1)+1</f>
        <v>3</v>
      </c>
      <c r="AO1914" s="45" t="str">
        <f>MONTH(R1914)&amp;"/"&amp;YEAR(R1914)</f>
        <v>1/1900</v>
      </c>
      <c r="AP1914" s="45" t="e">
        <f>WEEKNUM(R1914)-WEEKNUM(EOMONTH(R1914,-1)+1)+1</f>
        <v>#NUM!</v>
      </c>
      <c r="AQ1914" s="45">
        <f>IF(AU1914="S",IF(Q1914="1. Aceitou o programa",R1914-B1914,0),0)</f>
        <v>0</v>
      </c>
      <c r="AR1914" s="45">
        <f>IF(AU1914="S",IF(AND(S1914&lt;&gt;"",R1914&lt;&gt;""),S1914-R1914,0),0)</f>
        <v>0</v>
      </c>
      <c r="AS1914" s="45">
        <f>IF(AU1914="S",IF(Q1914="1. Aceitou o programa",IF(OR(X1914="Não se Aplica",X1914=""),IF(OR(W1914="Não se Aplica",W1914=""),0,W1914-V1914),AVERAGE(X1914-W1914,W1914-V1914)),0),0)</f>
        <v>0</v>
      </c>
      <c r="AT1914" s="45">
        <f>IF(AU1914="S",IF(AND(Q1914="1. Aceitou o programa",AB1914="Realizada"),IFERROR(IF(AA1914="",0,AA1914-R1914),0),0),0)</f>
        <v>0</v>
      </c>
      <c r="AU1914" s="45" t="str">
        <f>_xlfn.XLOOKUP(U1914,'Lista Suspensa'!$AA$20:$AA$23,'Lista Suspensa'!$AB$20:$AB$23,"N/A")</f>
        <v>S</v>
      </c>
    </row>
    <row r="1915" spans="1:47" ht="12" customHeight="1">
      <c r="A1915" s="87" t="s">
        <v>67</v>
      </c>
      <c r="B1915" s="88">
        <v>46188</v>
      </c>
      <c r="C1915" s="89" t="s">
        <v>3773</v>
      </c>
      <c r="D1915" s="89" t="s">
        <v>3774</v>
      </c>
      <c r="E1915" s="90">
        <v>745546650</v>
      </c>
      <c r="F1915" s="184" t="s">
        <v>4389</v>
      </c>
      <c r="G1915" s="91">
        <v>5342465753</v>
      </c>
      <c r="H1915" s="92">
        <v>12916</v>
      </c>
      <c r="I1915" s="89"/>
      <c r="J1915" s="89"/>
      <c r="K1915" s="89" t="s">
        <v>88</v>
      </c>
      <c r="L1915" s="89" t="s">
        <v>89</v>
      </c>
      <c r="M1915" s="89"/>
      <c r="N1915" s="89" t="s">
        <v>250</v>
      </c>
      <c r="O1915" s="93">
        <v>21983406363</v>
      </c>
      <c r="P1915" s="94"/>
      <c r="Q1915" s="112" t="s">
        <v>3768</v>
      </c>
      <c r="R1915" s="95"/>
      <c r="S1915" s="96"/>
      <c r="T1915" s="96"/>
      <c r="U1915" s="96"/>
      <c r="V1915" s="92"/>
      <c r="W1915" s="92"/>
      <c r="X1915" s="92"/>
      <c r="Y1915" s="97"/>
      <c r="Z1915" s="89"/>
      <c r="AA1915" s="96">
        <v>0</v>
      </c>
      <c r="AB1915" s="89"/>
      <c r="AC1915" s="111"/>
      <c r="AD1915" s="89"/>
      <c r="AE1915" s="89"/>
      <c r="AF1915" s="98"/>
      <c r="AG1915" s="98"/>
      <c r="AH1915" s="98"/>
      <c r="AI1915" s="99"/>
      <c r="AJ1915" s="99" t="s">
        <v>197</v>
      </c>
      <c r="AK1915" s="99" t="s">
        <v>197</v>
      </c>
      <c r="AL1915" s="45" t="s">
        <v>68</v>
      </c>
      <c r="AM1915" s="162" t="str">
        <f>MONTH(B1915)&amp;"/"&amp;YEAR(B1915)</f>
        <v>6/2026</v>
      </c>
      <c r="AN1915" s="45">
        <f>WEEKNUM(B1915)-WEEKNUM(EOMONTH(B1915,-1)+1)+1</f>
        <v>3</v>
      </c>
      <c r="AO1915" s="45" t="str">
        <f>MONTH(R1915)&amp;"/"&amp;YEAR(R1915)</f>
        <v>1/1900</v>
      </c>
      <c r="AP1915" s="45" t="e">
        <f>WEEKNUM(R1915)-WEEKNUM(EOMONTH(R1915,-1)+1)+1</f>
        <v>#NUM!</v>
      </c>
      <c r="AQ1915" s="45">
        <f>IF(AU1915="S",IF(Q1915="1. Aceitou o programa",R1915-B1915,0),0)</f>
        <v>0</v>
      </c>
      <c r="AR1915" s="45">
        <f>IF(AU1915="S",IF(AND(S1915&lt;&gt;"",R1915&lt;&gt;""),S1915-R1915,0),0)</f>
        <v>0</v>
      </c>
      <c r="AS1915" s="45">
        <f>IF(AU1915="S",IF(Q1915="1. Aceitou o programa",IF(OR(X1915="Não se Aplica",X1915=""),IF(OR(W1915="Não se Aplica",W1915=""),0,W1915-V1915),AVERAGE(X1915-W1915,W1915-V1915)),0),0)</f>
        <v>0</v>
      </c>
      <c r="AT1915" s="45">
        <f>IF(AU1915="S",IF(AND(Q1915="1. Aceitou o programa",AB1915="Realizada"),IFERROR(IF(AA1915="",0,AA1915-R1915),0),0),0)</f>
        <v>0</v>
      </c>
      <c r="AU1915" s="45" t="str">
        <f>_xlfn.XLOOKUP(U1915,'Lista Suspensa'!$AA$20:$AA$23,'Lista Suspensa'!$AB$20:$AB$23,"N/A")</f>
        <v>S</v>
      </c>
    </row>
    <row r="1916" spans="1:47" ht="12" customHeight="1">
      <c r="A1916" s="87" t="s">
        <v>67</v>
      </c>
      <c r="B1916" s="88">
        <v>46188</v>
      </c>
      <c r="C1916" s="89" t="s">
        <v>3773</v>
      </c>
      <c r="D1916" s="89" t="s">
        <v>3774</v>
      </c>
      <c r="E1916" s="90">
        <v>745839487</v>
      </c>
      <c r="F1916" s="184" t="s">
        <v>4390</v>
      </c>
      <c r="G1916" s="91">
        <v>92911358791</v>
      </c>
      <c r="H1916" s="92">
        <v>17913</v>
      </c>
      <c r="I1916" s="89"/>
      <c r="J1916" s="89"/>
      <c r="K1916" s="89" t="s">
        <v>88</v>
      </c>
      <c r="L1916" s="89" t="s">
        <v>89</v>
      </c>
      <c r="M1916" s="89"/>
      <c r="N1916" s="89" t="s">
        <v>91</v>
      </c>
      <c r="O1916" s="93">
        <v>21988404862</v>
      </c>
      <c r="P1916" s="94"/>
      <c r="Q1916" s="112" t="s">
        <v>3768</v>
      </c>
      <c r="R1916" s="95"/>
      <c r="S1916" s="96"/>
      <c r="T1916" s="96"/>
      <c r="U1916" s="96"/>
      <c r="V1916" s="92"/>
      <c r="W1916" s="92"/>
      <c r="X1916" s="92"/>
      <c r="Y1916" s="97"/>
      <c r="Z1916" s="89"/>
      <c r="AA1916" s="96">
        <v>0</v>
      </c>
      <c r="AB1916" s="89"/>
      <c r="AC1916" s="111"/>
      <c r="AD1916" s="89"/>
      <c r="AE1916" s="89"/>
      <c r="AF1916" s="98"/>
      <c r="AG1916" s="98"/>
      <c r="AH1916" s="98"/>
      <c r="AI1916" s="99"/>
      <c r="AJ1916" s="99" t="s">
        <v>197</v>
      </c>
      <c r="AK1916" s="99" t="s">
        <v>197</v>
      </c>
      <c r="AL1916" s="45" t="s">
        <v>68</v>
      </c>
      <c r="AM1916" s="162" t="str">
        <f>MONTH(B1916)&amp;"/"&amp;YEAR(B1916)</f>
        <v>6/2026</v>
      </c>
      <c r="AN1916" s="45">
        <f>WEEKNUM(B1916)-WEEKNUM(EOMONTH(B1916,-1)+1)+1</f>
        <v>3</v>
      </c>
      <c r="AO1916" s="45" t="str">
        <f>MONTH(R1916)&amp;"/"&amp;YEAR(R1916)</f>
        <v>1/1900</v>
      </c>
      <c r="AP1916" s="45" t="e">
        <f>WEEKNUM(R1916)-WEEKNUM(EOMONTH(R1916,-1)+1)+1</f>
        <v>#NUM!</v>
      </c>
      <c r="AQ1916" s="45">
        <f>IF(AU1916="S",IF(Q1916="1. Aceitou o programa",R1916-B1916,0),0)</f>
        <v>0</v>
      </c>
      <c r="AR1916" s="45">
        <f>IF(AU1916="S",IF(AND(S1916&lt;&gt;"",R1916&lt;&gt;""),S1916-R1916,0),0)</f>
        <v>0</v>
      </c>
      <c r="AS1916" s="45">
        <f>IF(AU1916="S",IF(Q1916="1. Aceitou o programa",IF(OR(X1916="Não se Aplica",X1916=""),IF(OR(W1916="Não se Aplica",W1916=""),0,W1916-V1916),AVERAGE(X1916-W1916,W1916-V1916)),0),0)</f>
        <v>0</v>
      </c>
      <c r="AT1916" s="45">
        <f>IF(AU1916="S",IF(AND(Q1916="1. Aceitou o programa",AB1916="Realizada"),IFERROR(IF(AA1916="",0,AA1916-R1916),0),0),0)</f>
        <v>0</v>
      </c>
      <c r="AU1916" s="45" t="str">
        <f>_xlfn.XLOOKUP(U1916,'Lista Suspensa'!$AA$20:$AA$23,'Lista Suspensa'!$AB$20:$AB$23,"N/A")</f>
        <v>S</v>
      </c>
    </row>
    <row r="1917" spans="1:47" ht="12" customHeight="1">
      <c r="A1917" s="87" t="s">
        <v>67</v>
      </c>
      <c r="B1917" s="88">
        <v>46188</v>
      </c>
      <c r="C1917" s="89" t="s">
        <v>3773</v>
      </c>
      <c r="D1917" s="89" t="s">
        <v>3774</v>
      </c>
      <c r="E1917" s="90">
        <v>746631677</v>
      </c>
      <c r="F1917" s="184" t="s">
        <v>4391</v>
      </c>
      <c r="G1917" s="91">
        <v>28688635749</v>
      </c>
      <c r="H1917" s="92">
        <v>17229</v>
      </c>
      <c r="I1917" s="89"/>
      <c r="J1917" s="89"/>
      <c r="K1917" s="89" t="s">
        <v>88</v>
      </c>
      <c r="L1917" s="89" t="s">
        <v>89</v>
      </c>
      <c r="M1917" s="89"/>
      <c r="N1917" s="89" t="s">
        <v>91</v>
      </c>
      <c r="O1917" s="93">
        <v>21996667408</v>
      </c>
      <c r="P1917" s="94"/>
      <c r="Q1917" s="112" t="s">
        <v>3768</v>
      </c>
      <c r="R1917" s="95"/>
      <c r="S1917" s="96"/>
      <c r="T1917" s="96"/>
      <c r="U1917" s="96"/>
      <c r="V1917" s="92"/>
      <c r="W1917" s="92"/>
      <c r="X1917" s="92"/>
      <c r="Y1917" s="97"/>
      <c r="Z1917" s="89"/>
      <c r="AA1917" s="96">
        <v>0</v>
      </c>
      <c r="AB1917" s="89"/>
      <c r="AC1917" s="111"/>
      <c r="AD1917" s="89"/>
      <c r="AE1917" s="89"/>
      <c r="AF1917" s="98"/>
      <c r="AG1917" s="98"/>
      <c r="AH1917" s="98"/>
      <c r="AI1917" s="99"/>
      <c r="AJ1917" s="99" t="s">
        <v>197</v>
      </c>
      <c r="AK1917" s="99" t="s">
        <v>197</v>
      </c>
      <c r="AL1917" s="45" t="s">
        <v>68</v>
      </c>
      <c r="AM1917" s="162" t="str">
        <f>MONTH(B1917)&amp;"/"&amp;YEAR(B1917)</f>
        <v>6/2026</v>
      </c>
      <c r="AN1917" s="45">
        <f>WEEKNUM(B1917)-WEEKNUM(EOMONTH(B1917,-1)+1)+1</f>
        <v>3</v>
      </c>
      <c r="AO1917" s="45" t="str">
        <f>MONTH(R1917)&amp;"/"&amp;YEAR(R1917)</f>
        <v>1/1900</v>
      </c>
      <c r="AP1917" s="45" t="e">
        <f>WEEKNUM(R1917)-WEEKNUM(EOMONTH(R1917,-1)+1)+1</f>
        <v>#NUM!</v>
      </c>
      <c r="AQ1917" s="45">
        <f>IF(AU1917="S",IF(Q1917="1. Aceitou o programa",R1917-B1917,0),0)</f>
        <v>0</v>
      </c>
      <c r="AR1917" s="45">
        <f>IF(AU1917="S",IF(AND(S1917&lt;&gt;"",R1917&lt;&gt;""),S1917-R1917,0),0)</f>
        <v>0</v>
      </c>
      <c r="AS1917" s="45">
        <f>IF(AU1917="S",IF(Q1917="1. Aceitou o programa",IF(OR(X1917="Não se Aplica",X1917=""),IF(OR(W1917="Não se Aplica",W1917=""),0,W1917-V1917),AVERAGE(X1917-W1917,W1917-V1917)),0),0)</f>
        <v>0</v>
      </c>
      <c r="AT1917" s="45">
        <f>IF(AU1917="S",IF(AND(Q1917="1. Aceitou o programa",AB1917="Realizada"),IFERROR(IF(AA1917="",0,AA1917-R1917),0),0),0)</f>
        <v>0</v>
      </c>
      <c r="AU1917" s="45" t="str">
        <f>_xlfn.XLOOKUP(U1917,'Lista Suspensa'!$AA$20:$AA$23,'Lista Suspensa'!$AB$20:$AB$23,"N/A")</f>
        <v>S</v>
      </c>
    </row>
    <row r="1918" spans="1:47" ht="12" customHeight="1">
      <c r="A1918" s="87" t="s">
        <v>67</v>
      </c>
      <c r="B1918" s="88">
        <v>46188</v>
      </c>
      <c r="C1918" s="89" t="s">
        <v>3773</v>
      </c>
      <c r="D1918" s="89" t="s">
        <v>3774</v>
      </c>
      <c r="E1918" s="90">
        <v>747228442</v>
      </c>
      <c r="F1918" s="184" t="s">
        <v>4392</v>
      </c>
      <c r="G1918" s="91">
        <v>39225828772</v>
      </c>
      <c r="H1918" s="92">
        <v>19633</v>
      </c>
      <c r="I1918" s="89"/>
      <c r="J1918" s="89"/>
      <c r="K1918" s="89" t="s">
        <v>88</v>
      </c>
      <c r="L1918" s="89" t="s">
        <v>602</v>
      </c>
      <c r="M1918" s="89"/>
      <c r="N1918" s="89" t="s">
        <v>250</v>
      </c>
      <c r="O1918" s="93">
        <v>21983540102</v>
      </c>
      <c r="P1918" s="94"/>
      <c r="Q1918" s="112" t="s">
        <v>3768</v>
      </c>
      <c r="R1918" s="95"/>
      <c r="S1918" s="96"/>
      <c r="T1918" s="96"/>
      <c r="U1918" s="96"/>
      <c r="V1918" s="92"/>
      <c r="W1918" s="92"/>
      <c r="X1918" s="92"/>
      <c r="Y1918" s="97"/>
      <c r="Z1918" s="89"/>
      <c r="AA1918" s="96">
        <v>0</v>
      </c>
      <c r="AB1918" s="89"/>
      <c r="AC1918" s="111"/>
      <c r="AD1918" s="89"/>
      <c r="AE1918" s="89"/>
      <c r="AF1918" s="98"/>
      <c r="AG1918" s="98"/>
      <c r="AH1918" s="98"/>
      <c r="AI1918" s="99"/>
      <c r="AJ1918" s="99" t="s">
        <v>197</v>
      </c>
      <c r="AK1918" s="99" t="s">
        <v>197</v>
      </c>
      <c r="AL1918" s="45" t="s">
        <v>68</v>
      </c>
      <c r="AM1918" s="162" t="str">
        <f>MONTH(B1918)&amp;"/"&amp;YEAR(B1918)</f>
        <v>6/2026</v>
      </c>
      <c r="AN1918" s="45">
        <f>WEEKNUM(B1918)-WEEKNUM(EOMONTH(B1918,-1)+1)+1</f>
        <v>3</v>
      </c>
      <c r="AO1918" s="45" t="str">
        <f>MONTH(R1918)&amp;"/"&amp;YEAR(R1918)</f>
        <v>1/1900</v>
      </c>
      <c r="AP1918" s="45" t="e">
        <f>WEEKNUM(R1918)-WEEKNUM(EOMONTH(R1918,-1)+1)+1</f>
        <v>#NUM!</v>
      </c>
      <c r="AQ1918" s="45">
        <f>IF(AU1918="S",IF(Q1918="1. Aceitou o programa",R1918-B1918,0),0)</f>
        <v>0</v>
      </c>
      <c r="AR1918" s="45">
        <f>IF(AU1918="S",IF(AND(S1918&lt;&gt;"",R1918&lt;&gt;""),S1918-R1918,0),0)</f>
        <v>0</v>
      </c>
      <c r="AS1918" s="45">
        <f>IF(AU1918="S",IF(Q1918="1. Aceitou o programa",IF(OR(X1918="Não se Aplica",X1918=""),IF(OR(W1918="Não se Aplica",W1918=""),0,W1918-V1918),AVERAGE(X1918-W1918,W1918-V1918)),0),0)</f>
        <v>0</v>
      </c>
      <c r="AT1918" s="45">
        <f>IF(AU1918="S",IF(AND(Q1918="1. Aceitou o programa",AB1918="Realizada"),IFERROR(IF(AA1918="",0,AA1918-R1918),0),0),0)</f>
        <v>0</v>
      </c>
      <c r="AU1918" s="45" t="str">
        <f>_xlfn.XLOOKUP(U1918,'Lista Suspensa'!$AA$20:$AA$23,'Lista Suspensa'!$AB$20:$AB$23,"N/A")</f>
        <v>S</v>
      </c>
    </row>
    <row r="1919" spans="1:47" ht="12" customHeight="1">
      <c r="A1919" s="87" t="s">
        <v>67</v>
      </c>
      <c r="B1919" s="88">
        <v>46188</v>
      </c>
      <c r="C1919" s="89" t="s">
        <v>3773</v>
      </c>
      <c r="D1919" s="89" t="s">
        <v>3774</v>
      </c>
      <c r="E1919" s="90">
        <v>751469173</v>
      </c>
      <c r="F1919" s="184" t="s">
        <v>4393</v>
      </c>
      <c r="G1919" s="91">
        <v>25303481700</v>
      </c>
      <c r="H1919" s="92">
        <v>17947</v>
      </c>
      <c r="I1919" s="89"/>
      <c r="J1919" s="89"/>
      <c r="K1919" s="89" t="s">
        <v>88</v>
      </c>
      <c r="L1919" s="89" t="s">
        <v>89</v>
      </c>
      <c r="M1919" s="89"/>
      <c r="N1919" s="89" t="s">
        <v>91</v>
      </c>
      <c r="O1919" s="93">
        <v>21986041556</v>
      </c>
      <c r="P1919" s="94"/>
      <c r="Q1919" s="112" t="s">
        <v>3768</v>
      </c>
      <c r="R1919" s="95"/>
      <c r="S1919" s="96"/>
      <c r="T1919" s="96"/>
      <c r="U1919" s="96"/>
      <c r="V1919" s="92"/>
      <c r="W1919" s="92"/>
      <c r="X1919" s="92"/>
      <c r="Y1919" s="97"/>
      <c r="Z1919" s="89"/>
      <c r="AA1919" s="96">
        <v>0</v>
      </c>
      <c r="AB1919" s="89"/>
      <c r="AC1919" s="111"/>
      <c r="AD1919" s="89"/>
      <c r="AE1919" s="89"/>
      <c r="AF1919" s="98"/>
      <c r="AG1919" s="98"/>
      <c r="AH1919" s="98"/>
      <c r="AI1919" s="99"/>
      <c r="AJ1919" s="99" t="s">
        <v>197</v>
      </c>
      <c r="AK1919" s="99" t="s">
        <v>197</v>
      </c>
      <c r="AL1919" s="45" t="s">
        <v>68</v>
      </c>
      <c r="AM1919" s="162" t="str">
        <f>MONTH(B1919)&amp;"/"&amp;YEAR(B1919)</f>
        <v>6/2026</v>
      </c>
      <c r="AN1919" s="45">
        <f>WEEKNUM(B1919)-WEEKNUM(EOMONTH(B1919,-1)+1)+1</f>
        <v>3</v>
      </c>
      <c r="AO1919" s="45" t="str">
        <f>MONTH(R1919)&amp;"/"&amp;YEAR(R1919)</f>
        <v>1/1900</v>
      </c>
      <c r="AP1919" s="45" t="e">
        <f>WEEKNUM(R1919)-WEEKNUM(EOMONTH(R1919,-1)+1)+1</f>
        <v>#NUM!</v>
      </c>
      <c r="AQ1919" s="45">
        <f>IF(AU1919="S",IF(Q1919="1. Aceitou o programa",R1919-B1919,0),0)</f>
        <v>0</v>
      </c>
      <c r="AR1919" s="45">
        <f>IF(AU1919="S",IF(AND(S1919&lt;&gt;"",R1919&lt;&gt;""),S1919-R1919,0),0)</f>
        <v>0</v>
      </c>
      <c r="AS1919" s="45">
        <f>IF(AU1919="S",IF(Q1919="1. Aceitou o programa",IF(OR(X1919="Não se Aplica",X1919=""),IF(OR(W1919="Não se Aplica",W1919=""),0,W1919-V1919),AVERAGE(X1919-W1919,W1919-V1919)),0),0)</f>
        <v>0</v>
      </c>
      <c r="AT1919" s="45">
        <f>IF(AU1919="S",IF(AND(Q1919="1. Aceitou o programa",AB1919="Realizada"),IFERROR(IF(AA1919="",0,AA1919-R1919),0),0),0)</f>
        <v>0</v>
      </c>
      <c r="AU1919" s="45" t="str">
        <f>_xlfn.XLOOKUP(U1919,'Lista Suspensa'!$AA$20:$AA$23,'Lista Suspensa'!$AB$20:$AB$23,"N/A")</f>
        <v>S</v>
      </c>
    </row>
    <row r="1920" spans="1:47" ht="12" customHeight="1">
      <c r="A1920" s="87" t="s">
        <v>67</v>
      </c>
      <c r="B1920" s="88">
        <v>46188</v>
      </c>
      <c r="C1920" s="89" t="s">
        <v>3773</v>
      </c>
      <c r="D1920" s="89" t="s">
        <v>3774</v>
      </c>
      <c r="E1920" s="90">
        <v>751480843</v>
      </c>
      <c r="F1920" s="184" t="s">
        <v>4394</v>
      </c>
      <c r="G1920" s="91">
        <v>2052998730</v>
      </c>
      <c r="H1920" s="92">
        <v>15281</v>
      </c>
      <c r="I1920" s="89"/>
      <c r="J1920" s="89"/>
      <c r="K1920" s="89" t="s">
        <v>88</v>
      </c>
      <c r="L1920" s="89" t="s">
        <v>89</v>
      </c>
      <c r="M1920" s="89"/>
      <c r="N1920" s="89" t="s">
        <v>91</v>
      </c>
      <c r="O1920" s="93">
        <v>21999980244</v>
      </c>
      <c r="P1920" s="94"/>
      <c r="Q1920" s="112" t="s">
        <v>3768</v>
      </c>
      <c r="R1920" s="95"/>
      <c r="S1920" s="96"/>
      <c r="T1920" s="96"/>
      <c r="U1920" s="96"/>
      <c r="V1920" s="92"/>
      <c r="W1920" s="92"/>
      <c r="X1920" s="92"/>
      <c r="Y1920" s="97"/>
      <c r="Z1920" s="89"/>
      <c r="AA1920" s="96">
        <v>0</v>
      </c>
      <c r="AB1920" s="89"/>
      <c r="AC1920" s="111"/>
      <c r="AD1920" s="89"/>
      <c r="AE1920" s="89"/>
      <c r="AF1920" s="98"/>
      <c r="AG1920" s="98"/>
      <c r="AH1920" s="98"/>
      <c r="AI1920" s="99"/>
      <c r="AJ1920" s="99" t="s">
        <v>197</v>
      </c>
      <c r="AK1920" s="99" t="s">
        <v>197</v>
      </c>
      <c r="AL1920" s="45" t="s">
        <v>68</v>
      </c>
      <c r="AM1920" s="162" t="str">
        <f>MONTH(B1920)&amp;"/"&amp;YEAR(B1920)</f>
        <v>6/2026</v>
      </c>
      <c r="AN1920" s="45">
        <f>WEEKNUM(B1920)-WEEKNUM(EOMONTH(B1920,-1)+1)+1</f>
        <v>3</v>
      </c>
      <c r="AO1920" s="45" t="str">
        <f>MONTH(R1920)&amp;"/"&amp;YEAR(R1920)</f>
        <v>1/1900</v>
      </c>
      <c r="AP1920" s="45" t="e">
        <f>WEEKNUM(R1920)-WEEKNUM(EOMONTH(R1920,-1)+1)+1</f>
        <v>#NUM!</v>
      </c>
      <c r="AQ1920" s="45">
        <f>IF(AU1920="S",IF(Q1920="1. Aceitou o programa",R1920-B1920,0),0)</f>
        <v>0</v>
      </c>
      <c r="AR1920" s="45">
        <f>IF(AU1920="S",IF(AND(S1920&lt;&gt;"",R1920&lt;&gt;""),S1920-R1920,0),0)</f>
        <v>0</v>
      </c>
      <c r="AS1920" s="45">
        <f>IF(AU1920="S",IF(Q1920="1. Aceitou o programa",IF(OR(X1920="Não se Aplica",X1920=""),IF(OR(W1920="Não se Aplica",W1920=""),0,W1920-V1920),AVERAGE(X1920-W1920,W1920-V1920)),0),0)</f>
        <v>0</v>
      </c>
      <c r="AT1920" s="45">
        <f>IF(AU1920="S",IF(AND(Q1920="1. Aceitou o programa",AB1920="Realizada"),IFERROR(IF(AA1920="",0,AA1920-R1920),0),0),0)</f>
        <v>0</v>
      </c>
      <c r="AU1920" s="45" t="str">
        <f>_xlfn.XLOOKUP(U1920,'Lista Suspensa'!$AA$20:$AA$23,'Lista Suspensa'!$AB$20:$AB$23,"N/A")</f>
        <v>S</v>
      </c>
    </row>
    <row r="1921" spans="1:47" ht="12" customHeight="1">
      <c r="A1921" s="87" t="s">
        <v>67</v>
      </c>
      <c r="B1921" s="88">
        <v>46188</v>
      </c>
      <c r="C1921" s="89" t="s">
        <v>3773</v>
      </c>
      <c r="D1921" s="89" t="s">
        <v>3774</v>
      </c>
      <c r="E1921" s="90">
        <v>751486450</v>
      </c>
      <c r="F1921" s="184" t="s">
        <v>4395</v>
      </c>
      <c r="G1921" s="91">
        <v>45951691753</v>
      </c>
      <c r="H1921" s="92">
        <v>14787</v>
      </c>
      <c r="I1921" s="89"/>
      <c r="J1921" s="89"/>
      <c r="K1921" s="89" t="s">
        <v>88</v>
      </c>
      <c r="L1921" s="89" t="s">
        <v>89</v>
      </c>
      <c r="M1921" s="89"/>
      <c r="N1921" s="89" t="s">
        <v>91</v>
      </c>
      <c r="O1921" s="93" t="s">
        <v>4396</v>
      </c>
      <c r="P1921" s="94"/>
      <c r="Q1921" s="112" t="s">
        <v>3768</v>
      </c>
      <c r="R1921" s="95"/>
      <c r="S1921" s="96"/>
      <c r="T1921" s="96"/>
      <c r="U1921" s="96"/>
      <c r="V1921" s="92"/>
      <c r="W1921" s="92"/>
      <c r="X1921" s="92"/>
      <c r="Y1921" s="97"/>
      <c r="Z1921" s="89"/>
      <c r="AA1921" s="96">
        <v>0</v>
      </c>
      <c r="AB1921" s="89"/>
      <c r="AC1921" s="111"/>
      <c r="AD1921" s="89"/>
      <c r="AE1921" s="89"/>
      <c r="AF1921" s="98"/>
      <c r="AG1921" s="98"/>
      <c r="AH1921" s="98"/>
      <c r="AI1921" s="99"/>
      <c r="AJ1921" s="99" t="s">
        <v>197</v>
      </c>
      <c r="AK1921" s="99" t="s">
        <v>197</v>
      </c>
      <c r="AL1921" s="45" t="s">
        <v>68</v>
      </c>
      <c r="AM1921" s="162" t="str">
        <f>MONTH(B1921)&amp;"/"&amp;YEAR(B1921)</f>
        <v>6/2026</v>
      </c>
      <c r="AN1921" s="45">
        <f>WEEKNUM(B1921)-WEEKNUM(EOMONTH(B1921,-1)+1)+1</f>
        <v>3</v>
      </c>
      <c r="AO1921" s="45" t="str">
        <f>MONTH(R1921)&amp;"/"&amp;YEAR(R1921)</f>
        <v>1/1900</v>
      </c>
      <c r="AP1921" s="45" t="e">
        <f>WEEKNUM(R1921)-WEEKNUM(EOMONTH(R1921,-1)+1)+1</f>
        <v>#NUM!</v>
      </c>
      <c r="AQ1921" s="45">
        <f>IF(AU1921="S",IF(Q1921="1. Aceitou o programa",R1921-B1921,0),0)</f>
        <v>0</v>
      </c>
      <c r="AR1921" s="45">
        <f>IF(AU1921="S",IF(AND(S1921&lt;&gt;"",R1921&lt;&gt;""),S1921-R1921,0),0)</f>
        <v>0</v>
      </c>
      <c r="AS1921" s="45">
        <f>IF(AU1921="S",IF(Q1921="1. Aceitou o programa",IF(OR(X1921="Não se Aplica",X1921=""),IF(OR(W1921="Não se Aplica",W1921=""),0,W1921-V1921),AVERAGE(X1921-W1921,W1921-V1921)),0),0)</f>
        <v>0</v>
      </c>
      <c r="AT1921" s="45">
        <f>IF(AU1921="S",IF(AND(Q1921="1. Aceitou o programa",AB1921="Realizada"),IFERROR(IF(AA1921="",0,AA1921-R1921),0),0),0)</f>
        <v>0</v>
      </c>
      <c r="AU1921" s="45" t="str">
        <f>_xlfn.XLOOKUP(U1921,'Lista Suspensa'!$AA$20:$AA$23,'Lista Suspensa'!$AB$20:$AB$23,"N/A")</f>
        <v>S</v>
      </c>
    </row>
    <row r="1922" spans="1:47" ht="12" customHeight="1">
      <c r="A1922" s="87" t="s">
        <v>67</v>
      </c>
      <c r="B1922" s="88">
        <v>46188</v>
      </c>
      <c r="C1922" s="89" t="s">
        <v>3773</v>
      </c>
      <c r="D1922" s="89" t="s">
        <v>3774</v>
      </c>
      <c r="E1922" s="90">
        <v>751969257</v>
      </c>
      <c r="F1922" s="184" t="s">
        <v>4397</v>
      </c>
      <c r="G1922" s="91">
        <v>40596508549</v>
      </c>
      <c r="H1922" s="92">
        <v>16091</v>
      </c>
      <c r="I1922" s="89"/>
      <c r="J1922" s="89"/>
      <c r="K1922" s="89" t="s">
        <v>88</v>
      </c>
      <c r="L1922" s="89" t="s">
        <v>89</v>
      </c>
      <c r="M1922" s="89"/>
      <c r="N1922" s="89" t="s">
        <v>250</v>
      </c>
      <c r="O1922" s="93">
        <v>21992627505</v>
      </c>
      <c r="P1922" s="94"/>
      <c r="Q1922" s="112" t="s">
        <v>3768</v>
      </c>
      <c r="R1922" s="95"/>
      <c r="S1922" s="96"/>
      <c r="T1922" s="96"/>
      <c r="U1922" s="96"/>
      <c r="V1922" s="92"/>
      <c r="W1922" s="92"/>
      <c r="X1922" s="92"/>
      <c r="Y1922" s="97"/>
      <c r="Z1922" s="89"/>
      <c r="AA1922" s="96">
        <v>0</v>
      </c>
      <c r="AB1922" s="89"/>
      <c r="AC1922" s="111"/>
      <c r="AD1922" s="89"/>
      <c r="AE1922" s="89"/>
      <c r="AF1922" s="98"/>
      <c r="AG1922" s="98"/>
      <c r="AH1922" s="98"/>
      <c r="AI1922" s="99"/>
      <c r="AJ1922" s="99" t="s">
        <v>197</v>
      </c>
      <c r="AK1922" s="99" t="s">
        <v>197</v>
      </c>
      <c r="AL1922" s="45" t="s">
        <v>68</v>
      </c>
      <c r="AM1922" s="162" t="str">
        <f>MONTH(B1922)&amp;"/"&amp;YEAR(B1922)</f>
        <v>6/2026</v>
      </c>
      <c r="AN1922" s="45">
        <f>WEEKNUM(B1922)-WEEKNUM(EOMONTH(B1922,-1)+1)+1</f>
        <v>3</v>
      </c>
      <c r="AO1922" s="45" t="str">
        <f>MONTH(R1922)&amp;"/"&amp;YEAR(R1922)</f>
        <v>1/1900</v>
      </c>
      <c r="AP1922" s="45" t="e">
        <f>WEEKNUM(R1922)-WEEKNUM(EOMONTH(R1922,-1)+1)+1</f>
        <v>#NUM!</v>
      </c>
      <c r="AQ1922" s="45">
        <f>IF(AU1922="S",IF(Q1922="1. Aceitou o programa",R1922-B1922,0),0)</f>
        <v>0</v>
      </c>
      <c r="AR1922" s="45">
        <f>IF(AU1922="S",IF(AND(S1922&lt;&gt;"",R1922&lt;&gt;""),S1922-R1922,0),0)</f>
        <v>0</v>
      </c>
      <c r="AS1922" s="45">
        <f>IF(AU1922="S",IF(Q1922="1. Aceitou o programa",IF(OR(X1922="Não se Aplica",X1922=""),IF(OR(W1922="Não se Aplica",W1922=""),0,W1922-V1922),AVERAGE(X1922-W1922,W1922-V1922)),0),0)</f>
        <v>0</v>
      </c>
      <c r="AT1922" s="45">
        <f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>
      <c r="A1923" s="87" t="s">
        <v>67</v>
      </c>
      <c r="B1923" s="88">
        <v>46188</v>
      </c>
      <c r="C1923" s="89" t="s">
        <v>3773</v>
      </c>
      <c r="D1923" s="89" t="s">
        <v>3774</v>
      </c>
      <c r="E1923" s="90">
        <v>752334166</v>
      </c>
      <c r="F1923" s="184" t="s">
        <v>4398</v>
      </c>
      <c r="G1923" s="91">
        <v>1078463735</v>
      </c>
      <c r="H1923" s="92">
        <v>19916</v>
      </c>
      <c r="I1923" s="89"/>
      <c r="J1923" s="89"/>
      <c r="K1923" s="89" t="s">
        <v>88</v>
      </c>
      <c r="L1923" s="89" t="s">
        <v>89</v>
      </c>
      <c r="M1923" s="89"/>
      <c r="N1923" s="89" t="s">
        <v>250</v>
      </c>
      <c r="O1923" s="93">
        <v>21975339415</v>
      </c>
      <c r="P1923" s="94"/>
      <c r="Q1923" s="112" t="s">
        <v>3768</v>
      </c>
      <c r="R1923" s="95"/>
      <c r="S1923" s="96"/>
      <c r="T1923" s="96"/>
      <c r="U1923" s="96"/>
      <c r="V1923" s="92"/>
      <c r="W1923" s="92"/>
      <c r="X1923" s="92"/>
      <c r="Y1923" s="97"/>
      <c r="Z1923" s="89"/>
      <c r="AA1923" s="96">
        <v>0</v>
      </c>
      <c r="AB1923" s="89"/>
      <c r="AC1923" s="111"/>
      <c r="AD1923" s="89"/>
      <c r="AE1923" s="89"/>
      <c r="AF1923" s="98"/>
      <c r="AG1923" s="98"/>
      <c r="AH1923" s="98"/>
      <c r="AI1923" s="99"/>
      <c r="AJ1923" s="99" t="s">
        <v>197</v>
      </c>
      <c r="AK1923" s="99" t="s">
        <v>197</v>
      </c>
      <c r="AL1923" s="45" t="s">
        <v>68</v>
      </c>
      <c r="AM1923" s="162" t="str">
        <f>MONTH(B1923)&amp;"/"&amp;YEAR(B1923)</f>
        <v>6/2026</v>
      </c>
      <c r="AN1923" s="45">
        <f>WEEKNUM(B1923)-WEEKNUM(EOMONTH(B1923,-1)+1)+1</f>
        <v>3</v>
      </c>
      <c r="AO1923" s="45" t="str">
        <f>MONTH(R1923)&amp;"/"&amp;YEAR(R1923)</f>
        <v>1/1900</v>
      </c>
      <c r="AP1923" s="45" t="e">
        <f>WEEKNUM(R1923)-WEEKNUM(EOMONTH(R1923,-1)+1)+1</f>
        <v>#NUM!</v>
      </c>
      <c r="AQ1923" s="45">
        <f>IF(AU1923="S",IF(Q1923="1. Aceitou o programa",R1923-B1923,0),0)</f>
        <v>0</v>
      </c>
      <c r="AR1923" s="45">
        <f>IF(AU1923="S",IF(AND(S1923&lt;&gt;"",R1923&lt;&gt;""),S1923-R1923,0),0)</f>
        <v>0</v>
      </c>
      <c r="AS1923" s="45">
        <f>IF(AU1923="S",IF(Q1923="1. Aceitou o programa",IF(OR(X1923="Não se Aplica",X1923=""),IF(OR(W1923="Não se Aplica",W1923=""),0,W1923-V1923),AVERAGE(X1923-W1923,W1923-V1923)),0),0)</f>
        <v>0</v>
      </c>
      <c r="AT1923" s="45">
        <f>IF(AU1923="S",IF(AND(Q1923="1. Aceitou o programa",AB1923="Realizada"),IFERROR(IF(AA1923="",0,AA1923-R1923),0),0),0)</f>
        <v>0</v>
      </c>
      <c r="AU1923" s="45" t="str">
        <f>_xlfn.XLOOKUP(U1923,'Lista Suspensa'!$AA$20:$AA$23,'Lista Suspensa'!$AB$20:$AB$23,"N/A")</f>
        <v>S</v>
      </c>
    </row>
    <row r="1924" spans="1:47" ht="12" customHeight="1">
      <c r="A1924" s="87" t="s">
        <v>67</v>
      </c>
      <c r="B1924" s="88">
        <v>46188</v>
      </c>
      <c r="C1924" s="89" t="s">
        <v>3773</v>
      </c>
      <c r="D1924" s="89" t="s">
        <v>3774</v>
      </c>
      <c r="E1924" s="90">
        <v>753825171</v>
      </c>
      <c r="F1924" s="184" t="s">
        <v>4399</v>
      </c>
      <c r="G1924" s="91">
        <v>50634089749</v>
      </c>
      <c r="H1924" s="92">
        <v>20897</v>
      </c>
      <c r="I1924" s="89"/>
      <c r="J1924" s="89"/>
      <c r="K1924" s="89" t="s">
        <v>88</v>
      </c>
      <c r="L1924" s="89" t="s">
        <v>89</v>
      </c>
      <c r="M1924" s="89"/>
      <c r="N1924" s="89" t="s">
        <v>250</v>
      </c>
      <c r="O1924" s="93">
        <v>21999755907</v>
      </c>
      <c r="P1924" s="94"/>
      <c r="Q1924" s="112" t="s">
        <v>3768</v>
      </c>
      <c r="R1924" s="95"/>
      <c r="S1924" s="96"/>
      <c r="T1924" s="96"/>
      <c r="U1924" s="96"/>
      <c r="V1924" s="92"/>
      <c r="W1924" s="92"/>
      <c r="X1924" s="92"/>
      <c r="Y1924" s="97"/>
      <c r="Z1924" s="89"/>
      <c r="AA1924" s="96">
        <v>0</v>
      </c>
      <c r="AB1924" s="89"/>
      <c r="AC1924" s="111"/>
      <c r="AD1924" s="89"/>
      <c r="AE1924" s="89"/>
      <c r="AF1924" s="98"/>
      <c r="AG1924" s="98"/>
      <c r="AH1924" s="98"/>
      <c r="AI1924" s="99"/>
      <c r="AJ1924" s="99" t="s">
        <v>197</v>
      </c>
      <c r="AK1924" s="99" t="s">
        <v>197</v>
      </c>
      <c r="AL1924" s="45" t="s">
        <v>68</v>
      </c>
      <c r="AM1924" s="162" t="str">
        <f>MONTH(B1924)&amp;"/"&amp;YEAR(B1924)</f>
        <v>6/2026</v>
      </c>
      <c r="AN1924" s="45">
        <f>WEEKNUM(B1924)-WEEKNUM(EOMONTH(B1924,-1)+1)+1</f>
        <v>3</v>
      </c>
      <c r="AO1924" s="45" t="str">
        <f>MONTH(R1924)&amp;"/"&amp;YEAR(R1924)</f>
        <v>1/1900</v>
      </c>
      <c r="AP1924" s="45" t="e">
        <f>WEEKNUM(R1924)-WEEKNUM(EOMONTH(R1924,-1)+1)+1</f>
        <v>#NUM!</v>
      </c>
      <c r="AQ1924" s="45">
        <f>IF(AU1924="S",IF(Q1924="1. Aceitou o programa",R1924-B1924,0),0)</f>
        <v>0</v>
      </c>
      <c r="AR1924" s="45">
        <f>IF(AU1924="S",IF(AND(S1924&lt;&gt;"",R1924&lt;&gt;""),S1924-R1924,0),0)</f>
        <v>0</v>
      </c>
      <c r="AS1924" s="45">
        <f>IF(AU1924="S",IF(Q1924="1. Aceitou o programa",IF(OR(X1924="Não se Aplica",X1924=""),IF(OR(W1924="Não se Aplica",W1924=""),0,W1924-V1924),AVERAGE(X1924-W1924,W1924-V1924)),0),0)</f>
        <v>0</v>
      </c>
      <c r="AT1924" s="45">
        <f>IF(AU1924="S",IF(AND(Q1924="1. Aceitou o programa",AB1924="Realizada"),IFERROR(IF(AA1924="",0,AA1924-R1924),0),0),0)</f>
        <v>0</v>
      </c>
      <c r="AU1924" s="45" t="str">
        <f>_xlfn.XLOOKUP(U1924,'Lista Suspensa'!$AA$20:$AA$23,'Lista Suspensa'!$AB$20:$AB$23,"N/A")</f>
        <v>S</v>
      </c>
    </row>
    <row r="1925" spans="1:47" ht="12" customHeight="1">
      <c r="A1925" s="87" t="s">
        <v>67</v>
      </c>
      <c r="B1925" s="88">
        <v>46188</v>
      </c>
      <c r="C1925" s="89" t="s">
        <v>3773</v>
      </c>
      <c r="D1925" s="89" t="s">
        <v>3774</v>
      </c>
      <c r="E1925" s="90">
        <v>754542149</v>
      </c>
      <c r="F1925" s="184" t="s">
        <v>4400</v>
      </c>
      <c r="G1925" s="91">
        <v>74810669734</v>
      </c>
      <c r="H1925" s="92">
        <v>23096</v>
      </c>
      <c r="I1925" s="89"/>
      <c r="J1925" s="89"/>
      <c r="K1925" s="89" t="s">
        <v>88</v>
      </c>
      <c r="L1925" s="89" t="s">
        <v>89</v>
      </c>
      <c r="M1925" s="89"/>
      <c r="N1925" s="89" t="s">
        <v>250</v>
      </c>
      <c r="O1925" s="93">
        <v>21964148896</v>
      </c>
      <c r="P1925" s="94"/>
      <c r="Q1925" s="112" t="s">
        <v>3768</v>
      </c>
      <c r="R1925" s="95"/>
      <c r="S1925" s="96"/>
      <c r="T1925" s="96"/>
      <c r="U1925" s="96"/>
      <c r="V1925" s="92"/>
      <c r="W1925" s="92"/>
      <c r="X1925" s="92"/>
      <c r="Y1925" s="97"/>
      <c r="Z1925" s="89"/>
      <c r="AA1925" s="96">
        <v>0</v>
      </c>
      <c r="AB1925" s="89"/>
      <c r="AC1925" s="111"/>
      <c r="AD1925" s="89"/>
      <c r="AE1925" s="89"/>
      <c r="AF1925" s="98"/>
      <c r="AG1925" s="98"/>
      <c r="AH1925" s="98"/>
      <c r="AI1925" s="99"/>
      <c r="AJ1925" s="99" t="s">
        <v>197</v>
      </c>
      <c r="AK1925" s="99" t="s">
        <v>197</v>
      </c>
      <c r="AL1925" s="45" t="s">
        <v>68</v>
      </c>
      <c r="AM1925" s="162" t="str">
        <f>MONTH(B1925)&amp;"/"&amp;YEAR(B1925)</f>
        <v>6/2026</v>
      </c>
      <c r="AN1925" s="45">
        <f>WEEKNUM(B1925)-WEEKNUM(EOMONTH(B1925,-1)+1)+1</f>
        <v>3</v>
      </c>
      <c r="AO1925" s="45" t="str">
        <f>MONTH(R1925)&amp;"/"&amp;YEAR(R1925)</f>
        <v>1/1900</v>
      </c>
      <c r="AP1925" s="45" t="e">
        <f>WEEKNUM(R1925)-WEEKNUM(EOMONTH(R1925,-1)+1)+1</f>
        <v>#NUM!</v>
      </c>
      <c r="AQ1925" s="45">
        <f>IF(AU1925="S",IF(Q1925="1. Aceitou o programa",R1925-B1925,0),0)</f>
        <v>0</v>
      </c>
      <c r="AR1925" s="45">
        <f>IF(AU1925="S",IF(AND(S1925&lt;&gt;"",R1925&lt;&gt;""),S1925-R1925,0),0)</f>
        <v>0</v>
      </c>
      <c r="AS1925" s="45">
        <f>IF(AU1925="S",IF(Q1925="1. Aceitou o programa",IF(OR(X1925="Não se Aplica",X1925=""),IF(OR(W1925="Não se Aplica",W1925=""),0,W1925-V1925),AVERAGE(X1925-W1925,W1925-V1925)),0),0)</f>
        <v>0</v>
      </c>
      <c r="AT1925" s="45">
        <f>IF(AU1925="S",IF(AND(Q1925="1. Aceitou o programa",AB1925="Realizada"),IFERROR(IF(AA1925="",0,AA1925-R1925),0),0),0)</f>
        <v>0</v>
      </c>
      <c r="AU1925" s="45" t="str">
        <f>_xlfn.XLOOKUP(U1925,'Lista Suspensa'!$AA$20:$AA$23,'Lista Suspensa'!$AB$20:$AB$23,"N/A")</f>
        <v>S</v>
      </c>
    </row>
    <row r="1926" spans="1:47" ht="12" customHeight="1">
      <c r="A1926" s="87" t="s">
        <v>67</v>
      </c>
      <c r="B1926" s="88">
        <v>46188</v>
      </c>
      <c r="C1926" s="89" t="s">
        <v>3773</v>
      </c>
      <c r="D1926" s="89" t="s">
        <v>3774</v>
      </c>
      <c r="E1926" s="90">
        <v>755996658</v>
      </c>
      <c r="F1926" s="184" t="s">
        <v>4401</v>
      </c>
      <c r="G1926" s="91">
        <v>38862565704</v>
      </c>
      <c r="H1926" s="92">
        <v>19251</v>
      </c>
      <c r="I1926" s="89"/>
      <c r="J1926" s="89"/>
      <c r="K1926" s="89" t="s">
        <v>88</v>
      </c>
      <c r="L1926" s="89" t="s">
        <v>89</v>
      </c>
      <c r="M1926" s="89"/>
      <c r="N1926" s="89" t="s">
        <v>250</v>
      </c>
      <c r="O1926" s="93">
        <v>21998186089</v>
      </c>
      <c r="P1926" s="94"/>
      <c r="Q1926" s="112" t="s">
        <v>3768</v>
      </c>
      <c r="R1926" s="95"/>
      <c r="S1926" s="96"/>
      <c r="T1926" s="96"/>
      <c r="U1926" s="96"/>
      <c r="V1926" s="92"/>
      <c r="W1926" s="92"/>
      <c r="X1926" s="92"/>
      <c r="Y1926" s="97"/>
      <c r="Z1926" s="89"/>
      <c r="AA1926" s="96">
        <v>0</v>
      </c>
      <c r="AB1926" s="89"/>
      <c r="AC1926" s="111"/>
      <c r="AD1926" s="89"/>
      <c r="AE1926" s="89"/>
      <c r="AF1926" s="98"/>
      <c r="AG1926" s="98"/>
      <c r="AH1926" s="98"/>
      <c r="AI1926" s="99"/>
      <c r="AJ1926" s="99" t="s">
        <v>197</v>
      </c>
      <c r="AK1926" s="99" t="s">
        <v>197</v>
      </c>
      <c r="AL1926" s="45" t="s">
        <v>68</v>
      </c>
      <c r="AM1926" s="162" t="str">
        <f>MONTH(B1926)&amp;"/"&amp;YEAR(B1926)</f>
        <v>6/2026</v>
      </c>
      <c r="AN1926" s="45">
        <f>WEEKNUM(B1926)-WEEKNUM(EOMONTH(B1926,-1)+1)+1</f>
        <v>3</v>
      </c>
      <c r="AO1926" s="45" t="str">
        <f>MONTH(R1926)&amp;"/"&amp;YEAR(R1926)</f>
        <v>1/1900</v>
      </c>
      <c r="AP1926" s="45" t="e">
        <f>WEEKNUM(R1926)-WEEKNUM(EOMONTH(R1926,-1)+1)+1</f>
        <v>#NUM!</v>
      </c>
      <c r="AQ1926" s="45">
        <f>IF(AU1926="S",IF(Q1926="1. Aceitou o programa",R1926-B1926,0),0)</f>
        <v>0</v>
      </c>
      <c r="AR1926" s="45">
        <f>IF(AU1926="S",IF(AND(S1926&lt;&gt;"",R1926&lt;&gt;""),S1926-R1926,0),0)</f>
        <v>0</v>
      </c>
      <c r="AS1926" s="45">
        <f>IF(AU1926="S",IF(Q1926="1. Aceitou o programa",IF(OR(X1926="Não se Aplica",X1926=""),IF(OR(W1926="Não se Aplica",W1926=""),0,W1926-V1926),AVERAGE(X1926-W1926,W1926-V1926)),0),0)</f>
        <v>0</v>
      </c>
      <c r="AT1926" s="45">
        <f>IF(AU1926="S",IF(AND(Q1926="1. Aceitou o programa",AB1926="Realizada"),IFERROR(IF(AA1926="",0,AA1926-R1926),0),0),0)</f>
        <v>0</v>
      </c>
      <c r="AU1926" s="45" t="str">
        <f>_xlfn.XLOOKUP(U1926,'Lista Suspensa'!$AA$20:$AA$23,'Lista Suspensa'!$AB$20:$AB$23,"N/A")</f>
        <v>S</v>
      </c>
    </row>
    <row r="1927" spans="1:47" ht="12" customHeight="1">
      <c r="A1927" s="87" t="s">
        <v>67</v>
      </c>
      <c r="B1927" s="88">
        <v>46188</v>
      </c>
      <c r="C1927" s="89" t="s">
        <v>3773</v>
      </c>
      <c r="D1927" s="89" t="s">
        <v>3774</v>
      </c>
      <c r="E1927" s="90">
        <v>756553989</v>
      </c>
      <c r="F1927" s="184" t="s">
        <v>4402</v>
      </c>
      <c r="G1927" s="91">
        <v>71860665772</v>
      </c>
      <c r="H1927" s="92">
        <v>14107</v>
      </c>
      <c r="I1927" s="89"/>
      <c r="J1927" s="89"/>
      <c r="K1927" s="89" t="s">
        <v>88</v>
      </c>
      <c r="L1927" s="89" t="s">
        <v>229</v>
      </c>
      <c r="M1927" s="89"/>
      <c r="N1927" s="89" t="s">
        <v>250</v>
      </c>
      <c r="O1927" s="93">
        <v>21987044575</v>
      </c>
      <c r="P1927" s="94"/>
      <c r="Q1927" s="112" t="s">
        <v>3768</v>
      </c>
      <c r="R1927" s="95"/>
      <c r="S1927" s="96"/>
      <c r="T1927" s="96"/>
      <c r="U1927" s="96"/>
      <c r="V1927" s="92"/>
      <c r="W1927" s="92"/>
      <c r="X1927" s="92"/>
      <c r="Y1927" s="97"/>
      <c r="Z1927" s="89"/>
      <c r="AA1927" s="96">
        <v>0</v>
      </c>
      <c r="AB1927" s="89"/>
      <c r="AC1927" s="111"/>
      <c r="AD1927" s="89"/>
      <c r="AE1927" s="89"/>
      <c r="AF1927" s="98"/>
      <c r="AG1927" s="98"/>
      <c r="AH1927" s="98"/>
      <c r="AI1927" s="99"/>
      <c r="AJ1927" s="99" t="s">
        <v>197</v>
      </c>
      <c r="AK1927" s="99" t="s">
        <v>197</v>
      </c>
      <c r="AL1927" s="45" t="s">
        <v>68</v>
      </c>
      <c r="AM1927" s="162" t="str">
        <f>MONTH(B1927)&amp;"/"&amp;YEAR(B1927)</f>
        <v>6/2026</v>
      </c>
      <c r="AN1927" s="45">
        <f>WEEKNUM(B1927)-WEEKNUM(EOMONTH(B1927,-1)+1)+1</f>
        <v>3</v>
      </c>
      <c r="AO1927" s="45" t="str">
        <f>MONTH(R1927)&amp;"/"&amp;YEAR(R1927)</f>
        <v>1/1900</v>
      </c>
      <c r="AP1927" s="45" t="e">
        <f>WEEKNUM(R1927)-WEEKNUM(EOMONTH(R1927,-1)+1)+1</f>
        <v>#NUM!</v>
      </c>
      <c r="AQ1927" s="45">
        <f>IF(AU1927="S",IF(Q1927="1. Aceitou o programa",R1927-B1927,0),0)</f>
        <v>0</v>
      </c>
      <c r="AR1927" s="45">
        <f>IF(AU1927="S",IF(AND(S1927&lt;&gt;"",R1927&lt;&gt;""),S1927-R1927,0),0)</f>
        <v>0</v>
      </c>
      <c r="AS1927" s="45">
        <f>IF(AU1927="S",IF(Q1927="1. Aceitou o programa",IF(OR(X1927="Não se Aplica",X1927=""),IF(OR(W1927="Não se Aplica",W1927=""),0,W1927-V1927),AVERAGE(X1927-W1927,W1927-V1927)),0),0)</f>
        <v>0</v>
      </c>
      <c r="AT1927" s="45">
        <f>IF(AU1927="S",IF(AND(Q1927="1. Aceitou o programa",AB1927="Realizada"),IFERROR(IF(AA1927="",0,AA1927-R1927),0),0),0)</f>
        <v>0</v>
      </c>
      <c r="AU1927" s="45" t="str">
        <f>_xlfn.XLOOKUP(U1927,'Lista Suspensa'!$AA$20:$AA$23,'Lista Suspensa'!$AB$20:$AB$23,"N/A")</f>
        <v>S</v>
      </c>
    </row>
    <row r="1928" spans="1:47" ht="12" customHeight="1">
      <c r="A1928" s="87" t="s">
        <v>67</v>
      </c>
      <c r="B1928" s="88">
        <v>46188</v>
      </c>
      <c r="C1928" s="89" t="s">
        <v>3773</v>
      </c>
      <c r="D1928" s="89" t="s">
        <v>3774</v>
      </c>
      <c r="E1928" s="90">
        <v>757399916</v>
      </c>
      <c r="F1928" s="184" t="s">
        <v>4403</v>
      </c>
      <c r="G1928" s="91">
        <v>99171210725</v>
      </c>
      <c r="H1928" s="92">
        <v>15568</v>
      </c>
      <c r="I1928" s="89"/>
      <c r="J1928" s="89"/>
      <c r="K1928" s="89" t="s">
        <v>88</v>
      </c>
      <c r="L1928" s="89" t="s">
        <v>89</v>
      </c>
      <c r="M1928" s="89"/>
      <c r="N1928" s="89" t="s">
        <v>250</v>
      </c>
      <c r="O1928" s="93">
        <v>21975303540</v>
      </c>
      <c r="P1928" s="94"/>
      <c r="Q1928" s="112" t="s">
        <v>3768</v>
      </c>
      <c r="R1928" s="95"/>
      <c r="S1928" s="96"/>
      <c r="T1928" s="96"/>
      <c r="U1928" s="96"/>
      <c r="V1928" s="92"/>
      <c r="W1928" s="92"/>
      <c r="X1928" s="92"/>
      <c r="Y1928" s="97"/>
      <c r="Z1928" s="89"/>
      <c r="AA1928" s="96">
        <v>0</v>
      </c>
      <c r="AB1928" s="89"/>
      <c r="AC1928" s="111"/>
      <c r="AD1928" s="89"/>
      <c r="AE1928" s="89"/>
      <c r="AF1928" s="98"/>
      <c r="AG1928" s="98"/>
      <c r="AH1928" s="98"/>
      <c r="AI1928" s="99"/>
      <c r="AJ1928" s="99" t="s">
        <v>197</v>
      </c>
      <c r="AK1928" s="99" t="s">
        <v>197</v>
      </c>
      <c r="AL1928" s="45" t="s">
        <v>68</v>
      </c>
      <c r="AM1928" s="162" t="str">
        <f>MONTH(B1928)&amp;"/"&amp;YEAR(B1928)</f>
        <v>6/2026</v>
      </c>
      <c r="AN1928" s="45">
        <f>WEEKNUM(B1928)-WEEKNUM(EOMONTH(B1928,-1)+1)+1</f>
        <v>3</v>
      </c>
      <c r="AO1928" s="45" t="str">
        <f>MONTH(R1928)&amp;"/"&amp;YEAR(R1928)</f>
        <v>1/1900</v>
      </c>
      <c r="AP1928" s="45" t="e">
        <f>WEEKNUM(R1928)-WEEKNUM(EOMONTH(R1928,-1)+1)+1</f>
        <v>#NUM!</v>
      </c>
      <c r="AQ1928" s="45">
        <f>IF(AU1928="S",IF(Q1928="1. Aceitou o programa",R1928-B1928,0),0)</f>
        <v>0</v>
      </c>
      <c r="AR1928" s="45">
        <f>IF(AU1928="S",IF(AND(S1928&lt;&gt;"",R1928&lt;&gt;""),S1928-R1928,0),0)</f>
        <v>0</v>
      </c>
      <c r="AS1928" s="45">
        <f>IF(AU1928="S",IF(Q1928="1. Aceitou o programa",IF(OR(X1928="Não se Aplica",X1928=""),IF(OR(W1928="Não se Aplica",W1928=""),0,W1928-V1928),AVERAGE(X1928-W1928,W1928-V1928)),0),0)</f>
        <v>0</v>
      </c>
      <c r="AT1928" s="45">
        <f>IF(AU1928="S",IF(AND(Q1928="1. Aceitou o programa",AB1928="Realizada"),IFERROR(IF(AA1928="",0,AA1928-R1928),0),0),0)</f>
        <v>0</v>
      </c>
      <c r="AU1928" s="45" t="str">
        <f>_xlfn.XLOOKUP(U1928,'Lista Suspensa'!$AA$20:$AA$23,'Lista Suspensa'!$AB$20:$AB$23,"N/A")</f>
        <v>S</v>
      </c>
    </row>
    <row r="1929" spans="1:47" ht="12" customHeight="1">
      <c r="A1929" s="87" t="s">
        <v>67</v>
      </c>
      <c r="B1929" s="88">
        <v>46188</v>
      </c>
      <c r="C1929" s="89" t="s">
        <v>3773</v>
      </c>
      <c r="D1929" s="89" t="s">
        <v>3774</v>
      </c>
      <c r="E1929" s="90">
        <v>757545130</v>
      </c>
      <c r="F1929" s="184" t="s">
        <v>4404</v>
      </c>
      <c r="G1929" s="91">
        <v>45977313772</v>
      </c>
      <c r="H1929" s="92">
        <v>20329</v>
      </c>
      <c r="I1929" s="89"/>
      <c r="J1929" s="89"/>
      <c r="K1929" s="89" t="s">
        <v>88</v>
      </c>
      <c r="L1929" s="89" t="s">
        <v>89</v>
      </c>
      <c r="M1929" s="89"/>
      <c r="N1929" s="89" t="s">
        <v>250</v>
      </c>
      <c r="O1929" s="93">
        <v>21979340028</v>
      </c>
      <c r="P1929" s="94"/>
      <c r="Q1929" s="112" t="s">
        <v>3768</v>
      </c>
      <c r="R1929" s="95"/>
      <c r="S1929" s="96"/>
      <c r="T1929" s="96"/>
      <c r="U1929" s="96"/>
      <c r="V1929" s="92"/>
      <c r="W1929" s="92"/>
      <c r="X1929" s="92"/>
      <c r="Y1929" s="97"/>
      <c r="Z1929" s="89"/>
      <c r="AA1929" s="96">
        <v>0</v>
      </c>
      <c r="AB1929" s="89"/>
      <c r="AC1929" s="111"/>
      <c r="AD1929" s="89"/>
      <c r="AE1929" s="89"/>
      <c r="AF1929" s="98"/>
      <c r="AG1929" s="98"/>
      <c r="AH1929" s="98"/>
      <c r="AI1929" s="99"/>
      <c r="AJ1929" s="99" t="s">
        <v>197</v>
      </c>
      <c r="AK1929" s="99" t="s">
        <v>197</v>
      </c>
      <c r="AL1929" s="45" t="s">
        <v>68</v>
      </c>
      <c r="AM1929" s="162" t="str">
        <f>MONTH(B1929)&amp;"/"&amp;YEAR(B1929)</f>
        <v>6/2026</v>
      </c>
      <c r="AN1929" s="45">
        <f>WEEKNUM(B1929)-WEEKNUM(EOMONTH(B1929,-1)+1)+1</f>
        <v>3</v>
      </c>
      <c r="AO1929" s="45" t="str">
        <f>MONTH(R1929)&amp;"/"&amp;YEAR(R1929)</f>
        <v>1/1900</v>
      </c>
      <c r="AP1929" s="45" t="e">
        <f>WEEKNUM(R1929)-WEEKNUM(EOMONTH(R1929,-1)+1)+1</f>
        <v>#NUM!</v>
      </c>
      <c r="AQ1929" s="45">
        <f>IF(AU1929="S",IF(Q1929="1. Aceitou o programa",R1929-B1929,0),0)</f>
        <v>0</v>
      </c>
      <c r="AR1929" s="45">
        <f>IF(AU1929="S",IF(AND(S1929&lt;&gt;"",R1929&lt;&gt;""),S1929-R1929,0),0)</f>
        <v>0</v>
      </c>
      <c r="AS1929" s="45">
        <f>IF(AU1929="S",IF(Q1929="1. Aceitou o programa",IF(OR(X1929="Não se Aplica",X1929=""),IF(OR(W1929="Não se Aplica",W1929=""),0,W1929-V1929),AVERAGE(X1929-W1929,W1929-V1929)),0),0)</f>
        <v>0</v>
      </c>
      <c r="AT1929" s="45">
        <f>IF(AU1929="S",IF(AND(Q1929="1. Aceitou o programa",AB1929="Realizada"),IFERROR(IF(AA1929="",0,AA1929-R1929),0),0),0)</f>
        <v>0</v>
      </c>
      <c r="AU1929" s="45" t="str">
        <f>_xlfn.XLOOKUP(U1929,'Lista Suspensa'!$AA$20:$AA$23,'Lista Suspensa'!$AB$20:$AB$23,"N/A")</f>
        <v>S</v>
      </c>
    </row>
    <row r="1930" spans="1:47" ht="12" customHeight="1">
      <c r="A1930" s="87" t="s">
        <v>67</v>
      </c>
      <c r="B1930" s="88">
        <v>46188</v>
      </c>
      <c r="C1930" s="89" t="s">
        <v>3773</v>
      </c>
      <c r="D1930" s="89" t="s">
        <v>3774</v>
      </c>
      <c r="E1930" s="90">
        <v>757562027</v>
      </c>
      <c r="F1930" s="184" t="s">
        <v>4405</v>
      </c>
      <c r="G1930" s="91">
        <v>6463380725</v>
      </c>
      <c r="H1930" s="92">
        <v>14221</v>
      </c>
      <c r="I1930" s="89"/>
      <c r="J1930" s="89"/>
      <c r="K1930" s="89" t="s">
        <v>88</v>
      </c>
      <c r="L1930" s="89" t="s">
        <v>89</v>
      </c>
      <c r="M1930" s="89"/>
      <c r="N1930" s="89" t="s">
        <v>250</v>
      </c>
      <c r="O1930" s="93">
        <v>21996420382</v>
      </c>
      <c r="P1930" s="94"/>
      <c r="Q1930" s="112" t="s">
        <v>3768</v>
      </c>
      <c r="R1930" s="95"/>
      <c r="S1930" s="96"/>
      <c r="T1930" s="96"/>
      <c r="U1930" s="96"/>
      <c r="V1930" s="92"/>
      <c r="W1930" s="92"/>
      <c r="X1930" s="92"/>
      <c r="Y1930" s="97"/>
      <c r="Z1930" s="89"/>
      <c r="AA1930" s="96">
        <v>0</v>
      </c>
      <c r="AB1930" s="89"/>
      <c r="AC1930" s="111"/>
      <c r="AD1930" s="89"/>
      <c r="AE1930" s="89"/>
      <c r="AF1930" s="98"/>
      <c r="AG1930" s="98"/>
      <c r="AH1930" s="98"/>
      <c r="AI1930" s="99"/>
      <c r="AJ1930" s="99" t="s">
        <v>197</v>
      </c>
      <c r="AK1930" s="99" t="s">
        <v>197</v>
      </c>
      <c r="AL1930" s="45" t="s">
        <v>68</v>
      </c>
      <c r="AM1930" s="162" t="str">
        <f>MONTH(B1930)&amp;"/"&amp;YEAR(B1930)</f>
        <v>6/2026</v>
      </c>
      <c r="AN1930" s="45">
        <f>WEEKNUM(B1930)-WEEKNUM(EOMONTH(B1930,-1)+1)+1</f>
        <v>3</v>
      </c>
      <c r="AO1930" s="45" t="str">
        <f>MONTH(R1930)&amp;"/"&amp;YEAR(R1930)</f>
        <v>1/1900</v>
      </c>
      <c r="AP1930" s="45" t="e">
        <f>WEEKNUM(R1930)-WEEKNUM(EOMONTH(R1930,-1)+1)+1</f>
        <v>#NUM!</v>
      </c>
      <c r="AQ1930" s="45">
        <f>IF(AU1930="S",IF(Q1930="1. Aceitou o programa",R1930-B1930,0),0)</f>
        <v>0</v>
      </c>
      <c r="AR1930" s="45">
        <f>IF(AU1930="S",IF(AND(S1930&lt;&gt;"",R1930&lt;&gt;""),S1930-R1930,0),0)</f>
        <v>0</v>
      </c>
      <c r="AS1930" s="45">
        <f>IF(AU1930="S",IF(Q1930="1. Aceitou o programa",IF(OR(X1930="Não se Aplica",X1930=""),IF(OR(W1930="Não se Aplica",W1930=""),0,W1930-V1930),AVERAGE(X1930-W1930,W1930-V1930)),0),0)</f>
        <v>0</v>
      </c>
      <c r="AT1930" s="45">
        <f>IF(AU1930="S",IF(AND(Q1930="1. Aceitou o programa",AB1930="Realizada"),IFERROR(IF(AA1930="",0,AA1930-R1930),0),0),0)</f>
        <v>0</v>
      </c>
      <c r="AU1930" s="45" t="str">
        <f>_xlfn.XLOOKUP(U1930,'Lista Suspensa'!$AA$20:$AA$23,'Lista Suspensa'!$AB$20:$AB$23,"N/A")</f>
        <v>S</v>
      </c>
    </row>
    <row r="1931" spans="1:47" ht="12" customHeight="1">
      <c r="A1931" s="87" t="s">
        <v>67</v>
      </c>
      <c r="B1931" s="88">
        <v>46188</v>
      </c>
      <c r="C1931" s="89" t="s">
        <v>3773</v>
      </c>
      <c r="D1931" s="89" t="s">
        <v>3774</v>
      </c>
      <c r="E1931" s="90">
        <v>757639356</v>
      </c>
      <c r="F1931" s="184" t="s">
        <v>4406</v>
      </c>
      <c r="G1931" s="91">
        <v>58690310444</v>
      </c>
      <c r="H1931" s="92">
        <v>24859</v>
      </c>
      <c r="I1931" s="89"/>
      <c r="J1931" s="89"/>
      <c r="K1931" s="89" t="s">
        <v>88</v>
      </c>
      <c r="L1931" s="89" t="s">
        <v>452</v>
      </c>
      <c r="M1931" s="89"/>
      <c r="N1931" s="89" t="s">
        <v>250</v>
      </c>
      <c r="O1931" s="93">
        <v>21994844166</v>
      </c>
      <c r="P1931" s="94"/>
      <c r="Q1931" s="112" t="s">
        <v>3768</v>
      </c>
      <c r="R1931" s="95"/>
      <c r="S1931" s="96"/>
      <c r="T1931" s="96"/>
      <c r="U1931" s="96"/>
      <c r="V1931" s="92"/>
      <c r="W1931" s="92"/>
      <c r="X1931" s="92"/>
      <c r="Y1931" s="97"/>
      <c r="Z1931" s="89"/>
      <c r="AA1931" s="96">
        <v>0</v>
      </c>
      <c r="AB1931" s="89"/>
      <c r="AC1931" s="111"/>
      <c r="AD1931" s="89"/>
      <c r="AE1931" s="89"/>
      <c r="AF1931" s="98"/>
      <c r="AG1931" s="98"/>
      <c r="AH1931" s="98"/>
      <c r="AI1931" s="99"/>
      <c r="AJ1931" s="99" t="s">
        <v>197</v>
      </c>
      <c r="AK1931" s="99" t="s">
        <v>197</v>
      </c>
      <c r="AL1931" s="45" t="s">
        <v>68</v>
      </c>
      <c r="AM1931" s="162" t="str">
        <f>MONTH(B1931)&amp;"/"&amp;YEAR(B1931)</f>
        <v>6/2026</v>
      </c>
      <c r="AN1931" s="45">
        <f>WEEKNUM(B1931)-WEEKNUM(EOMONTH(B1931,-1)+1)+1</f>
        <v>3</v>
      </c>
      <c r="AO1931" s="45" t="str">
        <f>MONTH(R1931)&amp;"/"&amp;YEAR(R1931)</f>
        <v>1/1900</v>
      </c>
      <c r="AP1931" s="45" t="e">
        <f>WEEKNUM(R1931)-WEEKNUM(EOMONTH(R1931,-1)+1)+1</f>
        <v>#NUM!</v>
      </c>
      <c r="AQ1931" s="45">
        <f>IF(AU1931="S",IF(Q1931="1. Aceitou o programa",R1931-B1931,0),0)</f>
        <v>0</v>
      </c>
      <c r="AR1931" s="45">
        <f>IF(AU1931="S",IF(AND(S1931&lt;&gt;"",R1931&lt;&gt;""),S1931-R1931,0),0)</f>
        <v>0</v>
      </c>
      <c r="AS1931" s="45">
        <f>IF(AU1931="S",IF(Q1931="1. Aceitou o programa",IF(OR(X1931="Não se Aplica",X1931=""),IF(OR(W1931="Não se Aplica",W1931=""),0,W1931-V1931),AVERAGE(X1931-W1931,W1931-V1931)),0),0)</f>
        <v>0</v>
      </c>
      <c r="AT1931" s="45">
        <f>IF(AU1931="S",IF(AND(Q1931="1. Aceitou o programa",AB1931="Realizada"),IFERROR(IF(AA1931="",0,AA1931-R1931),0),0),0)</f>
        <v>0</v>
      </c>
      <c r="AU1931" s="45" t="str">
        <f>_xlfn.XLOOKUP(U1931,'Lista Suspensa'!$AA$20:$AA$23,'Lista Suspensa'!$AB$20:$AB$23,"N/A")</f>
        <v>S</v>
      </c>
    </row>
    <row r="1932" spans="1:47" ht="12" customHeight="1">
      <c r="A1932" s="87" t="s">
        <v>67</v>
      </c>
      <c r="B1932" s="88">
        <v>46188</v>
      </c>
      <c r="C1932" s="89" t="s">
        <v>3773</v>
      </c>
      <c r="D1932" s="89" t="s">
        <v>3774</v>
      </c>
      <c r="E1932" s="90">
        <v>758056583</v>
      </c>
      <c r="F1932" s="184" t="s">
        <v>4407</v>
      </c>
      <c r="G1932" s="91">
        <v>95646140749</v>
      </c>
      <c r="H1932" s="92">
        <v>24473</v>
      </c>
      <c r="I1932" s="89"/>
      <c r="J1932" s="89"/>
      <c r="K1932" s="89" t="s">
        <v>88</v>
      </c>
      <c r="L1932" s="89" t="s">
        <v>89</v>
      </c>
      <c r="M1932" s="89"/>
      <c r="N1932" s="89" t="s">
        <v>250</v>
      </c>
      <c r="O1932" s="93">
        <v>21989189043</v>
      </c>
      <c r="P1932" s="94"/>
      <c r="Q1932" s="112" t="s">
        <v>3768</v>
      </c>
      <c r="R1932" s="95"/>
      <c r="S1932" s="96"/>
      <c r="T1932" s="96"/>
      <c r="U1932" s="96"/>
      <c r="V1932" s="92"/>
      <c r="W1932" s="92"/>
      <c r="X1932" s="92"/>
      <c r="Y1932" s="97"/>
      <c r="Z1932" s="89"/>
      <c r="AA1932" s="96">
        <v>0</v>
      </c>
      <c r="AB1932" s="89"/>
      <c r="AC1932" s="111"/>
      <c r="AD1932" s="89"/>
      <c r="AE1932" s="89"/>
      <c r="AF1932" s="98"/>
      <c r="AG1932" s="98"/>
      <c r="AH1932" s="98"/>
      <c r="AI1932" s="99"/>
      <c r="AJ1932" s="99" t="s">
        <v>197</v>
      </c>
      <c r="AK1932" s="99" t="s">
        <v>197</v>
      </c>
      <c r="AL1932" s="45" t="s">
        <v>68</v>
      </c>
      <c r="AM1932" s="162" t="str">
        <f>MONTH(B1932)&amp;"/"&amp;YEAR(B1932)</f>
        <v>6/2026</v>
      </c>
      <c r="AN1932" s="45">
        <f>WEEKNUM(B1932)-WEEKNUM(EOMONTH(B1932,-1)+1)+1</f>
        <v>3</v>
      </c>
      <c r="AO1932" s="45" t="str">
        <f>MONTH(R1932)&amp;"/"&amp;YEAR(R1932)</f>
        <v>1/1900</v>
      </c>
      <c r="AP1932" s="45" t="e">
        <f>WEEKNUM(R1932)-WEEKNUM(EOMONTH(R1932,-1)+1)+1</f>
        <v>#NUM!</v>
      </c>
      <c r="AQ1932" s="45">
        <f>IF(AU1932="S",IF(Q1932="1. Aceitou o programa",R1932-B1932,0),0)</f>
        <v>0</v>
      </c>
      <c r="AR1932" s="45">
        <f>IF(AU1932="S",IF(AND(S1932&lt;&gt;"",R1932&lt;&gt;""),S1932-R1932,0),0)</f>
        <v>0</v>
      </c>
      <c r="AS1932" s="45">
        <f>IF(AU1932="S",IF(Q1932="1. Aceitou o programa",IF(OR(X1932="Não se Aplica",X1932=""),IF(OR(W1932="Não se Aplica",W1932=""),0,W1932-V1932),AVERAGE(X1932-W1932,W1932-V1932)),0),0)</f>
        <v>0</v>
      </c>
      <c r="AT1932" s="45">
        <f>IF(AU1932="S",IF(AND(Q1932="1. Aceitou o programa",AB1932="Realizada"),IFERROR(IF(AA1932="",0,AA1932-R1932),0),0),0)</f>
        <v>0</v>
      </c>
      <c r="AU1932" s="45" t="str">
        <f>_xlfn.XLOOKUP(U1932,'Lista Suspensa'!$AA$20:$AA$23,'Lista Suspensa'!$AB$20:$AB$23,"N/A")</f>
        <v>S</v>
      </c>
    </row>
    <row r="1933" spans="1:47" ht="12" customHeight="1">
      <c r="A1933" s="87" t="s">
        <v>67</v>
      </c>
      <c r="B1933" s="88">
        <v>46188</v>
      </c>
      <c r="C1933" s="89" t="s">
        <v>3773</v>
      </c>
      <c r="D1933" s="89" t="s">
        <v>3774</v>
      </c>
      <c r="E1933" s="90">
        <v>758105398</v>
      </c>
      <c r="F1933" s="184" t="s">
        <v>4408</v>
      </c>
      <c r="G1933" s="91">
        <v>53900049734</v>
      </c>
      <c r="H1933" s="92">
        <v>18078</v>
      </c>
      <c r="I1933" s="89"/>
      <c r="J1933" s="89"/>
      <c r="K1933" s="89" t="s">
        <v>88</v>
      </c>
      <c r="L1933" s="89" t="s">
        <v>89</v>
      </c>
      <c r="M1933" s="89"/>
      <c r="N1933" s="89" t="s">
        <v>250</v>
      </c>
      <c r="O1933" s="93">
        <v>21996328539</v>
      </c>
      <c r="P1933" s="94"/>
      <c r="Q1933" s="112" t="s">
        <v>3768</v>
      </c>
      <c r="R1933" s="95"/>
      <c r="S1933" s="96"/>
      <c r="T1933" s="96"/>
      <c r="U1933" s="96"/>
      <c r="V1933" s="92"/>
      <c r="W1933" s="92"/>
      <c r="X1933" s="92"/>
      <c r="Y1933" s="97"/>
      <c r="Z1933" s="89"/>
      <c r="AA1933" s="96">
        <v>0</v>
      </c>
      <c r="AB1933" s="89"/>
      <c r="AC1933" s="111"/>
      <c r="AD1933" s="89"/>
      <c r="AE1933" s="89"/>
      <c r="AF1933" s="98"/>
      <c r="AG1933" s="98"/>
      <c r="AH1933" s="98"/>
      <c r="AI1933" s="99"/>
      <c r="AJ1933" s="99" t="s">
        <v>197</v>
      </c>
      <c r="AK1933" s="99" t="s">
        <v>197</v>
      </c>
      <c r="AL1933" s="45" t="s">
        <v>68</v>
      </c>
      <c r="AM1933" s="162" t="str">
        <f>MONTH(B1933)&amp;"/"&amp;YEAR(B1933)</f>
        <v>6/2026</v>
      </c>
      <c r="AN1933" s="45">
        <f>WEEKNUM(B1933)-WEEKNUM(EOMONTH(B1933,-1)+1)+1</f>
        <v>3</v>
      </c>
      <c r="AO1933" s="45" t="str">
        <f>MONTH(R1933)&amp;"/"&amp;YEAR(R1933)</f>
        <v>1/1900</v>
      </c>
      <c r="AP1933" s="45" t="e">
        <f>WEEKNUM(R1933)-WEEKNUM(EOMONTH(R1933,-1)+1)+1</f>
        <v>#NUM!</v>
      </c>
      <c r="AQ1933" s="45">
        <f>IF(AU1933="S",IF(Q1933="1. Aceitou o programa",R1933-B1933,0),0)</f>
        <v>0</v>
      </c>
      <c r="AR1933" s="45">
        <f>IF(AU1933="S",IF(AND(S1933&lt;&gt;"",R1933&lt;&gt;""),S1933-R1933,0),0)</f>
        <v>0</v>
      </c>
      <c r="AS1933" s="45">
        <f>IF(AU1933="S",IF(Q1933="1. Aceitou o programa",IF(OR(X1933="Não se Aplica",X1933=""),IF(OR(W1933="Não se Aplica",W1933=""),0,W1933-V1933),AVERAGE(X1933-W1933,W1933-V1933)),0),0)</f>
        <v>0</v>
      </c>
      <c r="AT1933" s="45">
        <f>IF(AU1933="S",IF(AND(Q1933="1. Aceitou o programa",AB1933="Realizada"),IFERROR(IF(AA1933="",0,AA1933-R1933),0),0),0)</f>
        <v>0</v>
      </c>
      <c r="AU1933" s="45" t="str">
        <f>_xlfn.XLOOKUP(U1933,'Lista Suspensa'!$AA$20:$AA$23,'Lista Suspensa'!$AB$20:$AB$23,"N/A")</f>
        <v>S</v>
      </c>
    </row>
    <row r="1934" spans="1:47" ht="12" customHeight="1">
      <c r="A1934" s="87" t="s">
        <v>67</v>
      </c>
      <c r="B1934" s="88">
        <v>46188</v>
      </c>
      <c r="C1934" s="89" t="s">
        <v>3773</v>
      </c>
      <c r="D1934" s="89" t="s">
        <v>3774</v>
      </c>
      <c r="E1934" s="90">
        <v>758650566</v>
      </c>
      <c r="F1934" s="184" t="s">
        <v>4409</v>
      </c>
      <c r="G1934" s="91">
        <v>73045381715</v>
      </c>
      <c r="H1934" s="92">
        <v>22948</v>
      </c>
      <c r="I1934" s="89"/>
      <c r="J1934" s="89"/>
      <c r="K1934" s="89" t="s">
        <v>88</v>
      </c>
      <c r="L1934" s="89" t="s">
        <v>89</v>
      </c>
      <c r="M1934" s="89"/>
      <c r="N1934" s="89" t="s">
        <v>250</v>
      </c>
      <c r="O1934" s="93">
        <v>21981812765</v>
      </c>
      <c r="P1934" s="94"/>
      <c r="Q1934" s="112" t="s">
        <v>3768</v>
      </c>
      <c r="R1934" s="95"/>
      <c r="S1934" s="96"/>
      <c r="T1934" s="96"/>
      <c r="U1934" s="96"/>
      <c r="V1934" s="92"/>
      <c r="W1934" s="92"/>
      <c r="X1934" s="92"/>
      <c r="Y1934" s="97"/>
      <c r="Z1934" s="89"/>
      <c r="AA1934" s="96">
        <v>0</v>
      </c>
      <c r="AB1934" s="89"/>
      <c r="AC1934" s="111"/>
      <c r="AD1934" s="89"/>
      <c r="AE1934" s="89"/>
      <c r="AF1934" s="98"/>
      <c r="AG1934" s="98"/>
      <c r="AH1934" s="98"/>
      <c r="AI1934" s="99"/>
      <c r="AJ1934" s="99" t="s">
        <v>197</v>
      </c>
      <c r="AK1934" s="99" t="s">
        <v>197</v>
      </c>
      <c r="AL1934" s="45" t="s">
        <v>68</v>
      </c>
      <c r="AM1934" s="162" t="str">
        <f>MONTH(B1934)&amp;"/"&amp;YEAR(B1934)</f>
        <v>6/2026</v>
      </c>
      <c r="AN1934" s="45">
        <f>WEEKNUM(B1934)-WEEKNUM(EOMONTH(B1934,-1)+1)+1</f>
        <v>3</v>
      </c>
      <c r="AO1934" s="45" t="str">
        <f>MONTH(R1934)&amp;"/"&amp;YEAR(R1934)</f>
        <v>1/1900</v>
      </c>
      <c r="AP1934" s="45" t="e">
        <f>WEEKNUM(R1934)-WEEKNUM(EOMONTH(R1934,-1)+1)+1</f>
        <v>#NUM!</v>
      </c>
      <c r="AQ1934" s="45">
        <f>IF(AU1934="S",IF(Q1934="1. Aceitou o programa",R1934-B1934,0),0)</f>
        <v>0</v>
      </c>
      <c r="AR1934" s="45">
        <f>IF(AU1934="S",IF(AND(S1934&lt;&gt;"",R1934&lt;&gt;""),S1934-R1934,0),0)</f>
        <v>0</v>
      </c>
      <c r="AS1934" s="45">
        <f>IF(AU1934="S",IF(Q1934="1. Aceitou o programa",IF(OR(X1934="Não se Aplica",X1934=""),IF(OR(W1934="Não se Aplica",W1934=""),0,W1934-V1934),AVERAGE(X1934-W1934,W1934-V1934)),0),0)</f>
        <v>0</v>
      </c>
      <c r="AT1934" s="45">
        <f>IF(AU1934="S",IF(AND(Q1934="1. Aceitou o programa",AB1934="Realizada"),IFERROR(IF(AA1934="",0,AA1934-R1934),0),0),0)</f>
        <v>0</v>
      </c>
      <c r="AU1934" s="45" t="str">
        <f>_xlfn.XLOOKUP(U1934,'Lista Suspensa'!$AA$20:$AA$23,'Lista Suspensa'!$AB$20:$AB$23,"N/A")</f>
        <v>S</v>
      </c>
    </row>
    <row r="1935" spans="1:47" ht="12" customHeight="1">
      <c r="A1935" s="87" t="s">
        <v>67</v>
      </c>
      <c r="B1935" s="88">
        <v>46188</v>
      </c>
      <c r="C1935" s="89" t="s">
        <v>3773</v>
      </c>
      <c r="D1935" s="89" t="s">
        <v>3774</v>
      </c>
      <c r="E1935" s="90">
        <v>758730411</v>
      </c>
      <c r="F1935" s="184" t="s">
        <v>4410</v>
      </c>
      <c r="G1935" s="91">
        <v>6512666704</v>
      </c>
      <c r="H1935" s="92">
        <v>13022</v>
      </c>
      <c r="I1935" s="89"/>
      <c r="J1935" s="89"/>
      <c r="K1935" s="89" t="s">
        <v>88</v>
      </c>
      <c r="L1935" s="89" t="s">
        <v>89</v>
      </c>
      <c r="M1935" s="89"/>
      <c r="N1935" s="89" t="s">
        <v>91</v>
      </c>
      <c r="O1935" s="93">
        <v>21993326262</v>
      </c>
      <c r="P1935" s="94"/>
      <c r="Q1935" s="112" t="s">
        <v>3768</v>
      </c>
      <c r="R1935" s="95"/>
      <c r="S1935" s="96"/>
      <c r="T1935" s="96"/>
      <c r="U1935" s="96"/>
      <c r="V1935" s="92"/>
      <c r="W1935" s="92"/>
      <c r="X1935" s="92"/>
      <c r="Y1935" s="97"/>
      <c r="Z1935" s="89"/>
      <c r="AA1935" s="96">
        <v>0</v>
      </c>
      <c r="AB1935" s="89"/>
      <c r="AC1935" s="111"/>
      <c r="AD1935" s="89"/>
      <c r="AE1935" s="89"/>
      <c r="AF1935" s="98"/>
      <c r="AG1935" s="98"/>
      <c r="AH1935" s="98"/>
      <c r="AI1935" s="99"/>
      <c r="AJ1935" s="99" t="s">
        <v>197</v>
      </c>
      <c r="AK1935" s="99" t="s">
        <v>197</v>
      </c>
      <c r="AL1935" s="45" t="s">
        <v>68</v>
      </c>
      <c r="AM1935" s="162" t="str">
        <f>MONTH(B1935)&amp;"/"&amp;YEAR(B1935)</f>
        <v>6/2026</v>
      </c>
      <c r="AN1935" s="45">
        <f>WEEKNUM(B1935)-WEEKNUM(EOMONTH(B1935,-1)+1)+1</f>
        <v>3</v>
      </c>
      <c r="AO1935" s="45" t="str">
        <f>MONTH(R1935)&amp;"/"&amp;YEAR(R1935)</f>
        <v>1/1900</v>
      </c>
      <c r="AP1935" s="45" t="e">
        <f>WEEKNUM(R1935)-WEEKNUM(EOMONTH(R1935,-1)+1)+1</f>
        <v>#NUM!</v>
      </c>
      <c r="AQ1935" s="45">
        <f>IF(AU1935="S",IF(Q1935="1. Aceitou o programa",R1935-B1935,0),0)</f>
        <v>0</v>
      </c>
      <c r="AR1935" s="45">
        <f>IF(AU1935="S",IF(AND(S1935&lt;&gt;"",R1935&lt;&gt;""),S1935-R1935,0),0)</f>
        <v>0</v>
      </c>
      <c r="AS1935" s="45">
        <f>IF(AU1935="S",IF(Q1935="1. Aceitou o programa",IF(OR(X1935="Não se Aplica",X1935=""),IF(OR(W1935="Não se Aplica",W1935=""),0,W1935-V1935),AVERAGE(X1935-W1935,W1935-V1935)),0),0)</f>
        <v>0</v>
      </c>
      <c r="AT1935" s="45">
        <f>IF(AU1935="S",IF(AND(Q1935="1. Aceitou o programa",AB1935="Realizada"),IFERROR(IF(AA1935="",0,AA1935-R1935),0),0),0)</f>
        <v>0</v>
      </c>
      <c r="AU1935" s="45" t="str">
        <f>_xlfn.XLOOKUP(U1935,'Lista Suspensa'!$AA$20:$AA$23,'Lista Suspensa'!$AB$20:$AB$23,"N/A")</f>
        <v>S</v>
      </c>
    </row>
    <row r="1936" spans="1:47" ht="12" customHeight="1">
      <c r="A1936" s="87" t="s">
        <v>67</v>
      </c>
      <c r="B1936" s="88">
        <v>46188</v>
      </c>
      <c r="C1936" s="89" t="s">
        <v>3773</v>
      </c>
      <c r="D1936" s="89" t="s">
        <v>3774</v>
      </c>
      <c r="E1936" s="90">
        <v>758730420</v>
      </c>
      <c r="F1936" s="184" t="s">
        <v>4411</v>
      </c>
      <c r="G1936" s="91">
        <v>7266184703</v>
      </c>
      <c r="H1936" s="92">
        <v>12312</v>
      </c>
      <c r="I1936" s="89"/>
      <c r="J1936" s="89"/>
      <c r="K1936" s="89" t="s">
        <v>88</v>
      </c>
      <c r="L1936" s="89" t="s">
        <v>89</v>
      </c>
      <c r="M1936" s="89"/>
      <c r="N1936" s="89" t="s">
        <v>91</v>
      </c>
      <c r="O1936" s="93">
        <v>21993326262</v>
      </c>
      <c r="P1936" s="94"/>
      <c r="Q1936" s="112" t="s">
        <v>3768</v>
      </c>
      <c r="R1936" s="95"/>
      <c r="S1936" s="96"/>
      <c r="T1936" s="96"/>
      <c r="U1936" s="96"/>
      <c r="V1936" s="92"/>
      <c r="W1936" s="92"/>
      <c r="X1936" s="92"/>
      <c r="Y1936" s="97"/>
      <c r="Z1936" s="89"/>
      <c r="AA1936" s="96">
        <v>0</v>
      </c>
      <c r="AB1936" s="89"/>
      <c r="AC1936" s="111"/>
      <c r="AD1936" s="89"/>
      <c r="AE1936" s="89"/>
      <c r="AF1936" s="98"/>
      <c r="AG1936" s="98"/>
      <c r="AH1936" s="98"/>
      <c r="AI1936" s="99"/>
      <c r="AJ1936" s="99" t="s">
        <v>197</v>
      </c>
      <c r="AK1936" s="99" t="s">
        <v>197</v>
      </c>
      <c r="AL1936" s="45" t="s">
        <v>68</v>
      </c>
      <c r="AM1936" s="162" t="str">
        <f>MONTH(B1936)&amp;"/"&amp;YEAR(B1936)</f>
        <v>6/2026</v>
      </c>
      <c r="AN1936" s="45">
        <f>WEEKNUM(B1936)-WEEKNUM(EOMONTH(B1936,-1)+1)+1</f>
        <v>3</v>
      </c>
      <c r="AO1936" s="45" t="str">
        <f>MONTH(R1936)&amp;"/"&amp;YEAR(R1936)</f>
        <v>1/1900</v>
      </c>
      <c r="AP1936" s="45" t="e">
        <f>WEEKNUM(R1936)-WEEKNUM(EOMONTH(R1936,-1)+1)+1</f>
        <v>#NUM!</v>
      </c>
      <c r="AQ1936" s="45">
        <f>IF(AU1936="S",IF(Q1936="1. Aceitou o programa",R1936-B1936,0),0)</f>
        <v>0</v>
      </c>
      <c r="AR1936" s="45">
        <f>IF(AU1936="S",IF(AND(S1936&lt;&gt;"",R1936&lt;&gt;""),S1936-R1936,0),0)</f>
        <v>0</v>
      </c>
      <c r="AS1936" s="45">
        <f>IF(AU1936="S",IF(Q1936="1. Aceitou o programa",IF(OR(X1936="Não se Aplica",X1936=""),IF(OR(W1936="Não se Aplica",W1936=""),0,W1936-V1936),AVERAGE(X1936-W1936,W1936-V1936)),0),0)</f>
        <v>0</v>
      </c>
      <c r="AT1936" s="45">
        <f>IF(AU1936="S",IF(AND(Q1936="1. Aceitou o programa",AB1936="Realizada"),IFERROR(IF(AA1936="",0,AA1936-R1936),0),0),0)</f>
        <v>0</v>
      </c>
      <c r="AU1936" s="45" t="str">
        <f>_xlfn.XLOOKUP(U1936,'Lista Suspensa'!$AA$20:$AA$23,'Lista Suspensa'!$AB$20:$AB$23,"N/A")</f>
        <v>S</v>
      </c>
    </row>
    <row r="1937" spans="1:47" ht="12" customHeight="1">
      <c r="A1937" s="87" t="s">
        <v>67</v>
      </c>
      <c r="B1937" s="88">
        <v>46188</v>
      </c>
      <c r="C1937" s="89" t="s">
        <v>3773</v>
      </c>
      <c r="D1937" s="89" t="s">
        <v>3774</v>
      </c>
      <c r="E1937" s="90">
        <v>758762232</v>
      </c>
      <c r="F1937" s="184" t="s">
        <v>4412</v>
      </c>
      <c r="G1937" s="91">
        <v>13187165788</v>
      </c>
      <c r="H1937" s="92">
        <v>22077</v>
      </c>
      <c r="I1937" s="89"/>
      <c r="J1937" s="89"/>
      <c r="K1937" s="89" t="s">
        <v>88</v>
      </c>
      <c r="L1937" s="89" t="s">
        <v>89</v>
      </c>
      <c r="M1937" s="89"/>
      <c r="N1937" s="89" t="s">
        <v>250</v>
      </c>
      <c r="O1937" s="93">
        <v>21984149771</v>
      </c>
      <c r="P1937" s="94"/>
      <c r="Q1937" s="112" t="s">
        <v>58</v>
      </c>
      <c r="R1937" s="95">
        <v>46189</v>
      </c>
      <c r="S1937" s="96"/>
      <c r="T1937" s="96" t="s">
        <v>59</v>
      </c>
      <c r="U1937" s="96" t="s">
        <v>60</v>
      </c>
      <c r="V1937" s="92">
        <v>46189</v>
      </c>
      <c r="W1937" s="92"/>
      <c r="X1937" s="92"/>
      <c r="Y1937" s="97"/>
      <c r="Z1937" s="89" t="s">
        <v>62</v>
      </c>
      <c r="AA1937" s="96">
        <v>0</v>
      </c>
      <c r="AB1937" s="89"/>
      <c r="AC1937" s="111"/>
      <c r="AD1937" s="89"/>
      <c r="AE1937" s="89"/>
      <c r="AF1937" s="98"/>
      <c r="AG1937" s="98"/>
      <c r="AH1937" s="98"/>
      <c r="AI1937" s="99"/>
      <c r="AJ1937" s="99" t="s">
        <v>197</v>
      </c>
      <c r="AK1937" s="99" t="s">
        <v>197</v>
      </c>
      <c r="AL1937" s="45" t="s">
        <v>68</v>
      </c>
      <c r="AM1937" s="162" t="str">
        <f>MONTH(B1937)&amp;"/"&amp;YEAR(B1937)</f>
        <v>6/2026</v>
      </c>
      <c r="AN1937" s="45">
        <f>WEEKNUM(B1937)-WEEKNUM(EOMONTH(B1937,-1)+1)+1</f>
        <v>3</v>
      </c>
      <c r="AO1937" s="45" t="str">
        <f>MONTH(R1937)&amp;"/"&amp;YEAR(R1937)</f>
        <v>6/2026</v>
      </c>
      <c r="AP1937" s="45">
        <f>WEEKNUM(R1937)-WEEKNUM(EOMONTH(R1937,-1)+1)+1</f>
        <v>3</v>
      </c>
      <c r="AQ1937" s="45">
        <f>IF(AU1937="S",IF(Q1937="1. Aceitou o programa",R1937-B1937,0),0)</f>
        <v>1</v>
      </c>
      <c r="AR1937" s="45">
        <f>IF(AU1937="S",IF(AND(S1937&lt;&gt;"",R1937&lt;&gt;""),S1937-R1937,0),0)</f>
        <v>0</v>
      </c>
      <c r="AS1937" s="45">
        <f>IF(AU1937="S",IF(Q1937="1. Aceitou o programa",IF(OR(X1937="Não se Aplica",X1937=""),IF(OR(W1937="Não se Aplica",W1937=""),0,W1937-V1937),AVERAGE(X1937-W1937,W1937-V1937)),0),0)</f>
        <v>0</v>
      </c>
      <c r="AT1937" s="45">
        <f>IF(AU1937="S",IF(AND(Q1937="1. Aceitou o programa",AB1937="Realizada"),IFERROR(IF(AA1937="",0,AA1937-R1937),0),0),0)</f>
        <v>0</v>
      </c>
      <c r="AU1937" s="45" t="str">
        <f>_xlfn.XLOOKUP(U1937,'Lista Suspensa'!$AA$20:$AA$23,'Lista Suspensa'!$AB$20:$AB$23,"N/A")</f>
        <v>S</v>
      </c>
    </row>
    <row r="1938" spans="1:47" ht="12" customHeight="1">
      <c r="A1938" s="87" t="s">
        <v>67</v>
      </c>
      <c r="B1938" s="88">
        <v>46188</v>
      </c>
      <c r="C1938" s="89" t="s">
        <v>3773</v>
      </c>
      <c r="D1938" s="89" t="s">
        <v>3774</v>
      </c>
      <c r="E1938" s="90">
        <v>758877412</v>
      </c>
      <c r="F1938" s="184" t="s">
        <v>4413</v>
      </c>
      <c r="G1938" s="91">
        <v>15920771704</v>
      </c>
      <c r="H1938" s="92">
        <v>14559</v>
      </c>
      <c r="I1938" s="89"/>
      <c r="J1938" s="89"/>
      <c r="K1938" s="89" t="s">
        <v>88</v>
      </c>
      <c r="L1938" s="89" t="s">
        <v>89</v>
      </c>
      <c r="M1938" s="89"/>
      <c r="N1938" s="89" t="s">
        <v>91</v>
      </c>
      <c r="O1938" s="93">
        <v>21999834282</v>
      </c>
      <c r="P1938" s="94"/>
      <c r="Q1938" s="112" t="s">
        <v>3768</v>
      </c>
      <c r="R1938" s="95"/>
      <c r="S1938" s="96"/>
      <c r="T1938" s="96"/>
      <c r="U1938" s="96"/>
      <c r="V1938" s="92"/>
      <c r="W1938" s="92"/>
      <c r="X1938" s="92"/>
      <c r="Y1938" s="97"/>
      <c r="Z1938" s="89"/>
      <c r="AA1938" s="96">
        <v>0</v>
      </c>
      <c r="AB1938" s="89"/>
      <c r="AC1938" s="111"/>
      <c r="AD1938" s="89"/>
      <c r="AE1938" s="89"/>
      <c r="AF1938" s="98"/>
      <c r="AG1938" s="98"/>
      <c r="AH1938" s="98"/>
      <c r="AI1938" s="99"/>
      <c r="AJ1938" s="99" t="s">
        <v>197</v>
      </c>
      <c r="AK1938" s="99" t="s">
        <v>197</v>
      </c>
      <c r="AL1938" s="45" t="s">
        <v>68</v>
      </c>
      <c r="AM1938" s="162" t="str">
        <f>MONTH(B1938)&amp;"/"&amp;YEAR(B1938)</f>
        <v>6/2026</v>
      </c>
      <c r="AN1938" s="45">
        <f>WEEKNUM(B1938)-WEEKNUM(EOMONTH(B1938,-1)+1)+1</f>
        <v>3</v>
      </c>
      <c r="AO1938" s="45" t="str">
        <f>MONTH(R1938)&amp;"/"&amp;YEAR(R1938)</f>
        <v>1/1900</v>
      </c>
      <c r="AP1938" s="45" t="e">
        <f>WEEKNUM(R1938)-WEEKNUM(EOMONTH(R1938,-1)+1)+1</f>
        <v>#NUM!</v>
      </c>
      <c r="AQ1938" s="45">
        <f>IF(AU1938="S",IF(Q1938="1. Aceitou o programa",R1938-B1938,0),0)</f>
        <v>0</v>
      </c>
      <c r="AR1938" s="45">
        <f>IF(AU1938="S",IF(AND(S1938&lt;&gt;"",R1938&lt;&gt;""),S1938-R1938,0),0)</f>
        <v>0</v>
      </c>
      <c r="AS1938" s="45">
        <f>IF(AU1938="S",IF(Q1938="1. Aceitou o programa",IF(OR(X1938="Não se Aplica",X1938=""),IF(OR(W1938="Não se Aplica",W1938=""),0,W1938-V1938),AVERAGE(X1938-W1938,W1938-V1938)),0),0)</f>
        <v>0</v>
      </c>
      <c r="AT1938" s="45">
        <f>IF(AU1938="S",IF(AND(Q1938="1. Aceitou o programa",AB1938="Realizada"),IFERROR(IF(AA1938="",0,AA1938-R1938),0),0),0)</f>
        <v>0</v>
      </c>
      <c r="AU1938" s="45" t="str">
        <f>_xlfn.XLOOKUP(U1938,'Lista Suspensa'!$AA$20:$AA$23,'Lista Suspensa'!$AB$20:$AB$23,"N/A")</f>
        <v>S</v>
      </c>
    </row>
    <row r="1939" spans="1:47" ht="12" customHeight="1">
      <c r="A1939" s="87" t="s">
        <v>67</v>
      </c>
      <c r="B1939" s="88">
        <v>46188</v>
      </c>
      <c r="C1939" s="89" t="s">
        <v>3773</v>
      </c>
      <c r="D1939" s="89" t="s">
        <v>3774</v>
      </c>
      <c r="E1939" s="90">
        <v>759019851</v>
      </c>
      <c r="F1939" s="184" t="s">
        <v>4414</v>
      </c>
      <c r="G1939" s="91">
        <v>49244892715</v>
      </c>
      <c r="H1939" s="92">
        <v>20707</v>
      </c>
      <c r="I1939" s="89"/>
      <c r="J1939" s="89"/>
      <c r="K1939" s="89" t="s">
        <v>88</v>
      </c>
      <c r="L1939" s="89" t="s">
        <v>89</v>
      </c>
      <c r="M1939" s="89"/>
      <c r="N1939" s="89" t="s">
        <v>250</v>
      </c>
      <c r="O1939" s="93">
        <v>21966030339</v>
      </c>
      <c r="P1939" s="94"/>
      <c r="Q1939" s="112" t="s">
        <v>3768</v>
      </c>
      <c r="R1939" s="95"/>
      <c r="S1939" s="96"/>
      <c r="T1939" s="96"/>
      <c r="U1939" s="96"/>
      <c r="V1939" s="92"/>
      <c r="W1939" s="92"/>
      <c r="X1939" s="92"/>
      <c r="Y1939" s="97"/>
      <c r="Z1939" s="89"/>
      <c r="AA1939" s="96">
        <v>0</v>
      </c>
      <c r="AB1939" s="89"/>
      <c r="AC1939" s="111"/>
      <c r="AD1939" s="89"/>
      <c r="AE1939" s="89"/>
      <c r="AF1939" s="98"/>
      <c r="AG1939" s="98"/>
      <c r="AH1939" s="98"/>
      <c r="AI1939" s="99"/>
      <c r="AJ1939" s="99" t="s">
        <v>197</v>
      </c>
      <c r="AK1939" s="99" t="s">
        <v>197</v>
      </c>
      <c r="AL1939" s="45" t="s">
        <v>68</v>
      </c>
      <c r="AM1939" s="162" t="str">
        <f>MONTH(B1939)&amp;"/"&amp;YEAR(B1939)</f>
        <v>6/2026</v>
      </c>
      <c r="AN1939" s="45">
        <f>WEEKNUM(B1939)-WEEKNUM(EOMONTH(B1939,-1)+1)+1</f>
        <v>3</v>
      </c>
      <c r="AO1939" s="45" t="str">
        <f>MONTH(R1939)&amp;"/"&amp;YEAR(R1939)</f>
        <v>1/1900</v>
      </c>
      <c r="AP1939" s="45" t="e">
        <f>WEEKNUM(R1939)-WEEKNUM(EOMONTH(R1939,-1)+1)+1</f>
        <v>#NUM!</v>
      </c>
      <c r="AQ1939" s="45">
        <f>IF(AU1939="S",IF(Q1939="1. Aceitou o programa",R1939-B1939,0),0)</f>
        <v>0</v>
      </c>
      <c r="AR1939" s="45">
        <f>IF(AU1939="S",IF(AND(S1939&lt;&gt;"",R1939&lt;&gt;""),S1939-R1939,0),0)</f>
        <v>0</v>
      </c>
      <c r="AS1939" s="45">
        <f>IF(AU1939="S",IF(Q1939="1. Aceitou o programa",IF(OR(X1939="Não se Aplica",X1939=""),IF(OR(W1939="Não se Aplica",W1939=""),0,W1939-V1939),AVERAGE(X1939-W1939,W1939-V1939)),0),0)</f>
        <v>0</v>
      </c>
      <c r="AT1939" s="45">
        <f>IF(AU1939="S",IF(AND(Q1939="1. Aceitou o programa",AB1939="Realizada"),IFERROR(IF(AA1939="",0,AA1939-R1939),0),0),0)</f>
        <v>0</v>
      </c>
      <c r="AU1939" s="45" t="str">
        <f>_xlfn.XLOOKUP(U1939,'Lista Suspensa'!$AA$20:$AA$23,'Lista Suspensa'!$AB$20:$AB$23,"N/A")</f>
        <v>S</v>
      </c>
    </row>
    <row r="1940" spans="1:47" ht="12" customHeight="1">
      <c r="A1940" s="87" t="s">
        <v>67</v>
      </c>
      <c r="B1940" s="88">
        <v>46188</v>
      </c>
      <c r="C1940" s="89" t="s">
        <v>3773</v>
      </c>
      <c r="D1940" s="89" t="s">
        <v>3774</v>
      </c>
      <c r="E1940" s="90">
        <v>759344620</v>
      </c>
      <c r="F1940" s="184" t="s">
        <v>4415</v>
      </c>
      <c r="G1940" s="91">
        <v>2384079778</v>
      </c>
      <c r="H1940" s="92">
        <v>17485</v>
      </c>
      <c r="I1940" s="89"/>
      <c r="J1940" s="89"/>
      <c r="K1940" s="89" t="s">
        <v>88</v>
      </c>
      <c r="L1940" s="89" t="s">
        <v>89</v>
      </c>
      <c r="M1940" s="89"/>
      <c r="N1940" s="89" t="s">
        <v>91</v>
      </c>
      <c r="O1940" s="93">
        <v>21988621789</v>
      </c>
      <c r="P1940" s="94"/>
      <c r="Q1940" s="112" t="s">
        <v>3768</v>
      </c>
      <c r="R1940" s="95"/>
      <c r="S1940" s="96"/>
      <c r="T1940" s="96"/>
      <c r="U1940" s="96"/>
      <c r="V1940" s="92"/>
      <c r="W1940" s="92"/>
      <c r="X1940" s="92"/>
      <c r="Y1940" s="97"/>
      <c r="Z1940" s="89"/>
      <c r="AA1940" s="96">
        <v>0</v>
      </c>
      <c r="AB1940" s="89"/>
      <c r="AC1940" s="111"/>
      <c r="AD1940" s="89"/>
      <c r="AE1940" s="89"/>
      <c r="AF1940" s="98"/>
      <c r="AG1940" s="98"/>
      <c r="AH1940" s="98"/>
      <c r="AI1940" s="99"/>
      <c r="AJ1940" s="99" t="s">
        <v>197</v>
      </c>
      <c r="AK1940" s="99" t="s">
        <v>197</v>
      </c>
      <c r="AL1940" s="45" t="s">
        <v>68</v>
      </c>
      <c r="AM1940" s="162" t="str">
        <f>MONTH(B1940)&amp;"/"&amp;YEAR(B1940)</f>
        <v>6/2026</v>
      </c>
      <c r="AN1940" s="45">
        <f>WEEKNUM(B1940)-WEEKNUM(EOMONTH(B1940,-1)+1)+1</f>
        <v>3</v>
      </c>
      <c r="AO1940" s="45" t="str">
        <f>MONTH(R1940)&amp;"/"&amp;YEAR(R1940)</f>
        <v>1/1900</v>
      </c>
      <c r="AP1940" s="45" t="e">
        <f>WEEKNUM(R1940)-WEEKNUM(EOMONTH(R1940,-1)+1)+1</f>
        <v>#NUM!</v>
      </c>
      <c r="AQ1940" s="45">
        <f>IF(AU1940="S",IF(Q1940="1. Aceitou o programa",R1940-B1940,0),0)</f>
        <v>0</v>
      </c>
      <c r="AR1940" s="45">
        <f>IF(AU1940="S",IF(AND(S1940&lt;&gt;"",R1940&lt;&gt;""),S1940-R1940,0),0)</f>
        <v>0</v>
      </c>
      <c r="AS1940" s="45">
        <f>IF(AU1940="S",IF(Q1940="1. Aceitou o programa",IF(OR(X1940="Não se Aplica",X1940=""),IF(OR(W1940="Não se Aplica",W1940=""),0,W1940-V1940),AVERAGE(X1940-W1940,W1940-V1940)),0),0)</f>
        <v>0</v>
      </c>
      <c r="AT1940" s="45">
        <f>IF(AU1940="S",IF(AND(Q1940="1. Aceitou o programa",AB1940="Realizada"),IFERROR(IF(AA1940="",0,AA1940-R1940),0),0),0)</f>
        <v>0</v>
      </c>
      <c r="AU1940" s="45" t="str">
        <f>_xlfn.XLOOKUP(U1940,'Lista Suspensa'!$AA$20:$AA$23,'Lista Suspensa'!$AB$20:$AB$23,"N/A")</f>
        <v>S</v>
      </c>
    </row>
    <row r="1941" spans="1:47" ht="12" customHeight="1">
      <c r="A1941" s="87" t="s">
        <v>67</v>
      </c>
      <c r="B1941" s="88">
        <v>46188</v>
      </c>
      <c r="C1941" s="89" t="s">
        <v>3773</v>
      </c>
      <c r="D1941" s="89" t="s">
        <v>3774</v>
      </c>
      <c r="E1941" s="90">
        <v>759781265</v>
      </c>
      <c r="F1941" s="184" t="s">
        <v>4416</v>
      </c>
      <c r="G1941" s="91">
        <v>5421262731</v>
      </c>
      <c r="H1941" s="92">
        <v>29818</v>
      </c>
      <c r="I1941" s="89"/>
      <c r="J1941" s="89"/>
      <c r="K1941" s="89" t="s">
        <v>88</v>
      </c>
      <c r="L1941" s="89" t="s">
        <v>89</v>
      </c>
      <c r="M1941" s="89"/>
      <c r="N1941" s="89" t="s">
        <v>91</v>
      </c>
      <c r="O1941" s="93">
        <v>21984840908</v>
      </c>
      <c r="P1941" s="94"/>
      <c r="Q1941" s="112" t="s">
        <v>3768</v>
      </c>
      <c r="R1941" s="95"/>
      <c r="S1941" s="96"/>
      <c r="T1941" s="96"/>
      <c r="U1941" s="96"/>
      <c r="V1941" s="92"/>
      <c r="W1941" s="92"/>
      <c r="X1941" s="92"/>
      <c r="Y1941" s="97"/>
      <c r="Z1941" s="89"/>
      <c r="AA1941" s="96">
        <v>0</v>
      </c>
      <c r="AB1941" s="89"/>
      <c r="AC1941" s="111"/>
      <c r="AD1941" s="89"/>
      <c r="AE1941" s="89"/>
      <c r="AF1941" s="98"/>
      <c r="AG1941" s="98"/>
      <c r="AH1941" s="98"/>
      <c r="AI1941" s="99"/>
      <c r="AJ1941" s="99" t="s">
        <v>197</v>
      </c>
      <c r="AK1941" s="99" t="s">
        <v>197</v>
      </c>
      <c r="AL1941" s="45" t="s">
        <v>68</v>
      </c>
      <c r="AM1941" s="162" t="str">
        <f>MONTH(B1941)&amp;"/"&amp;YEAR(B1941)</f>
        <v>6/2026</v>
      </c>
      <c r="AN1941" s="45">
        <f>WEEKNUM(B1941)-WEEKNUM(EOMONTH(B1941,-1)+1)+1</f>
        <v>3</v>
      </c>
      <c r="AO1941" s="45" t="str">
        <f>MONTH(R1941)&amp;"/"&amp;YEAR(R1941)</f>
        <v>1/1900</v>
      </c>
      <c r="AP1941" s="45" t="e">
        <f>WEEKNUM(R1941)-WEEKNUM(EOMONTH(R1941,-1)+1)+1</f>
        <v>#NUM!</v>
      </c>
      <c r="AQ1941" s="45">
        <f>IF(AU1941="S",IF(Q1941="1. Aceitou o programa",R1941-B1941,0),0)</f>
        <v>0</v>
      </c>
      <c r="AR1941" s="45">
        <f>IF(AU1941="S",IF(AND(S1941&lt;&gt;"",R1941&lt;&gt;""),S1941-R1941,0),0)</f>
        <v>0</v>
      </c>
      <c r="AS1941" s="45">
        <f>IF(AU1941="S",IF(Q1941="1. Aceitou o programa",IF(OR(X1941="Não se Aplica",X1941=""),IF(OR(W1941="Não se Aplica",W1941=""),0,W1941-V1941),AVERAGE(X1941-W1941,W1941-V1941)),0),0)</f>
        <v>0</v>
      </c>
      <c r="AT1941" s="45">
        <f>IF(AU1941="S",IF(AND(Q1941="1. Aceitou o programa",AB1941="Realizada"),IFERROR(IF(AA1941="",0,AA1941-R1941),0),0),0)</f>
        <v>0</v>
      </c>
      <c r="AU1941" s="45" t="str">
        <f>_xlfn.XLOOKUP(U1941,'Lista Suspensa'!$AA$20:$AA$23,'Lista Suspensa'!$AB$20:$AB$23,"N/A")</f>
        <v>S</v>
      </c>
    </row>
    <row r="1942" spans="1:47" ht="12" customHeight="1">
      <c r="A1942" s="87" t="s">
        <v>67</v>
      </c>
      <c r="B1942" s="88">
        <v>46188</v>
      </c>
      <c r="C1942" s="89" t="s">
        <v>3773</v>
      </c>
      <c r="D1942" s="89" t="s">
        <v>3774</v>
      </c>
      <c r="E1942" s="90">
        <v>760981388</v>
      </c>
      <c r="F1942" s="184" t="s">
        <v>4417</v>
      </c>
      <c r="G1942" s="91">
        <v>73714291768</v>
      </c>
      <c r="H1942" s="92">
        <v>14413</v>
      </c>
      <c r="I1942" s="89"/>
      <c r="J1942" s="89"/>
      <c r="K1942" s="89" t="s">
        <v>88</v>
      </c>
      <c r="L1942" s="89" t="s">
        <v>89</v>
      </c>
      <c r="M1942" s="89"/>
      <c r="N1942" s="89" t="s">
        <v>250</v>
      </c>
      <c r="O1942" s="93">
        <v>21999222075</v>
      </c>
      <c r="P1942" s="94"/>
      <c r="Q1942" s="112" t="s">
        <v>3768</v>
      </c>
      <c r="R1942" s="95"/>
      <c r="S1942" s="96"/>
      <c r="T1942" s="96"/>
      <c r="U1942" s="96"/>
      <c r="V1942" s="92"/>
      <c r="W1942" s="92"/>
      <c r="X1942" s="92"/>
      <c r="Y1942" s="97"/>
      <c r="Z1942" s="89"/>
      <c r="AA1942" s="96">
        <v>0</v>
      </c>
      <c r="AB1942" s="89"/>
      <c r="AC1942" s="111"/>
      <c r="AD1942" s="89"/>
      <c r="AE1942" s="89"/>
      <c r="AF1942" s="98"/>
      <c r="AG1942" s="98"/>
      <c r="AH1942" s="98"/>
      <c r="AI1942" s="99"/>
      <c r="AJ1942" s="99" t="s">
        <v>197</v>
      </c>
      <c r="AK1942" s="99" t="s">
        <v>197</v>
      </c>
      <c r="AL1942" s="45" t="s">
        <v>68</v>
      </c>
      <c r="AM1942" s="162" t="str">
        <f>MONTH(B1942)&amp;"/"&amp;YEAR(B1942)</f>
        <v>6/2026</v>
      </c>
      <c r="AN1942" s="45">
        <f>WEEKNUM(B1942)-WEEKNUM(EOMONTH(B1942,-1)+1)+1</f>
        <v>3</v>
      </c>
      <c r="AO1942" s="45" t="str">
        <f>MONTH(R1942)&amp;"/"&amp;YEAR(R1942)</f>
        <v>1/1900</v>
      </c>
      <c r="AP1942" s="45" t="e">
        <f>WEEKNUM(R1942)-WEEKNUM(EOMONTH(R1942,-1)+1)+1</f>
        <v>#NUM!</v>
      </c>
      <c r="AQ1942" s="45">
        <f>IF(AU1942="S",IF(Q1942="1. Aceitou o programa",R1942-B1942,0),0)</f>
        <v>0</v>
      </c>
      <c r="AR1942" s="45">
        <f>IF(AU1942="S",IF(AND(S1942&lt;&gt;"",R1942&lt;&gt;""),S1942-R1942,0),0)</f>
        <v>0</v>
      </c>
      <c r="AS1942" s="45">
        <f>IF(AU1942="S",IF(Q1942="1. Aceitou o programa",IF(OR(X1942="Não se Aplica",X1942=""),IF(OR(W1942="Não se Aplica",W1942=""),0,W1942-V1942),AVERAGE(X1942-W1942,W1942-V1942)),0),0)</f>
        <v>0</v>
      </c>
      <c r="AT1942" s="45">
        <f>IF(AU1942="S",IF(AND(Q1942="1. Aceitou o programa",AB1942="Realizada"),IFERROR(IF(AA1942="",0,AA1942-R1942),0),0),0)</f>
        <v>0</v>
      </c>
      <c r="AU1942" s="45" t="str">
        <f>_xlfn.XLOOKUP(U1942,'Lista Suspensa'!$AA$20:$AA$23,'Lista Suspensa'!$AB$20:$AB$23,"N/A")</f>
        <v>S</v>
      </c>
    </row>
    <row r="1943" spans="1:47" ht="12" customHeight="1">
      <c r="A1943" s="87" t="s">
        <v>67</v>
      </c>
      <c r="B1943" s="88">
        <v>46188</v>
      </c>
      <c r="C1943" s="89" t="s">
        <v>3773</v>
      </c>
      <c r="D1943" s="89" t="s">
        <v>3774</v>
      </c>
      <c r="E1943" s="90">
        <v>763541451</v>
      </c>
      <c r="F1943" s="184" t="s">
        <v>4418</v>
      </c>
      <c r="G1943" s="91">
        <v>46869204772</v>
      </c>
      <c r="H1943" s="92">
        <v>19396</v>
      </c>
      <c r="I1943" s="89"/>
      <c r="J1943" s="89"/>
      <c r="K1943" s="89" t="s">
        <v>88</v>
      </c>
      <c r="L1943" s="89" t="s">
        <v>89</v>
      </c>
      <c r="M1943" s="89"/>
      <c r="N1943" s="89" t="s">
        <v>250</v>
      </c>
      <c r="O1943" s="93">
        <v>21973826803</v>
      </c>
      <c r="P1943" s="94"/>
      <c r="Q1943" s="112" t="s">
        <v>3768</v>
      </c>
      <c r="R1943" s="95"/>
      <c r="S1943" s="96"/>
      <c r="T1943" s="96"/>
      <c r="U1943" s="96"/>
      <c r="V1943" s="92"/>
      <c r="W1943" s="92"/>
      <c r="X1943" s="92"/>
      <c r="Y1943" s="97"/>
      <c r="Z1943" s="89"/>
      <c r="AA1943" s="96">
        <v>0</v>
      </c>
      <c r="AB1943" s="89"/>
      <c r="AC1943" s="111"/>
      <c r="AD1943" s="89"/>
      <c r="AE1943" s="89"/>
      <c r="AF1943" s="98"/>
      <c r="AG1943" s="98"/>
      <c r="AH1943" s="98"/>
      <c r="AI1943" s="99"/>
      <c r="AJ1943" s="99" t="s">
        <v>197</v>
      </c>
      <c r="AK1943" s="99" t="s">
        <v>197</v>
      </c>
      <c r="AL1943" s="45" t="s">
        <v>68</v>
      </c>
      <c r="AM1943" s="162" t="str">
        <f>MONTH(B1943)&amp;"/"&amp;YEAR(B1943)</f>
        <v>6/2026</v>
      </c>
      <c r="AN1943" s="45">
        <f>WEEKNUM(B1943)-WEEKNUM(EOMONTH(B1943,-1)+1)+1</f>
        <v>3</v>
      </c>
      <c r="AO1943" s="45" t="str">
        <f>MONTH(R1943)&amp;"/"&amp;YEAR(R1943)</f>
        <v>1/1900</v>
      </c>
      <c r="AP1943" s="45" t="e">
        <f>WEEKNUM(R1943)-WEEKNUM(EOMONTH(R1943,-1)+1)+1</f>
        <v>#NUM!</v>
      </c>
      <c r="AQ1943" s="45">
        <f>IF(AU1943="S",IF(Q1943="1. Aceitou o programa",R1943-B1943,0),0)</f>
        <v>0</v>
      </c>
      <c r="AR1943" s="45">
        <f>IF(AU1943="S",IF(AND(S1943&lt;&gt;"",R1943&lt;&gt;""),S1943-R1943,0),0)</f>
        <v>0</v>
      </c>
      <c r="AS1943" s="45">
        <f>IF(AU1943="S",IF(Q1943="1. Aceitou o programa",IF(OR(X1943="Não se Aplica",X1943=""),IF(OR(W1943="Não se Aplica",W1943=""),0,W1943-V1943),AVERAGE(X1943-W1943,W1943-V1943)),0),0)</f>
        <v>0</v>
      </c>
      <c r="AT1943" s="45">
        <f>IF(AU1943="S",IF(AND(Q1943="1. Aceitou o programa",AB1943="Realizada"),IFERROR(IF(AA1943="",0,AA1943-R1943),0),0),0)</f>
        <v>0</v>
      </c>
      <c r="AU1943" s="45" t="str">
        <f>_xlfn.XLOOKUP(U1943,'Lista Suspensa'!$AA$20:$AA$23,'Lista Suspensa'!$AB$20:$AB$23,"N/A")</f>
        <v>S</v>
      </c>
    </row>
    <row r="1944" spans="1:47" ht="12" customHeight="1">
      <c r="A1944" s="87" t="s">
        <v>67</v>
      </c>
      <c r="B1944" s="88">
        <v>46188</v>
      </c>
      <c r="C1944" s="89" t="s">
        <v>3773</v>
      </c>
      <c r="D1944" s="89" t="s">
        <v>3774</v>
      </c>
      <c r="E1944" s="90">
        <v>770813151</v>
      </c>
      <c r="F1944" s="184" t="s">
        <v>4419</v>
      </c>
      <c r="G1944" s="91">
        <v>42721873849</v>
      </c>
      <c r="H1944" s="92">
        <v>18383</v>
      </c>
      <c r="I1944" s="89"/>
      <c r="J1944" s="89"/>
      <c r="K1944" s="89" t="s">
        <v>52</v>
      </c>
      <c r="L1944" s="89" t="s">
        <v>53</v>
      </c>
      <c r="M1944" s="89"/>
      <c r="N1944" s="89" t="s">
        <v>235</v>
      </c>
      <c r="O1944" s="93">
        <v>11984648473</v>
      </c>
      <c r="P1944" s="94"/>
      <c r="Q1944" s="112" t="s">
        <v>3768</v>
      </c>
      <c r="R1944" s="95"/>
      <c r="S1944" s="96"/>
      <c r="T1944" s="96"/>
      <c r="U1944" s="96"/>
      <c r="V1944" s="92"/>
      <c r="W1944" s="92"/>
      <c r="X1944" s="92"/>
      <c r="Y1944" s="97"/>
      <c r="Z1944" s="89"/>
      <c r="AA1944" s="96">
        <v>0</v>
      </c>
      <c r="AB1944" s="89"/>
      <c r="AC1944" s="111"/>
      <c r="AD1944" s="89"/>
      <c r="AE1944" s="89"/>
      <c r="AF1944" s="98"/>
      <c r="AG1944" s="98"/>
      <c r="AH1944" s="98"/>
      <c r="AI1944" s="99"/>
      <c r="AJ1944" s="99" t="s">
        <v>197</v>
      </c>
      <c r="AK1944" s="99" t="s">
        <v>197</v>
      </c>
      <c r="AL1944" s="45" t="s">
        <v>68</v>
      </c>
      <c r="AM1944" s="162" t="str">
        <f>MONTH(B1944)&amp;"/"&amp;YEAR(B1944)</f>
        <v>6/2026</v>
      </c>
      <c r="AN1944" s="45">
        <f>WEEKNUM(B1944)-WEEKNUM(EOMONTH(B1944,-1)+1)+1</f>
        <v>3</v>
      </c>
      <c r="AO1944" s="45" t="str">
        <f>MONTH(R1944)&amp;"/"&amp;YEAR(R1944)</f>
        <v>1/1900</v>
      </c>
      <c r="AP1944" s="45" t="e">
        <f>WEEKNUM(R1944)-WEEKNUM(EOMONTH(R1944,-1)+1)+1</f>
        <v>#NUM!</v>
      </c>
      <c r="AQ1944" s="45">
        <f>IF(AU1944="S",IF(Q1944="1. Aceitou o programa",R1944-B1944,0),0)</f>
        <v>0</v>
      </c>
      <c r="AR1944" s="45">
        <f>IF(AU1944="S",IF(AND(S1944&lt;&gt;"",R1944&lt;&gt;""),S1944-R1944,0),0)</f>
        <v>0</v>
      </c>
      <c r="AS1944" s="45">
        <f>IF(AU1944="S",IF(Q1944="1. Aceitou o programa",IF(OR(X1944="Não se Aplica",X1944=""),IF(OR(W1944="Não se Aplica",W1944=""),0,W1944-V1944),AVERAGE(X1944-W1944,W1944-V1944)),0),0)</f>
        <v>0</v>
      </c>
      <c r="AT1944" s="45">
        <f>IF(AU1944="S",IF(AND(Q1944="1. Aceitou o programa",AB1944="Realizada"),IFERROR(IF(AA1944="",0,AA1944-R1944),0),0),0)</f>
        <v>0</v>
      </c>
      <c r="AU1944" s="45" t="str">
        <f>_xlfn.XLOOKUP(U1944,'Lista Suspensa'!$AA$20:$AA$23,'Lista Suspensa'!$AB$20:$AB$23,"N/A")</f>
        <v>S</v>
      </c>
    </row>
    <row r="1945" spans="1:47" ht="12" customHeight="1">
      <c r="A1945" s="87" t="s">
        <v>67</v>
      </c>
      <c r="B1945" s="88">
        <v>46188</v>
      </c>
      <c r="C1945" s="89" t="s">
        <v>3773</v>
      </c>
      <c r="D1945" s="89" t="s">
        <v>3774</v>
      </c>
      <c r="E1945" s="90">
        <v>771576552</v>
      </c>
      <c r="F1945" s="184" t="s">
        <v>4420</v>
      </c>
      <c r="G1945" s="91">
        <v>39325286890</v>
      </c>
      <c r="H1945" s="92">
        <v>18169</v>
      </c>
      <c r="I1945" s="89"/>
      <c r="J1945" s="89"/>
      <c r="K1945" s="89" t="s">
        <v>52</v>
      </c>
      <c r="L1945" s="89" t="s">
        <v>53</v>
      </c>
      <c r="M1945" s="89"/>
      <c r="N1945" s="89" t="s">
        <v>235</v>
      </c>
      <c r="O1945" s="93">
        <v>11963718477</v>
      </c>
      <c r="P1945" s="94"/>
      <c r="Q1945" s="112" t="s">
        <v>3768</v>
      </c>
      <c r="R1945" s="95"/>
      <c r="S1945" s="96"/>
      <c r="T1945" s="96"/>
      <c r="U1945" s="96"/>
      <c r="V1945" s="92"/>
      <c r="W1945" s="92"/>
      <c r="X1945" s="92"/>
      <c r="Y1945" s="97"/>
      <c r="Z1945" s="89"/>
      <c r="AA1945" s="96">
        <v>0</v>
      </c>
      <c r="AB1945" s="89"/>
      <c r="AC1945" s="111"/>
      <c r="AD1945" s="89"/>
      <c r="AE1945" s="89"/>
      <c r="AF1945" s="98"/>
      <c r="AG1945" s="98"/>
      <c r="AH1945" s="98"/>
      <c r="AI1945" s="99"/>
      <c r="AJ1945" s="99" t="s">
        <v>197</v>
      </c>
      <c r="AK1945" s="99" t="s">
        <v>197</v>
      </c>
      <c r="AL1945" s="45" t="s">
        <v>68</v>
      </c>
      <c r="AM1945" s="162" t="str">
        <f>MONTH(B1945)&amp;"/"&amp;YEAR(B1945)</f>
        <v>6/2026</v>
      </c>
      <c r="AN1945" s="45">
        <f>WEEKNUM(B1945)-WEEKNUM(EOMONTH(B1945,-1)+1)+1</f>
        <v>3</v>
      </c>
      <c r="AO1945" s="45" t="str">
        <f>MONTH(R1945)&amp;"/"&amp;YEAR(R1945)</f>
        <v>1/1900</v>
      </c>
      <c r="AP1945" s="45" t="e">
        <f>WEEKNUM(R1945)-WEEKNUM(EOMONTH(R1945,-1)+1)+1</f>
        <v>#NUM!</v>
      </c>
      <c r="AQ1945" s="45">
        <f>IF(AU1945="S",IF(Q1945="1. Aceitou o programa",R1945-B1945,0),0)</f>
        <v>0</v>
      </c>
      <c r="AR1945" s="45">
        <f>IF(AU1945="S",IF(AND(S1945&lt;&gt;"",R1945&lt;&gt;""),S1945-R1945,0),0)</f>
        <v>0</v>
      </c>
      <c r="AS1945" s="45">
        <f>IF(AU1945="S",IF(Q1945="1. Aceitou o programa",IF(OR(X1945="Não se Aplica",X1945=""),IF(OR(W1945="Não se Aplica",W1945=""),0,W1945-V1945),AVERAGE(X1945-W1945,W1945-V1945)),0),0)</f>
        <v>0</v>
      </c>
      <c r="AT1945" s="45">
        <f>IF(AU1945="S",IF(AND(Q1945="1. Aceitou o programa",AB1945="Realizada"),IFERROR(IF(AA1945="",0,AA1945-R1945),0),0),0)</f>
        <v>0</v>
      </c>
      <c r="AU1945" s="45" t="str">
        <f>_xlfn.XLOOKUP(U1945,'Lista Suspensa'!$AA$20:$AA$23,'Lista Suspensa'!$AB$20:$AB$23,"N/A")</f>
        <v>S</v>
      </c>
    </row>
    <row r="1946" spans="1:47" ht="12" customHeight="1">
      <c r="A1946" s="87" t="s">
        <v>67</v>
      </c>
      <c r="B1946" s="88">
        <v>46188</v>
      </c>
      <c r="C1946" s="89" t="s">
        <v>3773</v>
      </c>
      <c r="D1946" s="89" t="s">
        <v>3774</v>
      </c>
      <c r="E1946" s="90">
        <v>771576773</v>
      </c>
      <c r="F1946" s="184" t="s">
        <v>4421</v>
      </c>
      <c r="G1946" s="91">
        <v>46610081891</v>
      </c>
      <c r="H1946" s="92">
        <v>18535</v>
      </c>
      <c r="I1946" s="89"/>
      <c r="J1946" s="89"/>
      <c r="K1946" s="89" t="s">
        <v>52</v>
      </c>
      <c r="L1946" s="89" t="s">
        <v>53</v>
      </c>
      <c r="M1946" s="89"/>
      <c r="N1946" s="89" t="s">
        <v>235</v>
      </c>
      <c r="O1946" s="93">
        <v>11997605286</v>
      </c>
      <c r="P1946" s="94"/>
      <c r="Q1946" s="112" t="s">
        <v>3768</v>
      </c>
      <c r="R1946" s="95"/>
      <c r="S1946" s="96"/>
      <c r="T1946" s="96"/>
      <c r="U1946" s="96"/>
      <c r="V1946" s="92"/>
      <c r="W1946" s="92"/>
      <c r="X1946" s="92"/>
      <c r="Y1946" s="97"/>
      <c r="Z1946" s="89"/>
      <c r="AA1946" s="96">
        <v>0</v>
      </c>
      <c r="AB1946" s="89"/>
      <c r="AC1946" s="111"/>
      <c r="AD1946" s="89"/>
      <c r="AE1946" s="89"/>
      <c r="AF1946" s="98"/>
      <c r="AG1946" s="98"/>
      <c r="AH1946" s="98"/>
      <c r="AI1946" s="99"/>
      <c r="AJ1946" s="99" t="s">
        <v>197</v>
      </c>
      <c r="AK1946" s="99" t="s">
        <v>197</v>
      </c>
      <c r="AL1946" s="45" t="s">
        <v>68</v>
      </c>
      <c r="AM1946" s="162" t="str">
        <f>MONTH(B1946)&amp;"/"&amp;YEAR(B1946)</f>
        <v>6/2026</v>
      </c>
      <c r="AN1946" s="45">
        <f>WEEKNUM(B1946)-WEEKNUM(EOMONTH(B1946,-1)+1)+1</f>
        <v>3</v>
      </c>
      <c r="AO1946" s="45" t="str">
        <f>MONTH(R1946)&amp;"/"&amp;YEAR(R1946)</f>
        <v>1/1900</v>
      </c>
      <c r="AP1946" s="45" t="e">
        <f>WEEKNUM(R1946)-WEEKNUM(EOMONTH(R1946,-1)+1)+1</f>
        <v>#NUM!</v>
      </c>
      <c r="AQ1946" s="45">
        <f>IF(AU1946="S",IF(Q1946="1. Aceitou o programa",R1946-B1946,0),0)</f>
        <v>0</v>
      </c>
      <c r="AR1946" s="45">
        <f>IF(AU1946="S",IF(AND(S1946&lt;&gt;"",R1946&lt;&gt;""),S1946-R1946,0),0)</f>
        <v>0</v>
      </c>
      <c r="AS1946" s="45">
        <f>IF(AU1946="S",IF(Q1946="1. Aceitou o programa",IF(OR(X1946="Não se Aplica",X1946=""),IF(OR(W1946="Não se Aplica",W1946=""),0,W1946-V1946),AVERAGE(X1946-W1946,W1946-V1946)),0),0)</f>
        <v>0</v>
      </c>
      <c r="AT1946" s="45">
        <f>IF(AU1946="S",IF(AND(Q1946="1. Aceitou o programa",AB1946="Realizada"),IFERROR(IF(AA1946="",0,AA1946-R1946),0),0),0)</f>
        <v>0</v>
      </c>
      <c r="AU1946" s="45" t="str">
        <f>_xlfn.XLOOKUP(U1946,'Lista Suspensa'!$AA$20:$AA$23,'Lista Suspensa'!$AB$20:$AB$23,"N/A")</f>
        <v>S</v>
      </c>
    </row>
    <row r="1947" spans="1:47" ht="12" customHeight="1">
      <c r="A1947" s="87" t="s">
        <v>67</v>
      </c>
      <c r="B1947" s="88">
        <v>46188</v>
      </c>
      <c r="C1947" s="89" t="s">
        <v>3773</v>
      </c>
      <c r="D1947" s="89" t="s">
        <v>3774</v>
      </c>
      <c r="E1947" s="90">
        <v>771576781</v>
      </c>
      <c r="F1947" s="184" t="s">
        <v>4422</v>
      </c>
      <c r="G1947" s="91">
        <v>63873117800</v>
      </c>
      <c r="H1947" s="92">
        <v>19298</v>
      </c>
      <c r="I1947" s="89"/>
      <c r="J1947" s="89"/>
      <c r="K1947" s="89" t="s">
        <v>52</v>
      </c>
      <c r="L1947" s="89" t="s">
        <v>53</v>
      </c>
      <c r="M1947" s="89"/>
      <c r="N1947" s="89" t="s">
        <v>235</v>
      </c>
      <c r="O1947" s="93">
        <v>11974084954</v>
      </c>
      <c r="P1947" s="94"/>
      <c r="Q1947" s="112" t="s">
        <v>3768</v>
      </c>
      <c r="R1947" s="95"/>
      <c r="S1947" s="96"/>
      <c r="T1947" s="96"/>
      <c r="U1947" s="96"/>
      <c r="V1947" s="92"/>
      <c r="W1947" s="92"/>
      <c r="X1947" s="92"/>
      <c r="Y1947" s="97"/>
      <c r="Z1947" s="89"/>
      <c r="AA1947" s="96">
        <v>0</v>
      </c>
      <c r="AB1947" s="89"/>
      <c r="AC1947" s="111"/>
      <c r="AD1947" s="89"/>
      <c r="AE1947" s="89"/>
      <c r="AF1947" s="98"/>
      <c r="AG1947" s="98"/>
      <c r="AH1947" s="98"/>
      <c r="AI1947" s="99"/>
      <c r="AJ1947" s="99" t="s">
        <v>197</v>
      </c>
      <c r="AK1947" s="99" t="s">
        <v>197</v>
      </c>
      <c r="AL1947" s="45" t="s">
        <v>68</v>
      </c>
      <c r="AM1947" s="162" t="str">
        <f>MONTH(B1947)&amp;"/"&amp;YEAR(B1947)</f>
        <v>6/2026</v>
      </c>
      <c r="AN1947" s="45">
        <f>WEEKNUM(B1947)-WEEKNUM(EOMONTH(B1947,-1)+1)+1</f>
        <v>3</v>
      </c>
      <c r="AO1947" s="45" t="str">
        <f>MONTH(R1947)&amp;"/"&amp;YEAR(R1947)</f>
        <v>1/1900</v>
      </c>
      <c r="AP1947" s="45" t="e">
        <f>WEEKNUM(R1947)-WEEKNUM(EOMONTH(R1947,-1)+1)+1</f>
        <v>#NUM!</v>
      </c>
      <c r="AQ1947" s="45">
        <f>IF(AU1947="S",IF(Q1947="1. Aceitou o programa",R1947-B1947,0),0)</f>
        <v>0</v>
      </c>
      <c r="AR1947" s="45">
        <f>IF(AU1947="S",IF(AND(S1947&lt;&gt;"",R1947&lt;&gt;""),S1947-R1947,0),0)</f>
        <v>0</v>
      </c>
      <c r="AS1947" s="45">
        <f>IF(AU1947="S",IF(Q1947="1. Aceitou o programa",IF(OR(X1947="Não se Aplica",X1947=""),IF(OR(W1947="Não se Aplica",W1947=""),0,W1947-V1947),AVERAGE(X1947-W1947,W1947-V1947)),0),0)</f>
        <v>0</v>
      </c>
      <c r="AT1947" s="45">
        <f>IF(AU1947="S",IF(AND(Q1947="1. Aceitou o programa",AB1947="Realizada"),IFERROR(IF(AA1947="",0,AA1947-R1947),0),0),0)</f>
        <v>0</v>
      </c>
      <c r="AU1947" s="45" t="str">
        <f>_xlfn.XLOOKUP(U1947,'Lista Suspensa'!$AA$20:$AA$23,'Lista Suspensa'!$AB$20:$AB$23,"N/A")</f>
        <v>S</v>
      </c>
    </row>
    <row r="1948" spans="1:47" ht="12" customHeight="1">
      <c r="A1948" s="87" t="s">
        <v>67</v>
      </c>
      <c r="B1948" s="88">
        <v>46188</v>
      </c>
      <c r="C1948" s="89" t="s">
        <v>3773</v>
      </c>
      <c r="D1948" s="89" t="s">
        <v>3774</v>
      </c>
      <c r="E1948" s="90">
        <v>771967390</v>
      </c>
      <c r="F1948" s="184" t="s">
        <v>4423</v>
      </c>
      <c r="G1948" s="91">
        <v>40260810878</v>
      </c>
      <c r="H1948" s="92">
        <v>18585</v>
      </c>
      <c r="I1948" s="89"/>
      <c r="J1948" s="89"/>
      <c r="K1948" s="89" t="s">
        <v>52</v>
      </c>
      <c r="L1948" s="89" t="s">
        <v>53</v>
      </c>
      <c r="M1948" s="89"/>
      <c r="N1948" s="89" t="s">
        <v>235</v>
      </c>
      <c r="O1948" s="93">
        <v>11976639851</v>
      </c>
      <c r="P1948" s="94"/>
      <c r="Q1948" s="112" t="s">
        <v>3768</v>
      </c>
      <c r="R1948" s="95"/>
      <c r="S1948" s="96"/>
      <c r="T1948" s="96"/>
      <c r="U1948" s="96"/>
      <c r="V1948" s="92"/>
      <c r="W1948" s="92"/>
      <c r="X1948" s="92"/>
      <c r="Y1948" s="97"/>
      <c r="Z1948" s="89"/>
      <c r="AA1948" s="96">
        <v>0</v>
      </c>
      <c r="AB1948" s="89"/>
      <c r="AC1948" s="111"/>
      <c r="AD1948" s="89"/>
      <c r="AE1948" s="89"/>
      <c r="AF1948" s="98"/>
      <c r="AG1948" s="98"/>
      <c r="AH1948" s="98"/>
      <c r="AI1948" s="99"/>
      <c r="AJ1948" s="99" t="s">
        <v>197</v>
      </c>
      <c r="AK1948" s="99" t="s">
        <v>197</v>
      </c>
      <c r="AL1948" s="45" t="s">
        <v>68</v>
      </c>
      <c r="AM1948" s="162" t="str">
        <f>MONTH(B1948)&amp;"/"&amp;YEAR(B1948)</f>
        <v>6/2026</v>
      </c>
      <c r="AN1948" s="45">
        <f>WEEKNUM(B1948)-WEEKNUM(EOMONTH(B1948,-1)+1)+1</f>
        <v>3</v>
      </c>
      <c r="AO1948" s="45" t="str">
        <f>MONTH(R1948)&amp;"/"&amp;YEAR(R1948)</f>
        <v>1/1900</v>
      </c>
      <c r="AP1948" s="45" t="e">
        <f>WEEKNUM(R1948)-WEEKNUM(EOMONTH(R1948,-1)+1)+1</f>
        <v>#NUM!</v>
      </c>
      <c r="AQ1948" s="45">
        <f>IF(AU1948="S",IF(Q1948="1. Aceitou o programa",R1948-B1948,0),0)</f>
        <v>0</v>
      </c>
      <c r="AR1948" s="45">
        <f>IF(AU1948="S",IF(AND(S1948&lt;&gt;"",R1948&lt;&gt;""),S1948-R1948,0),0)</f>
        <v>0</v>
      </c>
      <c r="AS1948" s="45">
        <f>IF(AU1948="S",IF(Q1948="1. Aceitou o programa",IF(OR(X1948="Não se Aplica",X1948=""),IF(OR(W1948="Não se Aplica",W1948=""),0,W1948-V1948),AVERAGE(X1948-W1948,W1948-V1948)),0),0)</f>
        <v>0</v>
      </c>
      <c r="AT1948" s="45">
        <f>IF(AU1948="S",IF(AND(Q1948="1. Aceitou o programa",AB1948="Realizada"),IFERROR(IF(AA1948="",0,AA1948-R1948),0),0),0)</f>
        <v>0</v>
      </c>
      <c r="AU1948" s="45" t="str">
        <f>_xlfn.XLOOKUP(U1948,'Lista Suspensa'!$AA$20:$AA$23,'Lista Suspensa'!$AB$20:$AB$23,"N/A")</f>
        <v>S</v>
      </c>
    </row>
    <row r="1949" spans="1:47" ht="12" customHeight="1">
      <c r="A1949" s="87" t="s">
        <v>67</v>
      </c>
      <c r="B1949" s="88">
        <v>46188</v>
      </c>
      <c r="C1949" s="89" t="s">
        <v>3773</v>
      </c>
      <c r="D1949" s="89" t="s">
        <v>3774</v>
      </c>
      <c r="E1949" s="90">
        <v>771968485</v>
      </c>
      <c r="F1949" s="184" t="s">
        <v>4424</v>
      </c>
      <c r="G1949" s="91">
        <v>28067750866</v>
      </c>
      <c r="H1949" s="92">
        <v>20236</v>
      </c>
      <c r="I1949" s="89"/>
      <c r="J1949" s="89"/>
      <c r="K1949" s="89" t="s">
        <v>52</v>
      </c>
      <c r="L1949" s="89" t="s">
        <v>348</v>
      </c>
      <c r="M1949" s="89"/>
      <c r="N1949" s="89" t="s">
        <v>235</v>
      </c>
      <c r="O1949" s="93">
        <v>11983228386</v>
      </c>
      <c r="P1949" s="94"/>
      <c r="Q1949" s="112" t="s">
        <v>3768</v>
      </c>
      <c r="R1949" s="95"/>
      <c r="S1949" s="96"/>
      <c r="T1949" s="96"/>
      <c r="U1949" s="96"/>
      <c r="V1949" s="92"/>
      <c r="W1949" s="92"/>
      <c r="X1949" s="92"/>
      <c r="Y1949" s="97"/>
      <c r="Z1949" s="89"/>
      <c r="AA1949" s="96">
        <v>0</v>
      </c>
      <c r="AB1949" s="89"/>
      <c r="AC1949" s="111"/>
      <c r="AD1949" s="89"/>
      <c r="AE1949" s="89"/>
      <c r="AF1949" s="98"/>
      <c r="AG1949" s="98"/>
      <c r="AH1949" s="98"/>
      <c r="AI1949" s="99"/>
      <c r="AJ1949" s="99" t="s">
        <v>197</v>
      </c>
      <c r="AK1949" s="99" t="s">
        <v>197</v>
      </c>
      <c r="AL1949" s="45" t="s">
        <v>68</v>
      </c>
      <c r="AM1949" s="162" t="str">
        <f>MONTH(B1949)&amp;"/"&amp;YEAR(B1949)</f>
        <v>6/2026</v>
      </c>
      <c r="AN1949" s="45">
        <f>WEEKNUM(B1949)-WEEKNUM(EOMONTH(B1949,-1)+1)+1</f>
        <v>3</v>
      </c>
      <c r="AO1949" s="45" t="str">
        <f>MONTH(R1949)&amp;"/"&amp;YEAR(R1949)</f>
        <v>1/1900</v>
      </c>
      <c r="AP1949" s="45" t="e">
        <f>WEEKNUM(R1949)-WEEKNUM(EOMONTH(R1949,-1)+1)+1</f>
        <v>#NUM!</v>
      </c>
      <c r="AQ1949" s="45">
        <f>IF(AU1949="S",IF(Q1949="1. Aceitou o programa",R1949-B1949,0),0)</f>
        <v>0</v>
      </c>
      <c r="AR1949" s="45">
        <f>IF(AU1949="S",IF(AND(S1949&lt;&gt;"",R1949&lt;&gt;""),S1949-R1949,0),0)</f>
        <v>0</v>
      </c>
      <c r="AS1949" s="45">
        <f>IF(AU1949="S",IF(Q1949="1. Aceitou o programa",IF(OR(X1949="Não se Aplica",X1949=""),IF(OR(W1949="Não se Aplica",W1949=""),0,W1949-V1949),AVERAGE(X1949-W1949,W1949-V1949)),0),0)</f>
        <v>0</v>
      </c>
      <c r="AT1949" s="45">
        <f>IF(AU1949="S",IF(AND(Q1949="1. Aceitou o programa",AB1949="Realizada"),IFERROR(IF(AA1949="",0,AA1949-R1949),0),0),0)</f>
        <v>0</v>
      </c>
      <c r="AU1949" s="45" t="str">
        <f>_xlfn.XLOOKUP(U1949,'Lista Suspensa'!$AA$20:$AA$23,'Lista Suspensa'!$AB$20:$AB$23,"N/A")</f>
        <v>S</v>
      </c>
    </row>
    <row r="1950" spans="1:47" ht="12" customHeight="1">
      <c r="A1950" s="87" t="s">
        <v>67</v>
      </c>
      <c r="B1950" s="88">
        <v>46188</v>
      </c>
      <c r="C1950" s="89" t="s">
        <v>3773</v>
      </c>
      <c r="D1950" s="89" t="s">
        <v>3774</v>
      </c>
      <c r="E1950" s="90">
        <v>771970684</v>
      </c>
      <c r="F1950" s="184" t="s">
        <v>4425</v>
      </c>
      <c r="G1950" s="91">
        <v>99173832804</v>
      </c>
      <c r="H1950" s="92">
        <v>16122</v>
      </c>
      <c r="I1950" s="89"/>
      <c r="J1950" s="89"/>
      <c r="K1950" s="89" t="s">
        <v>52</v>
      </c>
      <c r="L1950" s="89" t="s">
        <v>53</v>
      </c>
      <c r="M1950" s="89"/>
      <c r="N1950" s="89" t="s">
        <v>235</v>
      </c>
      <c r="O1950" s="93">
        <v>11988163408</v>
      </c>
      <c r="P1950" s="94"/>
      <c r="Q1950" s="112" t="s">
        <v>3768</v>
      </c>
      <c r="R1950" s="95"/>
      <c r="S1950" s="96"/>
      <c r="T1950" s="96"/>
      <c r="U1950" s="96"/>
      <c r="V1950" s="92"/>
      <c r="W1950" s="92"/>
      <c r="X1950" s="92"/>
      <c r="Y1950" s="97"/>
      <c r="Z1950" s="89"/>
      <c r="AA1950" s="96">
        <v>0</v>
      </c>
      <c r="AB1950" s="89"/>
      <c r="AC1950" s="111"/>
      <c r="AD1950" s="89"/>
      <c r="AE1950" s="89"/>
      <c r="AF1950" s="98"/>
      <c r="AG1950" s="98"/>
      <c r="AH1950" s="98"/>
      <c r="AI1950" s="99"/>
      <c r="AJ1950" s="99" t="s">
        <v>197</v>
      </c>
      <c r="AK1950" s="99" t="s">
        <v>197</v>
      </c>
      <c r="AL1950" s="45" t="s">
        <v>68</v>
      </c>
      <c r="AM1950" s="162" t="str">
        <f>MONTH(B1950)&amp;"/"&amp;YEAR(B1950)</f>
        <v>6/2026</v>
      </c>
      <c r="AN1950" s="45">
        <f>WEEKNUM(B1950)-WEEKNUM(EOMONTH(B1950,-1)+1)+1</f>
        <v>3</v>
      </c>
      <c r="AO1950" s="45" t="str">
        <f>MONTH(R1950)&amp;"/"&amp;YEAR(R1950)</f>
        <v>1/1900</v>
      </c>
      <c r="AP1950" s="45" t="e">
        <f>WEEKNUM(R1950)-WEEKNUM(EOMONTH(R1950,-1)+1)+1</f>
        <v>#NUM!</v>
      </c>
      <c r="AQ1950" s="45">
        <f>IF(AU1950="S",IF(Q1950="1. Aceitou o programa",R1950-B1950,0),0)</f>
        <v>0</v>
      </c>
      <c r="AR1950" s="45">
        <f>IF(AU1950="S",IF(AND(S1950&lt;&gt;"",R1950&lt;&gt;""),S1950-R1950,0),0)</f>
        <v>0</v>
      </c>
      <c r="AS1950" s="45">
        <f>IF(AU1950="S",IF(Q1950="1. Aceitou o programa",IF(OR(X1950="Não se Aplica",X1950=""),IF(OR(W1950="Não se Aplica",W1950=""),0,W1950-V1950),AVERAGE(X1950-W1950,W1950-V1950)),0),0)</f>
        <v>0</v>
      </c>
      <c r="AT1950" s="45">
        <f>IF(AU1950="S",IF(AND(Q1950="1. Aceitou o programa",AB1950="Realizada"),IFERROR(IF(AA1950="",0,AA1950-R1950),0),0),0)</f>
        <v>0</v>
      </c>
      <c r="AU1950" s="45" t="str">
        <f>_xlfn.XLOOKUP(U1950,'Lista Suspensa'!$AA$20:$AA$23,'Lista Suspensa'!$AB$20:$AB$23,"N/A")</f>
        <v>S</v>
      </c>
    </row>
    <row r="1951" spans="1:47" ht="12" customHeight="1">
      <c r="A1951" s="87" t="s">
        <v>67</v>
      </c>
      <c r="B1951" s="88">
        <v>46188</v>
      </c>
      <c r="C1951" s="89" t="s">
        <v>3773</v>
      </c>
      <c r="D1951" s="89" t="s">
        <v>3774</v>
      </c>
      <c r="E1951" s="90">
        <v>772340153</v>
      </c>
      <c r="F1951" s="184" t="s">
        <v>4426</v>
      </c>
      <c r="G1951" s="91">
        <v>15304543874</v>
      </c>
      <c r="H1951" s="92">
        <v>20839</v>
      </c>
      <c r="I1951" s="89"/>
      <c r="J1951" s="89"/>
      <c r="K1951" s="89" t="s">
        <v>52</v>
      </c>
      <c r="L1951" s="89" t="s">
        <v>53</v>
      </c>
      <c r="M1951" s="89"/>
      <c r="N1951" s="89" t="s">
        <v>235</v>
      </c>
      <c r="O1951" s="93">
        <v>11920137905</v>
      </c>
      <c r="P1951" s="94"/>
      <c r="Q1951" s="112" t="s">
        <v>3768</v>
      </c>
      <c r="R1951" s="95"/>
      <c r="S1951" s="96"/>
      <c r="T1951" s="96"/>
      <c r="U1951" s="96"/>
      <c r="V1951" s="92"/>
      <c r="W1951" s="92"/>
      <c r="X1951" s="92"/>
      <c r="Y1951" s="97"/>
      <c r="Z1951" s="89"/>
      <c r="AA1951" s="96">
        <v>0</v>
      </c>
      <c r="AB1951" s="89"/>
      <c r="AC1951" s="111"/>
      <c r="AD1951" s="89"/>
      <c r="AE1951" s="89"/>
      <c r="AF1951" s="98"/>
      <c r="AG1951" s="98"/>
      <c r="AH1951" s="98"/>
      <c r="AI1951" s="99"/>
      <c r="AJ1951" s="99" t="s">
        <v>197</v>
      </c>
      <c r="AK1951" s="99" t="s">
        <v>197</v>
      </c>
      <c r="AL1951" s="45" t="s">
        <v>68</v>
      </c>
      <c r="AM1951" s="162" t="str">
        <f>MONTH(B1951)&amp;"/"&amp;YEAR(B1951)</f>
        <v>6/2026</v>
      </c>
      <c r="AN1951" s="45">
        <f>WEEKNUM(B1951)-WEEKNUM(EOMONTH(B1951,-1)+1)+1</f>
        <v>3</v>
      </c>
      <c r="AO1951" s="45" t="str">
        <f>MONTH(R1951)&amp;"/"&amp;YEAR(R1951)</f>
        <v>1/1900</v>
      </c>
      <c r="AP1951" s="45" t="e">
        <f>WEEKNUM(R1951)-WEEKNUM(EOMONTH(R1951,-1)+1)+1</f>
        <v>#NUM!</v>
      </c>
      <c r="AQ1951" s="45">
        <f>IF(AU1951="S",IF(Q1951="1. Aceitou o programa",R1951-B1951,0),0)</f>
        <v>0</v>
      </c>
      <c r="AR1951" s="45">
        <f>IF(AU1951="S",IF(AND(S1951&lt;&gt;"",R1951&lt;&gt;""),S1951-R1951,0),0)</f>
        <v>0</v>
      </c>
      <c r="AS1951" s="45">
        <f>IF(AU1951="S",IF(Q1951="1. Aceitou o programa",IF(OR(X1951="Não se Aplica",X1951=""),IF(OR(W1951="Não se Aplica",W1951=""),0,W1951-V1951),AVERAGE(X1951-W1951,W1951-V1951)),0),0)</f>
        <v>0</v>
      </c>
      <c r="AT1951" s="45">
        <f>IF(AU1951="S",IF(AND(Q1951="1. Aceitou o programa",AB1951="Realizada"),IFERROR(IF(AA1951="",0,AA1951-R1951),0),0),0)</f>
        <v>0</v>
      </c>
      <c r="AU1951" s="45" t="str">
        <f>_xlfn.XLOOKUP(U1951,'Lista Suspensa'!$AA$20:$AA$23,'Lista Suspensa'!$AB$20:$AB$23,"N/A")</f>
        <v>S</v>
      </c>
    </row>
    <row r="1952" spans="1:47" ht="12" customHeight="1">
      <c r="A1952" s="87" t="s">
        <v>67</v>
      </c>
      <c r="B1952" s="88">
        <v>46188</v>
      </c>
      <c r="C1952" s="89" t="s">
        <v>3773</v>
      </c>
      <c r="D1952" s="89" t="s">
        <v>3774</v>
      </c>
      <c r="E1952" s="90">
        <v>772370575</v>
      </c>
      <c r="F1952" s="184" t="s">
        <v>4427</v>
      </c>
      <c r="G1952" s="91">
        <v>9241409843</v>
      </c>
      <c r="H1952" s="92">
        <v>16071</v>
      </c>
      <c r="I1952" s="89"/>
      <c r="J1952" s="89"/>
      <c r="K1952" s="89" t="s">
        <v>52</v>
      </c>
      <c r="L1952" s="89" t="s">
        <v>53</v>
      </c>
      <c r="M1952" s="89"/>
      <c r="N1952" s="89" t="s">
        <v>235</v>
      </c>
      <c r="O1952" s="93">
        <v>11995208957</v>
      </c>
      <c r="P1952" s="94"/>
      <c r="Q1952" s="112" t="s">
        <v>3768</v>
      </c>
      <c r="R1952" s="95"/>
      <c r="S1952" s="96"/>
      <c r="T1952" s="96"/>
      <c r="U1952" s="96"/>
      <c r="V1952" s="92"/>
      <c r="W1952" s="92"/>
      <c r="X1952" s="92"/>
      <c r="Y1952" s="97"/>
      <c r="Z1952" s="89"/>
      <c r="AA1952" s="96">
        <v>0</v>
      </c>
      <c r="AB1952" s="89"/>
      <c r="AC1952" s="111"/>
      <c r="AD1952" s="89"/>
      <c r="AE1952" s="89"/>
      <c r="AF1952" s="98"/>
      <c r="AG1952" s="98"/>
      <c r="AH1952" s="98"/>
      <c r="AI1952" s="99"/>
      <c r="AJ1952" s="99" t="s">
        <v>197</v>
      </c>
      <c r="AK1952" s="99" t="s">
        <v>197</v>
      </c>
      <c r="AL1952" s="45" t="s">
        <v>68</v>
      </c>
      <c r="AM1952" s="162" t="str">
        <f>MONTH(B1952)&amp;"/"&amp;YEAR(B1952)</f>
        <v>6/2026</v>
      </c>
      <c r="AN1952" s="45">
        <f>WEEKNUM(B1952)-WEEKNUM(EOMONTH(B1952,-1)+1)+1</f>
        <v>3</v>
      </c>
      <c r="AO1952" s="45" t="str">
        <f>MONTH(R1952)&amp;"/"&amp;YEAR(R1952)</f>
        <v>1/1900</v>
      </c>
      <c r="AP1952" s="45" t="e">
        <f>WEEKNUM(R1952)-WEEKNUM(EOMONTH(R1952,-1)+1)+1</f>
        <v>#NUM!</v>
      </c>
      <c r="AQ1952" s="45">
        <f>IF(AU1952="S",IF(Q1952="1. Aceitou o programa",R1952-B1952,0),0)</f>
        <v>0</v>
      </c>
      <c r="AR1952" s="45">
        <f>IF(AU1952="S",IF(AND(S1952&lt;&gt;"",R1952&lt;&gt;""),S1952-R1952,0),0)</f>
        <v>0</v>
      </c>
      <c r="AS1952" s="45">
        <f>IF(AU1952="S",IF(Q1952="1. Aceitou o programa",IF(OR(X1952="Não se Aplica",X1952=""),IF(OR(W1952="Não se Aplica",W1952=""),0,W1952-V1952),AVERAGE(X1952-W1952,W1952-V1952)),0),0)</f>
        <v>0</v>
      </c>
      <c r="AT1952" s="45">
        <f>IF(AU1952="S",IF(AND(Q1952="1. Aceitou o programa",AB1952="Realizada"),IFERROR(IF(AA1952="",0,AA1952-R1952),0),0),0)</f>
        <v>0</v>
      </c>
      <c r="AU1952" s="45" t="str">
        <f>_xlfn.XLOOKUP(U1952,'Lista Suspensa'!$AA$20:$AA$23,'Lista Suspensa'!$AB$20:$AB$23,"N/A")</f>
        <v>S</v>
      </c>
    </row>
    <row r="1953" spans="1:47" ht="12" customHeight="1">
      <c r="A1953" s="87" t="s">
        <v>67</v>
      </c>
      <c r="B1953" s="88">
        <v>46188</v>
      </c>
      <c r="C1953" s="89" t="s">
        <v>3773</v>
      </c>
      <c r="D1953" s="89" t="s">
        <v>3774</v>
      </c>
      <c r="E1953" s="90">
        <v>772458529</v>
      </c>
      <c r="F1953" s="184" t="s">
        <v>4428</v>
      </c>
      <c r="G1953" s="91">
        <v>76900509800</v>
      </c>
      <c r="H1953" s="92">
        <v>17682</v>
      </c>
      <c r="I1953" s="89"/>
      <c r="J1953" s="89"/>
      <c r="K1953" s="89" t="s">
        <v>52</v>
      </c>
      <c r="L1953" s="89" t="s">
        <v>329</v>
      </c>
      <c r="M1953" s="89"/>
      <c r="N1953" s="89" t="s">
        <v>235</v>
      </c>
      <c r="O1953" s="93">
        <v>11999117116</v>
      </c>
      <c r="P1953" s="94"/>
      <c r="Q1953" s="112" t="s">
        <v>3768</v>
      </c>
      <c r="R1953" s="95"/>
      <c r="S1953" s="96"/>
      <c r="T1953" s="96"/>
      <c r="U1953" s="96"/>
      <c r="V1953" s="92"/>
      <c r="W1953" s="92"/>
      <c r="X1953" s="92"/>
      <c r="Y1953" s="97"/>
      <c r="Z1953" s="89"/>
      <c r="AA1953" s="96">
        <v>0</v>
      </c>
      <c r="AB1953" s="89"/>
      <c r="AC1953" s="111"/>
      <c r="AD1953" s="89"/>
      <c r="AE1953" s="89"/>
      <c r="AF1953" s="98"/>
      <c r="AG1953" s="98"/>
      <c r="AH1953" s="98"/>
      <c r="AI1953" s="99"/>
      <c r="AJ1953" s="99" t="s">
        <v>197</v>
      </c>
      <c r="AK1953" s="99" t="s">
        <v>197</v>
      </c>
      <c r="AL1953" s="45" t="s">
        <v>68</v>
      </c>
      <c r="AM1953" s="162" t="str">
        <f>MONTH(B1953)&amp;"/"&amp;YEAR(B1953)</f>
        <v>6/2026</v>
      </c>
      <c r="AN1953" s="45">
        <f>WEEKNUM(B1953)-WEEKNUM(EOMONTH(B1953,-1)+1)+1</f>
        <v>3</v>
      </c>
      <c r="AO1953" s="45" t="str">
        <f>MONTH(R1953)&amp;"/"&amp;YEAR(R1953)</f>
        <v>1/1900</v>
      </c>
      <c r="AP1953" s="45" t="e">
        <f>WEEKNUM(R1953)-WEEKNUM(EOMONTH(R1953,-1)+1)+1</f>
        <v>#NUM!</v>
      </c>
      <c r="AQ1953" s="45">
        <f>IF(AU1953="S",IF(Q1953="1. Aceitou o programa",R1953-B1953,0),0)</f>
        <v>0</v>
      </c>
      <c r="AR1953" s="45">
        <f>IF(AU1953="S",IF(AND(S1953&lt;&gt;"",R1953&lt;&gt;""),S1953-R1953,0),0)</f>
        <v>0</v>
      </c>
      <c r="AS1953" s="45">
        <f>IF(AU1953="S",IF(Q1953="1. Aceitou o programa",IF(OR(X1953="Não se Aplica",X1953=""),IF(OR(W1953="Não se Aplica",W1953=""),0,W1953-V1953),AVERAGE(X1953-W1953,W1953-V1953)),0),0)</f>
        <v>0</v>
      </c>
      <c r="AT1953" s="45">
        <f>IF(AU1953="S",IF(AND(Q1953="1. Aceitou o programa",AB1953="Realizada"),IFERROR(IF(AA1953="",0,AA1953-R1953),0),0),0)</f>
        <v>0</v>
      </c>
      <c r="AU1953" s="45" t="str">
        <f>_xlfn.XLOOKUP(U1953,'Lista Suspensa'!$AA$20:$AA$23,'Lista Suspensa'!$AB$20:$AB$23,"N/A")</f>
        <v>S</v>
      </c>
    </row>
    <row r="1954" spans="1:47" ht="12" customHeight="1">
      <c r="A1954" s="87" t="s">
        <v>67</v>
      </c>
      <c r="B1954" s="88">
        <v>46188</v>
      </c>
      <c r="C1954" s="89" t="s">
        <v>3773</v>
      </c>
      <c r="D1954" s="89" t="s">
        <v>3774</v>
      </c>
      <c r="E1954" s="90">
        <v>772713197</v>
      </c>
      <c r="F1954" s="184" t="s">
        <v>4429</v>
      </c>
      <c r="G1954" s="91">
        <v>27930645800</v>
      </c>
      <c r="H1954" s="92">
        <v>17102</v>
      </c>
      <c r="I1954" s="89"/>
      <c r="J1954" s="89"/>
      <c r="K1954" s="89" t="s">
        <v>52</v>
      </c>
      <c r="L1954" s="89" t="s">
        <v>53</v>
      </c>
      <c r="M1954" s="89"/>
      <c r="N1954" s="89" t="s">
        <v>235</v>
      </c>
      <c r="O1954" s="93">
        <v>11945280290</v>
      </c>
      <c r="P1954" s="94"/>
      <c r="Q1954" s="112" t="s">
        <v>3768</v>
      </c>
      <c r="R1954" s="95"/>
      <c r="S1954" s="96"/>
      <c r="T1954" s="96"/>
      <c r="U1954" s="96"/>
      <c r="V1954" s="92"/>
      <c r="W1954" s="92"/>
      <c r="X1954" s="92"/>
      <c r="Y1954" s="97"/>
      <c r="Z1954" s="89"/>
      <c r="AA1954" s="96">
        <v>0</v>
      </c>
      <c r="AB1954" s="89"/>
      <c r="AC1954" s="111"/>
      <c r="AD1954" s="89"/>
      <c r="AE1954" s="89"/>
      <c r="AF1954" s="98"/>
      <c r="AG1954" s="98"/>
      <c r="AH1954" s="98"/>
      <c r="AI1954" s="99"/>
      <c r="AJ1954" s="99" t="s">
        <v>197</v>
      </c>
      <c r="AK1954" s="99" t="s">
        <v>197</v>
      </c>
      <c r="AL1954" s="45" t="s">
        <v>68</v>
      </c>
      <c r="AM1954" s="162" t="str">
        <f>MONTH(B1954)&amp;"/"&amp;YEAR(B1954)</f>
        <v>6/2026</v>
      </c>
      <c r="AN1954" s="45">
        <f>WEEKNUM(B1954)-WEEKNUM(EOMONTH(B1954,-1)+1)+1</f>
        <v>3</v>
      </c>
      <c r="AO1954" s="45" t="str">
        <f>MONTH(R1954)&amp;"/"&amp;YEAR(R1954)</f>
        <v>1/1900</v>
      </c>
      <c r="AP1954" s="45" t="e">
        <f>WEEKNUM(R1954)-WEEKNUM(EOMONTH(R1954,-1)+1)+1</f>
        <v>#NUM!</v>
      </c>
      <c r="AQ1954" s="45">
        <f>IF(AU1954="S",IF(Q1954="1. Aceitou o programa",R1954-B1954,0),0)</f>
        <v>0</v>
      </c>
      <c r="AR1954" s="45">
        <f>IF(AU1954="S",IF(AND(S1954&lt;&gt;"",R1954&lt;&gt;""),S1954-R1954,0),0)</f>
        <v>0</v>
      </c>
      <c r="AS1954" s="45">
        <f>IF(AU1954="S",IF(Q1954="1. Aceitou o programa",IF(OR(X1954="Não se Aplica",X1954=""),IF(OR(W1954="Não se Aplica",W1954=""),0,W1954-V1954),AVERAGE(X1954-W1954,W1954-V1954)),0),0)</f>
        <v>0</v>
      </c>
      <c r="AT1954" s="45">
        <f>IF(AU1954="S",IF(AND(Q1954="1. Aceitou o programa",AB1954="Realizada"),IFERROR(IF(AA1954="",0,AA1954-R1954),0),0),0)</f>
        <v>0</v>
      </c>
      <c r="AU1954" s="45" t="str">
        <f>_xlfn.XLOOKUP(U1954,'Lista Suspensa'!$AA$20:$AA$23,'Lista Suspensa'!$AB$20:$AB$23,"N/A")</f>
        <v>S</v>
      </c>
    </row>
    <row r="1955" spans="1:47" ht="12" customHeight="1">
      <c r="A1955" s="87" t="s">
        <v>67</v>
      </c>
      <c r="B1955" s="88">
        <v>46188</v>
      </c>
      <c r="C1955" s="89" t="s">
        <v>3773</v>
      </c>
      <c r="D1955" s="89" t="s">
        <v>3774</v>
      </c>
      <c r="E1955" s="90">
        <v>772792445</v>
      </c>
      <c r="F1955" s="184" t="s">
        <v>4430</v>
      </c>
      <c r="G1955" s="91">
        <v>48046906891</v>
      </c>
      <c r="H1955" s="92">
        <v>17500</v>
      </c>
      <c r="I1955" s="89"/>
      <c r="J1955" s="89"/>
      <c r="K1955" s="89" t="s">
        <v>52</v>
      </c>
      <c r="L1955" s="89" t="s">
        <v>53</v>
      </c>
      <c r="M1955" s="89"/>
      <c r="N1955" s="89" t="s">
        <v>235</v>
      </c>
      <c r="O1955" s="93">
        <v>11949580734</v>
      </c>
      <c r="P1955" s="94"/>
      <c r="Q1955" s="112" t="s">
        <v>3768</v>
      </c>
      <c r="R1955" s="95"/>
      <c r="S1955" s="96"/>
      <c r="T1955" s="96"/>
      <c r="U1955" s="96"/>
      <c r="V1955" s="92"/>
      <c r="W1955" s="92"/>
      <c r="X1955" s="92"/>
      <c r="Y1955" s="97"/>
      <c r="Z1955" s="89"/>
      <c r="AA1955" s="96">
        <v>0</v>
      </c>
      <c r="AB1955" s="89"/>
      <c r="AC1955" s="111"/>
      <c r="AD1955" s="89"/>
      <c r="AE1955" s="89"/>
      <c r="AF1955" s="98"/>
      <c r="AG1955" s="98"/>
      <c r="AH1955" s="98"/>
      <c r="AI1955" s="99"/>
      <c r="AJ1955" s="99" t="s">
        <v>197</v>
      </c>
      <c r="AK1955" s="99" t="s">
        <v>197</v>
      </c>
      <c r="AL1955" s="45" t="s">
        <v>68</v>
      </c>
      <c r="AM1955" s="162" t="str">
        <f>MONTH(B1955)&amp;"/"&amp;YEAR(B1955)</f>
        <v>6/2026</v>
      </c>
      <c r="AN1955" s="45">
        <f>WEEKNUM(B1955)-WEEKNUM(EOMONTH(B1955,-1)+1)+1</f>
        <v>3</v>
      </c>
      <c r="AO1955" s="45" t="str">
        <f>MONTH(R1955)&amp;"/"&amp;YEAR(R1955)</f>
        <v>1/1900</v>
      </c>
      <c r="AP1955" s="45" t="e">
        <f>WEEKNUM(R1955)-WEEKNUM(EOMONTH(R1955,-1)+1)+1</f>
        <v>#NUM!</v>
      </c>
      <c r="AQ1955" s="45">
        <f>IF(AU1955="S",IF(Q1955="1. Aceitou o programa",R1955-B1955,0),0)</f>
        <v>0</v>
      </c>
      <c r="AR1955" s="45">
        <f>IF(AU1955="S",IF(AND(S1955&lt;&gt;"",R1955&lt;&gt;""),S1955-R1955,0),0)</f>
        <v>0</v>
      </c>
      <c r="AS1955" s="45">
        <f>IF(AU1955="S",IF(Q1955="1. Aceitou o programa",IF(OR(X1955="Não se Aplica",X1955=""),IF(OR(W1955="Não se Aplica",W1955=""),0,W1955-V1955),AVERAGE(X1955-W1955,W1955-V1955)),0),0)</f>
        <v>0</v>
      </c>
      <c r="AT1955" s="45">
        <f>IF(AU1955="S",IF(AND(Q1955="1. Aceitou o programa",AB1955="Realizada"),IFERROR(IF(AA1955="",0,AA1955-R1955),0),0),0)</f>
        <v>0</v>
      </c>
      <c r="AU1955" s="45" t="str">
        <f>_xlfn.XLOOKUP(U1955,'Lista Suspensa'!$AA$20:$AA$23,'Lista Suspensa'!$AB$20:$AB$23,"N/A")</f>
        <v>S</v>
      </c>
    </row>
    <row r="1956" spans="1:47" ht="12" customHeight="1">
      <c r="A1956" s="87" t="s">
        <v>67</v>
      </c>
      <c r="B1956" s="88">
        <v>46188</v>
      </c>
      <c r="C1956" s="89" t="s">
        <v>3773</v>
      </c>
      <c r="D1956" s="89" t="s">
        <v>3774</v>
      </c>
      <c r="E1956" s="90">
        <v>772836922</v>
      </c>
      <c r="F1956" s="184" t="s">
        <v>4431</v>
      </c>
      <c r="G1956" s="91">
        <v>38145642191</v>
      </c>
      <c r="H1956" s="92">
        <v>24544</v>
      </c>
      <c r="I1956" s="89"/>
      <c r="J1956" s="89"/>
      <c r="K1956" s="89" t="s">
        <v>52</v>
      </c>
      <c r="L1956" s="89" t="s">
        <v>53</v>
      </c>
      <c r="M1956" s="89"/>
      <c r="N1956" s="89" t="s">
        <v>235</v>
      </c>
      <c r="O1956" s="93">
        <v>11996078598</v>
      </c>
      <c r="P1956" s="94"/>
      <c r="Q1956" s="112" t="s">
        <v>3768</v>
      </c>
      <c r="R1956" s="95"/>
      <c r="S1956" s="96"/>
      <c r="T1956" s="96"/>
      <c r="U1956" s="96"/>
      <c r="V1956" s="92"/>
      <c r="W1956" s="92"/>
      <c r="X1956" s="92"/>
      <c r="Y1956" s="97"/>
      <c r="Z1956" s="89"/>
      <c r="AA1956" s="96">
        <v>0</v>
      </c>
      <c r="AB1956" s="89"/>
      <c r="AC1956" s="111"/>
      <c r="AD1956" s="89"/>
      <c r="AE1956" s="89"/>
      <c r="AF1956" s="98"/>
      <c r="AG1956" s="98"/>
      <c r="AH1956" s="98"/>
      <c r="AI1956" s="99"/>
      <c r="AJ1956" s="99" t="s">
        <v>197</v>
      </c>
      <c r="AK1956" s="99" t="s">
        <v>197</v>
      </c>
      <c r="AL1956" s="45" t="s">
        <v>68</v>
      </c>
      <c r="AM1956" s="162" t="str">
        <f>MONTH(B1956)&amp;"/"&amp;YEAR(B1956)</f>
        <v>6/2026</v>
      </c>
      <c r="AN1956" s="45">
        <f>WEEKNUM(B1956)-WEEKNUM(EOMONTH(B1956,-1)+1)+1</f>
        <v>3</v>
      </c>
      <c r="AO1956" s="45" t="str">
        <f>MONTH(R1956)&amp;"/"&amp;YEAR(R1956)</f>
        <v>1/1900</v>
      </c>
      <c r="AP1956" s="45" t="e">
        <f>WEEKNUM(R1956)-WEEKNUM(EOMONTH(R1956,-1)+1)+1</f>
        <v>#NUM!</v>
      </c>
      <c r="AQ1956" s="45">
        <f>IF(AU1956="S",IF(Q1956="1. Aceitou o programa",R1956-B1956,0),0)</f>
        <v>0</v>
      </c>
      <c r="AR1956" s="45">
        <f>IF(AU1956="S",IF(AND(S1956&lt;&gt;"",R1956&lt;&gt;""),S1956-R1956,0),0)</f>
        <v>0</v>
      </c>
      <c r="AS1956" s="45">
        <f>IF(AU1956="S",IF(Q1956="1. Aceitou o programa",IF(OR(X1956="Não se Aplica",X1956=""),IF(OR(W1956="Não se Aplica",W1956=""),0,W1956-V1956),AVERAGE(X1956-W1956,W1956-V1956)),0),0)</f>
        <v>0</v>
      </c>
      <c r="AT1956" s="45">
        <f>IF(AU1956="S",IF(AND(Q1956="1. Aceitou o programa",AB1956="Realizada"),IFERROR(IF(AA1956="",0,AA1956-R1956),0),0),0)</f>
        <v>0</v>
      </c>
      <c r="AU1956" s="45" t="str">
        <f>_xlfn.XLOOKUP(U1956,'Lista Suspensa'!$AA$20:$AA$23,'Lista Suspensa'!$AB$20:$AB$23,"N/A")</f>
        <v>S</v>
      </c>
    </row>
    <row r="1957" spans="1:47" ht="12" customHeight="1">
      <c r="A1957" s="87" t="s">
        <v>67</v>
      </c>
      <c r="B1957" s="88">
        <v>46188</v>
      </c>
      <c r="C1957" s="89" t="s">
        <v>3773</v>
      </c>
      <c r="D1957" s="89" t="s">
        <v>3774</v>
      </c>
      <c r="E1957" s="90">
        <v>773017445</v>
      </c>
      <c r="F1957" s="184" t="s">
        <v>4432</v>
      </c>
      <c r="G1957" s="91">
        <v>18964460863</v>
      </c>
      <c r="H1957" s="92">
        <v>17096</v>
      </c>
      <c r="I1957" s="89"/>
      <c r="J1957" s="89"/>
      <c r="K1957" s="89" t="s">
        <v>52</v>
      </c>
      <c r="L1957" s="89" t="s">
        <v>53</v>
      </c>
      <c r="M1957" s="89"/>
      <c r="N1957" s="89" t="s">
        <v>235</v>
      </c>
      <c r="O1957" s="93">
        <v>11985177818</v>
      </c>
      <c r="P1957" s="94"/>
      <c r="Q1957" s="112" t="s">
        <v>3768</v>
      </c>
      <c r="R1957" s="95"/>
      <c r="S1957" s="96"/>
      <c r="T1957" s="96"/>
      <c r="U1957" s="96"/>
      <c r="V1957" s="92"/>
      <c r="W1957" s="92"/>
      <c r="X1957" s="92"/>
      <c r="Y1957" s="97"/>
      <c r="Z1957" s="89"/>
      <c r="AA1957" s="96">
        <v>0</v>
      </c>
      <c r="AB1957" s="89"/>
      <c r="AC1957" s="111"/>
      <c r="AD1957" s="89"/>
      <c r="AE1957" s="89"/>
      <c r="AF1957" s="98"/>
      <c r="AG1957" s="98"/>
      <c r="AH1957" s="98"/>
      <c r="AI1957" s="99"/>
      <c r="AJ1957" s="99" t="s">
        <v>197</v>
      </c>
      <c r="AK1957" s="99" t="s">
        <v>197</v>
      </c>
      <c r="AL1957" s="45" t="s">
        <v>68</v>
      </c>
      <c r="AM1957" s="162" t="str">
        <f>MONTH(B1957)&amp;"/"&amp;YEAR(B1957)</f>
        <v>6/2026</v>
      </c>
      <c r="AN1957" s="45">
        <f>WEEKNUM(B1957)-WEEKNUM(EOMONTH(B1957,-1)+1)+1</f>
        <v>3</v>
      </c>
      <c r="AO1957" s="45" t="str">
        <f>MONTH(R1957)&amp;"/"&amp;YEAR(R1957)</f>
        <v>1/1900</v>
      </c>
      <c r="AP1957" s="45" t="e">
        <f>WEEKNUM(R1957)-WEEKNUM(EOMONTH(R1957,-1)+1)+1</f>
        <v>#NUM!</v>
      </c>
      <c r="AQ1957" s="45">
        <f>IF(AU1957="S",IF(Q1957="1. Aceitou o programa",R1957-B1957,0),0)</f>
        <v>0</v>
      </c>
      <c r="AR1957" s="45">
        <f>IF(AU1957="S",IF(AND(S1957&lt;&gt;"",R1957&lt;&gt;""),S1957-R1957,0),0)</f>
        <v>0</v>
      </c>
      <c r="AS1957" s="45">
        <f>IF(AU1957="S",IF(Q1957="1. Aceitou o programa",IF(OR(X1957="Não se Aplica",X1957=""),IF(OR(W1957="Não se Aplica",W1957=""),0,W1957-V1957),AVERAGE(X1957-W1957,W1957-V1957)),0),0)</f>
        <v>0</v>
      </c>
      <c r="AT1957" s="45">
        <f>IF(AU1957="S",IF(AND(Q1957="1. Aceitou o programa",AB1957="Realizada"),IFERROR(IF(AA1957="",0,AA1957-R1957),0),0),0)</f>
        <v>0</v>
      </c>
      <c r="AU1957" s="45" t="str">
        <f>_xlfn.XLOOKUP(U1957,'Lista Suspensa'!$AA$20:$AA$23,'Lista Suspensa'!$AB$20:$AB$23,"N/A")</f>
        <v>S</v>
      </c>
    </row>
    <row r="1958" spans="1:47" ht="12" customHeight="1">
      <c r="A1958" s="87" t="s">
        <v>67</v>
      </c>
      <c r="B1958" s="88">
        <v>46188</v>
      </c>
      <c r="C1958" s="89" t="s">
        <v>3773</v>
      </c>
      <c r="D1958" s="89" t="s">
        <v>3774</v>
      </c>
      <c r="E1958" s="90">
        <v>773028544</v>
      </c>
      <c r="F1958" s="184" t="s">
        <v>4433</v>
      </c>
      <c r="G1958" s="91">
        <v>5632269868</v>
      </c>
      <c r="H1958" s="92">
        <v>16691</v>
      </c>
      <c r="I1958" s="89"/>
      <c r="J1958" s="89"/>
      <c r="K1958" s="89" t="s">
        <v>52</v>
      </c>
      <c r="L1958" s="89" t="s">
        <v>53</v>
      </c>
      <c r="M1958" s="89"/>
      <c r="N1958" s="89" t="s">
        <v>235</v>
      </c>
      <c r="O1958" s="93">
        <v>11992108755</v>
      </c>
      <c r="P1958" s="94"/>
      <c r="Q1958" s="112" t="s">
        <v>3768</v>
      </c>
      <c r="R1958" s="95"/>
      <c r="S1958" s="96"/>
      <c r="T1958" s="96"/>
      <c r="U1958" s="96"/>
      <c r="V1958" s="92"/>
      <c r="W1958" s="92"/>
      <c r="X1958" s="92"/>
      <c r="Y1958" s="97"/>
      <c r="Z1958" s="89"/>
      <c r="AA1958" s="96">
        <v>0</v>
      </c>
      <c r="AB1958" s="89"/>
      <c r="AC1958" s="111"/>
      <c r="AD1958" s="89"/>
      <c r="AE1958" s="89"/>
      <c r="AF1958" s="98"/>
      <c r="AG1958" s="98"/>
      <c r="AH1958" s="98"/>
      <c r="AI1958" s="99"/>
      <c r="AJ1958" s="99" t="s">
        <v>197</v>
      </c>
      <c r="AK1958" s="99" t="s">
        <v>197</v>
      </c>
      <c r="AL1958" s="45" t="s">
        <v>68</v>
      </c>
      <c r="AM1958" s="162" t="str">
        <f>MONTH(B1958)&amp;"/"&amp;YEAR(B1958)</f>
        <v>6/2026</v>
      </c>
      <c r="AN1958" s="45">
        <f>WEEKNUM(B1958)-WEEKNUM(EOMONTH(B1958,-1)+1)+1</f>
        <v>3</v>
      </c>
      <c r="AO1958" s="45" t="str">
        <f>MONTH(R1958)&amp;"/"&amp;YEAR(R1958)</f>
        <v>1/1900</v>
      </c>
      <c r="AP1958" s="45" t="e">
        <f>WEEKNUM(R1958)-WEEKNUM(EOMONTH(R1958,-1)+1)+1</f>
        <v>#NUM!</v>
      </c>
      <c r="AQ1958" s="45">
        <f>IF(AU1958="S",IF(Q1958="1. Aceitou o programa",R1958-B1958,0),0)</f>
        <v>0</v>
      </c>
      <c r="AR1958" s="45">
        <f>IF(AU1958="S",IF(AND(S1958&lt;&gt;"",R1958&lt;&gt;""),S1958-R1958,0),0)</f>
        <v>0</v>
      </c>
      <c r="AS1958" s="45">
        <f>IF(AU1958="S",IF(Q1958="1. Aceitou o programa",IF(OR(X1958="Não se Aplica",X1958=""),IF(OR(W1958="Não se Aplica",W1958=""),0,W1958-V1958),AVERAGE(X1958-W1958,W1958-V1958)),0),0)</f>
        <v>0</v>
      </c>
      <c r="AT1958" s="45">
        <f>IF(AU1958="S",IF(AND(Q1958="1. Aceitou o programa",AB1958="Realizada"),IFERROR(IF(AA1958="",0,AA1958-R1958),0),0),0)</f>
        <v>0</v>
      </c>
      <c r="AU1958" s="45" t="str">
        <f>_xlfn.XLOOKUP(U1958,'Lista Suspensa'!$AA$20:$AA$23,'Lista Suspensa'!$AB$20:$AB$23,"N/A")</f>
        <v>S</v>
      </c>
    </row>
    <row r="1959" spans="1:47" ht="12" customHeight="1">
      <c r="A1959" s="87" t="s">
        <v>67</v>
      </c>
      <c r="B1959" s="88">
        <v>46188</v>
      </c>
      <c r="C1959" s="89" t="s">
        <v>3773</v>
      </c>
      <c r="D1959" s="89" t="s">
        <v>3774</v>
      </c>
      <c r="E1959" s="90">
        <v>773361324</v>
      </c>
      <c r="F1959" s="184" t="s">
        <v>4434</v>
      </c>
      <c r="G1959" s="91">
        <v>68077343872</v>
      </c>
      <c r="H1959" s="92">
        <v>19684</v>
      </c>
      <c r="I1959" s="89"/>
      <c r="J1959" s="89"/>
      <c r="K1959" s="89" t="s">
        <v>52</v>
      </c>
      <c r="L1959" s="89" t="s">
        <v>83</v>
      </c>
      <c r="M1959" s="89"/>
      <c r="N1959" s="89" t="s">
        <v>235</v>
      </c>
      <c r="O1959" s="93">
        <v>11949308195</v>
      </c>
      <c r="P1959" s="94"/>
      <c r="Q1959" s="112" t="s">
        <v>3768</v>
      </c>
      <c r="R1959" s="95"/>
      <c r="S1959" s="96"/>
      <c r="T1959" s="96"/>
      <c r="U1959" s="96"/>
      <c r="V1959" s="92"/>
      <c r="W1959" s="92"/>
      <c r="X1959" s="92"/>
      <c r="Y1959" s="97"/>
      <c r="Z1959" s="89"/>
      <c r="AA1959" s="96">
        <v>0</v>
      </c>
      <c r="AB1959" s="89"/>
      <c r="AC1959" s="111"/>
      <c r="AD1959" s="89"/>
      <c r="AE1959" s="89"/>
      <c r="AF1959" s="98"/>
      <c r="AG1959" s="98"/>
      <c r="AH1959" s="98"/>
      <c r="AI1959" s="99"/>
      <c r="AJ1959" s="99" t="s">
        <v>197</v>
      </c>
      <c r="AK1959" s="99" t="s">
        <v>197</v>
      </c>
      <c r="AL1959" s="45" t="s">
        <v>68</v>
      </c>
      <c r="AM1959" s="162" t="str">
        <f>MONTH(B1959)&amp;"/"&amp;YEAR(B1959)</f>
        <v>6/2026</v>
      </c>
      <c r="AN1959" s="45">
        <f>WEEKNUM(B1959)-WEEKNUM(EOMONTH(B1959,-1)+1)+1</f>
        <v>3</v>
      </c>
      <c r="AO1959" s="45" t="str">
        <f>MONTH(R1959)&amp;"/"&amp;YEAR(R1959)</f>
        <v>1/1900</v>
      </c>
      <c r="AP1959" s="45" t="e">
        <f>WEEKNUM(R1959)-WEEKNUM(EOMONTH(R1959,-1)+1)+1</f>
        <v>#NUM!</v>
      </c>
      <c r="AQ1959" s="45">
        <f>IF(AU1959="S",IF(Q1959="1. Aceitou o programa",R1959-B1959,0),0)</f>
        <v>0</v>
      </c>
      <c r="AR1959" s="45">
        <f>IF(AU1959="S",IF(AND(S1959&lt;&gt;"",R1959&lt;&gt;""),S1959-R1959,0),0)</f>
        <v>0</v>
      </c>
      <c r="AS1959" s="45">
        <f>IF(AU1959="S",IF(Q1959="1. Aceitou o programa",IF(OR(X1959="Não se Aplica",X1959=""),IF(OR(W1959="Não se Aplica",W1959=""),0,W1959-V1959),AVERAGE(X1959-W1959,W1959-V1959)),0),0)</f>
        <v>0</v>
      </c>
      <c r="AT1959" s="45">
        <f>IF(AU1959="S",IF(AND(Q1959="1. Aceitou o programa",AB1959="Realizada"),IFERROR(IF(AA1959="",0,AA1959-R1959),0),0),0)</f>
        <v>0</v>
      </c>
      <c r="AU1959" s="45" t="str">
        <f>_xlfn.XLOOKUP(U1959,'Lista Suspensa'!$AA$20:$AA$23,'Lista Suspensa'!$AB$20:$AB$23,"N/A")</f>
        <v>S</v>
      </c>
    </row>
    <row r="1960" spans="1:47" ht="12" customHeight="1">
      <c r="A1960" s="87" t="s">
        <v>67</v>
      </c>
      <c r="B1960" s="88">
        <v>46188</v>
      </c>
      <c r="C1960" s="89" t="s">
        <v>3773</v>
      </c>
      <c r="D1960" s="89" t="s">
        <v>3774</v>
      </c>
      <c r="E1960" s="90">
        <v>773361332</v>
      </c>
      <c r="F1960" s="184" t="s">
        <v>4435</v>
      </c>
      <c r="G1960" s="91">
        <v>27392829823</v>
      </c>
      <c r="H1960" s="92">
        <v>21136</v>
      </c>
      <c r="I1960" s="89"/>
      <c r="J1960" s="89"/>
      <c r="K1960" s="89" t="s">
        <v>52</v>
      </c>
      <c r="L1960" s="89" t="s">
        <v>83</v>
      </c>
      <c r="M1960" s="89"/>
      <c r="N1960" s="89" t="s">
        <v>235</v>
      </c>
      <c r="O1960" s="93">
        <v>11949308195</v>
      </c>
      <c r="P1960" s="94"/>
      <c r="Q1960" s="112" t="s">
        <v>3768</v>
      </c>
      <c r="R1960" s="95"/>
      <c r="S1960" s="96"/>
      <c r="T1960" s="96"/>
      <c r="U1960" s="96"/>
      <c r="V1960" s="92"/>
      <c r="W1960" s="92"/>
      <c r="X1960" s="92"/>
      <c r="Y1960" s="97"/>
      <c r="Z1960" s="89"/>
      <c r="AA1960" s="96">
        <v>0</v>
      </c>
      <c r="AB1960" s="89"/>
      <c r="AC1960" s="111"/>
      <c r="AD1960" s="89"/>
      <c r="AE1960" s="89"/>
      <c r="AF1960" s="98"/>
      <c r="AG1960" s="98"/>
      <c r="AH1960" s="98"/>
      <c r="AI1960" s="99"/>
      <c r="AJ1960" s="99" t="s">
        <v>197</v>
      </c>
      <c r="AK1960" s="99" t="s">
        <v>197</v>
      </c>
      <c r="AL1960" s="45" t="s">
        <v>68</v>
      </c>
      <c r="AM1960" s="162" t="str">
        <f>MONTH(B1960)&amp;"/"&amp;YEAR(B1960)</f>
        <v>6/2026</v>
      </c>
      <c r="AN1960" s="45">
        <f>WEEKNUM(B1960)-WEEKNUM(EOMONTH(B1960,-1)+1)+1</f>
        <v>3</v>
      </c>
      <c r="AO1960" s="45" t="str">
        <f>MONTH(R1960)&amp;"/"&amp;YEAR(R1960)</f>
        <v>1/1900</v>
      </c>
      <c r="AP1960" s="45" t="e">
        <f>WEEKNUM(R1960)-WEEKNUM(EOMONTH(R1960,-1)+1)+1</f>
        <v>#NUM!</v>
      </c>
      <c r="AQ1960" s="45">
        <f>IF(AU1960="S",IF(Q1960="1. Aceitou o programa",R1960-B1960,0),0)</f>
        <v>0</v>
      </c>
      <c r="AR1960" s="45">
        <f>IF(AU1960="S",IF(AND(S1960&lt;&gt;"",R1960&lt;&gt;""),S1960-R1960,0),0)</f>
        <v>0</v>
      </c>
      <c r="AS1960" s="45">
        <f>IF(AU1960="S",IF(Q1960="1. Aceitou o programa",IF(OR(X1960="Não se Aplica",X1960=""),IF(OR(W1960="Não se Aplica",W1960=""),0,W1960-V1960),AVERAGE(X1960-W1960,W1960-V1960)),0),0)</f>
        <v>0</v>
      </c>
      <c r="AT1960" s="45">
        <f>IF(AU1960="S",IF(AND(Q1960="1. Aceitou o programa",AB1960="Realizada"),IFERROR(IF(AA1960="",0,AA1960-R1960),0),0),0)</f>
        <v>0</v>
      </c>
      <c r="AU1960" s="45" t="str">
        <f>_xlfn.XLOOKUP(U1960,'Lista Suspensa'!$AA$20:$AA$23,'Lista Suspensa'!$AB$20:$AB$23,"N/A")</f>
        <v>S</v>
      </c>
    </row>
    <row r="1961" spans="1:47" ht="12" customHeight="1">
      <c r="A1961" s="87" t="s">
        <v>67</v>
      </c>
      <c r="B1961" s="88">
        <v>46188</v>
      </c>
      <c r="C1961" s="89" t="s">
        <v>3773</v>
      </c>
      <c r="D1961" s="89" t="s">
        <v>3774</v>
      </c>
      <c r="E1961" s="90">
        <v>773486712</v>
      </c>
      <c r="F1961" s="184" t="s">
        <v>4436</v>
      </c>
      <c r="G1961" s="91">
        <v>52093611872</v>
      </c>
      <c r="H1961" s="92">
        <v>17293</v>
      </c>
      <c r="I1961" s="89"/>
      <c r="J1961" s="89"/>
      <c r="K1961" s="89" t="s">
        <v>52</v>
      </c>
      <c r="L1961" s="89" t="s">
        <v>53</v>
      </c>
      <c r="M1961" s="89"/>
      <c r="N1961" s="89" t="s">
        <v>235</v>
      </c>
      <c r="O1961" s="93">
        <v>11961535500</v>
      </c>
      <c r="P1961" s="94"/>
      <c r="Q1961" s="112" t="s">
        <v>58</v>
      </c>
      <c r="R1961" s="95">
        <v>46189</v>
      </c>
      <c r="S1961" s="96"/>
      <c r="T1961" s="96" t="s">
        <v>59</v>
      </c>
      <c r="U1961" s="96" t="s">
        <v>60</v>
      </c>
      <c r="V1961" s="92"/>
      <c r="W1961" s="92"/>
      <c r="X1961" s="92"/>
      <c r="Y1961" s="97"/>
      <c r="Z1961" s="89" t="s">
        <v>62</v>
      </c>
      <c r="AA1961" s="96" t="s">
        <v>4437</v>
      </c>
      <c r="AB1961" s="89"/>
      <c r="AC1961" s="111"/>
      <c r="AD1961" s="89"/>
      <c r="AE1961" s="89"/>
      <c r="AF1961" s="98"/>
      <c r="AG1961" s="98"/>
      <c r="AH1961" s="98"/>
      <c r="AI1961" s="99"/>
      <c r="AJ1961" s="99" t="s">
        <v>197</v>
      </c>
      <c r="AK1961" s="99" t="s">
        <v>197</v>
      </c>
      <c r="AL1961" s="45" t="s">
        <v>68</v>
      </c>
      <c r="AM1961" s="162" t="str">
        <f>MONTH(B1961)&amp;"/"&amp;YEAR(B1961)</f>
        <v>6/2026</v>
      </c>
      <c r="AN1961" s="45">
        <f>WEEKNUM(B1961)-WEEKNUM(EOMONTH(B1961,-1)+1)+1</f>
        <v>3</v>
      </c>
      <c r="AO1961" s="45" t="str">
        <f>MONTH(R1961)&amp;"/"&amp;YEAR(R1961)</f>
        <v>6/2026</v>
      </c>
      <c r="AP1961" s="45">
        <f>WEEKNUM(R1961)-WEEKNUM(EOMONTH(R1961,-1)+1)+1</f>
        <v>3</v>
      </c>
      <c r="AQ1961" s="45">
        <f>IF(AU1961="S",IF(Q1961="1. Aceitou o programa",R1961-B1961,0),0)</f>
        <v>1</v>
      </c>
      <c r="AR1961" s="45">
        <f>IF(AU1961="S",IF(AND(S1961&lt;&gt;"",R1961&lt;&gt;""),S1961-R1961,0),0)</f>
        <v>0</v>
      </c>
      <c r="AS1961" s="45">
        <f>IF(AU1961="S",IF(Q1961="1. Aceitou o programa",IF(OR(X1961="Não se Aplica",X1961=""),IF(OR(W1961="Não se Aplica",W1961=""),0,W1961-V1961),AVERAGE(X1961-W1961,W1961-V1961)),0),0)</f>
        <v>0</v>
      </c>
      <c r="AT1961" s="45">
        <f>IF(AU1961="S",IF(AND(Q1961="1. Aceitou o programa",AB1961="Realizada"),IFERROR(IF(AA1961="",0,AA1961-R1961),0),0),0)</f>
        <v>0</v>
      </c>
      <c r="AU1961" s="45" t="str">
        <f>_xlfn.XLOOKUP(U1961,'Lista Suspensa'!$AA$20:$AA$23,'Lista Suspensa'!$AB$20:$AB$23,"N/A")</f>
        <v>S</v>
      </c>
    </row>
    <row r="1962" spans="1:47" ht="12" customHeight="1">
      <c r="A1962" s="87" t="s">
        <v>67</v>
      </c>
      <c r="B1962" s="88">
        <v>46188</v>
      </c>
      <c r="C1962" s="89" t="s">
        <v>3773</v>
      </c>
      <c r="D1962" s="89" t="s">
        <v>3774</v>
      </c>
      <c r="E1962" s="90">
        <v>773848592</v>
      </c>
      <c r="F1962" s="184" t="s">
        <v>4438</v>
      </c>
      <c r="G1962" s="91">
        <v>16620145892</v>
      </c>
      <c r="H1962" s="92">
        <v>16582</v>
      </c>
      <c r="I1962" s="89"/>
      <c r="J1962" s="89"/>
      <c r="K1962" s="89" t="s">
        <v>52</v>
      </c>
      <c r="L1962" s="89" t="s">
        <v>53</v>
      </c>
      <c r="M1962" s="89"/>
      <c r="N1962" s="89" t="s">
        <v>235</v>
      </c>
      <c r="O1962" s="93">
        <v>11997754360</v>
      </c>
      <c r="P1962" s="94"/>
      <c r="Q1962" s="112" t="s">
        <v>3768</v>
      </c>
      <c r="R1962" s="95"/>
      <c r="S1962" s="96"/>
      <c r="T1962" s="96"/>
      <c r="U1962" s="96"/>
      <c r="V1962" s="92"/>
      <c r="W1962" s="92"/>
      <c r="X1962" s="92"/>
      <c r="Y1962" s="97"/>
      <c r="Z1962" s="89"/>
      <c r="AA1962" s="96">
        <v>0</v>
      </c>
      <c r="AB1962" s="89"/>
      <c r="AC1962" s="111"/>
      <c r="AD1962" s="89"/>
      <c r="AE1962" s="89"/>
      <c r="AF1962" s="98"/>
      <c r="AG1962" s="98"/>
      <c r="AH1962" s="98"/>
      <c r="AI1962" s="99"/>
      <c r="AJ1962" s="99" t="s">
        <v>197</v>
      </c>
      <c r="AK1962" s="99" t="s">
        <v>197</v>
      </c>
      <c r="AL1962" s="45" t="s">
        <v>68</v>
      </c>
      <c r="AM1962" s="162" t="str">
        <f>MONTH(B1962)&amp;"/"&amp;YEAR(B1962)</f>
        <v>6/2026</v>
      </c>
      <c r="AN1962" s="45">
        <f>WEEKNUM(B1962)-WEEKNUM(EOMONTH(B1962,-1)+1)+1</f>
        <v>3</v>
      </c>
      <c r="AO1962" s="45" t="str">
        <f>MONTH(R1962)&amp;"/"&amp;YEAR(R1962)</f>
        <v>1/1900</v>
      </c>
      <c r="AP1962" s="45" t="e">
        <f>WEEKNUM(R1962)-WEEKNUM(EOMONTH(R1962,-1)+1)+1</f>
        <v>#NUM!</v>
      </c>
      <c r="AQ1962" s="45">
        <f>IF(AU1962="S",IF(Q1962="1. Aceitou o programa",R1962-B1962,0),0)</f>
        <v>0</v>
      </c>
      <c r="AR1962" s="45">
        <f>IF(AU1962="S",IF(AND(S1962&lt;&gt;"",R1962&lt;&gt;""),S1962-R1962,0),0)</f>
        <v>0</v>
      </c>
      <c r="AS1962" s="45">
        <f>IF(AU1962="S",IF(Q1962="1. Aceitou o programa",IF(OR(X1962="Não se Aplica",X1962=""),IF(OR(W1962="Não se Aplica",W1962=""),0,W1962-V1962),AVERAGE(X1962-W1962,W1962-V1962)),0),0)</f>
        <v>0</v>
      </c>
      <c r="AT1962" s="45">
        <f>IF(AU1962="S",IF(AND(Q1962="1. Aceitou o programa",AB1962="Realizada"),IFERROR(IF(AA1962="",0,AA1962-R1962),0),0),0)</f>
        <v>0</v>
      </c>
      <c r="AU1962" s="45" t="str">
        <f>_xlfn.XLOOKUP(U1962,'Lista Suspensa'!$AA$20:$AA$23,'Lista Suspensa'!$AB$20:$AB$23,"N/A")</f>
        <v>S</v>
      </c>
    </row>
    <row r="1963" spans="1:47" ht="12" customHeight="1">
      <c r="A1963" s="87" t="s">
        <v>67</v>
      </c>
      <c r="B1963" s="88">
        <v>46188</v>
      </c>
      <c r="C1963" s="89" t="s">
        <v>3773</v>
      </c>
      <c r="D1963" s="89" t="s">
        <v>3774</v>
      </c>
      <c r="E1963" s="90">
        <v>774056681</v>
      </c>
      <c r="F1963" s="184" t="s">
        <v>4439</v>
      </c>
      <c r="G1963" s="91">
        <v>26353981864</v>
      </c>
      <c r="H1963" s="92">
        <v>19103</v>
      </c>
      <c r="I1963" s="89"/>
      <c r="J1963" s="89"/>
      <c r="K1963" s="89" t="s">
        <v>52</v>
      </c>
      <c r="L1963" s="89" t="s">
        <v>329</v>
      </c>
      <c r="M1963" s="89"/>
      <c r="N1963" s="89" t="s">
        <v>235</v>
      </c>
      <c r="O1963" s="93">
        <v>11955529371</v>
      </c>
      <c r="P1963" s="94"/>
      <c r="Q1963" s="112" t="s">
        <v>3768</v>
      </c>
      <c r="R1963" s="95"/>
      <c r="S1963" s="96"/>
      <c r="T1963" s="96"/>
      <c r="U1963" s="96"/>
      <c r="V1963" s="92"/>
      <c r="W1963" s="92"/>
      <c r="X1963" s="92"/>
      <c r="Y1963" s="97"/>
      <c r="Z1963" s="89"/>
      <c r="AA1963" s="96">
        <v>0</v>
      </c>
      <c r="AB1963" s="89"/>
      <c r="AC1963" s="111"/>
      <c r="AD1963" s="89"/>
      <c r="AE1963" s="89"/>
      <c r="AF1963" s="98"/>
      <c r="AG1963" s="98"/>
      <c r="AH1963" s="98"/>
      <c r="AI1963" s="99"/>
      <c r="AJ1963" s="99" t="s">
        <v>197</v>
      </c>
      <c r="AK1963" s="99" t="s">
        <v>197</v>
      </c>
      <c r="AL1963" s="45" t="s">
        <v>68</v>
      </c>
      <c r="AM1963" s="162" t="str">
        <f>MONTH(B1963)&amp;"/"&amp;YEAR(B1963)</f>
        <v>6/2026</v>
      </c>
      <c r="AN1963" s="45">
        <f>WEEKNUM(B1963)-WEEKNUM(EOMONTH(B1963,-1)+1)+1</f>
        <v>3</v>
      </c>
      <c r="AO1963" s="45" t="str">
        <f>MONTH(R1963)&amp;"/"&amp;YEAR(R1963)</f>
        <v>1/1900</v>
      </c>
      <c r="AP1963" s="45" t="e">
        <f>WEEKNUM(R1963)-WEEKNUM(EOMONTH(R1963,-1)+1)+1</f>
        <v>#NUM!</v>
      </c>
      <c r="AQ1963" s="45">
        <f>IF(AU1963="S",IF(Q1963="1. Aceitou o programa",R1963-B1963,0),0)</f>
        <v>0</v>
      </c>
      <c r="AR1963" s="45">
        <f>IF(AU1963="S",IF(AND(S1963&lt;&gt;"",R1963&lt;&gt;""),S1963-R1963,0),0)</f>
        <v>0</v>
      </c>
      <c r="AS1963" s="45">
        <f>IF(AU1963="S",IF(Q1963="1. Aceitou o programa",IF(OR(X1963="Não se Aplica",X1963=""),IF(OR(W1963="Não se Aplica",W1963=""),0,W1963-V1963),AVERAGE(X1963-W1963,W1963-V1963)),0),0)</f>
        <v>0</v>
      </c>
      <c r="AT1963" s="45">
        <f>IF(AU1963="S",IF(AND(Q1963="1. Aceitou o programa",AB1963="Realizada"),IFERROR(IF(AA1963="",0,AA1963-R1963),0),0),0)</f>
        <v>0</v>
      </c>
      <c r="AU1963" s="45" t="str">
        <f>_xlfn.XLOOKUP(U1963,'Lista Suspensa'!$AA$20:$AA$23,'Lista Suspensa'!$AB$20:$AB$23,"N/A")</f>
        <v>S</v>
      </c>
    </row>
    <row r="1964" spans="1:47" ht="12" customHeight="1">
      <c r="A1964" s="87" t="s">
        <v>67</v>
      </c>
      <c r="B1964" s="88">
        <v>46188</v>
      </c>
      <c r="C1964" s="89" t="s">
        <v>3773</v>
      </c>
      <c r="D1964" s="89" t="s">
        <v>3774</v>
      </c>
      <c r="E1964" s="90">
        <v>774253967</v>
      </c>
      <c r="F1964" s="184" t="s">
        <v>4440</v>
      </c>
      <c r="G1964" s="91">
        <v>25544140847</v>
      </c>
      <c r="H1964" s="92">
        <v>19674</v>
      </c>
      <c r="I1964" s="89"/>
      <c r="J1964" s="89"/>
      <c r="K1964" s="89" t="s">
        <v>52</v>
      </c>
      <c r="L1964" s="89" t="s">
        <v>281</v>
      </c>
      <c r="M1964" s="89"/>
      <c r="N1964" s="89" t="s">
        <v>235</v>
      </c>
      <c r="O1964" s="93">
        <v>11949437377</v>
      </c>
      <c r="P1964" s="94"/>
      <c r="Q1964" s="112" t="s">
        <v>3768</v>
      </c>
      <c r="R1964" s="95"/>
      <c r="S1964" s="96"/>
      <c r="T1964" s="96"/>
      <c r="U1964" s="96"/>
      <c r="V1964" s="92"/>
      <c r="W1964" s="92"/>
      <c r="X1964" s="92"/>
      <c r="Y1964" s="97"/>
      <c r="Z1964" s="89"/>
      <c r="AA1964" s="96">
        <v>0</v>
      </c>
      <c r="AB1964" s="89"/>
      <c r="AC1964" s="111"/>
      <c r="AD1964" s="89"/>
      <c r="AE1964" s="89"/>
      <c r="AF1964" s="98"/>
      <c r="AG1964" s="98"/>
      <c r="AH1964" s="98"/>
      <c r="AI1964" s="99"/>
      <c r="AJ1964" s="99" t="s">
        <v>197</v>
      </c>
      <c r="AK1964" s="99" t="s">
        <v>197</v>
      </c>
      <c r="AL1964" s="45" t="s">
        <v>68</v>
      </c>
      <c r="AM1964" s="162" t="str">
        <f>MONTH(B1964)&amp;"/"&amp;YEAR(B1964)</f>
        <v>6/2026</v>
      </c>
      <c r="AN1964" s="45">
        <f>WEEKNUM(B1964)-WEEKNUM(EOMONTH(B1964,-1)+1)+1</f>
        <v>3</v>
      </c>
      <c r="AO1964" s="45" t="str">
        <f>MONTH(R1964)&amp;"/"&amp;YEAR(R1964)</f>
        <v>1/1900</v>
      </c>
      <c r="AP1964" s="45" t="e">
        <f>WEEKNUM(R1964)-WEEKNUM(EOMONTH(R1964,-1)+1)+1</f>
        <v>#NUM!</v>
      </c>
      <c r="AQ1964" s="45">
        <f>IF(AU1964="S",IF(Q1964="1. Aceitou o programa",R1964-B1964,0),0)</f>
        <v>0</v>
      </c>
      <c r="AR1964" s="45">
        <f>IF(AU1964="S",IF(AND(S1964&lt;&gt;"",R1964&lt;&gt;""),S1964-R1964,0),0)</f>
        <v>0</v>
      </c>
      <c r="AS1964" s="45">
        <f>IF(AU1964="S",IF(Q1964="1. Aceitou o programa",IF(OR(X1964="Não se Aplica",X1964=""),IF(OR(W1964="Não se Aplica",W1964=""),0,W1964-V1964),AVERAGE(X1964-W1964,W1964-V1964)),0),0)</f>
        <v>0</v>
      </c>
      <c r="AT1964" s="45">
        <f>IF(AU1964="S",IF(AND(Q1964="1. Aceitou o programa",AB1964="Realizada"),IFERROR(IF(AA1964="",0,AA1964-R1964),0),0),0)</f>
        <v>0</v>
      </c>
      <c r="AU1964" s="45" t="str">
        <f>_xlfn.XLOOKUP(U1964,'Lista Suspensa'!$AA$20:$AA$23,'Lista Suspensa'!$AB$20:$AB$23,"N/A")</f>
        <v>S</v>
      </c>
    </row>
    <row r="1965" spans="1:47" ht="12" customHeight="1">
      <c r="A1965" s="87" t="s">
        <v>67</v>
      </c>
      <c r="B1965" s="88">
        <v>46188</v>
      </c>
      <c r="C1965" s="89" t="s">
        <v>3773</v>
      </c>
      <c r="D1965" s="89" t="s">
        <v>3774</v>
      </c>
      <c r="E1965" s="90">
        <v>774593806</v>
      </c>
      <c r="F1965" s="184" t="s">
        <v>4441</v>
      </c>
      <c r="G1965" s="91">
        <v>35566784895</v>
      </c>
      <c r="H1965" s="92">
        <v>18521</v>
      </c>
      <c r="I1965" s="89"/>
      <c r="J1965" s="89"/>
      <c r="K1965" s="89" t="s">
        <v>52</v>
      </c>
      <c r="L1965" s="89" t="s">
        <v>53</v>
      </c>
      <c r="M1965" s="89"/>
      <c r="N1965" s="89" t="s">
        <v>235</v>
      </c>
      <c r="O1965" s="93">
        <v>11987285156</v>
      </c>
      <c r="P1965" s="94"/>
      <c r="Q1965" s="112" t="s">
        <v>58</v>
      </c>
      <c r="R1965" s="95">
        <v>46189</v>
      </c>
      <c r="S1965" s="96"/>
      <c r="T1965" s="96" t="s">
        <v>59</v>
      </c>
      <c r="U1965" s="96" t="s">
        <v>60</v>
      </c>
      <c r="V1965" s="92"/>
      <c r="W1965" s="92"/>
      <c r="X1965" s="92"/>
      <c r="Y1965" s="97"/>
      <c r="Z1965" s="89" t="s">
        <v>62</v>
      </c>
      <c r="AA1965" s="96" t="s">
        <v>4442</v>
      </c>
      <c r="AB1965" s="89"/>
      <c r="AC1965" s="111"/>
      <c r="AD1965" s="89"/>
      <c r="AE1965" s="89"/>
      <c r="AF1965" s="98"/>
      <c r="AG1965" s="98"/>
      <c r="AH1965" s="98"/>
      <c r="AI1965" s="99"/>
      <c r="AJ1965" s="99" t="s">
        <v>197</v>
      </c>
      <c r="AK1965" s="99" t="s">
        <v>197</v>
      </c>
      <c r="AL1965" s="45" t="s">
        <v>68</v>
      </c>
      <c r="AM1965" s="162" t="str">
        <f>MONTH(B1965)&amp;"/"&amp;YEAR(B1965)</f>
        <v>6/2026</v>
      </c>
      <c r="AN1965" s="45">
        <f>WEEKNUM(B1965)-WEEKNUM(EOMONTH(B1965,-1)+1)+1</f>
        <v>3</v>
      </c>
      <c r="AO1965" s="45" t="str">
        <f>MONTH(R1965)&amp;"/"&amp;YEAR(R1965)</f>
        <v>6/2026</v>
      </c>
      <c r="AP1965" s="45">
        <f>WEEKNUM(R1965)-WEEKNUM(EOMONTH(R1965,-1)+1)+1</f>
        <v>3</v>
      </c>
      <c r="AQ1965" s="45">
        <f>IF(AU1965="S",IF(Q1965="1. Aceitou o programa",R1965-B1965,0),0)</f>
        <v>1</v>
      </c>
      <c r="AR1965" s="45">
        <f>IF(AU1965="S",IF(AND(S1965&lt;&gt;"",R1965&lt;&gt;""),S1965-R1965,0),0)</f>
        <v>0</v>
      </c>
      <c r="AS1965" s="45">
        <f>IF(AU1965="S",IF(Q1965="1. Aceitou o programa",IF(OR(X1965="Não se Aplica",X1965=""),IF(OR(W1965="Não se Aplica",W1965=""),0,W1965-V1965),AVERAGE(X1965-W1965,W1965-V1965)),0),0)</f>
        <v>0</v>
      </c>
      <c r="AT1965" s="45">
        <f>IF(AU1965="S",IF(AND(Q1965="1. Aceitou o programa",AB1965="Realizada"),IFERROR(IF(AA1965="",0,AA1965-R1965),0),0),0)</f>
        <v>0</v>
      </c>
      <c r="AU1965" s="45" t="str">
        <f>_xlfn.XLOOKUP(U1965,'Lista Suspensa'!$AA$20:$AA$23,'Lista Suspensa'!$AB$20:$AB$23,"N/A")</f>
        <v>S</v>
      </c>
    </row>
    <row r="1966" spans="1:47" ht="12" customHeight="1">
      <c r="A1966" s="87" t="s">
        <v>67</v>
      </c>
      <c r="B1966" s="88">
        <v>46188</v>
      </c>
      <c r="C1966" s="89" t="s">
        <v>3773</v>
      </c>
      <c r="D1966" s="89" t="s">
        <v>3774</v>
      </c>
      <c r="E1966" s="90">
        <v>774932678</v>
      </c>
      <c r="F1966" s="184" t="s">
        <v>4443</v>
      </c>
      <c r="G1966" s="91">
        <v>19235739853</v>
      </c>
      <c r="H1966" s="92">
        <v>18320</v>
      </c>
      <c r="I1966" s="89"/>
      <c r="J1966" s="89"/>
      <c r="K1966" s="89" t="s">
        <v>52</v>
      </c>
      <c r="L1966" s="89" t="s">
        <v>53</v>
      </c>
      <c r="M1966" s="89"/>
      <c r="N1966" s="89" t="s">
        <v>235</v>
      </c>
      <c r="O1966" s="93">
        <v>11948631610</v>
      </c>
      <c r="P1966" s="94"/>
      <c r="Q1966" s="112" t="s">
        <v>3768</v>
      </c>
      <c r="R1966" s="95"/>
      <c r="S1966" s="96"/>
      <c r="T1966" s="96"/>
      <c r="U1966" s="96"/>
      <c r="V1966" s="92"/>
      <c r="W1966" s="92"/>
      <c r="X1966" s="92"/>
      <c r="Y1966" s="97"/>
      <c r="Z1966" s="89"/>
      <c r="AA1966" s="96">
        <v>0</v>
      </c>
      <c r="AB1966" s="89"/>
      <c r="AC1966" s="111"/>
      <c r="AD1966" s="89"/>
      <c r="AE1966" s="89"/>
      <c r="AF1966" s="98"/>
      <c r="AG1966" s="98"/>
      <c r="AH1966" s="98"/>
      <c r="AI1966" s="99"/>
      <c r="AJ1966" s="99" t="s">
        <v>197</v>
      </c>
      <c r="AK1966" s="99" t="s">
        <v>197</v>
      </c>
      <c r="AL1966" s="45" t="s">
        <v>68</v>
      </c>
      <c r="AM1966" s="162" t="str">
        <f>MONTH(B1966)&amp;"/"&amp;YEAR(B1966)</f>
        <v>6/2026</v>
      </c>
      <c r="AN1966" s="45">
        <f>WEEKNUM(B1966)-WEEKNUM(EOMONTH(B1966,-1)+1)+1</f>
        <v>3</v>
      </c>
      <c r="AO1966" s="45" t="str">
        <f>MONTH(R1966)&amp;"/"&amp;YEAR(R1966)</f>
        <v>1/1900</v>
      </c>
      <c r="AP1966" s="45" t="e">
        <f>WEEKNUM(R1966)-WEEKNUM(EOMONTH(R1966,-1)+1)+1</f>
        <v>#NUM!</v>
      </c>
      <c r="AQ1966" s="45">
        <f>IF(AU1966="S",IF(Q1966="1. Aceitou o programa",R1966-B1966,0),0)</f>
        <v>0</v>
      </c>
      <c r="AR1966" s="45">
        <f>IF(AU1966="S",IF(AND(S1966&lt;&gt;"",R1966&lt;&gt;""),S1966-R1966,0),0)</f>
        <v>0</v>
      </c>
      <c r="AS1966" s="45">
        <f>IF(AU1966="S",IF(Q1966="1. Aceitou o programa",IF(OR(X1966="Não se Aplica",X1966=""),IF(OR(W1966="Não se Aplica",W1966=""),0,W1966-V1966),AVERAGE(X1966-W1966,W1966-V1966)),0),0)</f>
        <v>0</v>
      </c>
      <c r="AT1966" s="45">
        <f>IF(AU1966="S",IF(AND(Q1966="1. Aceitou o programa",AB1966="Realizada"),IFERROR(IF(AA1966="",0,AA1966-R1966),0),0),0)</f>
        <v>0</v>
      </c>
      <c r="AU1966" s="45" t="str">
        <f>_xlfn.XLOOKUP(U1966,'Lista Suspensa'!$AA$20:$AA$23,'Lista Suspensa'!$AB$20:$AB$23,"N/A")</f>
        <v>S</v>
      </c>
    </row>
    <row r="1967" spans="1:47" ht="12" customHeight="1">
      <c r="A1967" s="87" t="s">
        <v>67</v>
      </c>
      <c r="B1967" s="88">
        <v>46188</v>
      </c>
      <c r="C1967" s="89" t="s">
        <v>3773</v>
      </c>
      <c r="D1967" s="89" t="s">
        <v>3774</v>
      </c>
      <c r="E1967" s="90">
        <v>774950269</v>
      </c>
      <c r="F1967" s="184" t="s">
        <v>4444</v>
      </c>
      <c r="G1967" s="91">
        <v>13679330804</v>
      </c>
      <c r="H1967" s="92">
        <v>18493</v>
      </c>
      <c r="I1967" s="89"/>
      <c r="J1967" s="89"/>
      <c r="K1967" s="89" t="s">
        <v>52</v>
      </c>
      <c r="L1967" s="89" t="s">
        <v>160</v>
      </c>
      <c r="M1967" s="89"/>
      <c r="N1967" s="89" t="s">
        <v>235</v>
      </c>
      <c r="O1967" s="93">
        <v>11979869497</v>
      </c>
      <c r="P1967" s="94"/>
      <c r="Q1967" s="112" t="s">
        <v>3768</v>
      </c>
      <c r="R1967" s="95"/>
      <c r="S1967" s="96"/>
      <c r="T1967" s="96"/>
      <c r="U1967" s="96"/>
      <c r="V1967" s="92"/>
      <c r="W1967" s="92"/>
      <c r="X1967" s="92"/>
      <c r="Y1967" s="97"/>
      <c r="Z1967" s="89"/>
      <c r="AA1967" s="96">
        <v>0</v>
      </c>
      <c r="AB1967" s="89"/>
      <c r="AC1967" s="111"/>
      <c r="AD1967" s="89"/>
      <c r="AE1967" s="89"/>
      <c r="AF1967" s="98"/>
      <c r="AG1967" s="98"/>
      <c r="AH1967" s="98"/>
      <c r="AI1967" s="99"/>
      <c r="AJ1967" s="99" t="s">
        <v>197</v>
      </c>
      <c r="AK1967" s="99" t="s">
        <v>197</v>
      </c>
      <c r="AL1967" s="45" t="s">
        <v>68</v>
      </c>
      <c r="AM1967" s="162" t="str">
        <f>MONTH(B1967)&amp;"/"&amp;YEAR(B1967)</f>
        <v>6/2026</v>
      </c>
      <c r="AN1967" s="45">
        <f>WEEKNUM(B1967)-WEEKNUM(EOMONTH(B1967,-1)+1)+1</f>
        <v>3</v>
      </c>
      <c r="AO1967" s="45" t="str">
        <f>MONTH(R1967)&amp;"/"&amp;YEAR(R1967)</f>
        <v>1/1900</v>
      </c>
      <c r="AP1967" s="45" t="e">
        <f>WEEKNUM(R1967)-WEEKNUM(EOMONTH(R1967,-1)+1)+1</f>
        <v>#NUM!</v>
      </c>
      <c r="AQ1967" s="45">
        <f>IF(AU1967="S",IF(Q1967="1. Aceitou o programa",R1967-B1967,0),0)</f>
        <v>0</v>
      </c>
      <c r="AR1967" s="45">
        <f>IF(AU1967="S",IF(AND(S1967&lt;&gt;"",R1967&lt;&gt;""),S1967-R1967,0),0)</f>
        <v>0</v>
      </c>
      <c r="AS1967" s="45">
        <f>IF(AU1967="S",IF(Q1967="1. Aceitou o programa",IF(OR(X1967="Não se Aplica",X1967=""),IF(OR(W1967="Não se Aplica",W1967=""),0,W1967-V1967),AVERAGE(X1967-W1967,W1967-V1967)),0),0)</f>
        <v>0</v>
      </c>
      <c r="AT1967" s="45">
        <f>IF(AU1967="S",IF(AND(Q1967="1. Aceitou o programa",AB1967="Realizada"),IFERROR(IF(AA1967="",0,AA1967-R1967),0),0),0)</f>
        <v>0</v>
      </c>
      <c r="AU1967" s="45" t="str">
        <f>_xlfn.XLOOKUP(U1967,'Lista Suspensa'!$AA$20:$AA$23,'Lista Suspensa'!$AB$20:$AB$23,"N/A")</f>
        <v>S</v>
      </c>
    </row>
    <row r="1968" spans="1:47" ht="12" customHeight="1">
      <c r="A1968" s="87" t="s">
        <v>67</v>
      </c>
      <c r="B1968" s="88">
        <v>46188</v>
      </c>
      <c r="C1968" s="89" t="s">
        <v>3773</v>
      </c>
      <c r="D1968" s="89" t="s">
        <v>3774</v>
      </c>
      <c r="E1968" s="90">
        <v>774950277</v>
      </c>
      <c r="F1968" s="184" t="s">
        <v>4445</v>
      </c>
      <c r="G1968" s="91">
        <v>76656160891</v>
      </c>
      <c r="H1968" s="92">
        <v>17161</v>
      </c>
      <c r="I1968" s="89"/>
      <c r="J1968" s="89"/>
      <c r="K1968" s="89" t="s">
        <v>52</v>
      </c>
      <c r="L1968" s="89" t="s">
        <v>160</v>
      </c>
      <c r="M1968" s="89"/>
      <c r="N1968" s="89" t="s">
        <v>235</v>
      </c>
      <c r="O1968" s="93">
        <v>11979869497</v>
      </c>
      <c r="P1968" s="94"/>
      <c r="Q1968" s="112" t="s">
        <v>3768</v>
      </c>
      <c r="R1968" s="95"/>
      <c r="S1968" s="96"/>
      <c r="T1968" s="96"/>
      <c r="U1968" s="96"/>
      <c r="V1968" s="92"/>
      <c r="W1968" s="92"/>
      <c r="X1968" s="92"/>
      <c r="Y1968" s="97"/>
      <c r="Z1968" s="89"/>
      <c r="AA1968" s="96">
        <v>0</v>
      </c>
      <c r="AB1968" s="89"/>
      <c r="AC1968" s="111"/>
      <c r="AD1968" s="89"/>
      <c r="AE1968" s="89"/>
      <c r="AF1968" s="98"/>
      <c r="AG1968" s="98"/>
      <c r="AH1968" s="98"/>
      <c r="AI1968" s="99"/>
      <c r="AJ1968" s="99" t="s">
        <v>197</v>
      </c>
      <c r="AK1968" s="99" t="s">
        <v>197</v>
      </c>
      <c r="AL1968" s="45" t="s">
        <v>68</v>
      </c>
      <c r="AM1968" s="162" t="str">
        <f>MONTH(B1968)&amp;"/"&amp;YEAR(B1968)</f>
        <v>6/2026</v>
      </c>
      <c r="AN1968" s="45">
        <f>WEEKNUM(B1968)-WEEKNUM(EOMONTH(B1968,-1)+1)+1</f>
        <v>3</v>
      </c>
      <c r="AO1968" s="45" t="str">
        <f>MONTH(R1968)&amp;"/"&amp;YEAR(R1968)</f>
        <v>1/1900</v>
      </c>
      <c r="AP1968" s="45" t="e">
        <f>WEEKNUM(R1968)-WEEKNUM(EOMONTH(R1968,-1)+1)+1</f>
        <v>#NUM!</v>
      </c>
      <c r="AQ1968" s="45">
        <f>IF(AU1968="S",IF(Q1968="1. Aceitou o programa",R1968-B1968,0),0)</f>
        <v>0</v>
      </c>
      <c r="AR1968" s="45">
        <f>IF(AU1968="S",IF(AND(S1968&lt;&gt;"",R1968&lt;&gt;""),S1968-R1968,0),0)</f>
        <v>0</v>
      </c>
      <c r="AS1968" s="45">
        <f>IF(AU1968="S",IF(Q1968="1. Aceitou o programa",IF(OR(X1968="Não se Aplica",X1968=""),IF(OR(W1968="Não se Aplica",W1968=""),0,W1968-V1968),AVERAGE(X1968-W1968,W1968-V1968)),0),0)</f>
        <v>0</v>
      </c>
      <c r="AT1968" s="45">
        <f>IF(AU1968="S",IF(AND(Q1968="1. Aceitou o programa",AB1968="Realizada"),IFERROR(IF(AA1968="",0,AA1968-R1968),0),0),0)</f>
        <v>0</v>
      </c>
      <c r="AU1968" s="45" t="str">
        <f>_xlfn.XLOOKUP(U1968,'Lista Suspensa'!$AA$20:$AA$23,'Lista Suspensa'!$AB$20:$AB$23,"N/A")</f>
        <v>S</v>
      </c>
    </row>
    <row r="1969" spans="1:47" ht="12" customHeight="1">
      <c r="A1969" s="87" t="s">
        <v>67</v>
      </c>
      <c r="B1969" s="88">
        <v>46188</v>
      </c>
      <c r="C1969" s="89" t="s">
        <v>3773</v>
      </c>
      <c r="D1969" s="89" t="s">
        <v>3774</v>
      </c>
      <c r="E1969" s="90">
        <v>775829730</v>
      </c>
      <c r="F1969" s="184" t="s">
        <v>4446</v>
      </c>
      <c r="G1969" s="91">
        <v>10670756822</v>
      </c>
      <c r="H1969" s="92">
        <v>26571</v>
      </c>
      <c r="I1969" s="89"/>
      <c r="J1969" s="89"/>
      <c r="K1969" s="89" t="s">
        <v>52</v>
      </c>
      <c r="L1969" s="89" t="s">
        <v>53</v>
      </c>
      <c r="M1969" s="89"/>
      <c r="N1969" s="89" t="s">
        <v>235</v>
      </c>
      <c r="O1969" s="93">
        <v>11933392595</v>
      </c>
      <c r="P1969" s="94"/>
      <c r="Q1969" s="112" t="s">
        <v>3768</v>
      </c>
      <c r="R1969" s="95"/>
      <c r="S1969" s="96"/>
      <c r="T1969" s="96"/>
      <c r="U1969" s="96"/>
      <c r="V1969" s="92"/>
      <c r="W1969" s="92"/>
      <c r="X1969" s="92"/>
      <c r="Y1969" s="97"/>
      <c r="Z1969" s="89"/>
      <c r="AA1969" s="96">
        <v>0</v>
      </c>
      <c r="AB1969" s="89"/>
      <c r="AC1969" s="111"/>
      <c r="AD1969" s="89"/>
      <c r="AE1969" s="89"/>
      <c r="AF1969" s="98"/>
      <c r="AG1969" s="98"/>
      <c r="AH1969" s="98"/>
      <c r="AI1969" s="99"/>
      <c r="AJ1969" s="99" t="s">
        <v>197</v>
      </c>
      <c r="AK1969" s="99" t="s">
        <v>197</v>
      </c>
      <c r="AL1969" s="45" t="s">
        <v>68</v>
      </c>
      <c r="AM1969" s="162" t="str">
        <f>MONTH(B1969)&amp;"/"&amp;YEAR(B1969)</f>
        <v>6/2026</v>
      </c>
      <c r="AN1969" s="45">
        <f>WEEKNUM(B1969)-WEEKNUM(EOMONTH(B1969,-1)+1)+1</f>
        <v>3</v>
      </c>
      <c r="AO1969" s="45" t="str">
        <f>MONTH(R1969)&amp;"/"&amp;YEAR(R1969)</f>
        <v>1/1900</v>
      </c>
      <c r="AP1969" s="45" t="e">
        <f>WEEKNUM(R1969)-WEEKNUM(EOMONTH(R1969,-1)+1)+1</f>
        <v>#NUM!</v>
      </c>
      <c r="AQ1969" s="45">
        <f>IF(AU1969="S",IF(Q1969="1. Aceitou o programa",R1969-B1969,0),0)</f>
        <v>0</v>
      </c>
      <c r="AR1969" s="45">
        <f>IF(AU1969="S",IF(AND(S1969&lt;&gt;"",R1969&lt;&gt;""),S1969-R1969,0),0)</f>
        <v>0</v>
      </c>
      <c r="AS1969" s="45">
        <f>IF(AU1969="S",IF(Q1969="1. Aceitou o programa",IF(OR(X1969="Não se Aplica",X1969=""),IF(OR(W1969="Não se Aplica",W1969=""),0,W1969-V1969),AVERAGE(X1969-W1969,W1969-V1969)),0),0)</f>
        <v>0</v>
      </c>
      <c r="AT1969" s="45">
        <f>IF(AU1969="S",IF(AND(Q1969="1. Aceitou o programa",AB1969="Realizada"),IFERROR(IF(AA1969="",0,AA1969-R1969),0),0),0)</f>
        <v>0</v>
      </c>
      <c r="AU1969" s="45" t="str">
        <f>_xlfn.XLOOKUP(U1969,'Lista Suspensa'!$AA$20:$AA$23,'Lista Suspensa'!$AB$20:$AB$23,"N/A")</f>
        <v>S</v>
      </c>
    </row>
    <row r="1970" spans="1:47" ht="12" customHeight="1">
      <c r="A1970" s="87" t="s">
        <v>67</v>
      </c>
      <c r="B1970" s="88">
        <v>46188</v>
      </c>
      <c r="C1970" s="89" t="s">
        <v>3773</v>
      </c>
      <c r="D1970" s="89" t="s">
        <v>3774</v>
      </c>
      <c r="E1970" s="90">
        <v>779079833</v>
      </c>
      <c r="F1970" s="184" t="s">
        <v>4447</v>
      </c>
      <c r="G1970" s="91">
        <v>38392484851</v>
      </c>
      <c r="H1970" s="92">
        <v>32436</v>
      </c>
      <c r="I1970" s="89"/>
      <c r="J1970" s="89"/>
      <c r="K1970" s="89" t="s">
        <v>52</v>
      </c>
      <c r="L1970" s="89" t="s">
        <v>329</v>
      </c>
      <c r="M1970" s="89"/>
      <c r="N1970" s="89" t="s">
        <v>235</v>
      </c>
      <c r="O1970" s="93">
        <v>11981926100</v>
      </c>
      <c r="P1970" s="94"/>
      <c r="Q1970" s="112" t="s">
        <v>3768</v>
      </c>
      <c r="R1970" s="95"/>
      <c r="S1970" s="96"/>
      <c r="T1970" s="96"/>
      <c r="U1970" s="96"/>
      <c r="V1970" s="92"/>
      <c r="W1970" s="92"/>
      <c r="X1970" s="92"/>
      <c r="Y1970" s="97"/>
      <c r="Z1970" s="89"/>
      <c r="AA1970" s="96">
        <v>0</v>
      </c>
      <c r="AB1970" s="89"/>
      <c r="AC1970" s="111"/>
      <c r="AD1970" s="89"/>
      <c r="AE1970" s="89"/>
      <c r="AF1970" s="98"/>
      <c r="AG1970" s="98"/>
      <c r="AH1970" s="98"/>
      <c r="AI1970" s="99"/>
      <c r="AJ1970" s="99" t="s">
        <v>197</v>
      </c>
      <c r="AK1970" s="99" t="s">
        <v>197</v>
      </c>
      <c r="AL1970" s="45" t="s">
        <v>68</v>
      </c>
      <c r="AM1970" s="162" t="str">
        <f>MONTH(B1970)&amp;"/"&amp;YEAR(B1970)</f>
        <v>6/2026</v>
      </c>
      <c r="AN1970" s="45">
        <f>WEEKNUM(B1970)-WEEKNUM(EOMONTH(B1970,-1)+1)+1</f>
        <v>3</v>
      </c>
      <c r="AO1970" s="45" t="str">
        <f>MONTH(R1970)&amp;"/"&amp;YEAR(R1970)</f>
        <v>1/1900</v>
      </c>
      <c r="AP1970" s="45" t="e">
        <f>WEEKNUM(R1970)-WEEKNUM(EOMONTH(R1970,-1)+1)+1</f>
        <v>#NUM!</v>
      </c>
      <c r="AQ1970" s="45">
        <f>IF(AU1970="S",IF(Q1970="1. Aceitou o programa",R1970-B1970,0),0)</f>
        <v>0</v>
      </c>
      <c r="AR1970" s="45">
        <f>IF(AU1970="S",IF(AND(S1970&lt;&gt;"",R1970&lt;&gt;""),S1970-R1970,0),0)</f>
        <v>0</v>
      </c>
      <c r="AS1970" s="45">
        <f>IF(AU1970="S",IF(Q1970="1. Aceitou o programa",IF(OR(X1970="Não se Aplica",X1970=""),IF(OR(W1970="Não se Aplica",W1970=""),0,W1970-V1970),AVERAGE(X1970-W1970,W1970-V1970)),0),0)</f>
        <v>0</v>
      </c>
      <c r="AT1970" s="45">
        <f>IF(AU1970="S",IF(AND(Q1970="1. Aceitou o programa",AB1970="Realizada"),IFERROR(IF(AA1970="",0,AA1970-R1970),0),0),0)</f>
        <v>0</v>
      </c>
      <c r="AU1970" s="45" t="str">
        <f>_xlfn.XLOOKUP(U1970,'Lista Suspensa'!$AA$20:$AA$23,'Lista Suspensa'!$AB$20:$AB$23,"N/A")</f>
        <v>S</v>
      </c>
    </row>
    <row r="1971" spans="1:47" ht="12" customHeight="1">
      <c r="A1971" s="87" t="s">
        <v>67</v>
      </c>
      <c r="B1971" s="88">
        <v>46188</v>
      </c>
      <c r="C1971" s="89" t="s">
        <v>3773</v>
      </c>
      <c r="D1971" s="89" t="s">
        <v>3774</v>
      </c>
      <c r="E1971" s="90">
        <v>782772021</v>
      </c>
      <c r="F1971" s="184" t="s">
        <v>4448</v>
      </c>
      <c r="G1971" s="91">
        <v>63332370863</v>
      </c>
      <c r="H1971" s="92">
        <v>21267</v>
      </c>
      <c r="I1971" s="89"/>
      <c r="J1971" s="89"/>
      <c r="K1971" s="89" t="s">
        <v>52</v>
      </c>
      <c r="L1971" s="89" t="s">
        <v>53</v>
      </c>
      <c r="M1971" s="89"/>
      <c r="N1971" s="89" t="s">
        <v>91</v>
      </c>
      <c r="O1971" s="93">
        <v>11999024439</v>
      </c>
      <c r="P1971" s="94"/>
      <c r="Q1971" s="112" t="s">
        <v>3768</v>
      </c>
      <c r="R1971" s="95"/>
      <c r="S1971" s="96"/>
      <c r="T1971" s="96"/>
      <c r="U1971" s="96"/>
      <c r="V1971" s="92"/>
      <c r="W1971" s="92"/>
      <c r="X1971" s="92"/>
      <c r="Y1971" s="97"/>
      <c r="Z1971" s="89"/>
      <c r="AA1971" s="96">
        <v>0</v>
      </c>
      <c r="AB1971" s="89"/>
      <c r="AC1971" s="111"/>
      <c r="AD1971" s="89"/>
      <c r="AE1971" s="89"/>
      <c r="AF1971" s="98"/>
      <c r="AG1971" s="98"/>
      <c r="AH1971" s="98"/>
      <c r="AI1971" s="99"/>
      <c r="AJ1971" s="99" t="s">
        <v>197</v>
      </c>
      <c r="AK1971" s="99" t="s">
        <v>197</v>
      </c>
      <c r="AL1971" s="45" t="s">
        <v>68</v>
      </c>
      <c r="AM1971" s="162" t="str">
        <f>MONTH(B1971)&amp;"/"&amp;YEAR(B1971)</f>
        <v>6/2026</v>
      </c>
      <c r="AN1971" s="45">
        <f>WEEKNUM(B1971)-WEEKNUM(EOMONTH(B1971,-1)+1)+1</f>
        <v>3</v>
      </c>
      <c r="AO1971" s="45" t="str">
        <f>MONTH(R1971)&amp;"/"&amp;YEAR(R1971)</f>
        <v>1/1900</v>
      </c>
      <c r="AP1971" s="45" t="e">
        <f>WEEKNUM(R1971)-WEEKNUM(EOMONTH(R1971,-1)+1)+1</f>
        <v>#NUM!</v>
      </c>
      <c r="AQ1971" s="45">
        <f>IF(AU1971="S",IF(Q1971="1. Aceitou o programa",R1971-B1971,0),0)</f>
        <v>0</v>
      </c>
      <c r="AR1971" s="45">
        <f>IF(AU1971="S",IF(AND(S1971&lt;&gt;"",R1971&lt;&gt;""),S1971-R1971,0),0)</f>
        <v>0</v>
      </c>
      <c r="AS1971" s="45">
        <f>IF(AU1971="S",IF(Q1971="1. Aceitou o programa",IF(OR(X1971="Não se Aplica",X1971=""),IF(OR(W1971="Não se Aplica",W1971=""),0,W1971-V1971),AVERAGE(X1971-W1971,W1971-V1971)),0),0)</f>
        <v>0</v>
      </c>
      <c r="AT1971" s="45">
        <f>IF(AU1971="S",IF(AND(Q1971="1. Aceitou o programa",AB1971="Realizada"),IFERROR(IF(AA1971="",0,AA1971-R1971),0),0),0)</f>
        <v>0</v>
      </c>
      <c r="AU1971" s="45" t="str">
        <f>_xlfn.XLOOKUP(U1971,'Lista Suspensa'!$AA$20:$AA$23,'Lista Suspensa'!$AB$20:$AB$23,"N/A")</f>
        <v>S</v>
      </c>
    </row>
    <row r="1972" spans="1:47" ht="12" customHeight="1">
      <c r="A1972" s="87" t="s">
        <v>67</v>
      </c>
      <c r="B1972" s="88">
        <v>46188</v>
      </c>
      <c r="C1972" s="89" t="s">
        <v>3773</v>
      </c>
      <c r="D1972" s="89" t="s">
        <v>3774</v>
      </c>
      <c r="E1972" s="90">
        <v>784693781</v>
      </c>
      <c r="F1972" s="184" t="s">
        <v>4449</v>
      </c>
      <c r="G1972" s="91">
        <v>23106599839</v>
      </c>
      <c r="H1972" s="92">
        <v>29372</v>
      </c>
      <c r="I1972" s="89"/>
      <c r="J1972" s="89"/>
      <c r="K1972" s="89" t="s">
        <v>52</v>
      </c>
      <c r="L1972" s="89" t="s">
        <v>53</v>
      </c>
      <c r="M1972" s="89"/>
      <c r="N1972" s="89" t="s">
        <v>250</v>
      </c>
      <c r="O1972" s="93">
        <v>11947852891</v>
      </c>
      <c r="P1972" s="94"/>
      <c r="Q1972" s="112" t="s">
        <v>3768</v>
      </c>
      <c r="R1972" s="95"/>
      <c r="S1972" s="96"/>
      <c r="T1972" s="96"/>
      <c r="U1972" s="96"/>
      <c r="V1972" s="92"/>
      <c r="W1972" s="92"/>
      <c r="X1972" s="92"/>
      <c r="Y1972" s="97"/>
      <c r="Z1972" s="89"/>
      <c r="AA1972" s="96">
        <v>0</v>
      </c>
      <c r="AB1972" s="89"/>
      <c r="AC1972" s="111"/>
      <c r="AD1972" s="89"/>
      <c r="AE1972" s="89"/>
      <c r="AF1972" s="98"/>
      <c r="AG1972" s="98"/>
      <c r="AH1972" s="98"/>
      <c r="AI1972" s="99"/>
      <c r="AJ1972" s="99" t="s">
        <v>197</v>
      </c>
      <c r="AK1972" s="99" t="s">
        <v>197</v>
      </c>
      <c r="AL1972" s="45" t="s">
        <v>68</v>
      </c>
      <c r="AM1972" s="162" t="str">
        <f>MONTH(B1972)&amp;"/"&amp;YEAR(B1972)</f>
        <v>6/2026</v>
      </c>
      <c r="AN1972" s="45">
        <f>WEEKNUM(B1972)-WEEKNUM(EOMONTH(B1972,-1)+1)+1</f>
        <v>3</v>
      </c>
      <c r="AO1972" s="45" t="str">
        <f>MONTH(R1972)&amp;"/"&amp;YEAR(R1972)</f>
        <v>1/1900</v>
      </c>
      <c r="AP1972" s="45" t="e">
        <f>WEEKNUM(R1972)-WEEKNUM(EOMONTH(R1972,-1)+1)+1</f>
        <v>#NUM!</v>
      </c>
      <c r="AQ1972" s="45">
        <f>IF(AU1972="S",IF(Q1972="1. Aceitou o programa",R1972-B1972,0),0)</f>
        <v>0</v>
      </c>
      <c r="AR1972" s="45">
        <f>IF(AU1972="S",IF(AND(S1972&lt;&gt;"",R1972&lt;&gt;""),S1972-R1972,0),0)</f>
        <v>0</v>
      </c>
      <c r="AS1972" s="45">
        <f>IF(AU1972="S",IF(Q1972="1. Aceitou o programa",IF(OR(X1972="Não se Aplica",X1972=""),IF(OR(W1972="Não se Aplica",W1972=""),0,W1972-V1972),AVERAGE(X1972-W1972,W1972-V1972)),0),0)</f>
        <v>0</v>
      </c>
      <c r="AT1972" s="45">
        <f>IF(AU1972="S",IF(AND(Q1972="1. Aceitou o programa",AB1972="Realizada"),IFERROR(IF(AA1972="",0,AA1972-R1972),0),0),0)</f>
        <v>0</v>
      </c>
      <c r="AU1972" s="45" t="str">
        <f>_xlfn.XLOOKUP(U1972,'Lista Suspensa'!$AA$20:$AA$23,'Lista Suspensa'!$AB$20:$AB$23,"N/A")</f>
        <v>S</v>
      </c>
    </row>
    <row r="1973" spans="1:47" ht="12" customHeight="1">
      <c r="A1973" s="87" t="s">
        <v>67</v>
      </c>
      <c r="B1973" s="88">
        <v>46188</v>
      </c>
      <c r="C1973" s="89" t="s">
        <v>3773</v>
      </c>
      <c r="D1973" s="89" t="s">
        <v>3774</v>
      </c>
      <c r="E1973" s="90">
        <v>785956492</v>
      </c>
      <c r="F1973" s="184" t="s">
        <v>4450</v>
      </c>
      <c r="G1973" s="91">
        <v>8507531806</v>
      </c>
      <c r="H1973" s="92">
        <v>13599</v>
      </c>
      <c r="I1973" s="89"/>
      <c r="J1973" s="89"/>
      <c r="K1973" s="89" t="s">
        <v>52</v>
      </c>
      <c r="L1973" s="89" t="s">
        <v>53</v>
      </c>
      <c r="M1973" s="89"/>
      <c r="N1973" s="89" t="s">
        <v>250</v>
      </c>
      <c r="O1973" s="93">
        <v>11994361666</v>
      </c>
      <c r="P1973" s="94"/>
      <c r="Q1973" s="112" t="s">
        <v>3768</v>
      </c>
      <c r="R1973" s="95"/>
      <c r="S1973" s="96"/>
      <c r="T1973" s="96"/>
      <c r="U1973" s="96"/>
      <c r="V1973" s="92"/>
      <c r="W1973" s="92"/>
      <c r="X1973" s="92"/>
      <c r="Y1973" s="97"/>
      <c r="Z1973" s="89"/>
      <c r="AA1973" s="96">
        <v>0</v>
      </c>
      <c r="AB1973" s="89"/>
      <c r="AC1973" s="111"/>
      <c r="AD1973" s="89"/>
      <c r="AE1973" s="89"/>
      <c r="AF1973" s="98"/>
      <c r="AG1973" s="98"/>
      <c r="AH1973" s="98"/>
      <c r="AI1973" s="99"/>
      <c r="AJ1973" s="99" t="s">
        <v>197</v>
      </c>
      <c r="AK1973" s="99" t="s">
        <v>197</v>
      </c>
      <c r="AL1973" s="45" t="s">
        <v>68</v>
      </c>
      <c r="AM1973" s="162" t="str">
        <f>MONTH(B1973)&amp;"/"&amp;YEAR(B1973)</f>
        <v>6/2026</v>
      </c>
      <c r="AN1973" s="45">
        <f>WEEKNUM(B1973)-WEEKNUM(EOMONTH(B1973,-1)+1)+1</f>
        <v>3</v>
      </c>
      <c r="AO1973" s="45" t="str">
        <f>MONTH(R1973)&amp;"/"&amp;YEAR(R1973)</f>
        <v>1/1900</v>
      </c>
      <c r="AP1973" s="45" t="e">
        <f>WEEKNUM(R1973)-WEEKNUM(EOMONTH(R1973,-1)+1)+1</f>
        <v>#NUM!</v>
      </c>
      <c r="AQ1973" s="45">
        <f>IF(AU1973="S",IF(Q1973="1. Aceitou o programa",R1973-B1973,0),0)</f>
        <v>0</v>
      </c>
      <c r="AR1973" s="45">
        <f>IF(AU1973="S",IF(AND(S1973&lt;&gt;"",R1973&lt;&gt;""),S1973-R1973,0),0)</f>
        <v>0</v>
      </c>
      <c r="AS1973" s="45">
        <f>IF(AU1973="S",IF(Q1973="1. Aceitou o programa",IF(OR(X1973="Não se Aplica",X1973=""),IF(OR(W1973="Não se Aplica",W1973=""),0,W1973-V1973),AVERAGE(X1973-W1973,W1973-V1973)),0),0)</f>
        <v>0</v>
      </c>
      <c r="AT1973" s="45">
        <f>IF(AU1973="S",IF(AND(Q1973="1. Aceitou o programa",AB1973="Realizada"),IFERROR(IF(AA1973="",0,AA1973-R1973),0),0),0)</f>
        <v>0</v>
      </c>
      <c r="AU1973" s="45" t="str">
        <f>_xlfn.XLOOKUP(U1973,'Lista Suspensa'!$AA$20:$AA$23,'Lista Suspensa'!$AB$20:$AB$23,"N/A")</f>
        <v>S</v>
      </c>
    </row>
    <row r="1974" spans="1:47" ht="12" customHeight="1">
      <c r="A1974" s="87" t="s">
        <v>67</v>
      </c>
      <c r="B1974" s="88">
        <v>46188</v>
      </c>
      <c r="C1974" s="89" t="s">
        <v>3773</v>
      </c>
      <c r="D1974" s="89" t="s">
        <v>3774</v>
      </c>
      <c r="E1974" s="90">
        <v>787874191</v>
      </c>
      <c r="F1974" s="184" t="s">
        <v>4451</v>
      </c>
      <c r="G1974" s="91">
        <v>70316082872</v>
      </c>
      <c r="H1974" s="92">
        <v>19502</v>
      </c>
      <c r="I1974" s="89"/>
      <c r="J1974" s="89"/>
      <c r="K1974" s="89" t="s">
        <v>52</v>
      </c>
      <c r="L1974" s="89" t="s">
        <v>53</v>
      </c>
      <c r="M1974" s="89"/>
      <c r="N1974" s="89" t="s">
        <v>250</v>
      </c>
      <c r="O1974" s="93">
        <v>11949228639</v>
      </c>
      <c r="P1974" s="94"/>
      <c r="Q1974" s="112" t="s">
        <v>3768</v>
      </c>
      <c r="R1974" s="95"/>
      <c r="S1974" s="96"/>
      <c r="T1974" s="96"/>
      <c r="U1974" s="96"/>
      <c r="V1974" s="92"/>
      <c r="W1974" s="92"/>
      <c r="X1974" s="92"/>
      <c r="Y1974" s="97"/>
      <c r="Z1974" s="89"/>
      <c r="AA1974" s="96">
        <v>0</v>
      </c>
      <c r="AB1974" s="89"/>
      <c r="AC1974" s="111"/>
      <c r="AD1974" s="89"/>
      <c r="AE1974" s="89"/>
      <c r="AF1974" s="98"/>
      <c r="AG1974" s="98"/>
      <c r="AH1974" s="98"/>
      <c r="AI1974" s="99"/>
      <c r="AJ1974" s="99" t="s">
        <v>197</v>
      </c>
      <c r="AK1974" s="99" t="s">
        <v>197</v>
      </c>
      <c r="AL1974" s="45" t="s">
        <v>68</v>
      </c>
      <c r="AM1974" s="162" t="str">
        <f>MONTH(B1974)&amp;"/"&amp;YEAR(B1974)</f>
        <v>6/2026</v>
      </c>
      <c r="AN1974" s="45">
        <f>WEEKNUM(B1974)-WEEKNUM(EOMONTH(B1974,-1)+1)+1</f>
        <v>3</v>
      </c>
      <c r="AO1974" s="45" t="str">
        <f>MONTH(R1974)&amp;"/"&amp;YEAR(R1974)</f>
        <v>1/1900</v>
      </c>
      <c r="AP1974" s="45" t="e">
        <f>WEEKNUM(R1974)-WEEKNUM(EOMONTH(R1974,-1)+1)+1</f>
        <v>#NUM!</v>
      </c>
      <c r="AQ1974" s="45">
        <f>IF(AU1974="S",IF(Q1974="1. Aceitou o programa",R1974-B1974,0),0)</f>
        <v>0</v>
      </c>
      <c r="AR1974" s="45">
        <f>IF(AU1974="S",IF(AND(S1974&lt;&gt;"",R1974&lt;&gt;""),S1974-R1974,0),0)</f>
        <v>0</v>
      </c>
      <c r="AS1974" s="45">
        <f>IF(AU1974="S",IF(Q1974="1. Aceitou o programa",IF(OR(X1974="Não se Aplica",X1974=""),IF(OR(W1974="Não se Aplica",W1974=""),0,W1974-V1974),AVERAGE(X1974-W1974,W1974-V1974)),0),0)</f>
        <v>0</v>
      </c>
      <c r="AT1974" s="45">
        <f>IF(AU1974="S",IF(AND(Q1974="1. Aceitou o programa",AB1974="Realizada"),IFERROR(IF(AA1974="",0,AA1974-R1974),0),0),0)</f>
        <v>0</v>
      </c>
      <c r="AU1974" s="45" t="str">
        <f>_xlfn.XLOOKUP(U1974,'Lista Suspensa'!$AA$20:$AA$23,'Lista Suspensa'!$AB$20:$AB$23,"N/A")</f>
        <v>S</v>
      </c>
    </row>
    <row r="1975" spans="1:47" ht="12" customHeight="1">
      <c r="A1975" s="87" t="s">
        <v>67</v>
      </c>
      <c r="B1975" s="88">
        <v>46188</v>
      </c>
      <c r="C1975" s="89" t="s">
        <v>3773</v>
      </c>
      <c r="D1975" s="89" t="s">
        <v>3774</v>
      </c>
      <c r="E1975" s="90">
        <v>788591410</v>
      </c>
      <c r="F1975" s="184" t="s">
        <v>4452</v>
      </c>
      <c r="G1975" s="91">
        <v>17617686897</v>
      </c>
      <c r="H1975" s="92">
        <v>20580</v>
      </c>
      <c r="I1975" s="89"/>
      <c r="J1975" s="89"/>
      <c r="K1975" s="89" t="s">
        <v>52</v>
      </c>
      <c r="L1975" s="89" t="s">
        <v>53</v>
      </c>
      <c r="M1975" s="89"/>
      <c r="N1975" s="89" t="s">
        <v>250</v>
      </c>
      <c r="O1975" s="93">
        <v>11998176569</v>
      </c>
      <c r="P1975" s="94"/>
      <c r="Q1975" s="112" t="s">
        <v>3768</v>
      </c>
      <c r="R1975" s="95"/>
      <c r="S1975" s="96"/>
      <c r="T1975" s="96"/>
      <c r="U1975" s="96"/>
      <c r="V1975" s="92"/>
      <c r="W1975" s="92"/>
      <c r="X1975" s="92"/>
      <c r="Y1975" s="97"/>
      <c r="Z1975" s="89"/>
      <c r="AA1975" s="96">
        <v>0</v>
      </c>
      <c r="AB1975" s="89"/>
      <c r="AC1975" s="111"/>
      <c r="AD1975" s="89"/>
      <c r="AE1975" s="89"/>
      <c r="AF1975" s="98"/>
      <c r="AG1975" s="98"/>
      <c r="AH1975" s="98"/>
      <c r="AI1975" s="99"/>
      <c r="AJ1975" s="99" t="s">
        <v>197</v>
      </c>
      <c r="AK1975" s="99" t="s">
        <v>197</v>
      </c>
      <c r="AL1975" s="45" t="s">
        <v>68</v>
      </c>
      <c r="AM1975" s="162" t="str">
        <f>MONTH(B1975)&amp;"/"&amp;YEAR(B1975)</f>
        <v>6/2026</v>
      </c>
      <c r="AN1975" s="45">
        <f>WEEKNUM(B1975)-WEEKNUM(EOMONTH(B1975,-1)+1)+1</f>
        <v>3</v>
      </c>
      <c r="AO1975" s="45" t="str">
        <f>MONTH(R1975)&amp;"/"&amp;YEAR(R1975)</f>
        <v>1/1900</v>
      </c>
      <c r="AP1975" s="45" t="e">
        <f>WEEKNUM(R1975)-WEEKNUM(EOMONTH(R1975,-1)+1)+1</f>
        <v>#NUM!</v>
      </c>
      <c r="AQ1975" s="45">
        <f>IF(AU1975="S",IF(Q1975="1. Aceitou o programa",R1975-B1975,0),0)</f>
        <v>0</v>
      </c>
      <c r="AR1975" s="45">
        <f>IF(AU1975="S",IF(AND(S1975&lt;&gt;"",R1975&lt;&gt;""),S1975-R1975,0),0)</f>
        <v>0</v>
      </c>
      <c r="AS1975" s="45">
        <f>IF(AU1975="S",IF(Q1975="1. Aceitou o programa",IF(OR(X1975="Não se Aplica",X1975=""),IF(OR(W1975="Não se Aplica",W1975=""),0,W1975-V1975),AVERAGE(X1975-W1975,W1975-V1975)),0),0)</f>
        <v>0</v>
      </c>
      <c r="AT1975" s="45">
        <f>IF(AU1975="S",IF(AND(Q1975="1. Aceitou o programa",AB1975="Realizada"),IFERROR(IF(AA1975="",0,AA1975-R1975),0),0),0)</f>
        <v>0</v>
      </c>
      <c r="AU1975" s="45" t="str">
        <f>_xlfn.XLOOKUP(U1975,'Lista Suspensa'!$AA$20:$AA$23,'Lista Suspensa'!$AB$20:$AB$23,"N/A")</f>
        <v>S</v>
      </c>
    </row>
    <row r="1976" spans="1:47" ht="12" customHeight="1">
      <c r="A1976" s="87" t="s">
        <v>67</v>
      </c>
      <c r="B1976" s="88">
        <v>46188</v>
      </c>
      <c r="C1976" s="89" t="s">
        <v>3773</v>
      </c>
      <c r="D1976" s="89" t="s">
        <v>3774</v>
      </c>
      <c r="E1976" s="90">
        <v>789433745</v>
      </c>
      <c r="F1976" s="184" t="s">
        <v>4453</v>
      </c>
      <c r="G1976" s="91">
        <v>85594563849</v>
      </c>
      <c r="H1976" s="92">
        <v>18421</v>
      </c>
      <c r="I1976" s="89"/>
      <c r="J1976" s="89"/>
      <c r="K1976" s="89" t="s">
        <v>52</v>
      </c>
      <c r="L1976" s="89" t="s">
        <v>53</v>
      </c>
      <c r="M1976" s="89"/>
      <c r="N1976" s="89" t="s">
        <v>250</v>
      </c>
      <c r="O1976" s="93" t="s">
        <v>4454</v>
      </c>
      <c r="P1976" s="94"/>
      <c r="Q1976" s="112" t="s">
        <v>3768</v>
      </c>
      <c r="R1976" s="95"/>
      <c r="S1976" s="96"/>
      <c r="T1976" s="96"/>
      <c r="U1976" s="96"/>
      <c r="V1976" s="92"/>
      <c r="W1976" s="92"/>
      <c r="X1976" s="92"/>
      <c r="Y1976" s="97"/>
      <c r="Z1976" s="89"/>
      <c r="AA1976" s="96">
        <v>0</v>
      </c>
      <c r="AB1976" s="89"/>
      <c r="AC1976" s="111"/>
      <c r="AD1976" s="89"/>
      <c r="AE1976" s="89"/>
      <c r="AF1976" s="98"/>
      <c r="AG1976" s="98"/>
      <c r="AH1976" s="98"/>
      <c r="AI1976" s="99"/>
      <c r="AJ1976" s="99" t="s">
        <v>197</v>
      </c>
      <c r="AK1976" s="99" t="s">
        <v>197</v>
      </c>
      <c r="AL1976" s="45" t="s">
        <v>68</v>
      </c>
      <c r="AM1976" s="162" t="str">
        <f>MONTH(B1976)&amp;"/"&amp;YEAR(B1976)</f>
        <v>6/2026</v>
      </c>
      <c r="AN1976" s="45">
        <f>WEEKNUM(B1976)-WEEKNUM(EOMONTH(B1976,-1)+1)+1</f>
        <v>3</v>
      </c>
      <c r="AO1976" s="45" t="str">
        <f>MONTH(R1976)&amp;"/"&amp;YEAR(R1976)</f>
        <v>1/1900</v>
      </c>
      <c r="AP1976" s="45" t="e">
        <f>WEEKNUM(R1976)-WEEKNUM(EOMONTH(R1976,-1)+1)+1</f>
        <v>#NUM!</v>
      </c>
      <c r="AQ1976" s="45">
        <f>IF(AU1976="S",IF(Q1976="1. Aceitou o programa",R1976-B1976,0),0)</f>
        <v>0</v>
      </c>
      <c r="AR1976" s="45">
        <f>IF(AU1976="S",IF(AND(S1976&lt;&gt;"",R1976&lt;&gt;""),S1976-R1976,0),0)</f>
        <v>0</v>
      </c>
      <c r="AS1976" s="45">
        <f>IF(AU1976="S",IF(Q1976="1. Aceitou o programa",IF(OR(X1976="Não se Aplica",X1976=""),IF(OR(W1976="Não se Aplica",W1976=""),0,W1976-V1976),AVERAGE(X1976-W1976,W1976-V1976)),0),0)</f>
        <v>0</v>
      </c>
      <c r="AT1976" s="45">
        <f>IF(AU1976="S",IF(AND(Q1976="1. Aceitou o programa",AB1976="Realizada"),IFERROR(IF(AA1976="",0,AA1976-R1976),0),0),0)</f>
        <v>0</v>
      </c>
      <c r="AU1976" s="45" t="str">
        <f>_xlfn.XLOOKUP(U1976,'Lista Suspensa'!$AA$20:$AA$23,'Lista Suspensa'!$AB$20:$AB$23,"N/A")</f>
        <v>S</v>
      </c>
    </row>
    <row r="1977" spans="1:47" ht="12" customHeight="1">
      <c r="A1977" s="87" t="s">
        <v>67</v>
      </c>
      <c r="B1977" s="88">
        <v>46188</v>
      </c>
      <c r="C1977" s="89" t="s">
        <v>3773</v>
      </c>
      <c r="D1977" s="89" t="s">
        <v>3774</v>
      </c>
      <c r="E1977" s="90">
        <v>789929023</v>
      </c>
      <c r="F1977" s="184" t="s">
        <v>4455</v>
      </c>
      <c r="G1977" s="91">
        <v>17909771851</v>
      </c>
      <c r="H1977" s="92">
        <v>26500</v>
      </c>
      <c r="I1977" s="89"/>
      <c r="J1977" s="89"/>
      <c r="K1977" s="89" t="s">
        <v>52</v>
      </c>
      <c r="L1977" s="89" t="s">
        <v>329</v>
      </c>
      <c r="M1977" s="89"/>
      <c r="N1977" s="89" t="s">
        <v>250</v>
      </c>
      <c r="O1977" s="93">
        <v>11913137979</v>
      </c>
      <c r="P1977" s="94"/>
      <c r="Q1977" s="112" t="s">
        <v>3768</v>
      </c>
      <c r="R1977" s="95"/>
      <c r="S1977" s="96"/>
      <c r="T1977" s="96"/>
      <c r="U1977" s="96"/>
      <c r="V1977" s="92"/>
      <c r="W1977" s="92"/>
      <c r="X1977" s="92"/>
      <c r="Y1977" s="97"/>
      <c r="Z1977" s="89"/>
      <c r="AA1977" s="96">
        <v>0</v>
      </c>
      <c r="AB1977" s="89"/>
      <c r="AC1977" s="111"/>
      <c r="AD1977" s="89"/>
      <c r="AE1977" s="89"/>
      <c r="AF1977" s="98"/>
      <c r="AG1977" s="98"/>
      <c r="AH1977" s="98"/>
      <c r="AI1977" s="99"/>
      <c r="AJ1977" s="99" t="s">
        <v>197</v>
      </c>
      <c r="AK1977" s="99" t="s">
        <v>197</v>
      </c>
      <c r="AL1977" s="45" t="s">
        <v>68</v>
      </c>
      <c r="AM1977" s="162" t="str">
        <f>MONTH(B1977)&amp;"/"&amp;YEAR(B1977)</f>
        <v>6/2026</v>
      </c>
      <c r="AN1977" s="45">
        <f>WEEKNUM(B1977)-WEEKNUM(EOMONTH(B1977,-1)+1)+1</f>
        <v>3</v>
      </c>
      <c r="AO1977" s="45" t="str">
        <f>MONTH(R1977)&amp;"/"&amp;YEAR(R1977)</f>
        <v>1/1900</v>
      </c>
      <c r="AP1977" s="45" t="e">
        <f>WEEKNUM(R1977)-WEEKNUM(EOMONTH(R1977,-1)+1)+1</f>
        <v>#NUM!</v>
      </c>
      <c r="AQ1977" s="45">
        <f>IF(AU1977="S",IF(Q1977="1. Aceitou o programa",R1977-B1977,0),0)</f>
        <v>0</v>
      </c>
      <c r="AR1977" s="45">
        <f>IF(AU1977="S",IF(AND(S1977&lt;&gt;"",R1977&lt;&gt;""),S1977-R1977,0),0)</f>
        <v>0</v>
      </c>
      <c r="AS1977" s="45">
        <f>IF(AU1977="S",IF(Q1977="1. Aceitou o programa",IF(OR(X1977="Não se Aplica",X1977=""),IF(OR(W1977="Não se Aplica",W1977=""),0,W1977-V1977),AVERAGE(X1977-W1977,W1977-V1977)),0),0)</f>
        <v>0</v>
      </c>
      <c r="AT1977" s="45">
        <f>IF(AU1977="S",IF(AND(Q1977="1. Aceitou o programa",AB1977="Realizada"),IFERROR(IF(AA1977="",0,AA1977-R1977),0),0),0)</f>
        <v>0</v>
      </c>
      <c r="AU1977" s="45" t="str">
        <f>_xlfn.XLOOKUP(U1977,'Lista Suspensa'!$AA$20:$AA$23,'Lista Suspensa'!$AB$20:$AB$23,"N/A")</f>
        <v>S</v>
      </c>
    </row>
    <row r="1978" spans="1:47" ht="12" customHeight="1">
      <c r="A1978" s="87" t="s">
        <v>67</v>
      </c>
      <c r="B1978" s="88">
        <v>46188</v>
      </c>
      <c r="C1978" s="89" t="s">
        <v>3773</v>
      </c>
      <c r="D1978" s="89" t="s">
        <v>3774</v>
      </c>
      <c r="E1978" s="90">
        <v>790276305</v>
      </c>
      <c r="F1978" s="184" t="s">
        <v>4456</v>
      </c>
      <c r="G1978" s="91">
        <v>11127845861</v>
      </c>
      <c r="H1978" s="92">
        <v>26181</v>
      </c>
      <c r="I1978" s="89"/>
      <c r="J1978" s="89"/>
      <c r="K1978" s="89" t="s">
        <v>52</v>
      </c>
      <c r="L1978" s="89" t="s">
        <v>53</v>
      </c>
      <c r="M1978" s="89"/>
      <c r="N1978" s="89" t="s">
        <v>250</v>
      </c>
      <c r="O1978" s="93">
        <v>11992947820</v>
      </c>
      <c r="P1978" s="94"/>
      <c r="Q1978" s="112" t="s">
        <v>3768</v>
      </c>
      <c r="R1978" s="95"/>
      <c r="S1978" s="96"/>
      <c r="T1978" s="96"/>
      <c r="U1978" s="96"/>
      <c r="V1978" s="92"/>
      <c r="W1978" s="92"/>
      <c r="X1978" s="92"/>
      <c r="Y1978" s="97"/>
      <c r="Z1978" s="89"/>
      <c r="AA1978" s="96">
        <v>0</v>
      </c>
      <c r="AB1978" s="89"/>
      <c r="AC1978" s="111"/>
      <c r="AD1978" s="89"/>
      <c r="AE1978" s="89"/>
      <c r="AF1978" s="98"/>
      <c r="AG1978" s="98"/>
      <c r="AH1978" s="98"/>
      <c r="AI1978" s="99"/>
      <c r="AJ1978" s="99" t="s">
        <v>197</v>
      </c>
      <c r="AK1978" s="99" t="s">
        <v>197</v>
      </c>
      <c r="AL1978" s="45" t="s">
        <v>68</v>
      </c>
      <c r="AM1978" s="162" t="str">
        <f>MONTH(B1978)&amp;"/"&amp;YEAR(B1978)</f>
        <v>6/2026</v>
      </c>
      <c r="AN1978" s="45">
        <f>WEEKNUM(B1978)-WEEKNUM(EOMONTH(B1978,-1)+1)+1</f>
        <v>3</v>
      </c>
      <c r="AO1978" s="45" t="str">
        <f>MONTH(R1978)&amp;"/"&amp;YEAR(R1978)</f>
        <v>1/1900</v>
      </c>
      <c r="AP1978" s="45" t="e">
        <f>WEEKNUM(R1978)-WEEKNUM(EOMONTH(R1978,-1)+1)+1</f>
        <v>#NUM!</v>
      </c>
      <c r="AQ1978" s="45">
        <f>IF(AU1978="S",IF(Q1978="1. Aceitou o programa",R1978-B1978,0),0)</f>
        <v>0</v>
      </c>
      <c r="AR1978" s="45">
        <f>IF(AU1978="S",IF(AND(S1978&lt;&gt;"",R1978&lt;&gt;""),S1978-R1978,0),0)</f>
        <v>0</v>
      </c>
      <c r="AS1978" s="45">
        <f>IF(AU1978="S",IF(Q1978="1. Aceitou o programa",IF(OR(X1978="Não se Aplica",X1978=""),IF(OR(W1978="Não se Aplica",W1978=""),0,W1978-V1978),AVERAGE(X1978-W1978,W1978-V1978)),0),0)</f>
        <v>0</v>
      </c>
      <c r="AT1978" s="45">
        <f>IF(AU1978="S",IF(AND(Q1978="1. Aceitou o programa",AB1978="Realizada"),IFERROR(IF(AA1978="",0,AA1978-R1978),0),0),0)</f>
        <v>0</v>
      </c>
      <c r="AU1978" s="45" t="str">
        <f>_xlfn.XLOOKUP(U1978,'Lista Suspensa'!$AA$20:$AA$23,'Lista Suspensa'!$AB$20:$AB$23,"N/A")</f>
        <v>S</v>
      </c>
    </row>
    <row r="1979" spans="1:47" ht="12" customHeight="1">
      <c r="A1979" s="87" t="s">
        <v>67</v>
      </c>
      <c r="B1979" s="88">
        <v>46188</v>
      </c>
      <c r="C1979" s="89" t="s">
        <v>3773</v>
      </c>
      <c r="D1979" s="89" t="s">
        <v>3774</v>
      </c>
      <c r="E1979" s="90">
        <v>792139070</v>
      </c>
      <c r="F1979" s="184" t="s">
        <v>4457</v>
      </c>
      <c r="G1979" s="91">
        <v>17617178808</v>
      </c>
      <c r="H1979" s="92">
        <v>13929</v>
      </c>
      <c r="I1979" s="89"/>
      <c r="J1979" s="89"/>
      <c r="K1979" s="89" t="s">
        <v>52</v>
      </c>
      <c r="L1979" s="89" t="s">
        <v>53</v>
      </c>
      <c r="M1979" s="89"/>
      <c r="N1979" s="89" t="s">
        <v>250</v>
      </c>
      <c r="O1979" s="93">
        <v>11970334930</v>
      </c>
      <c r="P1979" s="94"/>
      <c r="Q1979" s="112" t="s">
        <v>3768</v>
      </c>
      <c r="R1979" s="95"/>
      <c r="S1979" s="96"/>
      <c r="T1979" s="96"/>
      <c r="U1979" s="96"/>
      <c r="V1979" s="92"/>
      <c r="W1979" s="92"/>
      <c r="X1979" s="92"/>
      <c r="Y1979" s="97"/>
      <c r="Z1979" s="89"/>
      <c r="AA1979" s="96">
        <v>0</v>
      </c>
      <c r="AB1979" s="89"/>
      <c r="AC1979" s="111"/>
      <c r="AD1979" s="89"/>
      <c r="AE1979" s="89"/>
      <c r="AF1979" s="98"/>
      <c r="AG1979" s="98"/>
      <c r="AH1979" s="98"/>
      <c r="AI1979" s="99"/>
      <c r="AJ1979" s="99" t="s">
        <v>197</v>
      </c>
      <c r="AK1979" s="99" t="s">
        <v>197</v>
      </c>
      <c r="AL1979" s="45" t="s">
        <v>68</v>
      </c>
      <c r="AM1979" s="162" t="str">
        <f>MONTH(B1979)&amp;"/"&amp;YEAR(B1979)</f>
        <v>6/2026</v>
      </c>
      <c r="AN1979" s="45">
        <f>WEEKNUM(B1979)-WEEKNUM(EOMONTH(B1979,-1)+1)+1</f>
        <v>3</v>
      </c>
      <c r="AO1979" s="45" t="str">
        <f>MONTH(R1979)&amp;"/"&amp;YEAR(R1979)</f>
        <v>1/1900</v>
      </c>
      <c r="AP1979" s="45" t="e">
        <f>WEEKNUM(R1979)-WEEKNUM(EOMONTH(R1979,-1)+1)+1</f>
        <v>#NUM!</v>
      </c>
      <c r="AQ1979" s="45">
        <f>IF(AU1979="S",IF(Q1979="1. Aceitou o programa",R1979-B1979,0),0)</f>
        <v>0</v>
      </c>
      <c r="AR1979" s="45">
        <f>IF(AU1979="S",IF(AND(S1979&lt;&gt;"",R1979&lt;&gt;""),S1979-R1979,0),0)</f>
        <v>0</v>
      </c>
      <c r="AS1979" s="45">
        <f>IF(AU1979="S",IF(Q1979="1. Aceitou o programa",IF(OR(X1979="Não se Aplica",X1979=""),IF(OR(W1979="Não se Aplica",W1979=""),0,W1979-V1979),AVERAGE(X1979-W1979,W1979-V1979)),0),0)</f>
        <v>0</v>
      </c>
      <c r="AT1979" s="45">
        <f>IF(AU1979="S",IF(AND(Q1979="1. Aceitou o programa",AB1979="Realizada"),IFERROR(IF(AA1979="",0,AA1979-R1979),0),0),0)</f>
        <v>0</v>
      </c>
      <c r="AU1979" s="45" t="str">
        <f>_xlfn.XLOOKUP(U1979,'Lista Suspensa'!$AA$20:$AA$23,'Lista Suspensa'!$AB$20:$AB$23,"N/A")</f>
        <v>S</v>
      </c>
    </row>
    <row r="1980" spans="1:47" ht="12" customHeight="1">
      <c r="A1980" s="87" t="s">
        <v>67</v>
      </c>
      <c r="B1980" s="88">
        <v>46188</v>
      </c>
      <c r="C1980" s="89" t="s">
        <v>3773</v>
      </c>
      <c r="D1980" s="89" t="s">
        <v>3774</v>
      </c>
      <c r="E1980" s="90">
        <v>794047700</v>
      </c>
      <c r="F1980" s="184" t="s">
        <v>4458</v>
      </c>
      <c r="G1980" s="91">
        <v>38710550852</v>
      </c>
      <c r="H1980" s="92">
        <v>32695</v>
      </c>
      <c r="I1980" s="89"/>
      <c r="J1980" s="89"/>
      <c r="K1980" s="89" t="s">
        <v>52</v>
      </c>
      <c r="L1980" s="89" t="s">
        <v>523</v>
      </c>
      <c r="M1980" s="89"/>
      <c r="N1980" s="89" t="s">
        <v>250</v>
      </c>
      <c r="O1980" s="93">
        <v>11952951522</v>
      </c>
      <c r="P1980" s="94"/>
      <c r="Q1980" s="112" t="s">
        <v>3768</v>
      </c>
      <c r="R1980" s="95"/>
      <c r="S1980" s="96"/>
      <c r="T1980" s="96"/>
      <c r="U1980" s="96"/>
      <c r="V1980" s="92"/>
      <c r="W1980" s="92"/>
      <c r="X1980" s="92"/>
      <c r="Y1980" s="97"/>
      <c r="Z1980" s="89"/>
      <c r="AA1980" s="96">
        <v>0</v>
      </c>
      <c r="AB1980" s="89"/>
      <c r="AC1980" s="111"/>
      <c r="AD1980" s="89"/>
      <c r="AE1980" s="89"/>
      <c r="AF1980" s="98"/>
      <c r="AG1980" s="98"/>
      <c r="AH1980" s="98"/>
      <c r="AI1980" s="99"/>
      <c r="AJ1980" s="99" t="s">
        <v>197</v>
      </c>
      <c r="AK1980" s="99" t="s">
        <v>197</v>
      </c>
      <c r="AL1980" s="45" t="s">
        <v>68</v>
      </c>
      <c r="AM1980" s="162" t="str">
        <f>MONTH(B1980)&amp;"/"&amp;YEAR(B1980)</f>
        <v>6/2026</v>
      </c>
      <c r="AN1980" s="45">
        <f>WEEKNUM(B1980)-WEEKNUM(EOMONTH(B1980,-1)+1)+1</f>
        <v>3</v>
      </c>
      <c r="AO1980" s="45" t="str">
        <f>MONTH(R1980)&amp;"/"&amp;YEAR(R1980)</f>
        <v>1/1900</v>
      </c>
      <c r="AP1980" s="45" t="e">
        <f>WEEKNUM(R1980)-WEEKNUM(EOMONTH(R1980,-1)+1)+1</f>
        <v>#NUM!</v>
      </c>
      <c r="AQ1980" s="45">
        <f>IF(AU1980="S",IF(Q1980="1. Aceitou o programa",R1980-B1980,0),0)</f>
        <v>0</v>
      </c>
      <c r="AR1980" s="45">
        <f>IF(AU1980="S",IF(AND(S1980&lt;&gt;"",R1980&lt;&gt;""),S1980-R1980,0),0)</f>
        <v>0</v>
      </c>
      <c r="AS1980" s="45">
        <f>IF(AU1980="S",IF(Q1980="1. Aceitou o programa",IF(OR(X1980="Não se Aplica",X1980=""),IF(OR(W1980="Não se Aplica",W1980=""),0,W1980-V1980),AVERAGE(X1980-W1980,W1980-V1980)),0),0)</f>
        <v>0</v>
      </c>
      <c r="AT1980" s="45">
        <f>IF(AU1980="S",IF(AND(Q1980="1. Aceitou o programa",AB1980="Realizada"),IFERROR(IF(AA1980="",0,AA1980-R1980),0),0),0)</f>
        <v>0</v>
      </c>
      <c r="AU1980" s="45" t="str">
        <f>_xlfn.XLOOKUP(U1980,'Lista Suspensa'!$AA$20:$AA$23,'Lista Suspensa'!$AB$20:$AB$23,"N/A")</f>
        <v>S</v>
      </c>
    </row>
    <row r="1981" spans="1:47" ht="12" customHeight="1">
      <c r="A1981" s="87" t="s">
        <v>67</v>
      </c>
      <c r="B1981" s="88">
        <v>46188</v>
      </c>
      <c r="C1981" s="89" t="s">
        <v>3773</v>
      </c>
      <c r="D1981" s="89" t="s">
        <v>3774</v>
      </c>
      <c r="E1981" s="90">
        <v>796402787</v>
      </c>
      <c r="F1981" s="184" t="s">
        <v>4459</v>
      </c>
      <c r="G1981" s="91">
        <v>15171036810</v>
      </c>
      <c r="H1981" s="92">
        <v>17129</v>
      </c>
      <c r="I1981" s="89"/>
      <c r="J1981" s="89"/>
      <c r="K1981" s="89" t="s">
        <v>52</v>
      </c>
      <c r="L1981" s="89" t="s">
        <v>53</v>
      </c>
      <c r="M1981" s="89"/>
      <c r="N1981" s="89" t="s">
        <v>170</v>
      </c>
      <c r="O1981" s="93">
        <v>11956590025</v>
      </c>
      <c r="P1981" s="94"/>
      <c r="Q1981" s="112" t="s">
        <v>3768</v>
      </c>
      <c r="R1981" s="95"/>
      <c r="S1981" s="96"/>
      <c r="T1981" s="96"/>
      <c r="U1981" s="96"/>
      <c r="V1981" s="92"/>
      <c r="W1981" s="92"/>
      <c r="X1981" s="92"/>
      <c r="Y1981" s="97"/>
      <c r="Z1981" s="89"/>
      <c r="AA1981" s="96">
        <v>0</v>
      </c>
      <c r="AB1981" s="89"/>
      <c r="AC1981" s="111"/>
      <c r="AD1981" s="89"/>
      <c r="AE1981" s="89"/>
      <c r="AF1981" s="98"/>
      <c r="AG1981" s="98"/>
      <c r="AH1981" s="98"/>
      <c r="AI1981" s="99"/>
      <c r="AJ1981" s="99" t="s">
        <v>197</v>
      </c>
      <c r="AK1981" s="99" t="s">
        <v>197</v>
      </c>
      <c r="AL1981" s="45" t="s">
        <v>68</v>
      </c>
      <c r="AM1981" s="162" t="str">
        <f>MONTH(B1981)&amp;"/"&amp;YEAR(B1981)</f>
        <v>6/2026</v>
      </c>
      <c r="AN1981" s="45">
        <f>WEEKNUM(B1981)-WEEKNUM(EOMONTH(B1981,-1)+1)+1</f>
        <v>3</v>
      </c>
      <c r="AO1981" s="45" t="str">
        <f>MONTH(R1981)&amp;"/"&amp;YEAR(R1981)</f>
        <v>1/1900</v>
      </c>
      <c r="AP1981" s="45" t="e">
        <f>WEEKNUM(R1981)-WEEKNUM(EOMONTH(R1981,-1)+1)+1</f>
        <v>#NUM!</v>
      </c>
      <c r="AQ1981" s="45">
        <f>IF(AU1981="S",IF(Q1981="1. Aceitou o programa",R1981-B1981,0),0)</f>
        <v>0</v>
      </c>
      <c r="AR1981" s="45">
        <f>IF(AU1981="S",IF(AND(S1981&lt;&gt;"",R1981&lt;&gt;""),S1981-R1981,0),0)</f>
        <v>0</v>
      </c>
      <c r="AS1981" s="45">
        <f>IF(AU1981="S",IF(Q1981="1. Aceitou o programa",IF(OR(X1981="Não se Aplica",X1981=""),IF(OR(W1981="Não se Aplica",W1981=""),0,W1981-V1981),AVERAGE(X1981-W1981,W1981-V1981)),0),0)</f>
        <v>0</v>
      </c>
      <c r="AT1981" s="45">
        <f>IF(AU1981="S",IF(AND(Q1981="1. Aceitou o programa",AB1981="Realizada"),IFERROR(IF(AA1981="",0,AA1981-R1981),0),0),0)</f>
        <v>0</v>
      </c>
      <c r="AU1981" s="45" t="str">
        <f>_xlfn.XLOOKUP(U1981,'Lista Suspensa'!$AA$20:$AA$23,'Lista Suspensa'!$AB$20:$AB$23,"N/A")</f>
        <v>S</v>
      </c>
    </row>
    <row r="1982" spans="1:47" ht="12" customHeight="1">
      <c r="A1982" s="87" t="s">
        <v>67</v>
      </c>
      <c r="B1982" s="88">
        <v>46188</v>
      </c>
      <c r="C1982" s="89" t="s">
        <v>3773</v>
      </c>
      <c r="D1982" s="89" t="s">
        <v>3774</v>
      </c>
      <c r="E1982" s="90">
        <v>796423598</v>
      </c>
      <c r="F1982" s="184" t="s">
        <v>4460</v>
      </c>
      <c r="G1982" s="91">
        <v>3804840809</v>
      </c>
      <c r="H1982" s="92">
        <v>20737</v>
      </c>
      <c r="I1982" s="89"/>
      <c r="J1982" s="89"/>
      <c r="K1982" s="89" t="s">
        <v>52</v>
      </c>
      <c r="L1982" s="89" t="s">
        <v>53</v>
      </c>
      <c r="M1982" s="89"/>
      <c r="N1982" s="89" t="s">
        <v>170</v>
      </c>
      <c r="O1982" s="93">
        <v>11953817823</v>
      </c>
      <c r="P1982" s="94"/>
      <c r="Q1982" s="112" t="s">
        <v>3768</v>
      </c>
      <c r="R1982" s="95"/>
      <c r="S1982" s="96"/>
      <c r="T1982" s="96"/>
      <c r="U1982" s="96"/>
      <c r="V1982" s="92"/>
      <c r="W1982" s="92"/>
      <c r="X1982" s="92"/>
      <c r="Y1982" s="97"/>
      <c r="Z1982" s="89"/>
      <c r="AA1982" s="96">
        <v>0</v>
      </c>
      <c r="AB1982" s="89"/>
      <c r="AC1982" s="111"/>
      <c r="AD1982" s="89"/>
      <c r="AE1982" s="89"/>
      <c r="AF1982" s="98"/>
      <c r="AG1982" s="98"/>
      <c r="AH1982" s="98"/>
      <c r="AI1982" s="99"/>
      <c r="AJ1982" s="99" t="s">
        <v>197</v>
      </c>
      <c r="AK1982" s="99" t="s">
        <v>197</v>
      </c>
      <c r="AL1982" s="45" t="s">
        <v>68</v>
      </c>
      <c r="AM1982" s="162" t="str">
        <f>MONTH(B1982)&amp;"/"&amp;YEAR(B1982)</f>
        <v>6/2026</v>
      </c>
      <c r="AN1982" s="45">
        <f>WEEKNUM(B1982)-WEEKNUM(EOMONTH(B1982,-1)+1)+1</f>
        <v>3</v>
      </c>
      <c r="AO1982" s="45" t="str">
        <f>MONTH(R1982)&amp;"/"&amp;YEAR(R1982)</f>
        <v>1/1900</v>
      </c>
      <c r="AP1982" s="45" t="e">
        <f>WEEKNUM(R1982)-WEEKNUM(EOMONTH(R1982,-1)+1)+1</f>
        <v>#NUM!</v>
      </c>
      <c r="AQ1982" s="45">
        <f>IF(AU1982="S",IF(Q1982="1. Aceitou o programa",R1982-B1982,0),0)</f>
        <v>0</v>
      </c>
      <c r="AR1982" s="45">
        <f>IF(AU1982="S",IF(AND(S1982&lt;&gt;"",R1982&lt;&gt;""),S1982-R1982,0),0)</f>
        <v>0</v>
      </c>
      <c r="AS1982" s="45">
        <f>IF(AU1982="S",IF(Q1982="1. Aceitou o programa",IF(OR(X1982="Não se Aplica",X1982=""),IF(OR(W1982="Não se Aplica",W1982=""),0,W1982-V1982),AVERAGE(X1982-W1982,W1982-V1982)),0),0)</f>
        <v>0</v>
      </c>
      <c r="AT1982" s="45">
        <f>IF(AU1982="S",IF(AND(Q1982="1. Aceitou o programa",AB1982="Realizada"),IFERROR(IF(AA1982="",0,AA1982-R1982),0),0),0)</f>
        <v>0</v>
      </c>
      <c r="AU1982" s="45" t="str">
        <f>_xlfn.XLOOKUP(U1982,'Lista Suspensa'!$AA$20:$AA$23,'Lista Suspensa'!$AB$20:$AB$23,"N/A")</f>
        <v>S</v>
      </c>
    </row>
    <row r="1983" spans="1:47" ht="12" customHeight="1">
      <c r="A1983" s="87" t="s">
        <v>67</v>
      </c>
      <c r="B1983" s="88">
        <v>46188</v>
      </c>
      <c r="C1983" s="89" t="s">
        <v>3773</v>
      </c>
      <c r="D1983" s="89" t="s">
        <v>3774</v>
      </c>
      <c r="E1983" s="90">
        <v>796454183</v>
      </c>
      <c r="F1983" s="184" t="s">
        <v>4461</v>
      </c>
      <c r="G1983" s="91">
        <v>63480069800</v>
      </c>
      <c r="H1983" s="92">
        <v>20215</v>
      </c>
      <c r="I1983" s="89"/>
      <c r="J1983" s="89"/>
      <c r="K1983" s="89" t="s">
        <v>52</v>
      </c>
      <c r="L1983" s="89" t="s">
        <v>53</v>
      </c>
      <c r="M1983" s="89"/>
      <c r="N1983" s="89" t="s">
        <v>170</v>
      </c>
      <c r="O1983" s="93">
        <v>11974434797</v>
      </c>
      <c r="P1983" s="94"/>
      <c r="Q1983" s="112" t="s">
        <v>3768</v>
      </c>
      <c r="R1983" s="95"/>
      <c r="S1983" s="96"/>
      <c r="T1983" s="96"/>
      <c r="U1983" s="96"/>
      <c r="V1983" s="92"/>
      <c r="W1983" s="92"/>
      <c r="X1983" s="92"/>
      <c r="Y1983" s="97"/>
      <c r="Z1983" s="89"/>
      <c r="AA1983" s="96">
        <v>0</v>
      </c>
      <c r="AB1983" s="89"/>
      <c r="AC1983" s="111"/>
      <c r="AD1983" s="89"/>
      <c r="AE1983" s="89"/>
      <c r="AF1983" s="98"/>
      <c r="AG1983" s="98"/>
      <c r="AH1983" s="98"/>
      <c r="AI1983" s="99"/>
      <c r="AJ1983" s="99" t="s">
        <v>197</v>
      </c>
      <c r="AK1983" s="99" t="s">
        <v>197</v>
      </c>
      <c r="AL1983" s="45" t="s">
        <v>68</v>
      </c>
      <c r="AM1983" s="162" t="str">
        <f>MONTH(B1983)&amp;"/"&amp;YEAR(B1983)</f>
        <v>6/2026</v>
      </c>
      <c r="AN1983" s="45">
        <f>WEEKNUM(B1983)-WEEKNUM(EOMONTH(B1983,-1)+1)+1</f>
        <v>3</v>
      </c>
      <c r="AO1983" s="45" t="str">
        <f>MONTH(R1983)&amp;"/"&amp;YEAR(R1983)</f>
        <v>1/1900</v>
      </c>
      <c r="AP1983" s="45" t="e">
        <f>WEEKNUM(R1983)-WEEKNUM(EOMONTH(R1983,-1)+1)+1</f>
        <v>#NUM!</v>
      </c>
      <c r="AQ1983" s="45">
        <f>IF(AU1983="S",IF(Q1983="1. Aceitou o programa",R1983-B1983,0),0)</f>
        <v>0</v>
      </c>
      <c r="AR1983" s="45">
        <f>IF(AU1983="S",IF(AND(S1983&lt;&gt;"",R1983&lt;&gt;""),S1983-R1983,0),0)</f>
        <v>0</v>
      </c>
      <c r="AS1983" s="45">
        <f>IF(AU1983="S",IF(Q1983="1. Aceitou o programa",IF(OR(X1983="Não se Aplica",X1983=""),IF(OR(W1983="Não se Aplica",W1983=""),0,W1983-V1983),AVERAGE(X1983-W1983,W1983-V1983)),0),0)</f>
        <v>0</v>
      </c>
      <c r="AT1983" s="45">
        <f>IF(AU1983="S",IF(AND(Q1983="1. Aceitou o programa",AB1983="Realizada"),IFERROR(IF(AA1983="",0,AA1983-R1983),0),0),0)</f>
        <v>0</v>
      </c>
      <c r="AU1983" s="45" t="str">
        <f>_xlfn.XLOOKUP(U1983,'Lista Suspensa'!$AA$20:$AA$23,'Lista Suspensa'!$AB$20:$AB$23,"N/A")</f>
        <v>S</v>
      </c>
    </row>
    <row r="1984" spans="1:47" ht="12" customHeight="1">
      <c r="A1984" s="87" t="s">
        <v>67</v>
      </c>
      <c r="B1984" s="88">
        <v>46188</v>
      </c>
      <c r="C1984" s="89" t="s">
        <v>3773</v>
      </c>
      <c r="D1984" s="89" t="s">
        <v>3774</v>
      </c>
      <c r="E1984" s="90">
        <v>796515042</v>
      </c>
      <c r="F1984" s="184" t="s">
        <v>4462</v>
      </c>
      <c r="G1984" s="91">
        <v>14426251800</v>
      </c>
      <c r="H1984" s="92">
        <v>22169</v>
      </c>
      <c r="I1984" s="89"/>
      <c r="J1984" s="89"/>
      <c r="K1984" s="89" t="s">
        <v>52</v>
      </c>
      <c r="L1984" s="89" t="s">
        <v>53</v>
      </c>
      <c r="M1984" s="89"/>
      <c r="N1984" s="89" t="s">
        <v>72</v>
      </c>
      <c r="O1984" s="93">
        <v>11988872013</v>
      </c>
      <c r="P1984" s="94"/>
      <c r="Q1984" s="112" t="s">
        <v>3768</v>
      </c>
      <c r="R1984" s="95"/>
      <c r="S1984" s="96"/>
      <c r="T1984" s="96"/>
      <c r="U1984" s="96"/>
      <c r="V1984" s="92"/>
      <c r="W1984" s="92"/>
      <c r="X1984" s="92"/>
      <c r="Y1984" s="97"/>
      <c r="Z1984" s="89"/>
      <c r="AA1984" s="96">
        <v>0</v>
      </c>
      <c r="AB1984" s="89"/>
      <c r="AC1984" s="111"/>
      <c r="AD1984" s="89"/>
      <c r="AE1984" s="89"/>
      <c r="AF1984" s="98"/>
      <c r="AG1984" s="98"/>
      <c r="AH1984" s="98"/>
      <c r="AI1984" s="99"/>
      <c r="AJ1984" s="99" t="s">
        <v>197</v>
      </c>
      <c r="AK1984" s="99" t="s">
        <v>197</v>
      </c>
      <c r="AL1984" s="45" t="s">
        <v>68</v>
      </c>
      <c r="AM1984" s="162" t="str">
        <f>MONTH(B1984)&amp;"/"&amp;YEAR(B1984)</f>
        <v>6/2026</v>
      </c>
      <c r="AN1984" s="45">
        <f>WEEKNUM(B1984)-WEEKNUM(EOMONTH(B1984,-1)+1)+1</f>
        <v>3</v>
      </c>
      <c r="AO1984" s="45" t="str">
        <f>MONTH(R1984)&amp;"/"&amp;YEAR(R1984)</f>
        <v>1/1900</v>
      </c>
      <c r="AP1984" s="45" t="e">
        <f>WEEKNUM(R1984)-WEEKNUM(EOMONTH(R1984,-1)+1)+1</f>
        <v>#NUM!</v>
      </c>
      <c r="AQ1984" s="45">
        <f>IF(AU1984="S",IF(Q1984="1. Aceitou o programa",R1984-B1984,0),0)</f>
        <v>0</v>
      </c>
      <c r="AR1984" s="45">
        <f>IF(AU1984="S",IF(AND(S1984&lt;&gt;"",R1984&lt;&gt;""),S1984-R1984,0),0)</f>
        <v>0</v>
      </c>
      <c r="AS1984" s="45">
        <f>IF(AU1984="S",IF(Q1984="1. Aceitou o programa",IF(OR(X1984="Não se Aplica",X1984=""),IF(OR(W1984="Não se Aplica",W1984=""),0,W1984-V1984),AVERAGE(X1984-W1984,W1984-V1984)),0),0)</f>
        <v>0</v>
      </c>
      <c r="AT1984" s="45">
        <f>IF(AU1984="S",IF(AND(Q1984="1. Aceitou o programa",AB1984="Realizada"),IFERROR(IF(AA1984="",0,AA1984-R1984),0),0),0)</f>
        <v>0</v>
      </c>
      <c r="AU1984" s="45" t="str">
        <f>_xlfn.XLOOKUP(U1984,'Lista Suspensa'!$AA$20:$AA$23,'Lista Suspensa'!$AB$20:$AB$23,"N/A")</f>
        <v>S</v>
      </c>
    </row>
    <row r="1985" spans="1:47" ht="12" customHeight="1">
      <c r="A1985" s="87" t="s">
        <v>67</v>
      </c>
      <c r="B1985" s="88">
        <v>46188</v>
      </c>
      <c r="C1985" s="89" t="s">
        <v>3773</v>
      </c>
      <c r="D1985" s="89" t="s">
        <v>3774</v>
      </c>
      <c r="E1985" s="90">
        <v>796523967</v>
      </c>
      <c r="F1985" s="184" t="s">
        <v>4463</v>
      </c>
      <c r="G1985" s="91">
        <v>9435083803</v>
      </c>
      <c r="H1985" s="92">
        <v>23844</v>
      </c>
      <c r="I1985" s="89"/>
      <c r="J1985" s="89"/>
      <c r="K1985" s="89" t="s">
        <v>52</v>
      </c>
      <c r="L1985" s="89" t="s">
        <v>778</v>
      </c>
      <c r="M1985" s="89"/>
      <c r="N1985" s="89" t="s">
        <v>72</v>
      </c>
      <c r="O1985" s="93">
        <v>11971747722</v>
      </c>
      <c r="P1985" s="94"/>
      <c r="Q1985" s="112" t="s">
        <v>58</v>
      </c>
      <c r="R1985" s="95">
        <v>46189</v>
      </c>
      <c r="S1985" s="96"/>
      <c r="T1985" s="96" t="s">
        <v>59</v>
      </c>
      <c r="U1985" s="96" t="s">
        <v>60</v>
      </c>
      <c r="V1985" s="92">
        <v>46189</v>
      </c>
      <c r="W1985" s="92"/>
      <c r="X1985" s="92"/>
      <c r="Y1985" s="97"/>
      <c r="Z1985" s="89" t="s">
        <v>62</v>
      </c>
      <c r="AA1985" s="96">
        <v>0</v>
      </c>
      <c r="AB1985" s="89"/>
      <c r="AC1985" s="111"/>
      <c r="AD1985" s="89"/>
      <c r="AE1985" s="89"/>
      <c r="AF1985" s="98"/>
      <c r="AG1985" s="98"/>
      <c r="AH1985" s="98"/>
      <c r="AI1985" s="99"/>
      <c r="AJ1985" s="99" t="s">
        <v>197</v>
      </c>
      <c r="AK1985" s="99" t="s">
        <v>197</v>
      </c>
      <c r="AL1985" s="45" t="s">
        <v>68</v>
      </c>
      <c r="AM1985" s="162" t="str">
        <f>MONTH(B1985)&amp;"/"&amp;YEAR(B1985)</f>
        <v>6/2026</v>
      </c>
      <c r="AN1985" s="45">
        <f>WEEKNUM(B1985)-WEEKNUM(EOMONTH(B1985,-1)+1)+1</f>
        <v>3</v>
      </c>
      <c r="AO1985" s="45" t="str">
        <f>MONTH(R1985)&amp;"/"&amp;YEAR(R1985)</f>
        <v>6/2026</v>
      </c>
      <c r="AP1985" s="45">
        <f>WEEKNUM(R1985)-WEEKNUM(EOMONTH(R1985,-1)+1)+1</f>
        <v>3</v>
      </c>
      <c r="AQ1985" s="45">
        <f>IF(AU1985="S",IF(Q1985="1. Aceitou o programa",R1985-B1985,0),0)</f>
        <v>1</v>
      </c>
      <c r="AR1985" s="45">
        <f>IF(AU1985="S",IF(AND(S1985&lt;&gt;"",R1985&lt;&gt;""),S1985-R1985,0),0)</f>
        <v>0</v>
      </c>
      <c r="AS1985" s="45">
        <f>IF(AU1985="S",IF(Q1985="1. Aceitou o programa",IF(OR(X1985="Não se Aplica",X1985=""),IF(OR(W1985="Não se Aplica",W1985=""),0,W1985-V1985),AVERAGE(X1985-W1985,W1985-V1985)),0),0)</f>
        <v>0</v>
      </c>
      <c r="AT1985" s="45">
        <f>IF(AU1985="S",IF(AND(Q1985="1. Aceitou o programa",AB1985="Realizada"),IFERROR(IF(AA1985="",0,AA1985-R1985),0),0),0)</f>
        <v>0</v>
      </c>
      <c r="AU1985" s="45" t="str">
        <f>_xlfn.XLOOKUP(U1985,'Lista Suspensa'!$AA$20:$AA$23,'Lista Suspensa'!$AB$20:$AB$23,"N/A")</f>
        <v>S</v>
      </c>
    </row>
    <row r="1986" spans="1:47" ht="12" customHeight="1">
      <c r="A1986" s="87" t="s">
        <v>67</v>
      </c>
      <c r="B1986" s="88">
        <v>46188</v>
      </c>
      <c r="C1986" s="89" t="s">
        <v>3773</v>
      </c>
      <c r="D1986" s="89" t="s">
        <v>3774</v>
      </c>
      <c r="E1986" s="90">
        <v>796529302</v>
      </c>
      <c r="F1986" s="184" t="s">
        <v>4464</v>
      </c>
      <c r="G1986" s="91">
        <v>25991982830</v>
      </c>
      <c r="H1986" s="92">
        <v>21973</v>
      </c>
      <c r="I1986" s="89"/>
      <c r="J1986" s="89"/>
      <c r="K1986" s="89" t="s">
        <v>52</v>
      </c>
      <c r="L1986" s="89" t="s">
        <v>53</v>
      </c>
      <c r="M1986" s="89"/>
      <c r="N1986" s="89" t="s">
        <v>72</v>
      </c>
      <c r="O1986" s="93">
        <v>11979666499</v>
      </c>
      <c r="P1986" s="94"/>
      <c r="Q1986" s="112" t="s">
        <v>3768</v>
      </c>
      <c r="R1986" s="95"/>
      <c r="S1986" s="96"/>
      <c r="T1986" s="96"/>
      <c r="U1986" s="96"/>
      <c r="V1986" s="92"/>
      <c r="W1986" s="92"/>
      <c r="X1986" s="92"/>
      <c r="Y1986" s="97"/>
      <c r="Z1986" s="89"/>
      <c r="AA1986" s="96">
        <v>0</v>
      </c>
      <c r="AB1986" s="89"/>
      <c r="AC1986" s="111"/>
      <c r="AD1986" s="89"/>
      <c r="AE1986" s="89"/>
      <c r="AF1986" s="98"/>
      <c r="AG1986" s="98"/>
      <c r="AH1986" s="98"/>
      <c r="AI1986" s="99"/>
      <c r="AJ1986" s="99" t="s">
        <v>197</v>
      </c>
      <c r="AK1986" s="99" t="s">
        <v>197</v>
      </c>
      <c r="AL1986" s="45" t="s">
        <v>68</v>
      </c>
      <c r="AM1986" s="162" t="str">
        <f>MONTH(B1986)&amp;"/"&amp;YEAR(B1986)</f>
        <v>6/2026</v>
      </c>
      <c r="AN1986" s="45">
        <f>WEEKNUM(B1986)-WEEKNUM(EOMONTH(B1986,-1)+1)+1</f>
        <v>3</v>
      </c>
      <c r="AO1986" s="45" t="str">
        <f>MONTH(R1986)&amp;"/"&amp;YEAR(R1986)</f>
        <v>1/1900</v>
      </c>
      <c r="AP1986" s="45" t="e">
        <f>WEEKNUM(R1986)-WEEKNUM(EOMONTH(R1986,-1)+1)+1</f>
        <v>#NUM!</v>
      </c>
      <c r="AQ1986" s="45">
        <f>IF(AU1986="S",IF(Q1986="1. Aceitou o programa",R1986-B1986,0),0)</f>
        <v>0</v>
      </c>
      <c r="AR1986" s="45">
        <f>IF(AU1986="S",IF(AND(S1986&lt;&gt;"",R1986&lt;&gt;""),S1986-R1986,0),0)</f>
        <v>0</v>
      </c>
      <c r="AS1986" s="45">
        <f>IF(AU1986="S",IF(Q1986="1. Aceitou o programa",IF(OR(X1986="Não se Aplica",X1986=""),IF(OR(W1986="Não se Aplica",W1986=""),0,W1986-V1986),AVERAGE(X1986-W1986,W1986-V1986)),0),0)</f>
        <v>0</v>
      </c>
      <c r="AT1986" s="45">
        <f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customHeight="1">
      <c r="A1987" s="87" t="s">
        <v>67</v>
      </c>
      <c r="B1987" s="88">
        <v>46188</v>
      </c>
      <c r="C1987" s="89" t="s">
        <v>3773</v>
      </c>
      <c r="D1987" s="89" t="s">
        <v>3774</v>
      </c>
      <c r="E1987" s="90">
        <v>796557373</v>
      </c>
      <c r="F1987" s="184" t="s">
        <v>4465</v>
      </c>
      <c r="G1987" s="91">
        <v>14659119874</v>
      </c>
      <c r="H1987" s="92">
        <v>21435</v>
      </c>
      <c r="I1987" s="89"/>
      <c r="J1987" s="89"/>
      <c r="K1987" s="89" t="s">
        <v>52</v>
      </c>
      <c r="L1987" s="89" t="s">
        <v>53</v>
      </c>
      <c r="M1987" s="89"/>
      <c r="N1987" s="89" t="s">
        <v>235</v>
      </c>
      <c r="O1987" s="93">
        <v>11990084577</v>
      </c>
      <c r="P1987" s="94"/>
      <c r="Q1987" s="112" t="s">
        <v>3768</v>
      </c>
      <c r="R1987" s="95"/>
      <c r="S1987" s="96"/>
      <c r="T1987" s="96"/>
      <c r="U1987" s="96"/>
      <c r="V1987" s="92"/>
      <c r="W1987" s="92"/>
      <c r="X1987" s="92"/>
      <c r="Y1987" s="97"/>
      <c r="Z1987" s="89"/>
      <c r="AA1987" s="96">
        <v>0</v>
      </c>
      <c r="AB1987" s="89"/>
      <c r="AC1987" s="111"/>
      <c r="AD1987" s="89"/>
      <c r="AE1987" s="89"/>
      <c r="AF1987" s="98"/>
      <c r="AG1987" s="98"/>
      <c r="AH1987" s="98"/>
      <c r="AI1987" s="99"/>
      <c r="AJ1987" s="99" t="s">
        <v>197</v>
      </c>
      <c r="AK1987" s="99" t="s">
        <v>197</v>
      </c>
      <c r="AL1987" s="45" t="s">
        <v>68</v>
      </c>
      <c r="AM1987" s="162" t="str">
        <f>MONTH(B1987)&amp;"/"&amp;YEAR(B1987)</f>
        <v>6/2026</v>
      </c>
      <c r="AN1987" s="45">
        <f>WEEKNUM(B1987)-WEEKNUM(EOMONTH(B1987,-1)+1)+1</f>
        <v>3</v>
      </c>
      <c r="AO1987" s="45" t="str">
        <f>MONTH(R1987)&amp;"/"&amp;YEAR(R1987)</f>
        <v>1/1900</v>
      </c>
      <c r="AP1987" s="45" t="e">
        <f>WEEKNUM(R1987)-WEEKNUM(EOMONTH(R1987,-1)+1)+1</f>
        <v>#NUM!</v>
      </c>
      <c r="AQ1987" s="45">
        <f>IF(AU1987="S",IF(Q1987="1. Aceitou o programa",R1987-B1987,0),0)</f>
        <v>0</v>
      </c>
      <c r="AR1987" s="45">
        <f>IF(AU1987="S",IF(AND(S1987&lt;&gt;"",R1987&lt;&gt;""),S1987-R1987,0),0)</f>
        <v>0</v>
      </c>
      <c r="AS1987" s="45">
        <f>IF(AU1987="S",IF(Q1987="1. Aceitou o programa",IF(OR(X1987="Não se Aplica",X1987=""),IF(OR(W1987="Não se Aplica",W1987=""),0,W1987-V1987),AVERAGE(X1987-W1987,W1987-V1987)),0),0)</f>
        <v>0</v>
      </c>
      <c r="AT1987" s="45">
        <f>IF(AU1987="S",IF(AND(Q1987="1. Aceitou o programa",AB1987="Realizada"),IFERROR(IF(AA1987="",0,AA1987-R1987),0),0),0)</f>
        <v>0</v>
      </c>
      <c r="AU1987" s="45" t="str">
        <f>_xlfn.XLOOKUP(U1987,'Lista Suspensa'!$AA$20:$AA$23,'Lista Suspensa'!$AB$20:$AB$23,"N/A")</f>
        <v>S</v>
      </c>
    </row>
    <row r="1988" spans="1:47" ht="12" customHeight="1">
      <c r="A1988" s="87" t="s">
        <v>67</v>
      </c>
      <c r="B1988" s="88">
        <v>46188</v>
      </c>
      <c r="C1988" s="89" t="s">
        <v>3773</v>
      </c>
      <c r="D1988" s="89" t="s">
        <v>3774</v>
      </c>
      <c r="E1988" s="90">
        <v>796570620</v>
      </c>
      <c r="F1988" s="184" t="s">
        <v>4466</v>
      </c>
      <c r="G1988" s="91">
        <v>87854643849</v>
      </c>
      <c r="H1988" s="92">
        <v>18306</v>
      </c>
      <c r="I1988" s="89"/>
      <c r="J1988" s="89"/>
      <c r="K1988" s="89" t="s">
        <v>52</v>
      </c>
      <c r="L1988" s="89" t="s">
        <v>53</v>
      </c>
      <c r="M1988" s="89"/>
      <c r="N1988" s="89" t="s">
        <v>235</v>
      </c>
      <c r="O1988" s="93">
        <v>11954450712</v>
      </c>
      <c r="P1988" s="94"/>
      <c r="Q1988" s="112" t="s">
        <v>3768</v>
      </c>
      <c r="R1988" s="95"/>
      <c r="S1988" s="96"/>
      <c r="T1988" s="96"/>
      <c r="U1988" s="96"/>
      <c r="V1988" s="92"/>
      <c r="W1988" s="92"/>
      <c r="X1988" s="92"/>
      <c r="Y1988" s="97"/>
      <c r="Z1988" s="89"/>
      <c r="AA1988" s="96">
        <v>0</v>
      </c>
      <c r="AB1988" s="89"/>
      <c r="AC1988" s="111"/>
      <c r="AD1988" s="89"/>
      <c r="AE1988" s="89"/>
      <c r="AF1988" s="98"/>
      <c r="AG1988" s="98"/>
      <c r="AH1988" s="98"/>
      <c r="AI1988" s="99"/>
      <c r="AJ1988" s="99" t="s">
        <v>197</v>
      </c>
      <c r="AK1988" s="99" t="s">
        <v>197</v>
      </c>
      <c r="AL1988" s="45" t="s">
        <v>68</v>
      </c>
      <c r="AM1988" s="162" t="str">
        <f>MONTH(B1988)&amp;"/"&amp;YEAR(B1988)</f>
        <v>6/2026</v>
      </c>
      <c r="AN1988" s="45">
        <f>WEEKNUM(B1988)-WEEKNUM(EOMONTH(B1988,-1)+1)+1</f>
        <v>3</v>
      </c>
      <c r="AO1988" s="45" t="str">
        <f>MONTH(R1988)&amp;"/"&amp;YEAR(R1988)</f>
        <v>1/1900</v>
      </c>
      <c r="AP1988" s="45" t="e">
        <f>WEEKNUM(R1988)-WEEKNUM(EOMONTH(R1988,-1)+1)+1</f>
        <v>#NUM!</v>
      </c>
      <c r="AQ1988" s="45">
        <f>IF(AU1988="S",IF(Q1988="1. Aceitou o programa",R1988-B1988,0),0)</f>
        <v>0</v>
      </c>
      <c r="AR1988" s="45">
        <f>IF(AU1988="S",IF(AND(S1988&lt;&gt;"",R1988&lt;&gt;""),S1988-R1988,0),0)</f>
        <v>0</v>
      </c>
      <c r="AS1988" s="45">
        <f>IF(AU1988="S",IF(Q1988="1. Aceitou o programa",IF(OR(X1988="Não se Aplica",X1988=""),IF(OR(W1988="Não se Aplica",W1988=""),0,W1988-V1988),AVERAGE(X1988-W1988,W1988-V1988)),0),0)</f>
        <v>0</v>
      </c>
      <c r="AT1988" s="45">
        <f>IF(AU1988="S",IF(AND(Q1988="1. Aceitou o programa",AB1988="Realizada"),IFERROR(IF(AA1988="",0,AA1988-R1988),0),0),0)</f>
        <v>0</v>
      </c>
      <c r="AU1988" s="45" t="str">
        <f>_xlfn.XLOOKUP(U1988,'Lista Suspensa'!$AA$20:$AA$23,'Lista Suspensa'!$AB$20:$AB$23,"N/A")</f>
        <v>S</v>
      </c>
    </row>
    <row r="1989" spans="1:47" ht="12" customHeight="1">
      <c r="A1989" s="87" t="s">
        <v>67</v>
      </c>
      <c r="B1989" s="88">
        <v>46188</v>
      </c>
      <c r="C1989" s="89" t="s">
        <v>3773</v>
      </c>
      <c r="D1989" s="89" t="s">
        <v>3774</v>
      </c>
      <c r="E1989" s="90">
        <v>796584834</v>
      </c>
      <c r="F1989" s="184" t="s">
        <v>4467</v>
      </c>
      <c r="G1989" s="91">
        <v>2424838445</v>
      </c>
      <c r="H1989" s="92">
        <v>27825</v>
      </c>
      <c r="I1989" s="89"/>
      <c r="J1989" s="89"/>
      <c r="K1989" s="89" t="s">
        <v>52</v>
      </c>
      <c r="L1989" s="89" t="s">
        <v>53</v>
      </c>
      <c r="M1989" s="89"/>
      <c r="N1989" s="89" t="s">
        <v>235</v>
      </c>
      <c r="O1989" s="93">
        <v>11951505746</v>
      </c>
      <c r="P1989" s="94"/>
      <c r="Q1989" s="112" t="s">
        <v>3768</v>
      </c>
      <c r="R1989" s="95"/>
      <c r="S1989" s="96"/>
      <c r="T1989" s="96"/>
      <c r="U1989" s="96"/>
      <c r="V1989" s="92"/>
      <c r="W1989" s="92"/>
      <c r="X1989" s="92"/>
      <c r="Y1989" s="97"/>
      <c r="Z1989" s="89"/>
      <c r="AA1989" s="96">
        <v>0</v>
      </c>
      <c r="AB1989" s="89"/>
      <c r="AC1989" s="111"/>
      <c r="AD1989" s="89"/>
      <c r="AE1989" s="89"/>
      <c r="AF1989" s="98"/>
      <c r="AG1989" s="98"/>
      <c r="AH1989" s="98"/>
      <c r="AI1989" s="99"/>
      <c r="AJ1989" s="99" t="s">
        <v>197</v>
      </c>
      <c r="AK1989" s="99" t="s">
        <v>197</v>
      </c>
      <c r="AL1989" s="45" t="s">
        <v>68</v>
      </c>
      <c r="AM1989" s="162" t="str">
        <f>MONTH(B1989)&amp;"/"&amp;YEAR(B1989)</f>
        <v>6/2026</v>
      </c>
      <c r="AN1989" s="45">
        <f>WEEKNUM(B1989)-WEEKNUM(EOMONTH(B1989,-1)+1)+1</f>
        <v>3</v>
      </c>
      <c r="AO1989" s="45" t="str">
        <f>MONTH(R1989)&amp;"/"&amp;YEAR(R1989)</f>
        <v>1/1900</v>
      </c>
      <c r="AP1989" s="45" t="e">
        <f>WEEKNUM(R1989)-WEEKNUM(EOMONTH(R1989,-1)+1)+1</f>
        <v>#NUM!</v>
      </c>
      <c r="AQ1989" s="45">
        <f>IF(AU1989="S",IF(Q1989="1. Aceitou o programa",R1989-B1989,0),0)</f>
        <v>0</v>
      </c>
      <c r="AR1989" s="45">
        <f>IF(AU1989="S",IF(AND(S1989&lt;&gt;"",R1989&lt;&gt;""),S1989-R1989,0),0)</f>
        <v>0</v>
      </c>
      <c r="AS1989" s="45">
        <f>IF(AU1989="S",IF(Q1989="1. Aceitou o programa",IF(OR(X1989="Não se Aplica",X1989=""),IF(OR(W1989="Não se Aplica",W1989=""),0,W1989-V1989),AVERAGE(X1989-W1989,W1989-V1989)),0),0)</f>
        <v>0</v>
      </c>
      <c r="AT1989" s="45">
        <f>IF(AU1989="S",IF(AND(Q1989="1. Aceitou o programa",AB1989="Realizada"),IFERROR(IF(AA1989="",0,AA1989-R1989),0),0),0)</f>
        <v>0</v>
      </c>
      <c r="AU1989" s="45" t="str">
        <f>_xlfn.XLOOKUP(U1989,'Lista Suspensa'!$AA$20:$AA$23,'Lista Suspensa'!$AB$20:$AB$23,"N/A")</f>
        <v>S</v>
      </c>
    </row>
    <row r="1990" spans="1:47" ht="12" customHeight="1">
      <c r="A1990" s="87" t="s">
        <v>67</v>
      </c>
      <c r="B1990" s="88">
        <v>46188</v>
      </c>
      <c r="C1990" s="89" t="s">
        <v>3773</v>
      </c>
      <c r="D1990" s="89" t="s">
        <v>3774</v>
      </c>
      <c r="E1990" s="90">
        <v>796587370</v>
      </c>
      <c r="F1990" s="184" t="s">
        <v>4468</v>
      </c>
      <c r="G1990" s="91">
        <v>71024891534</v>
      </c>
      <c r="H1990" s="92">
        <v>25268</v>
      </c>
      <c r="I1990" s="89"/>
      <c r="J1990" s="89"/>
      <c r="K1990" s="89" t="s">
        <v>52</v>
      </c>
      <c r="L1990" s="89" t="s">
        <v>53</v>
      </c>
      <c r="M1990" s="89"/>
      <c r="N1990" s="89" t="s">
        <v>235</v>
      </c>
      <c r="O1990" s="93">
        <v>11954166989</v>
      </c>
      <c r="P1990" s="94"/>
      <c r="Q1990" s="112" t="s">
        <v>58</v>
      </c>
      <c r="R1990" s="95">
        <v>46189</v>
      </c>
      <c r="S1990" s="96"/>
      <c r="T1990" s="96" t="s">
        <v>59</v>
      </c>
      <c r="U1990" s="96" t="s">
        <v>60</v>
      </c>
      <c r="V1990" s="92"/>
      <c r="W1990" s="92"/>
      <c r="X1990" s="92"/>
      <c r="Y1990" s="97"/>
      <c r="Z1990" s="89" t="s">
        <v>62</v>
      </c>
      <c r="AA1990" s="96" t="s">
        <v>4469</v>
      </c>
      <c r="AB1990" s="89"/>
      <c r="AC1990" s="111"/>
      <c r="AD1990" s="89"/>
      <c r="AE1990" s="89"/>
      <c r="AF1990" s="98"/>
      <c r="AG1990" s="98"/>
      <c r="AH1990" s="98"/>
      <c r="AI1990" s="99"/>
      <c r="AJ1990" s="99" t="s">
        <v>197</v>
      </c>
      <c r="AK1990" s="99" t="s">
        <v>197</v>
      </c>
      <c r="AL1990" s="45" t="s">
        <v>68</v>
      </c>
      <c r="AM1990" s="162" t="str">
        <f>MONTH(B1990)&amp;"/"&amp;YEAR(B1990)</f>
        <v>6/2026</v>
      </c>
      <c r="AN1990" s="45">
        <f>WEEKNUM(B1990)-WEEKNUM(EOMONTH(B1990,-1)+1)+1</f>
        <v>3</v>
      </c>
      <c r="AO1990" s="45" t="str">
        <f>MONTH(R1990)&amp;"/"&amp;YEAR(R1990)</f>
        <v>6/2026</v>
      </c>
      <c r="AP1990" s="45">
        <f>WEEKNUM(R1990)-WEEKNUM(EOMONTH(R1990,-1)+1)+1</f>
        <v>3</v>
      </c>
      <c r="AQ1990" s="45">
        <f>IF(AU1990="S",IF(Q1990="1. Aceitou o programa",R1990-B1990,0),0)</f>
        <v>1</v>
      </c>
      <c r="AR1990" s="45">
        <f>IF(AU1990="S",IF(AND(S1990&lt;&gt;"",R1990&lt;&gt;""),S1990-R1990,0),0)</f>
        <v>0</v>
      </c>
      <c r="AS1990" s="45">
        <f>IF(AU1990="S",IF(Q1990="1. Aceitou o programa",IF(OR(X1990="Não se Aplica",X1990=""),IF(OR(W1990="Não se Aplica",W1990=""),0,W1990-V1990),AVERAGE(X1990-W1990,W1990-V1990)),0),0)</f>
        <v>0</v>
      </c>
      <c r="AT1990" s="45">
        <f>IF(AU1990="S",IF(AND(Q1990="1. Aceitou o programa",AB1990="Realizada"),IFERROR(IF(AA1990="",0,AA1990-R1990),0),0),0)</f>
        <v>0</v>
      </c>
      <c r="AU1990" s="45" t="str">
        <f>_xlfn.XLOOKUP(U1990,'Lista Suspensa'!$AA$20:$AA$23,'Lista Suspensa'!$AB$20:$AB$23,"N/A")</f>
        <v>S</v>
      </c>
    </row>
    <row r="1991" spans="1:47" ht="12" customHeight="1">
      <c r="A1991" s="87" t="s">
        <v>67</v>
      </c>
      <c r="B1991" s="88">
        <v>46188</v>
      </c>
      <c r="C1991" s="89" t="s">
        <v>3773</v>
      </c>
      <c r="D1991" s="89" t="s">
        <v>3774</v>
      </c>
      <c r="E1991" s="90">
        <v>799878049</v>
      </c>
      <c r="F1991" s="184" t="s">
        <v>4470</v>
      </c>
      <c r="G1991" s="91">
        <v>26047929826</v>
      </c>
      <c r="H1991" s="92">
        <v>16569</v>
      </c>
      <c r="I1991" s="89"/>
      <c r="J1991" s="89"/>
      <c r="K1991" s="89" t="s">
        <v>52</v>
      </c>
      <c r="L1991" s="89" t="s">
        <v>53</v>
      </c>
      <c r="M1991" s="89"/>
      <c r="N1991" s="89" t="s">
        <v>250</v>
      </c>
      <c r="O1991" s="93">
        <v>11999351216</v>
      </c>
      <c r="P1991" s="94"/>
      <c r="Q1991" s="112" t="s">
        <v>3768</v>
      </c>
      <c r="R1991" s="95"/>
      <c r="S1991" s="96"/>
      <c r="T1991" s="96"/>
      <c r="U1991" s="96"/>
      <c r="V1991" s="92"/>
      <c r="W1991" s="92"/>
      <c r="X1991" s="92"/>
      <c r="Y1991" s="97"/>
      <c r="Z1991" s="89"/>
      <c r="AA1991" s="96">
        <v>0</v>
      </c>
      <c r="AB1991" s="89"/>
      <c r="AC1991" s="111"/>
      <c r="AD1991" s="89"/>
      <c r="AE1991" s="89"/>
      <c r="AF1991" s="98"/>
      <c r="AG1991" s="98"/>
      <c r="AH1991" s="98"/>
      <c r="AI1991" s="99"/>
      <c r="AJ1991" s="99" t="s">
        <v>197</v>
      </c>
      <c r="AK1991" s="99" t="s">
        <v>197</v>
      </c>
      <c r="AL1991" s="45" t="s">
        <v>68</v>
      </c>
      <c r="AM1991" s="162" t="str">
        <f>MONTH(B1991)&amp;"/"&amp;YEAR(B1991)</f>
        <v>6/2026</v>
      </c>
      <c r="AN1991" s="45">
        <f>WEEKNUM(B1991)-WEEKNUM(EOMONTH(B1991,-1)+1)+1</f>
        <v>3</v>
      </c>
      <c r="AO1991" s="45" t="str">
        <f>MONTH(R1991)&amp;"/"&amp;YEAR(R1991)</f>
        <v>1/1900</v>
      </c>
      <c r="AP1991" s="45" t="e">
        <f>WEEKNUM(R1991)-WEEKNUM(EOMONTH(R1991,-1)+1)+1</f>
        <v>#NUM!</v>
      </c>
      <c r="AQ1991" s="45">
        <f>IF(AU1991="S",IF(Q1991="1. Aceitou o programa",R1991-B1991,0),0)</f>
        <v>0</v>
      </c>
      <c r="AR1991" s="45">
        <f>IF(AU1991="S",IF(AND(S1991&lt;&gt;"",R1991&lt;&gt;""),S1991-R1991,0),0)</f>
        <v>0</v>
      </c>
      <c r="AS1991" s="45">
        <f>IF(AU1991="S",IF(Q1991="1. Aceitou o programa",IF(OR(X1991="Não se Aplica",X1991=""),IF(OR(W1991="Não se Aplica",W1991=""),0,W1991-V1991),AVERAGE(X1991-W1991,W1991-V1991)),0),0)</f>
        <v>0</v>
      </c>
      <c r="AT1991" s="45">
        <f>IF(AU1991="S",IF(AND(Q1991="1. Aceitou o programa",AB1991="Realizada"),IFERROR(IF(AA1991="",0,AA1991-R1991),0),0),0)</f>
        <v>0</v>
      </c>
      <c r="AU1991" s="45" t="str">
        <f>_xlfn.XLOOKUP(U1991,'Lista Suspensa'!$AA$20:$AA$23,'Lista Suspensa'!$AB$20:$AB$23,"N/A")</f>
        <v>S</v>
      </c>
    </row>
    <row r="1992" spans="1:47" ht="12" customHeight="1">
      <c r="A1992" s="87" t="s">
        <v>67</v>
      </c>
      <c r="B1992" s="88">
        <v>46188</v>
      </c>
      <c r="C1992" s="89" t="s">
        <v>3773</v>
      </c>
      <c r="D1992" s="89" t="s">
        <v>3774</v>
      </c>
      <c r="E1992" s="90">
        <v>800001443</v>
      </c>
      <c r="F1992" s="184" t="s">
        <v>4471</v>
      </c>
      <c r="G1992" s="91">
        <v>9205075817</v>
      </c>
      <c r="H1992" s="92">
        <v>15570</v>
      </c>
      <c r="I1992" s="89"/>
      <c r="J1992" s="89"/>
      <c r="K1992" s="89" t="s">
        <v>52</v>
      </c>
      <c r="L1992" s="89" t="s">
        <v>53</v>
      </c>
      <c r="M1992" s="89"/>
      <c r="N1992" s="89" t="s">
        <v>91</v>
      </c>
      <c r="O1992" s="93">
        <v>11983692915</v>
      </c>
      <c r="P1992" s="94"/>
      <c r="Q1992" s="112" t="s">
        <v>3768</v>
      </c>
      <c r="R1992" s="95"/>
      <c r="S1992" s="96"/>
      <c r="T1992" s="96"/>
      <c r="U1992" s="96"/>
      <c r="V1992" s="92"/>
      <c r="W1992" s="92"/>
      <c r="X1992" s="92"/>
      <c r="Y1992" s="97"/>
      <c r="Z1992" s="89"/>
      <c r="AA1992" s="96">
        <v>0</v>
      </c>
      <c r="AB1992" s="89"/>
      <c r="AC1992" s="111"/>
      <c r="AD1992" s="89"/>
      <c r="AE1992" s="89"/>
      <c r="AF1992" s="98"/>
      <c r="AG1992" s="98"/>
      <c r="AH1992" s="98"/>
      <c r="AI1992" s="99"/>
      <c r="AJ1992" s="99" t="s">
        <v>197</v>
      </c>
      <c r="AK1992" s="99" t="s">
        <v>197</v>
      </c>
      <c r="AL1992" s="45" t="s">
        <v>68</v>
      </c>
      <c r="AM1992" s="162" t="str">
        <f>MONTH(B1992)&amp;"/"&amp;YEAR(B1992)</f>
        <v>6/2026</v>
      </c>
      <c r="AN1992" s="45">
        <f>WEEKNUM(B1992)-WEEKNUM(EOMONTH(B1992,-1)+1)+1</f>
        <v>3</v>
      </c>
      <c r="AO1992" s="45" t="str">
        <f>MONTH(R1992)&amp;"/"&amp;YEAR(R1992)</f>
        <v>1/1900</v>
      </c>
      <c r="AP1992" s="45" t="e">
        <f>WEEKNUM(R1992)-WEEKNUM(EOMONTH(R1992,-1)+1)+1</f>
        <v>#NUM!</v>
      </c>
      <c r="AQ1992" s="45">
        <f>IF(AU1992="S",IF(Q1992="1. Aceitou o programa",R1992-B1992,0),0)</f>
        <v>0</v>
      </c>
      <c r="AR1992" s="45">
        <f>IF(AU1992="S",IF(AND(S1992&lt;&gt;"",R1992&lt;&gt;""),S1992-R1992,0),0)</f>
        <v>0</v>
      </c>
      <c r="AS1992" s="45">
        <f>IF(AU1992="S",IF(Q1992="1. Aceitou o programa",IF(OR(X1992="Não se Aplica",X1992=""),IF(OR(W1992="Não se Aplica",W1992=""),0,W1992-V1992),AVERAGE(X1992-W1992,W1992-V1992)),0),0)</f>
        <v>0</v>
      </c>
      <c r="AT1992" s="45">
        <f>IF(AU1992="S",IF(AND(Q1992="1. Aceitou o programa",AB1992="Realizada"),IFERROR(IF(AA1992="",0,AA1992-R1992),0),0),0)</f>
        <v>0</v>
      </c>
      <c r="AU1992" s="45" t="str">
        <f>_xlfn.XLOOKUP(U1992,'Lista Suspensa'!$AA$20:$AA$23,'Lista Suspensa'!$AB$20:$AB$23,"N/A")</f>
        <v>S</v>
      </c>
    </row>
    <row r="1993" spans="1:47" ht="12" customHeight="1">
      <c r="A1993" s="87" t="s">
        <v>67</v>
      </c>
      <c r="B1993" s="88">
        <v>46188</v>
      </c>
      <c r="C1993" s="89" t="s">
        <v>3773</v>
      </c>
      <c r="D1993" s="89" t="s">
        <v>3774</v>
      </c>
      <c r="E1993" s="90">
        <v>800018257</v>
      </c>
      <c r="F1993" s="184" t="s">
        <v>4472</v>
      </c>
      <c r="G1993" s="91">
        <v>61491152834</v>
      </c>
      <c r="H1993" s="92">
        <v>13444</v>
      </c>
      <c r="I1993" s="89"/>
      <c r="J1993" s="89"/>
      <c r="K1993" s="89" t="s">
        <v>52</v>
      </c>
      <c r="L1993" s="89" t="s">
        <v>53</v>
      </c>
      <c r="M1993" s="89"/>
      <c r="N1993" s="89" t="s">
        <v>91</v>
      </c>
      <c r="O1993" s="93">
        <v>11992161989</v>
      </c>
      <c r="P1993" s="94"/>
      <c r="Q1993" s="112" t="s">
        <v>3768</v>
      </c>
      <c r="R1993" s="95"/>
      <c r="S1993" s="96"/>
      <c r="T1993" s="96"/>
      <c r="U1993" s="96"/>
      <c r="V1993" s="92"/>
      <c r="W1993" s="92"/>
      <c r="X1993" s="92"/>
      <c r="Y1993" s="97"/>
      <c r="Z1993" s="89"/>
      <c r="AA1993" s="96">
        <v>0</v>
      </c>
      <c r="AB1993" s="89"/>
      <c r="AC1993" s="111"/>
      <c r="AD1993" s="89"/>
      <c r="AE1993" s="89"/>
      <c r="AF1993" s="98"/>
      <c r="AG1993" s="98"/>
      <c r="AH1993" s="98"/>
      <c r="AI1993" s="99"/>
      <c r="AJ1993" s="99" t="s">
        <v>197</v>
      </c>
      <c r="AK1993" s="99" t="s">
        <v>197</v>
      </c>
      <c r="AL1993" s="45" t="s">
        <v>68</v>
      </c>
      <c r="AM1993" s="162" t="str">
        <f>MONTH(B1993)&amp;"/"&amp;YEAR(B1993)</f>
        <v>6/2026</v>
      </c>
      <c r="AN1993" s="45">
        <f>WEEKNUM(B1993)-WEEKNUM(EOMONTH(B1993,-1)+1)+1</f>
        <v>3</v>
      </c>
      <c r="AO1993" s="45" t="str">
        <f>MONTH(R1993)&amp;"/"&amp;YEAR(R1993)</f>
        <v>1/1900</v>
      </c>
      <c r="AP1993" s="45" t="e">
        <f>WEEKNUM(R1993)-WEEKNUM(EOMONTH(R1993,-1)+1)+1</f>
        <v>#NUM!</v>
      </c>
      <c r="AQ1993" s="45">
        <f>IF(AU1993="S",IF(Q1993="1. Aceitou o programa",R1993-B1993,0),0)</f>
        <v>0</v>
      </c>
      <c r="AR1993" s="45">
        <f>IF(AU1993="S",IF(AND(S1993&lt;&gt;"",R1993&lt;&gt;""),S1993-R1993,0),0)</f>
        <v>0</v>
      </c>
      <c r="AS1993" s="45">
        <f>IF(AU1993="S",IF(Q1993="1. Aceitou o programa",IF(OR(X1993="Não se Aplica",X1993=""),IF(OR(W1993="Não se Aplica",W1993=""),0,W1993-V1993),AVERAGE(X1993-W1993,W1993-V1993)),0),0)</f>
        <v>0</v>
      </c>
      <c r="AT1993" s="45">
        <f>IF(AU1993="S",IF(AND(Q1993="1. Aceitou o programa",AB1993="Realizada"),IFERROR(IF(AA1993="",0,AA1993-R1993),0),0),0)</f>
        <v>0</v>
      </c>
      <c r="AU1993" s="45" t="str">
        <f>_xlfn.XLOOKUP(U1993,'Lista Suspensa'!$AA$20:$AA$23,'Lista Suspensa'!$AB$20:$AB$23,"N/A")</f>
        <v>S</v>
      </c>
    </row>
    <row r="1994" spans="1:47" ht="12" customHeight="1">
      <c r="A1994" s="87" t="s">
        <v>67</v>
      </c>
      <c r="B1994" s="88">
        <v>46188</v>
      </c>
      <c r="C1994" s="89" t="s">
        <v>3773</v>
      </c>
      <c r="D1994" s="89" t="s">
        <v>3774</v>
      </c>
      <c r="E1994" s="90">
        <v>800036867</v>
      </c>
      <c r="F1994" s="184" t="s">
        <v>4473</v>
      </c>
      <c r="G1994" s="91">
        <v>30886283809</v>
      </c>
      <c r="H1994" s="92">
        <v>14032</v>
      </c>
      <c r="I1994" s="89"/>
      <c r="J1994" s="89"/>
      <c r="K1994" s="89" t="s">
        <v>52</v>
      </c>
      <c r="L1994" s="89" t="s">
        <v>53</v>
      </c>
      <c r="M1994" s="89"/>
      <c r="N1994" s="89" t="s">
        <v>91</v>
      </c>
      <c r="O1994" s="93">
        <v>11997776437</v>
      </c>
      <c r="P1994" s="94"/>
      <c r="Q1994" s="112" t="s">
        <v>3768</v>
      </c>
      <c r="R1994" s="95"/>
      <c r="S1994" s="96"/>
      <c r="T1994" s="96"/>
      <c r="U1994" s="96"/>
      <c r="V1994" s="92"/>
      <c r="W1994" s="92"/>
      <c r="X1994" s="92"/>
      <c r="Y1994" s="97"/>
      <c r="Z1994" s="89"/>
      <c r="AA1994" s="96">
        <v>0</v>
      </c>
      <c r="AB1994" s="89"/>
      <c r="AC1994" s="111"/>
      <c r="AD1994" s="89"/>
      <c r="AE1994" s="89"/>
      <c r="AF1994" s="98"/>
      <c r="AG1994" s="98"/>
      <c r="AH1994" s="98"/>
      <c r="AI1994" s="99"/>
      <c r="AJ1994" s="99" t="s">
        <v>197</v>
      </c>
      <c r="AK1994" s="99" t="s">
        <v>197</v>
      </c>
      <c r="AL1994" s="45" t="s">
        <v>68</v>
      </c>
      <c r="AM1994" s="162" t="str">
        <f>MONTH(B1994)&amp;"/"&amp;YEAR(B1994)</f>
        <v>6/2026</v>
      </c>
      <c r="AN1994" s="45">
        <f>WEEKNUM(B1994)-WEEKNUM(EOMONTH(B1994,-1)+1)+1</f>
        <v>3</v>
      </c>
      <c r="AO1994" s="45" t="str">
        <f>MONTH(R1994)&amp;"/"&amp;YEAR(R1994)</f>
        <v>1/1900</v>
      </c>
      <c r="AP1994" s="45" t="e">
        <f>WEEKNUM(R1994)-WEEKNUM(EOMONTH(R1994,-1)+1)+1</f>
        <v>#NUM!</v>
      </c>
      <c r="AQ1994" s="45">
        <f>IF(AU1994="S",IF(Q1994="1. Aceitou o programa",R1994-B1994,0),0)</f>
        <v>0</v>
      </c>
      <c r="AR1994" s="45">
        <f>IF(AU1994="S",IF(AND(S1994&lt;&gt;"",R1994&lt;&gt;""),S1994-R1994,0),0)</f>
        <v>0</v>
      </c>
      <c r="AS1994" s="45">
        <f>IF(AU1994="S",IF(Q1994="1. Aceitou o programa",IF(OR(X1994="Não se Aplica",X1994=""),IF(OR(W1994="Não se Aplica",W1994=""),0,W1994-V1994),AVERAGE(X1994-W1994,W1994-V1994)),0),0)</f>
        <v>0</v>
      </c>
      <c r="AT1994" s="45">
        <f>IF(AU1994="S",IF(AND(Q1994="1. Aceitou o programa",AB1994="Realizada"),IFERROR(IF(AA1994="",0,AA1994-R1994),0),0),0)</f>
        <v>0</v>
      </c>
      <c r="AU1994" s="45" t="str">
        <f>_xlfn.XLOOKUP(U1994,'Lista Suspensa'!$AA$20:$AA$23,'Lista Suspensa'!$AB$20:$AB$23,"N/A")</f>
        <v>S</v>
      </c>
    </row>
    <row r="1995" spans="1:47" ht="12" customHeight="1">
      <c r="A1995" s="87" t="s">
        <v>67</v>
      </c>
      <c r="B1995" s="88">
        <v>46188</v>
      </c>
      <c r="C1995" s="89" t="s">
        <v>3773</v>
      </c>
      <c r="D1995" s="89" t="s">
        <v>3774</v>
      </c>
      <c r="E1995" s="90">
        <v>800040007</v>
      </c>
      <c r="F1995" s="184" t="s">
        <v>4474</v>
      </c>
      <c r="G1995" s="91">
        <v>27079880815</v>
      </c>
      <c r="H1995" s="92">
        <v>17588</v>
      </c>
      <c r="I1995" s="89"/>
      <c r="J1995" s="89"/>
      <c r="K1995" s="89" t="s">
        <v>52</v>
      </c>
      <c r="L1995" s="89" t="s">
        <v>53</v>
      </c>
      <c r="M1995" s="89"/>
      <c r="N1995" s="89" t="s">
        <v>91</v>
      </c>
      <c r="O1995" s="93">
        <v>11994743812</v>
      </c>
      <c r="P1995" s="94"/>
      <c r="Q1995" s="112" t="s">
        <v>58</v>
      </c>
      <c r="R1995" s="95">
        <v>46189</v>
      </c>
      <c r="S1995" s="96"/>
      <c r="T1995" s="96" t="s">
        <v>59</v>
      </c>
      <c r="U1995" s="96" t="s">
        <v>60</v>
      </c>
      <c r="V1995" s="92"/>
      <c r="W1995" s="92"/>
      <c r="X1995" s="92"/>
      <c r="Y1995" s="97"/>
      <c r="Z1995" s="89" t="s">
        <v>62</v>
      </c>
      <c r="AA1995" s="96" t="s">
        <v>4475</v>
      </c>
      <c r="AB1995" s="89"/>
      <c r="AC1995" s="111"/>
      <c r="AD1995" s="89"/>
      <c r="AE1995" s="89"/>
      <c r="AF1995" s="98"/>
      <c r="AG1995" s="98"/>
      <c r="AH1995" s="98"/>
      <c r="AI1995" s="99"/>
      <c r="AJ1995" s="99" t="s">
        <v>197</v>
      </c>
      <c r="AK1995" s="99" t="s">
        <v>197</v>
      </c>
      <c r="AL1995" s="45" t="s">
        <v>68</v>
      </c>
      <c r="AM1995" s="162" t="str">
        <f>MONTH(B1995)&amp;"/"&amp;YEAR(B1995)</f>
        <v>6/2026</v>
      </c>
      <c r="AN1995" s="45">
        <f>WEEKNUM(B1995)-WEEKNUM(EOMONTH(B1995,-1)+1)+1</f>
        <v>3</v>
      </c>
      <c r="AO1995" s="45" t="str">
        <f>MONTH(R1995)&amp;"/"&amp;YEAR(R1995)</f>
        <v>6/2026</v>
      </c>
      <c r="AP1995" s="45">
        <f>WEEKNUM(R1995)-WEEKNUM(EOMONTH(R1995,-1)+1)+1</f>
        <v>3</v>
      </c>
      <c r="AQ1995" s="45">
        <f>IF(AU1995="S",IF(Q1995="1. Aceitou o programa",R1995-B1995,0),0)</f>
        <v>1</v>
      </c>
      <c r="AR1995" s="45">
        <f>IF(AU1995="S",IF(AND(S1995&lt;&gt;"",R1995&lt;&gt;""),S1995-R1995,0),0)</f>
        <v>0</v>
      </c>
      <c r="AS1995" s="45">
        <f>IF(AU1995="S",IF(Q1995="1. Aceitou o programa",IF(OR(X1995="Não se Aplica",X1995=""),IF(OR(W1995="Não se Aplica",W1995=""),0,W1995-V1995),AVERAGE(X1995-W1995,W1995-V1995)),0),0)</f>
        <v>0</v>
      </c>
      <c r="AT1995" s="45">
        <f>IF(AU1995="S",IF(AND(Q1995="1. Aceitou o programa",AB1995="Realizada"),IFERROR(IF(AA1995="",0,AA1995-R1995),0),0),0)</f>
        <v>0</v>
      </c>
      <c r="AU1995" s="45" t="str">
        <f>_xlfn.XLOOKUP(U1995,'Lista Suspensa'!$AA$20:$AA$23,'Lista Suspensa'!$AB$20:$AB$23,"N/A")</f>
        <v>S</v>
      </c>
    </row>
    <row r="1996" spans="1:47" ht="12" customHeight="1">
      <c r="A1996" s="87" t="s">
        <v>67</v>
      </c>
      <c r="B1996" s="88">
        <v>46188</v>
      </c>
      <c r="C1996" s="89" t="s">
        <v>3773</v>
      </c>
      <c r="D1996" s="89" t="s">
        <v>3774</v>
      </c>
      <c r="E1996" s="90">
        <v>800047184</v>
      </c>
      <c r="F1996" s="184" t="s">
        <v>4476</v>
      </c>
      <c r="G1996" s="91">
        <v>13159054853</v>
      </c>
      <c r="H1996" s="92">
        <v>15802</v>
      </c>
      <c r="I1996" s="89"/>
      <c r="J1996" s="89"/>
      <c r="K1996" s="89" t="s">
        <v>52</v>
      </c>
      <c r="L1996" s="89" t="s">
        <v>53</v>
      </c>
      <c r="M1996" s="89"/>
      <c r="N1996" s="89" t="s">
        <v>91</v>
      </c>
      <c r="O1996" s="93">
        <v>11986584643</v>
      </c>
      <c r="P1996" s="94"/>
      <c r="Q1996" s="112" t="s">
        <v>3768</v>
      </c>
      <c r="R1996" s="95"/>
      <c r="S1996" s="96"/>
      <c r="T1996" s="96"/>
      <c r="U1996" s="96"/>
      <c r="V1996" s="92"/>
      <c r="W1996" s="92"/>
      <c r="X1996" s="92"/>
      <c r="Y1996" s="97"/>
      <c r="Z1996" s="89"/>
      <c r="AA1996" s="96">
        <v>0</v>
      </c>
      <c r="AB1996" s="89"/>
      <c r="AC1996" s="111"/>
      <c r="AD1996" s="89"/>
      <c r="AE1996" s="89"/>
      <c r="AF1996" s="98"/>
      <c r="AG1996" s="98"/>
      <c r="AH1996" s="98"/>
      <c r="AI1996" s="99"/>
      <c r="AJ1996" s="99" t="s">
        <v>197</v>
      </c>
      <c r="AK1996" s="99" t="s">
        <v>197</v>
      </c>
      <c r="AL1996" s="45" t="s">
        <v>68</v>
      </c>
      <c r="AM1996" s="162" t="str">
        <f>MONTH(B1996)&amp;"/"&amp;YEAR(B1996)</f>
        <v>6/2026</v>
      </c>
      <c r="AN1996" s="45">
        <f>WEEKNUM(B1996)-WEEKNUM(EOMONTH(B1996,-1)+1)+1</f>
        <v>3</v>
      </c>
      <c r="AO1996" s="45" t="str">
        <f>MONTH(R1996)&amp;"/"&amp;YEAR(R1996)</f>
        <v>1/1900</v>
      </c>
      <c r="AP1996" s="45" t="e">
        <f>WEEKNUM(R1996)-WEEKNUM(EOMONTH(R1996,-1)+1)+1</f>
        <v>#NUM!</v>
      </c>
      <c r="AQ1996" s="45">
        <f>IF(AU1996="S",IF(Q1996="1. Aceitou o programa",R1996-B1996,0),0)</f>
        <v>0</v>
      </c>
      <c r="AR1996" s="45">
        <f>IF(AU1996="S",IF(AND(S1996&lt;&gt;"",R1996&lt;&gt;""),S1996-R1996,0),0)</f>
        <v>0</v>
      </c>
      <c r="AS1996" s="45">
        <f>IF(AU1996="S",IF(Q1996="1. Aceitou o programa",IF(OR(X1996="Não se Aplica",X1996=""),IF(OR(W1996="Não se Aplica",W1996=""),0,W1996-V1996),AVERAGE(X1996-W1996,W1996-V1996)),0),0)</f>
        <v>0</v>
      </c>
      <c r="AT1996" s="45">
        <f>IF(AU1996="S",IF(AND(Q1996="1. Aceitou o programa",AB1996="Realizada"),IFERROR(IF(AA1996="",0,AA1996-R1996),0),0),0)</f>
        <v>0</v>
      </c>
      <c r="AU1996" s="45" t="str">
        <f>_xlfn.XLOOKUP(U1996,'Lista Suspensa'!$AA$20:$AA$23,'Lista Suspensa'!$AB$20:$AB$23,"N/A")</f>
        <v>S</v>
      </c>
    </row>
    <row r="1997" spans="1:47" ht="12" customHeight="1">
      <c r="A1997" s="87" t="s">
        <v>67</v>
      </c>
      <c r="B1997" s="88">
        <v>46188</v>
      </c>
      <c r="C1997" s="89" t="s">
        <v>3773</v>
      </c>
      <c r="D1997" s="89" t="s">
        <v>3774</v>
      </c>
      <c r="E1997" s="90">
        <v>800225163</v>
      </c>
      <c r="F1997" s="184" t="s">
        <v>4477</v>
      </c>
      <c r="G1997" s="91">
        <v>86353470800</v>
      </c>
      <c r="H1997" s="92">
        <v>17668</v>
      </c>
      <c r="I1997" s="89"/>
      <c r="J1997" s="89"/>
      <c r="K1997" s="89" t="s">
        <v>52</v>
      </c>
      <c r="L1997" s="89" t="s">
        <v>53</v>
      </c>
      <c r="M1997" s="89"/>
      <c r="N1997" s="89" t="s">
        <v>91</v>
      </c>
      <c r="O1997" s="93">
        <v>11992557699</v>
      </c>
      <c r="P1997" s="94"/>
      <c r="Q1997" s="112" t="s">
        <v>3768</v>
      </c>
      <c r="R1997" s="95"/>
      <c r="S1997" s="96"/>
      <c r="T1997" s="96"/>
      <c r="U1997" s="96"/>
      <c r="V1997" s="92"/>
      <c r="W1997" s="92"/>
      <c r="X1997" s="92"/>
      <c r="Y1997" s="97"/>
      <c r="Z1997" s="89"/>
      <c r="AA1997" s="96">
        <v>0</v>
      </c>
      <c r="AB1997" s="89"/>
      <c r="AC1997" s="111"/>
      <c r="AD1997" s="89"/>
      <c r="AE1997" s="89"/>
      <c r="AF1997" s="98"/>
      <c r="AG1997" s="98"/>
      <c r="AH1997" s="98"/>
      <c r="AI1997" s="99"/>
      <c r="AJ1997" s="99" t="s">
        <v>197</v>
      </c>
      <c r="AK1997" s="99" t="s">
        <v>197</v>
      </c>
      <c r="AL1997" s="45" t="s">
        <v>68</v>
      </c>
      <c r="AM1997" s="162" t="str">
        <f>MONTH(B1997)&amp;"/"&amp;YEAR(B1997)</f>
        <v>6/2026</v>
      </c>
      <c r="AN1997" s="45">
        <f>WEEKNUM(B1997)-WEEKNUM(EOMONTH(B1997,-1)+1)+1</f>
        <v>3</v>
      </c>
      <c r="AO1997" s="45" t="str">
        <f>MONTH(R1997)&amp;"/"&amp;YEAR(R1997)</f>
        <v>1/1900</v>
      </c>
      <c r="AP1997" s="45" t="e">
        <f>WEEKNUM(R1997)-WEEKNUM(EOMONTH(R1997,-1)+1)+1</f>
        <v>#NUM!</v>
      </c>
      <c r="AQ1997" s="45">
        <f>IF(AU1997="S",IF(Q1997="1. Aceitou o programa",R1997-B1997,0),0)</f>
        <v>0</v>
      </c>
      <c r="AR1997" s="45">
        <f>IF(AU1997="S",IF(AND(S1997&lt;&gt;"",R1997&lt;&gt;""),S1997-R1997,0),0)</f>
        <v>0</v>
      </c>
      <c r="AS1997" s="45">
        <f>IF(AU1997="S",IF(Q1997="1. Aceitou o programa",IF(OR(X1997="Não se Aplica",X1997=""),IF(OR(W1997="Não se Aplica",W1997=""),0,W1997-V1997),AVERAGE(X1997-W1997,W1997-V1997)),0),0)</f>
        <v>0</v>
      </c>
      <c r="AT1997" s="45">
        <f>IF(AU1997="S",IF(AND(Q1997="1. Aceitou o programa",AB1997="Realizada"),IFERROR(IF(AA1997="",0,AA1997-R1997),0),0),0)</f>
        <v>0</v>
      </c>
      <c r="AU1997" s="45" t="str">
        <f>_xlfn.XLOOKUP(U1997,'Lista Suspensa'!$AA$20:$AA$23,'Lista Suspensa'!$AB$20:$AB$23,"N/A")</f>
        <v>S</v>
      </c>
    </row>
    <row r="1998" spans="1:47" ht="12" customHeight="1">
      <c r="A1998" s="87" t="s">
        <v>67</v>
      </c>
      <c r="B1998" s="88">
        <v>46188</v>
      </c>
      <c r="C1998" s="89" t="s">
        <v>3773</v>
      </c>
      <c r="D1998" s="89" t="s">
        <v>3774</v>
      </c>
      <c r="E1998" s="90">
        <v>803091486</v>
      </c>
      <c r="F1998" s="184" t="s">
        <v>4478</v>
      </c>
      <c r="G1998" s="91">
        <v>22784170888</v>
      </c>
      <c r="H1998" s="92">
        <v>13378</v>
      </c>
      <c r="I1998" s="89"/>
      <c r="J1998" s="89"/>
      <c r="K1998" s="89" t="s">
        <v>52</v>
      </c>
      <c r="L1998" s="89" t="s">
        <v>445</v>
      </c>
      <c r="M1998" s="89"/>
      <c r="N1998" s="89" t="s">
        <v>250</v>
      </c>
      <c r="O1998" s="93">
        <v>11991843949</v>
      </c>
      <c r="P1998" s="94"/>
      <c r="Q1998" s="112" t="s">
        <v>3768</v>
      </c>
      <c r="R1998" s="95"/>
      <c r="S1998" s="96"/>
      <c r="T1998" s="96"/>
      <c r="U1998" s="96"/>
      <c r="V1998" s="92"/>
      <c r="W1998" s="92"/>
      <c r="X1998" s="92"/>
      <c r="Y1998" s="97"/>
      <c r="Z1998" s="89"/>
      <c r="AA1998" s="96">
        <v>0</v>
      </c>
      <c r="AB1998" s="89"/>
      <c r="AC1998" s="111"/>
      <c r="AD1998" s="89"/>
      <c r="AE1998" s="89"/>
      <c r="AF1998" s="98"/>
      <c r="AG1998" s="98"/>
      <c r="AH1998" s="98"/>
      <c r="AI1998" s="99"/>
      <c r="AJ1998" s="99" t="s">
        <v>197</v>
      </c>
      <c r="AK1998" s="99" t="s">
        <v>197</v>
      </c>
      <c r="AL1998" s="45" t="s">
        <v>68</v>
      </c>
      <c r="AM1998" s="162" t="str">
        <f>MONTH(B1998)&amp;"/"&amp;YEAR(B1998)</f>
        <v>6/2026</v>
      </c>
      <c r="AN1998" s="45">
        <f>WEEKNUM(B1998)-WEEKNUM(EOMONTH(B1998,-1)+1)+1</f>
        <v>3</v>
      </c>
      <c r="AO1998" s="45" t="str">
        <f>MONTH(R1998)&amp;"/"&amp;YEAR(R1998)</f>
        <v>1/1900</v>
      </c>
      <c r="AP1998" s="45" t="e">
        <f>WEEKNUM(R1998)-WEEKNUM(EOMONTH(R1998,-1)+1)+1</f>
        <v>#NUM!</v>
      </c>
      <c r="AQ1998" s="45">
        <f>IF(AU1998="S",IF(Q1998="1. Aceitou o programa",R1998-B1998,0),0)</f>
        <v>0</v>
      </c>
      <c r="AR1998" s="45">
        <f>IF(AU1998="S",IF(AND(S1998&lt;&gt;"",R1998&lt;&gt;""),S1998-R1998,0),0)</f>
        <v>0</v>
      </c>
      <c r="AS1998" s="45">
        <f>IF(AU1998="S",IF(Q1998="1. Aceitou o programa",IF(OR(X1998="Não se Aplica",X1998=""),IF(OR(W1998="Não se Aplica",W1998=""),0,W1998-V1998),AVERAGE(X1998-W1998,W1998-V1998)),0),0)</f>
        <v>0</v>
      </c>
      <c r="AT1998" s="45">
        <f>IF(AU1998="S",IF(AND(Q1998="1. Aceitou o programa",AB1998="Realizada"),IFERROR(IF(AA1998="",0,AA1998-R1998),0),0),0)</f>
        <v>0</v>
      </c>
      <c r="AU1998" s="45" t="str">
        <f>_xlfn.XLOOKUP(U1998,'Lista Suspensa'!$AA$20:$AA$23,'Lista Suspensa'!$AB$20:$AB$23,"N/A")</f>
        <v>S</v>
      </c>
    </row>
    <row r="1999" spans="1:47" ht="12" customHeight="1">
      <c r="A1999" s="87" t="s">
        <v>67</v>
      </c>
      <c r="B1999" s="88">
        <v>46188</v>
      </c>
      <c r="C1999" s="89" t="s">
        <v>3773</v>
      </c>
      <c r="D1999" s="89" t="s">
        <v>3774</v>
      </c>
      <c r="E1999" s="90">
        <v>803544693</v>
      </c>
      <c r="F1999" s="184" t="s">
        <v>4479</v>
      </c>
      <c r="G1999" s="91">
        <v>10451312880</v>
      </c>
      <c r="H1999" s="92">
        <v>24831</v>
      </c>
      <c r="I1999" s="89"/>
      <c r="J1999" s="89"/>
      <c r="K1999" s="89" t="s">
        <v>52</v>
      </c>
      <c r="L1999" s="89" t="s">
        <v>53</v>
      </c>
      <c r="M1999" s="89"/>
      <c r="N1999" s="89" t="s">
        <v>250</v>
      </c>
      <c r="O1999" s="93">
        <v>11971187131</v>
      </c>
      <c r="P1999" s="94"/>
      <c r="Q1999" s="112" t="s">
        <v>3768</v>
      </c>
      <c r="R1999" s="95"/>
      <c r="S1999" s="96"/>
      <c r="T1999" s="96"/>
      <c r="U1999" s="96"/>
      <c r="V1999" s="92"/>
      <c r="W1999" s="92"/>
      <c r="X1999" s="92"/>
      <c r="Y1999" s="97"/>
      <c r="Z1999" s="89"/>
      <c r="AA1999" s="96">
        <v>0</v>
      </c>
      <c r="AB1999" s="89"/>
      <c r="AC1999" s="111"/>
      <c r="AD1999" s="89"/>
      <c r="AE1999" s="89"/>
      <c r="AF1999" s="98"/>
      <c r="AG1999" s="98"/>
      <c r="AH1999" s="98"/>
      <c r="AI1999" s="99"/>
      <c r="AJ1999" s="99" t="s">
        <v>197</v>
      </c>
      <c r="AK1999" s="99" t="s">
        <v>197</v>
      </c>
      <c r="AL1999" s="45" t="s">
        <v>68</v>
      </c>
      <c r="AM1999" s="162" t="str">
        <f>MONTH(B1999)&amp;"/"&amp;YEAR(B1999)</f>
        <v>6/2026</v>
      </c>
      <c r="AN1999" s="45">
        <f>WEEKNUM(B1999)-WEEKNUM(EOMONTH(B1999,-1)+1)+1</f>
        <v>3</v>
      </c>
      <c r="AO1999" s="45" t="str">
        <f>MONTH(R1999)&amp;"/"&amp;YEAR(R1999)</f>
        <v>1/1900</v>
      </c>
      <c r="AP1999" s="45" t="e">
        <f>WEEKNUM(R1999)-WEEKNUM(EOMONTH(R1999,-1)+1)+1</f>
        <v>#NUM!</v>
      </c>
      <c r="AQ1999" s="45">
        <f>IF(AU1999="S",IF(Q1999="1. Aceitou o programa",R1999-B1999,0),0)</f>
        <v>0</v>
      </c>
      <c r="AR1999" s="45">
        <f>IF(AU1999="S",IF(AND(S1999&lt;&gt;"",R1999&lt;&gt;""),S1999-R1999,0),0)</f>
        <v>0</v>
      </c>
      <c r="AS1999" s="45">
        <f>IF(AU1999="S",IF(Q1999="1. Aceitou o programa",IF(OR(X1999="Não se Aplica",X1999=""),IF(OR(W1999="Não se Aplica",W1999=""),0,W1999-V1999),AVERAGE(X1999-W1999,W1999-V1999)),0),0)</f>
        <v>0</v>
      </c>
      <c r="AT1999" s="45">
        <f>IF(AU1999="S",IF(AND(Q1999="1. Aceitou o programa",AB1999="Realizada"),IFERROR(IF(AA1999="",0,AA1999-R1999),0),0),0)</f>
        <v>0</v>
      </c>
      <c r="AU1999" s="45" t="str">
        <f>_xlfn.XLOOKUP(U1999,'Lista Suspensa'!$AA$20:$AA$23,'Lista Suspensa'!$AB$20:$AB$23,"N/A")</f>
        <v>S</v>
      </c>
    </row>
    <row r="2000" spans="1:47" ht="12" customHeight="1">
      <c r="A2000" s="87" t="s">
        <v>67</v>
      </c>
      <c r="B2000" s="88">
        <v>46188</v>
      </c>
      <c r="C2000" s="89" t="s">
        <v>3773</v>
      </c>
      <c r="D2000" s="89" t="s">
        <v>3774</v>
      </c>
      <c r="E2000" s="90">
        <v>803602537</v>
      </c>
      <c r="F2000" s="184" t="s">
        <v>4480</v>
      </c>
      <c r="G2000" s="91">
        <v>36021989872</v>
      </c>
      <c r="H2000" s="92">
        <v>19205</v>
      </c>
      <c r="I2000" s="89"/>
      <c r="J2000" s="89"/>
      <c r="K2000" s="89" t="s">
        <v>52</v>
      </c>
      <c r="L2000" s="89" t="s">
        <v>778</v>
      </c>
      <c r="M2000" s="89"/>
      <c r="N2000" s="89" t="s">
        <v>170</v>
      </c>
      <c r="O2000" s="93">
        <v>11989863322</v>
      </c>
      <c r="P2000" s="94"/>
      <c r="Q2000" s="112" t="s">
        <v>3768</v>
      </c>
      <c r="R2000" s="95"/>
      <c r="S2000" s="96"/>
      <c r="T2000" s="96"/>
      <c r="U2000" s="96"/>
      <c r="V2000" s="92"/>
      <c r="W2000" s="92"/>
      <c r="X2000" s="92"/>
      <c r="Y2000" s="97"/>
      <c r="Z2000" s="89"/>
      <c r="AA2000" s="96">
        <v>0</v>
      </c>
      <c r="AB2000" s="89"/>
      <c r="AC2000" s="111"/>
      <c r="AD2000" s="89"/>
      <c r="AE2000" s="89"/>
      <c r="AF2000" s="98"/>
      <c r="AG2000" s="98"/>
      <c r="AH2000" s="98"/>
      <c r="AI2000" s="99"/>
      <c r="AJ2000" s="99" t="s">
        <v>197</v>
      </c>
      <c r="AK2000" s="99" t="s">
        <v>197</v>
      </c>
      <c r="AL2000" s="45" t="s">
        <v>68</v>
      </c>
      <c r="AM2000" s="162" t="str">
        <f>MONTH(B2000)&amp;"/"&amp;YEAR(B2000)</f>
        <v>6/2026</v>
      </c>
      <c r="AN2000" s="45">
        <f>WEEKNUM(B2000)-WEEKNUM(EOMONTH(B2000,-1)+1)+1</f>
        <v>3</v>
      </c>
      <c r="AO2000" s="45" t="str">
        <f>MONTH(R2000)&amp;"/"&amp;YEAR(R2000)</f>
        <v>1/1900</v>
      </c>
      <c r="AP2000" s="45" t="e">
        <f>WEEKNUM(R2000)-WEEKNUM(EOMONTH(R2000,-1)+1)+1</f>
        <v>#NUM!</v>
      </c>
      <c r="AQ2000" s="45">
        <f>IF(AU2000="S",IF(Q2000="1. Aceitou o programa",R2000-B2000,0),0)</f>
        <v>0</v>
      </c>
      <c r="AR2000" s="45">
        <f>IF(AU2000="S",IF(AND(S2000&lt;&gt;"",R2000&lt;&gt;""),S2000-R2000,0),0)</f>
        <v>0</v>
      </c>
      <c r="AS2000" s="45">
        <f>IF(AU2000="S",IF(Q2000="1. Aceitou o programa",IF(OR(X2000="Não se Aplica",X2000=""),IF(OR(W2000="Não se Aplica",W2000=""),0,W2000-V2000),AVERAGE(X2000-W2000,W2000-V2000)),0),0)</f>
        <v>0</v>
      </c>
      <c r="AT2000" s="45">
        <f>IF(AU2000="S",IF(AND(Q2000="1. Aceitou o programa",AB2000="Realizada"),IFERROR(IF(AA2000="",0,AA2000-R2000),0),0),0)</f>
        <v>0</v>
      </c>
      <c r="AU2000" s="45" t="str">
        <f>_xlfn.XLOOKUP(U2000,'Lista Suspensa'!$AA$20:$AA$23,'Lista Suspensa'!$AB$20:$AB$23,"N/A")</f>
        <v>S</v>
      </c>
    </row>
    <row r="2001" spans="1:47" ht="12" customHeight="1">
      <c r="A2001" s="87" t="s">
        <v>67</v>
      </c>
      <c r="B2001" s="88">
        <v>46188</v>
      </c>
      <c r="C2001" s="89" t="s">
        <v>3773</v>
      </c>
      <c r="D2001" s="89" t="s">
        <v>3774</v>
      </c>
      <c r="E2001" s="90">
        <v>804140596</v>
      </c>
      <c r="F2001" s="184" t="s">
        <v>4481</v>
      </c>
      <c r="G2001" s="91">
        <v>2156207801</v>
      </c>
      <c r="H2001" s="92">
        <v>19734</v>
      </c>
      <c r="I2001" s="89"/>
      <c r="J2001" s="89"/>
      <c r="K2001" s="89" t="s">
        <v>52</v>
      </c>
      <c r="L2001" s="89" t="s">
        <v>53</v>
      </c>
      <c r="M2001" s="89"/>
      <c r="N2001" s="89" t="s">
        <v>250</v>
      </c>
      <c r="O2001" s="93">
        <v>11959774433</v>
      </c>
      <c r="P2001" s="94"/>
      <c r="Q2001" s="112" t="s">
        <v>3768</v>
      </c>
      <c r="R2001" s="95"/>
      <c r="S2001" s="96"/>
      <c r="T2001" s="96"/>
      <c r="U2001" s="96"/>
      <c r="V2001" s="92"/>
      <c r="W2001" s="92"/>
      <c r="X2001" s="92"/>
      <c r="Y2001" s="97"/>
      <c r="Z2001" s="89"/>
      <c r="AA2001" s="96">
        <v>0</v>
      </c>
      <c r="AB2001" s="89"/>
      <c r="AC2001" s="111"/>
      <c r="AD2001" s="89"/>
      <c r="AE2001" s="89"/>
      <c r="AF2001" s="98"/>
      <c r="AG2001" s="98"/>
      <c r="AH2001" s="98"/>
      <c r="AI2001" s="99"/>
      <c r="AJ2001" s="99" t="s">
        <v>197</v>
      </c>
      <c r="AK2001" s="99" t="s">
        <v>197</v>
      </c>
      <c r="AL2001" s="45" t="s">
        <v>68</v>
      </c>
      <c r="AM2001" s="162" t="str">
        <f>MONTH(B2001)&amp;"/"&amp;YEAR(B2001)</f>
        <v>6/2026</v>
      </c>
      <c r="AN2001" s="45">
        <f>WEEKNUM(B2001)-WEEKNUM(EOMONTH(B2001,-1)+1)+1</f>
        <v>3</v>
      </c>
      <c r="AO2001" s="45" t="str">
        <f>MONTH(R2001)&amp;"/"&amp;YEAR(R2001)</f>
        <v>1/1900</v>
      </c>
      <c r="AP2001" s="45" t="e">
        <f>WEEKNUM(R2001)-WEEKNUM(EOMONTH(R2001,-1)+1)+1</f>
        <v>#NUM!</v>
      </c>
      <c r="AQ2001" s="45">
        <f>IF(AU2001="S",IF(Q2001="1. Aceitou o programa",R2001-B2001,0),0)</f>
        <v>0</v>
      </c>
      <c r="AR2001" s="45">
        <f>IF(AU2001="S",IF(AND(S2001&lt;&gt;"",R2001&lt;&gt;""),S2001-R2001,0),0)</f>
        <v>0</v>
      </c>
      <c r="AS2001" s="45">
        <f>IF(AU2001="S",IF(Q2001="1. Aceitou o programa",IF(OR(X2001="Não se Aplica",X2001=""),IF(OR(W2001="Não se Aplica",W2001=""),0,W2001-V2001),AVERAGE(X2001-W2001,W2001-V2001)),0),0)</f>
        <v>0</v>
      </c>
      <c r="AT2001" s="45">
        <f>IF(AU2001="S",IF(AND(Q2001="1. Aceitou o programa",AB2001="Realizada"),IFERROR(IF(AA2001="",0,AA2001-R2001),0),0),0)</f>
        <v>0</v>
      </c>
      <c r="AU2001" s="45" t="str">
        <f>_xlfn.XLOOKUP(U2001,'Lista Suspensa'!$AA$20:$AA$23,'Lista Suspensa'!$AB$20:$AB$23,"N/A")</f>
        <v>S</v>
      </c>
    </row>
    <row r="2002" spans="1:47" ht="12" customHeight="1">
      <c r="A2002" s="87" t="s">
        <v>67</v>
      </c>
      <c r="B2002" s="88">
        <v>46188</v>
      </c>
      <c r="C2002" s="89" t="s">
        <v>3773</v>
      </c>
      <c r="D2002" s="89" t="s">
        <v>3774</v>
      </c>
      <c r="E2002" s="90">
        <v>804863245</v>
      </c>
      <c r="F2002" s="184" t="s">
        <v>4482</v>
      </c>
      <c r="G2002" s="91">
        <v>32882164858</v>
      </c>
      <c r="H2002" s="92">
        <v>30720</v>
      </c>
      <c r="I2002" s="89"/>
      <c r="J2002" s="89"/>
      <c r="K2002" s="89" t="s">
        <v>52</v>
      </c>
      <c r="L2002" s="89" t="s">
        <v>778</v>
      </c>
      <c r="M2002" s="89"/>
      <c r="N2002" s="89" t="s">
        <v>250</v>
      </c>
      <c r="O2002" s="93">
        <v>11970857129</v>
      </c>
      <c r="P2002" s="94"/>
      <c r="Q2002" s="112" t="s">
        <v>3768</v>
      </c>
      <c r="R2002" s="95"/>
      <c r="S2002" s="96"/>
      <c r="T2002" s="96"/>
      <c r="U2002" s="96"/>
      <c r="V2002" s="92"/>
      <c r="W2002" s="92"/>
      <c r="X2002" s="92"/>
      <c r="Y2002" s="97"/>
      <c r="Z2002" s="89"/>
      <c r="AA2002" s="96">
        <v>0</v>
      </c>
      <c r="AB2002" s="89"/>
      <c r="AC2002" s="111"/>
      <c r="AD2002" s="89"/>
      <c r="AE2002" s="89"/>
      <c r="AF2002" s="98"/>
      <c r="AG2002" s="98"/>
      <c r="AH2002" s="98"/>
      <c r="AI2002" s="99"/>
      <c r="AJ2002" s="99" t="s">
        <v>197</v>
      </c>
      <c r="AK2002" s="99" t="s">
        <v>197</v>
      </c>
      <c r="AL2002" s="45" t="s">
        <v>68</v>
      </c>
      <c r="AM2002" s="162" t="str">
        <f>MONTH(B2002)&amp;"/"&amp;YEAR(B2002)</f>
        <v>6/2026</v>
      </c>
      <c r="AN2002" s="45">
        <f>WEEKNUM(B2002)-WEEKNUM(EOMONTH(B2002,-1)+1)+1</f>
        <v>3</v>
      </c>
      <c r="AO2002" s="45" t="str">
        <f>MONTH(R2002)&amp;"/"&amp;YEAR(R2002)</f>
        <v>1/1900</v>
      </c>
      <c r="AP2002" s="45" t="e">
        <f>WEEKNUM(R2002)-WEEKNUM(EOMONTH(R2002,-1)+1)+1</f>
        <v>#NUM!</v>
      </c>
      <c r="AQ2002" s="45">
        <f>IF(AU2002="S",IF(Q2002="1. Aceitou o programa",R2002-B2002,0),0)</f>
        <v>0</v>
      </c>
      <c r="AR2002" s="45">
        <f>IF(AU2002="S",IF(AND(S2002&lt;&gt;"",R2002&lt;&gt;""),S2002-R2002,0),0)</f>
        <v>0</v>
      </c>
      <c r="AS2002" s="45">
        <f>IF(AU2002="S",IF(Q2002="1. Aceitou o programa",IF(OR(X2002="Não se Aplica",X2002=""),IF(OR(W2002="Não se Aplica",W2002=""),0,W2002-V2002),AVERAGE(X2002-W2002,W2002-V2002)),0),0)</f>
        <v>0</v>
      </c>
      <c r="AT2002" s="45">
        <f>IF(AU2002="S",IF(AND(Q2002="1. Aceitou o programa",AB2002="Realizada"),IFERROR(IF(AA2002="",0,AA2002-R2002),0),0),0)</f>
        <v>0</v>
      </c>
      <c r="AU2002" s="45" t="str">
        <f>_xlfn.XLOOKUP(U2002,'Lista Suspensa'!$AA$20:$AA$23,'Lista Suspensa'!$AB$20:$AB$23,"N/A")</f>
        <v>S</v>
      </c>
    </row>
    <row r="2003" spans="1:47" ht="12" customHeight="1">
      <c r="A2003" s="87" t="s">
        <v>67</v>
      </c>
      <c r="B2003" s="88">
        <v>46188</v>
      </c>
      <c r="C2003" s="89" t="s">
        <v>3773</v>
      </c>
      <c r="D2003" s="89" t="s">
        <v>3774</v>
      </c>
      <c r="E2003" s="90">
        <v>804981744</v>
      </c>
      <c r="F2003" s="184" t="s">
        <v>4483</v>
      </c>
      <c r="G2003" s="91">
        <v>61808156587</v>
      </c>
      <c r="H2003" s="92">
        <v>24516</v>
      </c>
      <c r="I2003" s="89"/>
      <c r="J2003" s="89"/>
      <c r="K2003" s="89" t="s">
        <v>52</v>
      </c>
      <c r="L2003" s="89" t="s">
        <v>53</v>
      </c>
      <c r="M2003" s="89"/>
      <c r="N2003" s="89" t="s">
        <v>250</v>
      </c>
      <c r="O2003" s="93">
        <v>11945841919</v>
      </c>
      <c r="P2003" s="94"/>
      <c r="Q2003" s="112" t="s">
        <v>3768</v>
      </c>
      <c r="R2003" s="95"/>
      <c r="S2003" s="96"/>
      <c r="T2003" s="96"/>
      <c r="U2003" s="96"/>
      <c r="V2003" s="92"/>
      <c r="W2003" s="92"/>
      <c r="X2003" s="92"/>
      <c r="Y2003" s="97"/>
      <c r="Z2003" s="89"/>
      <c r="AA2003" s="96">
        <v>0</v>
      </c>
      <c r="AB2003" s="89"/>
      <c r="AC2003" s="111"/>
      <c r="AD2003" s="89"/>
      <c r="AE2003" s="89"/>
      <c r="AF2003" s="98"/>
      <c r="AG2003" s="98"/>
      <c r="AH2003" s="98"/>
      <c r="AI2003" s="99"/>
      <c r="AJ2003" s="99" t="s">
        <v>197</v>
      </c>
      <c r="AK2003" s="99" t="s">
        <v>197</v>
      </c>
      <c r="AL2003" s="45" t="s">
        <v>68</v>
      </c>
      <c r="AM2003" s="162" t="str">
        <f>MONTH(B2003)&amp;"/"&amp;YEAR(B2003)</f>
        <v>6/2026</v>
      </c>
      <c r="AN2003" s="45">
        <f>WEEKNUM(B2003)-WEEKNUM(EOMONTH(B2003,-1)+1)+1</f>
        <v>3</v>
      </c>
      <c r="AO2003" s="45" t="str">
        <f>MONTH(R2003)&amp;"/"&amp;YEAR(R2003)</f>
        <v>1/1900</v>
      </c>
      <c r="AP2003" s="45" t="e">
        <f>WEEKNUM(R2003)-WEEKNUM(EOMONTH(R2003,-1)+1)+1</f>
        <v>#NUM!</v>
      </c>
      <c r="AQ2003" s="45">
        <f>IF(AU2003="S",IF(Q2003="1. Aceitou o programa",R2003-B2003,0),0)</f>
        <v>0</v>
      </c>
      <c r="AR2003" s="45">
        <f>IF(AU2003="S",IF(AND(S2003&lt;&gt;"",R2003&lt;&gt;""),S2003-R2003,0),0)</f>
        <v>0</v>
      </c>
      <c r="AS2003" s="45">
        <f>IF(AU2003="S",IF(Q2003="1. Aceitou o programa",IF(OR(X2003="Não se Aplica",X2003=""),IF(OR(W2003="Não se Aplica",W2003=""),0,W2003-V2003),AVERAGE(X2003-W2003,W2003-V2003)),0),0)</f>
        <v>0</v>
      </c>
      <c r="AT2003" s="45">
        <f>IF(AU2003="S",IF(AND(Q2003="1. Aceitou o programa",AB2003="Realizada"),IFERROR(IF(AA2003="",0,AA2003-R2003),0),0),0)</f>
        <v>0</v>
      </c>
      <c r="AU2003" s="45" t="str">
        <f>_xlfn.XLOOKUP(U2003,'Lista Suspensa'!$AA$20:$AA$23,'Lista Suspensa'!$AB$20:$AB$23,"N/A")</f>
        <v>S</v>
      </c>
    </row>
    <row r="2004" spans="1:47" ht="12" customHeight="1">
      <c r="A2004" s="87" t="s">
        <v>67</v>
      </c>
      <c r="B2004" s="88">
        <v>46188</v>
      </c>
      <c r="C2004" s="89" t="s">
        <v>3773</v>
      </c>
      <c r="D2004" s="89" t="s">
        <v>3774</v>
      </c>
      <c r="E2004" s="90">
        <v>805228438</v>
      </c>
      <c r="F2004" s="184" t="s">
        <v>4484</v>
      </c>
      <c r="G2004" s="91">
        <v>23143837888</v>
      </c>
      <c r="H2004" s="92">
        <v>26768</v>
      </c>
      <c r="I2004" s="89"/>
      <c r="J2004" s="89"/>
      <c r="K2004" s="89" t="s">
        <v>52</v>
      </c>
      <c r="L2004" s="89" t="s">
        <v>53</v>
      </c>
      <c r="M2004" s="89"/>
      <c r="N2004" s="89" t="s">
        <v>91</v>
      </c>
      <c r="O2004" s="93">
        <v>16981360839</v>
      </c>
      <c r="P2004" s="94"/>
      <c r="Q2004" s="112" t="s">
        <v>3768</v>
      </c>
      <c r="R2004" s="95"/>
      <c r="S2004" s="96"/>
      <c r="T2004" s="96"/>
      <c r="U2004" s="96"/>
      <c r="V2004" s="92"/>
      <c r="W2004" s="92"/>
      <c r="X2004" s="92"/>
      <c r="Y2004" s="97"/>
      <c r="Z2004" s="89"/>
      <c r="AA2004" s="96">
        <v>0</v>
      </c>
      <c r="AB2004" s="89"/>
      <c r="AC2004" s="111"/>
      <c r="AD2004" s="89"/>
      <c r="AE2004" s="89"/>
      <c r="AF2004" s="98"/>
      <c r="AG2004" s="98"/>
      <c r="AH2004" s="98"/>
      <c r="AI2004" s="99"/>
      <c r="AJ2004" s="99" t="s">
        <v>197</v>
      </c>
      <c r="AK2004" s="99" t="s">
        <v>197</v>
      </c>
      <c r="AL2004" s="45" t="s">
        <v>68</v>
      </c>
      <c r="AM2004" s="162" t="str">
        <f>MONTH(B2004)&amp;"/"&amp;YEAR(B2004)</f>
        <v>6/2026</v>
      </c>
      <c r="AN2004" s="45">
        <f>WEEKNUM(B2004)-WEEKNUM(EOMONTH(B2004,-1)+1)+1</f>
        <v>3</v>
      </c>
      <c r="AO2004" s="45" t="str">
        <f>MONTH(R2004)&amp;"/"&amp;YEAR(R2004)</f>
        <v>1/1900</v>
      </c>
      <c r="AP2004" s="45" t="e">
        <f>WEEKNUM(R2004)-WEEKNUM(EOMONTH(R2004,-1)+1)+1</f>
        <v>#NUM!</v>
      </c>
      <c r="AQ2004" s="45">
        <f>IF(AU2004="S",IF(Q2004="1. Aceitou o programa",R2004-B2004,0),0)</f>
        <v>0</v>
      </c>
      <c r="AR2004" s="45">
        <f>IF(AU2004="S",IF(AND(S2004&lt;&gt;"",R2004&lt;&gt;""),S2004-R2004,0),0)</f>
        <v>0</v>
      </c>
      <c r="AS2004" s="45">
        <f>IF(AU2004="S",IF(Q2004="1. Aceitou o programa",IF(OR(X2004="Não se Aplica",X2004=""),IF(OR(W2004="Não se Aplica",W2004=""),0,W2004-V2004),AVERAGE(X2004-W2004,W2004-V2004)),0),0)</f>
        <v>0</v>
      </c>
      <c r="AT2004" s="45">
        <f>IF(AU2004="S",IF(AND(Q2004="1. Aceitou o programa",AB2004="Realizada"),IFERROR(IF(AA2004="",0,AA2004-R2004),0),0),0)</f>
        <v>0</v>
      </c>
      <c r="AU2004" s="45" t="str">
        <f>_xlfn.XLOOKUP(U2004,'Lista Suspensa'!$AA$20:$AA$23,'Lista Suspensa'!$AB$20:$AB$23,"N/A")</f>
        <v>S</v>
      </c>
    </row>
    <row r="2005" spans="1:47" ht="12" customHeight="1">
      <c r="A2005" s="87" t="s">
        <v>67</v>
      </c>
      <c r="B2005" s="88">
        <v>46188</v>
      </c>
      <c r="C2005" s="89" t="s">
        <v>3773</v>
      </c>
      <c r="D2005" s="89" t="s">
        <v>3774</v>
      </c>
      <c r="E2005" s="90">
        <v>805275274</v>
      </c>
      <c r="F2005" s="184" t="s">
        <v>4485</v>
      </c>
      <c r="G2005" s="91">
        <v>53790855804</v>
      </c>
      <c r="H2005" s="92">
        <v>19741</v>
      </c>
      <c r="I2005" s="89"/>
      <c r="J2005" s="89"/>
      <c r="K2005" s="89" t="s">
        <v>52</v>
      </c>
      <c r="L2005" s="89" t="s">
        <v>53</v>
      </c>
      <c r="M2005" s="89"/>
      <c r="N2005" s="89" t="s">
        <v>250</v>
      </c>
      <c r="O2005" s="93">
        <v>11998556592</v>
      </c>
      <c r="P2005" s="94"/>
      <c r="Q2005" s="112" t="s">
        <v>3768</v>
      </c>
      <c r="R2005" s="95"/>
      <c r="S2005" s="96"/>
      <c r="T2005" s="96"/>
      <c r="U2005" s="96"/>
      <c r="V2005" s="92"/>
      <c r="W2005" s="92"/>
      <c r="X2005" s="92"/>
      <c r="Y2005" s="97"/>
      <c r="Z2005" s="89"/>
      <c r="AA2005" s="96">
        <v>0</v>
      </c>
      <c r="AB2005" s="89"/>
      <c r="AC2005" s="111"/>
      <c r="AD2005" s="89"/>
      <c r="AE2005" s="89"/>
      <c r="AF2005" s="98"/>
      <c r="AG2005" s="98"/>
      <c r="AH2005" s="98"/>
      <c r="AI2005" s="99"/>
      <c r="AJ2005" s="99" t="s">
        <v>197</v>
      </c>
      <c r="AK2005" s="99" t="s">
        <v>197</v>
      </c>
      <c r="AL2005" s="45" t="s">
        <v>68</v>
      </c>
      <c r="AM2005" s="162" t="str">
        <f>MONTH(B2005)&amp;"/"&amp;YEAR(B2005)</f>
        <v>6/2026</v>
      </c>
      <c r="AN2005" s="45">
        <f>WEEKNUM(B2005)-WEEKNUM(EOMONTH(B2005,-1)+1)+1</f>
        <v>3</v>
      </c>
      <c r="AO2005" s="45" t="str">
        <f>MONTH(R2005)&amp;"/"&amp;YEAR(R2005)</f>
        <v>1/1900</v>
      </c>
      <c r="AP2005" s="45" t="e">
        <f>WEEKNUM(R2005)-WEEKNUM(EOMONTH(R2005,-1)+1)+1</f>
        <v>#NUM!</v>
      </c>
      <c r="AQ2005" s="45">
        <f>IF(AU2005="S",IF(Q2005="1. Aceitou o programa",R2005-B2005,0),0)</f>
        <v>0</v>
      </c>
      <c r="AR2005" s="45">
        <f>IF(AU2005="S",IF(AND(S2005&lt;&gt;"",R2005&lt;&gt;""),S2005-R2005,0),0)</f>
        <v>0</v>
      </c>
      <c r="AS2005" s="45">
        <f>IF(AU2005="S",IF(Q2005="1. Aceitou o programa",IF(OR(X2005="Não se Aplica",X2005=""),IF(OR(W2005="Não se Aplica",W2005=""),0,W2005-V2005),AVERAGE(X2005-W2005,W2005-V2005)),0),0)</f>
        <v>0</v>
      </c>
      <c r="AT2005" s="45">
        <f>IF(AU2005="S",IF(AND(Q2005="1. Aceitou o programa",AB2005="Realizada"),IFERROR(IF(AA2005="",0,AA2005-R2005),0),0),0)</f>
        <v>0</v>
      </c>
      <c r="AU2005" s="45" t="str">
        <f>_xlfn.XLOOKUP(U2005,'Lista Suspensa'!$AA$20:$AA$23,'Lista Suspensa'!$AB$20:$AB$23,"N/A")</f>
        <v>S</v>
      </c>
    </row>
    <row r="2006" spans="1:47" ht="12" customHeight="1">
      <c r="A2006" s="87" t="s">
        <v>67</v>
      </c>
      <c r="B2006" s="88">
        <v>46188</v>
      </c>
      <c r="C2006" s="89" t="s">
        <v>3773</v>
      </c>
      <c r="D2006" s="89" t="s">
        <v>3774</v>
      </c>
      <c r="E2006" s="90">
        <v>806265671</v>
      </c>
      <c r="F2006" s="184" t="s">
        <v>4486</v>
      </c>
      <c r="G2006" s="91">
        <v>87704048872</v>
      </c>
      <c r="H2006" s="92">
        <v>19248</v>
      </c>
      <c r="I2006" s="89"/>
      <c r="J2006" s="89"/>
      <c r="K2006" s="89" t="s">
        <v>52</v>
      </c>
      <c r="L2006" s="89" t="s">
        <v>53</v>
      </c>
      <c r="M2006" s="89"/>
      <c r="N2006" s="89" t="s">
        <v>250</v>
      </c>
      <c r="O2006" s="93">
        <v>11954651494</v>
      </c>
      <c r="P2006" s="94"/>
      <c r="Q2006" s="112" t="s">
        <v>3768</v>
      </c>
      <c r="R2006" s="95"/>
      <c r="S2006" s="96"/>
      <c r="T2006" s="96"/>
      <c r="U2006" s="96"/>
      <c r="V2006" s="92"/>
      <c r="W2006" s="92"/>
      <c r="X2006" s="92"/>
      <c r="Y2006" s="97"/>
      <c r="Z2006" s="89"/>
      <c r="AA2006" s="96">
        <v>0</v>
      </c>
      <c r="AB2006" s="89"/>
      <c r="AC2006" s="111"/>
      <c r="AD2006" s="89"/>
      <c r="AE2006" s="89"/>
      <c r="AF2006" s="98"/>
      <c r="AG2006" s="98"/>
      <c r="AH2006" s="98"/>
      <c r="AI2006" s="99"/>
      <c r="AJ2006" s="99" t="s">
        <v>197</v>
      </c>
      <c r="AK2006" s="99" t="s">
        <v>197</v>
      </c>
      <c r="AL2006" s="45" t="s">
        <v>68</v>
      </c>
      <c r="AM2006" s="162" t="str">
        <f>MONTH(B2006)&amp;"/"&amp;YEAR(B2006)</f>
        <v>6/2026</v>
      </c>
      <c r="AN2006" s="45">
        <f>WEEKNUM(B2006)-WEEKNUM(EOMONTH(B2006,-1)+1)+1</f>
        <v>3</v>
      </c>
      <c r="AO2006" s="45" t="str">
        <f>MONTH(R2006)&amp;"/"&amp;YEAR(R2006)</f>
        <v>1/1900</v>
      </c>
      <c r="AP2006" s="45" t="e">
        <f>WEEKNUM(R2006)-WEEKNUM(EOMONTH(R2006,-1)+1)+1</f>
        <v>#NUM!</v>
      </c>
      <c r="AQ2006" s="45">
        <f>IF(AU2006="S",IF(Q2006="1. Aceitou o programa",R2006-B2006,0),0)</f>
        <v>0</v>
      </c>
      <c r="AR2006" s="45">
        <f>IF(AU2006="S",IF(AND(S2006&lt;&gt;"",R2006&lt;&gt;""),S2006-R2006,0),0)</f>
        <v>0</v>
      </c>
      <c r="AS2006" s="45">
        <f>IF(AU2006="S",IF(Q2006="1. Aceitou o programa",IF(OR(X2006="Não se Aplica",X2006=""),IF(OR(W2006="Não se Aplica",W2006=""),0,W2006-V2006),AVERAGE(X2006-W2006,W2006-V2006)),0),0)</f>
        <v>0</v>
      </c>
      <c r="AT2006" s="45">
        <f>IF(AU2006="S",IF(AND(Q2006="1. Aceitou o programa",AB2006="Realizada"),IFERROR(IF(AA2006="",0,AA2006-R2006),0),0),0)</f>
        <v>0</v>
      </c>
      <c r="AU2006" s="45" t="str">
        <f>_xlfn.XLOOKUP(U2006,'Lista Suspensa'!$AA$20:$AA$23,'Lista Suspensa'!$AB$20:$AB$23,"N/A")</f>
        <v>S</v>
      </c>
    </row>
    <row r="2007" spans="1:47" ht="12" customHeight="1">
      <c r="A2007" s="87" t="s">
        <v>67</v>
      </c>
      <c r="B2007" s="88">
        <v>46188</v>
      </c>
      <c r="C2007" s="89" t="s">
        <v>3773</v>
      </c>
      <c r="D2007" s="89" t="s">
        <v>3774</v>
      </c>
      <c r="E2007" s="90">
        <v>807511641</v>
      </c>
      <c r="F2007" s="184" t="s">
        <v>4487</v>
      </c>
      <c r="G2007" s="91">
        <v>3751960805</v>
      </c>
      <c r="H2007" s="92">
        <v>22178</v>
      </c>
      <c r="I2007" s="89"/>
      <c r="J2007" s="89"/>
      <c r="K2007" s="89" t="s">
        <v>52</v>
      </c>
      <c r="L2007" s="89" t="s">
        <v>516</v>
      </c>
      <c r="M2007" s="89"/>
      <c r="N2007" s="89" t="s">
        <v>250</v>
      </c>
      <c r="O2007" s="93">
        <v>11996181194</v>
      </c>
      <c r="P2007" s="94"/>
      <c r="Q2007" s="112" t="s">
        <v>3768</v>
      </c>
      <c r="R2007" s="95"/>
      <c r="S2007" s="96"/>
      <c r="T2007" s="96"/>
      <c r="U2007" s="96"/>
      <c r="V2007" s="92"/>
      <c r="W2007" s="92"/>
      <c r="X2007" s="92"/>
      <c r="Y2007" s="97"/>
      <c r="Z2007" s="89"/>
      <c r="AA2007" s="96">
        <v>0</v>
      </c>
      <c r="AB2007" s="89"/>
      <c r="AC2007" s="111"/>
      <c r="AD2007" s="89"/>
      <c r="AE2007" s="89"/>
      <c r="AF2007" s="98"/>
      <c r="AG2007" s="98"/>
      <c r="AH2007" s="98"/>
      <c r="AI2007" s="99"/>
      <c r="AJ2007" s="99" t="s">
        <v>197</v>
      </c>
      <c r="AK2007" s="99" t="s">
        <v>197</v>
      </c>
      <c r="AL2007" s="45" t="s">
        <v>68</v>
      </c>
      <c r="AM2007" s="162" t="str">
        <f>MONTH(B2007)&amp;"/"&amp;YEAR(B2007)</f>
        <v>6/2026</v>
      </c>
      <c r="AN2007" s="45">
        <f>WEEKNUM(B2007)-WEEKNUM(EOMONTH(B2007,-1)+1)+1</f>
        <v>3</v>
      </c>
      <c r="AO2007" s="45" t="str">
        <f>MONTH(R2007)&amp;"/"&amp;YEAR(R2007)</f>
        <v>1/1900</v>
      </c>
      <c r="AP2007" s="45" t="e">
        <f>WEEKNUM(R2007)-WEEKNUM(EOMONTH(R2007,-1)+1)+1</f>
        <v>#NUM!</v>
      </c>
      <c r="AQ2007" s="45">
        <f>IF(AU2007="S",IF(Q2007="1. Aceitou o programa",R2007-B2007,0),0)</f>
        <v>0</v>
      </c>
      <c r="AR2007" s="45">
        <f>IF(AU2007="S",IF(AND(S2007&lt;&gt;"",R2007&lt;&gt;""),S2007-R2007,0),0)</f>
        <v>0</v>
      </c>
      <c r="AS2007" s="45">
        <f>IF(AU2007="S",IF(Q2007="1. Aceitou o programa",IF(OR(X2007="Não se Aplica",X2007=""),IF(OR(W2007="Não se Aplica",W2007=""),0,W2007-V2007),AVERAGE(X2007-W2007,W2007-V2007)),0),0)</f>
        <v>0</v>
      </c>
      <c r="AT2007" s="45">
        <f>IF(AU2007="S",IF(AND(Q2007="1. Aceitou o programa",AB2007="Realizada"),IFERROR(IF(AA2007="",0,AA2007-R2007),0),0),0)</f>
        <v>0</v>
      </c>
      <c r="AU2007" s="45" t="str">
        <f>_xlfn.XLOOKUP(U2007,'Lista Suspensa'!$AA$20:$AA$23,'Lista Suspensa'!$AB$20:$AB$23,"N/A")</f>
        <v>S</v>
      </c>
    </row>
    <row r="2008" spans="1:47" ht="12" customHeight="1">
      <c r="A2008" s="87" t="s">
        <v>67</v>
      </c>
      <c r="B2008" s="88">
        <v>46188</v>
      </c>
      <c r="C2008" s="89" t="s">
        <v>3773</v>
      </c>
      <c r="D2008" s="89" t="s">
        <v>3774</v>
      </c>
      <c r="E2008" s="90">
        <v>808173260</v>
      </c>
      <c r="F2008" s="184" t="s">
        <v>4488</v>
      </c>
      <c r="G2008" s="91">
        <v>26597535472</v>
      </c>
      <c r="H2008" s="92">
        <v>20435</v>
      </c>
      <c r="I2008" s="89"/>
      <c r="J2008" s="89"/>
      <c r="K2008" s="89" t="s">
        <v>52</v>
      </c>
      <c r="L2008" s="89" t="s">
        <v>871</v>
      </c>
      <c r="M2008" s="89"/>
      <c r="N2008" s="89" t="s">
        <v>250</v>
      </c>
      <c r="O2008" s="93">
        <v>11987551517</v>
      </c>
      <c r="P2008" s="94"/>
      <c r="Q2008" s="112" t="s">
        <v>3768</v>
      </c>
      <c r="R2008" s="95"/>
      <c r="S2008" s="96"/>
      <c r="T2008" s="96"/>
      <c r="U2008" s="96"/>
      <c r="V2008" s="92"/>
      <c r="W2008" s="92"/>
      <c r="X2008" s="92"/>
      <c r="Y2008" s="97"/>
      <c r="Z2008" s="89"/>
      <c r="AA2008" s="96">
        <v>0</v>
      </c>
      <c r="AB2008" s="89"/>
      <c r="AC2008" s="111"/>
      <c r="AD2008" s="89"/>
      <c r="AE2008" s="89"/>
      <c r="AF2008" s="98"/>
      <c r="AG2008" s="98"/>
      <c r="AH2008" s="98"/>
      <c r="AI2008" s="99"/>
      <c r="AJ2008" s="99" t="s">
        <v>197</v>
      </c>
      <c r="AK2008" s="99" t="s">
        <v>197</v>
      </c>
      <c r="AL2008" s="45" t="s">
        <v>68</v>
      </c>
      <c r="AM2008" s="162" t="str">
        <f>MONTH(B2008)&amp;"/"&amp;YEAR(B2008)</f>
        <v>6/2026</v>
      </c>
      <c r="AN2008" s="45">
        <f>WEEKNUM(B2008)-WEEKNUM(EOMONTH(B2008,-1)+1)+1</f>
        <v>3</v>
      </c>
      <c r="AO2008" s="45" t="str">
        <f>MONTH(R2008)&amp;"/"&amp;YEAR(R2008)</f>
        <v>1/1900</v>
      </c>
      <c r="AP2008" s="45" t="e">
        <f>WEEKNUM(R2008)-WEEKNUM(EOMONTH(R2008,-1)+1)+1</f>
        <v>#NUM!</v>
      </c>
      <c r="AQ2008" s="45">
        <f>IF(AU2008="S",IF(Q2008="1. Aceitou o programa",R2008-B2008,0),0)</f>
        <v>0</v>
      </c>
      <c r="AR2008" s="45">
        <f>IF(AU2008="S",IF(AND(S2008&lt;&gt;"",R2008&lt;&gt;""),S2008-R2008,0),0)</f>
        <v>0</v>
      </c>
      <c r="AS2008" s="45">
        <f>IF(AU2008="S",IF(Q2008="1. Aceitou o programa",IF(OR(X2008="Não se Aplica",X2008=""),IF(OR(W2008="Não se Aplica",W2008=""),0,W2008-V2008),AVERAGE(X2008-W2008,W2008-V2008)),0),0)</f>
        <v>0</v>
      </c>
      <c r="AT2008" s="45">
        <f>IF(AU2008="S",IF(AND(Q2008="1. Aceitou o programa",AB2008="Realizada"),IFERROR(IF(AA2008="",0,AA2008-R2008),0),0),0)</f>
        <v>0</v>
      </c>
      <c r="AU2008" s="45" t="str">
        <f>_xlfn.XLOOKUP(U2008,'Lista Suspensa'!$AA$20:$AA$23,'Lista Suspensa'!$AB$20:$AB$23,"N/A")</f>
        <v>S</v>
      </c>
    </row>
    <row r="2009" spans="1:47" ht="12" customHeight="1">
      <c r="A2009" s="87" t="s">
        <v>67</v>
      </c>
      <c r="B2009" s="88">
        <v>46188</v>
      </c>
      <c r="C2009" s="89" t="s">
        <v>3773</v>
      </c>
      <c r="D2009" s="89" t="s">
        <v>3774</v>
      </c>
      <c r="E2009" s="90">
        <v>808282514</v>
      </c>
      <c r="F2009" s="184" t="s">
        <v>4489</v>
      </c>
      <c r="G2009" s="91">
        <v>35933119504</v>
      </c>
      <c r="H2009" s="92">
        <v>23446</v>
      </c>
      <c r="I2009" s="89"/>
      <c r="J2009" s="89"/>
      <c r="K2009" s="89" t="s">
        <v>52</v>
      </c>
      <c r="L2009" s="89" t="s">
        <v>53</v>
      </c>
      <c r="M2009" s="89"/>
      <c r="N2009" s="89" t="s">
        <v>250</v>
      </c>
      <c r="O2009" s="93">
        <v>11960295044</v>
      </c>
      <c r="P2009" s="94"/>
      <c r="Q2009" s="112" t="s">
        <v>3768</v>
      </c>
      <c r="R2009" s="95"/>
      <c r="S2009" s="96"/>
      <c r="T2009" s="96"/>
      <c r="U2009" s="96"/>
      <c r="V2009" s="92"/>
      <c r="W2009" s="92"/>
      <c r="X2009" s="92"/>
      <c r="Y2009" s="97"/>
      <c r="Z2009" s="89"/>
      <c r="AA2009" s="96">
        <v>0</v>
      </c>
      <c r="AB2009" s="89"/>
      <c r="AC2009" s="111"/>
      <c r="AD2009" s="89"/>
      <c r="AE2009" s="89"/>
      <c r="AF2009" s="98"/>
      <c r="AG2009" s="98"/>
      <c r="AH2009" s="98"/>
      <c r="AI2009" s="99"/>
      <c r="AJ2009" s="99" t="s">
        <v>197</v>
      </c>
      <c r="AK2009" s="99" t="s">
        <v>197</v>
      </c>
      <c r="AL2009" s="45" t="s">
        <v>68</v>
      </c>
      <c r="AM2009" s="162" t="str">
        <f>MONTH(B2009)&amp;"/"&amp;YEAR(B2009)</f>
        <v>6/2026</v>
      </c>
      <c r="AN2009" s="45">
        <f>WEEKNUM(B2009)-WEEKNUM(EOMONTH(B2009,-1)+1)+1</f>
        <v>3</v>
      </c>
      <c r="AO2009" s="45" t="str">
        <f>MONTH(R2009)&amp;"/"&amp;YEAR(R2009)</f>
        <v>1/1900</v>
      </c>
      <c r="AP2009" s="45" t="e">
        <f>WEEKNUM(R2009)-WEEKNUM(EOMONTH(R2009,-1)+1)+1</f>
        <v>#NUM!</v>
      </c>
      <c r="AQ2009" s="45">
        <f>IF(AU2009="S",IF(Q2009="1. Aceitou o programa",R2009-B2009,0),0)</f>
        <v>0</v>
      </c>
      <c r="AR2009" s="45">
        <f>IF(AU2009="S",IF(AND(S2009&lt;&gt;"",R2009&lt;&gt;""),S2009-R2009,0),0)</f>
        <v>0</v>
      </c>
      <c r="AS2009" s="45">
        <f>IF(AU2009="S",IF(Q2009="1. Aceitou o programa",IF(OR(X2009="Não se Aplica",X2009=""),IF(OR(W2009="Não se Aplica",W2009=""),0,W2009-V2009),AVERAGE(X2009-W2009,W2009-V2009)),0),0)</f>
        <v>0</v>
      </c>
      <c r="AT2009" s="45">
        <f>IF(AU2009="S",IF(AND(Q2009="1. Aceitou o programa",AB2009="Realizada"),IFERROR(IF(AA2009="",0,AA2009-R2009),0),0),0)</f>
        <v>0</v>
      </c>
      <c r="AU2009" s="45" t="str">
        <f>_xlfn.XLOOKUP(U2009,'Lista Suspensa'!$AA$20:$AA$23,'Lista Suspensa'!$AB$20:$AB$23,"N/A")</f>
        <v>S</v>
      </c>
    </row>
    <row r="2010" spans="1:47" ht="12" customHeight="1">
      <c r="A2010" s="87" t="s">
        <v>67</v>
      </c>
      <c r="B2010" s="88">
        <v>46188</v>
      </c>
      <c r="C2010" s="89" t="s">
        <v>3773</v>
      </c>
      <c r="D2010" s="89" t="s">
        <v>3774</v>
      </c>
      <c r="E2010" s="90">
        <v>808901745</v>
      </c>
      <c r="F2010" s="184" t="s">
        <v>4490</v>
      </c>
      <c r="G2010" s="91">
        <v>90476441820</v>
      </c>
      <c r="H2010" s="92">
        <v>19831</v>
      </c>
      <c r="I2010" s="89"/>
      <c r="J2010" s="89"/>
      <c r="K2010" s="89" t="s">
        <v>52</v>
      </c>
      <c r="L2010" s="89" t="s">
        <v>53</v>
      </c>
      <c r="M2010" s="89"/>
      <c r="N2010" s="89" t="s">
        <v>250</v>
      </c>
      <c r="O2010" s="93">
        <v>11984056065</v>
      </c>
      <c r="P2010" s="94"/>
      <c r="Q2010" s="112" t="s">
        <v>3768</v>
      </c>
      <c r="R2010" s="95"/>
      <c r="S2010" s="96"/>
      <c r="T2010" s="96"/>
      <c r="U2010" s="96"/>
      <c r="V2010" s="92"/>
      <c r="W2010" s="92"/>
      <c r="X2010" s="92"/>
      <c r="Y2010" s="97"/>
      <c r="Z2010" s="89"/>
      <c r="AA2010" s="96">
        <v>0</v>
      </c>
      <c r="AB2010" s="89"/>
      <c r="AC2010" s="111"/>
      <c r="AD2010" s="89"/>
      <c r="AE2010" s="89"/>
      <c r="AF2010" s="98"/>
      <c r="AG2010" s="98"/>
      <c r="AH2010" s="98"/>
      <c r="AI2010" s="99"/>
      <c r="AJ2010" s="99" t="s">
        <v>197</v>
      </c>
      <c r="AK2010" s="99" t="s">
        <v>197</v>
      </c>
      <c r="AL2010" s="45" t="s">
        <v>68</v>
      </c>
      <c r="AM2010" s="162" t="str">
        <f>MONTH(B2010)&amp;"/"&amp;YEAR(B2010)</f>
        <v>6/2026</v>
      </c>
      <c r="AN2010" s="45">
        <f>WEEKNUM(B2010)-WEEKNUM(EOMONTH(B2010,-1)+1)+1</f>
        <v>3</v>
      </c>
      <c r="AO2010" s="45" t="str">
        <f>MONTH(R2010)&amp;"/"&amp;YEAR(R2010)</f>
        <v>1/1900</v>
      </c>
      <c r="AP2010" s="45" t="e">
        <f>WEEKNUM(R2010)-WEEKNUM(EOMONTH(R2010,-1)+1)+1</f>
        <v>#NUM!</v>
      </c>
      <c r="AQ2010" s="45">
        <f>IF(AU2010="S",IF(Q2010="1. Aceitou o programa",R2010-B2010,0),0)</f>
        <v>0</v>
      </c>
      <c r="AR2010" s="45">
        <f>IF(AU2010="S",IF(AND(S2010&lt;&gt;"",R2010&lt;&gt;""),S2010-R2010,0),0)</f>
        <v>0</v>
      </c>
      <c r="AS2010" s="45">
        <f>IF(AU2010="S",IF(Q2010="1. Aceitou o programa",IF(OR(X2010="Não se Aplica",X2010=""),IF(OR(W2010="Não se Aplica",W2010=""),0,W2010-V2010),AVERAGE(X2010-W2010,W2010-V2010)),0),0)</f>
        <v>0</v>
      </c>
      <c r="AT2010" s="45">
        <f>IF(AU2010="S",IF(AND(Q2010="1. Aceitou o programa",AB2010="Realizada"),IFERROR(IF(AA2010="",0,AA2010-R2010),0),0),0)</f>
        <v>0</v>
      </c>
      <c r="AU2010" s="45" t="str">
        <f>_xlfn.XLOOKUP(U2010,'Lista Suspensa'!$AA$20:$AA$23,'Lista Suspensa'!$AB$20:$AB$23,"N/A")</f>
        <v>S</v>
      </c>
    </row>
    <row r="2011" spans="1:47" ht="12" customHeight="1">
      <c r="A2011" s="87" t="s">
        <v>67</v>
      </c>
      <c r="B2011" s="88">
        <v>46188</v>
      </c>
      <c r="C2011" s="89" t="s">
        <v>3773</v>
      </c>
      <c r="D2011" s="89" t="s">
        <v>3774</v>
      </c>
      <c r="E2011" s="90">
        <v>809432790</v>
      </c>
      <c r="F2011" s="184" t="s">
        <v>4491</v>
      </c>
      <c r="G2011" s="91">
        <v>85453803800</v>
      </c>
      <c r="H2011" s="92">
        <v>21130</v>
      </c>
      <c r="I2011" s="89"/>
      <c r="J2011" s="89"/>
      <c r="K2011" s="89" t="s">
        <v>52</v>
      </c>
      <c r="L2011" s="89" t="s">
        <v>53</v>
      </c>
      <c r="M2011" s="89"/>
      <c r="N2011" s="89" t="s">
        <v>91</v>
      </c>
      <c r="O2011" s="93">
        <v>11981269491</v>
      </c>
      <c r="P2011" s="94"/>
      <c r="Q2011" s="112" t="s">
        <v>3768</v>
      </c>
      <c r="R2011" s="95"/>
      <c r="S2011" s="96"/>
      <c r="T2011" s="96"/>
      <c r="U2011" s="96"/>
      <c r="V2011" s="92"/>
      <c r="W2011" s="92"/>
      <c r="X2011" s="92"/>
      <c r="Y2011" s="97"/>
      <c r="Z2011" s="89"/>
      <c r="AA2011" s="96">
        <v>0</v>
      </c>
      <c r="AB2011" s="89"/>
      <c r="AC2011" s="111"/>
      <c r="AD2011" s="89"/>
      <c r="AE2011" s="89"/>
      <c r="AF2011" s="98"/>
      <c r="AG2011" s="98"/>
      <c r="AH2011" s="98"/>
      <c r="AI2011" s="99"/>
      <c r="AJ2011" s="99" t="s">
        <v>197</v>
      </c>
      <c r="AK2011" s="99" t="s">
        <v>197</v>
      </c>
      <c r="AL2011" s="45" t="s">
        <v>68</v>
      </c>
      <c r="AM2011" s="162" t="str">
        <f>MONTH(B2011)&amp;"/"&amp;YEAR(B2011)</f>
        <v>6/2026</v>
      </c>
      <c r="AN2011" s="45">
        <f>WEEKNUM(B2011)-WEEKNUM(EOMONTH(B2011,-1)+1)+1</f>
        <v>3</v>
      </c>
      <c r="AO2011" s="45" t="str">
        <f>MONTH(R2011)&amp;"/"&amp;YEAR(R2011)</f>
        <v>1/1900</v>
      </c>
      <c r="AP2011" s="45" t="e">
        <f>WEEKNUM(R2011)-WEEKNUM(EOMONTH(R2011,-1)+1)+1</f>
        <v>#NUM!</v>
      </c>
      <c r="AQ2011" s="45">
        <f>IF(AU2011="S",IF(Q2011="1. Aceitou o programa",R2011-B2011,0),0)</f>
        <v>0</v>
      </c>
      <c r="AR2011" s="45">
        <f>IF(AU2011="S",IF(AND(S2011&lt;&gt;"",R2011&lt;&gt;""),S2011-R2011,0),0)</f>
        <v>0</v>
      </c>
      <c r="AS2011" s="45">
        <f>IF(AU2011="S",IF(Q2011="1. Aceitou o programa",IF(OR(X2011="Não se Aplica",X2011=""),IF(OR(W2011="Não se Aplica",W2011=""),0,W2011-V2011),AVERAGE(X2011-W2011,W2011-V2011)),0),0)</f>
        <v>0</v>
      </c>
      <c r="AT2011" s="45">
        <f>IF(AU2011="S",IF(AND(Q2011="1. Aceitou o programa",AB2011="Realizada"),IFERROR(IF(AA2011="",0,AA2011-R2011),0),0),0)</f>
        <v>0</v>
      </c>
      <c r="AU2011" s="45" t="str">
        <f>_xlfn.XLOOKUP(U2011,'Lista Suspensa'!$AA$20:$AA$23,'Lista Suspensa'!$AB$20:$AB$23,"N/A")</f>
        <v>S</v>
      </c>
    </row>
    <row r="2012" spans="1:47" ht="12" customHeight="1">
      <c r="A2012" s="87" t="s">
        <v>67</v>
      </c>
      <c r="B2012" s="88">
        <v>46188</v>
      </c>
      <c r="C2012" s="89" t="s">
        <v>3773</v>
      </c>
      <c r="D2012" s="89" t="s">
        <v>3774</v>
      </c>
      <c r="E2012" s="90">
        <v>809596261</v>
      </c>
      <c r="F2012" s="184" t="s">
        <v>4492</v>
      </c>
      <c r="G2012" s="91">
        <v>76516865868</v>
      </c>
      <c r="H2012" s="92">
        <v>19683</v>
      </c>
      <c r="I2012" s="89"/>
      <c r="J2012" s="89"/>
      <c r="K2012" s="89" t="s">
        <v>52</v>
      </c>
      <c r="L2012" s="89" t="s">
        <v>53</v>
      </c>
      <c r="M2012" s="89"/>
      <c r="N2012" s="89" t="s">
        <v>250</v>
      </c>
      <c r="O2012" s="93">
        <v>11941849786</v>
      </c>
      <c r="P2012" s="94"/>
      <c r="Q2012" s="112" t="s">
        <v>3768</v>
      </c>
      <c r="R2012" s="95"/>
      <c r="S2012" s="96"/>
      <c r="T2012" s="96"/>
      <c r="U2012" s="96"/>
      <c r="V2012" s="92"/>
      <c r="W2012" s="92"/>
      <c r="X2012" s="92"/>
      <c r="Y2012" s="97"/>
      <c r="Z2012" s="89"/>
      <c r="AA2012" s="96">
        <v>0</v>
      </c>
      <c r="AB2012" s="89"/>
      <c r="AC2012" s="111"/>
      <c r="AD2012" s="89"/>
      <c r="AE2012" s="89"/>
      <c r="AF2012" s="98"/>
      <c r="AG2012" s="98"/>
      <c r="AH2012" s="98"/>
      <c r="AI2012" s="99"/>
      <c r="AJ2012" s="99" t="s">
        <v>197</v>
      </c>
      <c r="AK2012" s="99" t="s">
        <v>197</v>
      </c>
      <c r="AL2012" s="45" t="s">
        <v>68</v>
      </c>
      <c r="AM2012" s="162" t="str">
        <f>MONTH(B2012)&amp;"/"&amp;YEAR(B2012)</f>
        <v>6/2026</v>
      </c>
      <c r="AN2012" s="45">
        <f>WEEKNUM(B2012)-WEEKNUM(EOMONTH(B2012,-1)+1)+1</f>
        <v>3</v>
      </c>
      <c r="AO2012" s="45" t="str">
        <f>MONTH(R2012)&amp;"/"&amp;YEAR(R2012)</f>
        <v>1/1900</v>
      </c>
      <c r="AP2012" s="45" t="e">
        <f>WEEKNUM(R2012)-WEEKNUM(EOMONTH(R2012,-1)+1)+1</f>
        <v>#NUM!</v>
      </c>
      <c r="AQ2012" s="45">
        <f>IF(AU2012="S",IF(Q2012="1. Aceitou o programa",R2012-B2012,0),0)</f>
        <v>0</v>
      </c>
      <c r="AR2012" s="45">
        <f>IF(AU2012="S",IF(AND(S2012&lt;&gt;"",R2012&lt;&gt;""),S2012-R2012,0),0)</f>
        <v>0</v>
      </c>
      <c r="AS2012" s="45">
        <f>IF(AU2012="S",IF(Q2012="1. Aceitou o programa",IF(OR(X2012="Não se Aplica",X2012=""),IF(OR(W2012="Não se Aplica",W2012=""),0,W2012-V2012),AVERAGE(X2012-W2012,W2012-V2012)),0),0)</f>
        <v>0</v>
      </c>
      <c r="AT2012" s="45">
        <f>IF(AU2012="S",IF(AND(Q2012="1. Aceitou o programa",AB2012="Realizada"),IFERROR(IF(AA2012="",0,AA2012-R2012),0),0),0)</f>
        <v>0</v>
      </c>
      <c r="AU2012" s="45" t="str">
        <f>_xlfn.XLOOKUP(U2012,'Lista Suspensa'!$AA$20:$AA$23,'Lista Suspensa'!$AB$20:$AB$23,"N/A")</f>
        <v>S</v>
      </c>
    </row>
    <row r="2013" spans="1:47" ht="12" customHeight="1">
      <c r="A2013" s="87" t="s">
        <v>67</v>
      </c>
      <c r="B2013" s="88">
        <v>46188</v>
      </c>
      <c r="C2013" s="89" t="s">
        <v>3773</v>
      </c>
      <c r="D2013" s="89" t="s">
        <v>3774</v>
      </c>
      <c r="E2013" s="90">
        <v>809829096</v>
      </c>
      <c r="F2013" s="184" t="s">
        <v>4493</v>
      </c>
      <c r="G2013" s="91">
        <v>83709207800</v>
      </c>
      <c r="H2013" s="92">
        <v>20858</v>
      </c>
      <c r="I2013" s="89"/>
      <c r="J2013" s="89"/>
      <c r="K2013" s="89" t="s">
        <v>52</v>
      </c>
      <c r="L2013" s="89" t="s">
        <v>53</v>
      </c>
      <c r="M2013" s="89"/>
      <c r="N2013" s="89" t="s">
        <v>250</v>
      </c>
      <c r="O2013" s="93">
        <v>11964610982</v>
      </c>
      <c r="P2013" s="94"/>
      <c r="Q2013" s="112" t="s">
        <v>3768</v>
      </c>
      <c r="R2013" s="95"/>
      <c r="S2013" s="96"/>
      <c r="T2013" s="96"/>
      <c r="U2013" s="96"/>
      <c r="V2013" s="92"/>
      <c r="W2013" s="92"/>
      <c r="X2013" s="92"/>
      <c r="Y2013" s="97"/>
      <c r="Z2013" s="89"/>
      <c r="AA2013" s="96">
        <v>0</v>
      </c>
      <c r="AB2013" s="89"/>
      <c r="AC2013" s="111"/>
      <c r="AD2013" s="89"/>
      <c r="AE2013" s="89"/>
      <c r="AF2013" s="98"/>
      <c r="AG2013" s="98"/>
      <c r="AH2013" s="98"/>
      <c r="AI2013" s="99"/>
      <c r="AJ2013" s="99" t="s">
        <v>197</v>
      </c>
      <c r="AK2013" s="99" t="s">
        <v>197</v>
      </c>
      <c r="AL2013" s="45" t="s">
        <v>68</v>
      </c>
      <c r="AM2013" s="162" t="str">
        <f>MONTH(B2013)&amp;"/"&amp;YEAR(B2013)</f>
        <v>6/2026</v>
      </c>
      <c r="AN2013" s="45">
        <f>WEEKNUM(B2013)-WEEKNUM(EOMONTH(B2013,-1)+1)+1</f>
        <v>3</v>
      </c>
      <c r="AO2013" s="45" t="str">
        <f>MONTH(R2013)&amp;"/"&amp;YEAR(R2013)</f>
        <v>1/1900</v>
      </c>
      <c r="AP2013" s="45" t="e">
        <f>WEEKNUM(R2013)-WEEKNUM(EOMONTH(R2013,-1)+1)+1</f>
        <v>#NUM!</v>
      </c>
      <c r="AQ2013" s="45">
        <f>IF(AU2013="S",IF(Q2013="1. Aceitou o programa",R2013-B2013,0),0)</f>
        <v>0</v>
      </c>
      <c r="AR2013" s="45">
        <f>IF(AU2013="S",IF(AND(S2013&lt;&gt;"",R2013&lt;&gt;""),S2013-R2013,0),0)</f>
        <v>0</v>
      </c>
      <c r="AS2013" s="45">
        <f>IF(AU2013="S",IF(Q2013="1. Aceitou o programa",IF(OR(X2013="Não se Aplica",X2013=""),IF(OR(W2013="Não se Aplica",W2013=""),0,W2013-V2013),AVERAGE(X2013-W2013,W2013-V2013)),0),0)</f>
        <v>0</v>
      </c>
      <c r="AT2013" s="45">
        <f>IF(AU2013="S",IF(AND(Q2013="1. Aceitou o programa",AB2013="Realizada"),IFERROR(IF(AA2013="",0,AA2013-R2013),0),0),0)</f>
        <v>0</v>
      </c>
      <c r="AU2013" s="45" t="str">
        <f>_xlfn.XLOOKUP(U2013,'Lista Suspensa'!$AA$20:$AA$23,'Lista Suspensa'!$AB$20:$AB$23,"N/A")</f>
        <v>S</v>
      </c>
    </row>
    <row r="2014" spans="1:47" ht="12" customHeight="1">
      <c r="A2014" s="87" t="s">
        <v>67</v>
      </c>
      <c r="B2014" s="88">
        <v>46188</v>
      </c>
      <c r="C2014" s="89" t="s">
        <v>3773</v>
      </c>
      <c r="D2014" s="89" t="s">
        <v>3774</v>
      </c>
      <c r="E2014" s="90">
        <v>809867346</v>
      </c>
      <c r="F2014" s="184" t="s">
        <v>4494</v>
      </c>
      <c r="G2014" s="91">
        <v>64914321815</v>
      </c>
      <c r="H2014" s="92">
        <v>19623</v>
      </c>
      <c r="I2014" s="89"/>
      <c r="J2014" s="89"/>
      <c r="K2014" s="89" t="s">
        <v>52</v>
      </c>
      <c r="L2014" s="89" t="s">
        <v>281</v>
      </c>
      <c r="M2014" s="89"/>
      <c r="N2014" s="89" t="s">
        <v>91</v>
      </c>
      <c r="O2014" s="93">
        <v>11982212653</v>
      </c>
      <c r="P2014" s="94"/>
      <c r="Q2014" s="112" t="s">
        <v>3768</v>
      </c>
      <c r="R2014" s="95"/>
      <c r="S2014" s="96"/>
      <c r="T2014" s="96"/>
      <c r="U2014" s="96"/>
      <c r="V2014" s="92"/>
      <c r="W2014" s="92"/>
      <c r="X2014" s="92"/>
      <c r="Y2014" s="97"/>
      <c r="Z2014" s="89"/>
      <c r="AA2014" s="96">
        <v>0</v>
      </c>
      <c r="AB2014" s="89"/>
      <c r="AC2014" s="111"/>
      <c r="AD2014" s="89"/>
      <c r="AE2014" s="89"/>
      <c r="AF2014" s="98"/>
      <c r="AG2014" s="98"/>
      <c r="AH2014" s="98"/>
      <c r="AI2014" s="99"/>
      <c r="AJ2014" s="99" t="s">
        <v>197</v>
      </c>
      <c r="AK2014" s="99" t="s">
        <v>197</v>
      </c>
      <c r="AL2014" s="45" t="s">
        <v>68</v>
      </c>
      <c r="AM2014" s="162" t="str">
        <f>MONTH(B2014)&amp;"/"&amp;YEAR(B2014)</f>
        <v>6/2026</v>
      </c>
      <c r="AN2014" s="45">
        <f>WEEKNUM(B2014)-WEEKNUM(EOMONTH(B2014,-1)+1)+1</f>
        <v>3</v>
      </c>
      <c r="AO2014" s="45" t="str">
        <f>MONTH(R2014)&amp;"/"&amp;YEAR(R2014)</f>
        <v>1/1900</v>
      </c>
      <c r="AP2014" s="45" t="e">
        <f>WEEKNUM(R2014)-WEEKNUM(EOMONTH(R2014,-1)+1)+1</f>
        <v>#NUM!</v>
      </c>
      <c r="AQ2014" s="45">
        <f>IF(AU2014="S",IF(Q2014="1. Aceitou o programa",R2014-B2014,0),0)</f>
        <v>0</v>
      </c>
      <c r="AR2014" s="45">
        <f>IF(AU2014="S",IF(AND(S2014&lt;&gt;"",R2014&lt;&gt;""),S2014-R2014,0),0)</f>
        <v>0</v>
      </c>
      <c r="AS2014" s="45">
        <f>IF(AU2014="S",IF(Q2014="1. Aceitou o programa",IF(OR(X2014="Não se Aplica",X2014=""),IF(OR(W2014="Não se Aplica",W2014=""),0,W2014-V2014),AVERAGE(X2014-W2014,W2014-V2014)),0),0)</f>
        <v>0</v>
      </c>
      <c r="AT2014" s="45">
        <f>IF(AU2014="S",IF(AND(Q2014="1. Aceitou o programa",AB2014="Realizada"),IFERROR(IF(AA2014="",0,AA2014-R2014),0),0),0)</f>
        <v>0</v>
      </c>
      <c r="AU2014" s="45" t="str">
        <f>_xlfn.XLOOKUP(U2014,'Lista Suspensa'!$AA$20:$AA$23,'Lista Suspensa'!$AB$20:$AB$23,"N/A")</f>
        <v>S</v>
      </c>
    </row>
    <row r="2015" spans="1:47" ht="12" customHeight="1">
      <c r="A2015" s="87" t="s">
        <v>67</v>
      </c>
      <c r="B2015" s="88">
        <v>46188</v>
      </c>
      <c r="C2015" s="89" t="s">
        <v>3773</v>
      </c>
      <c r="D2015" s="89" t="s">
        <v>3774</v>
      </c>
      <c r="E2015" s="90">
        <v>810075407</v>
      </c>
      <c r="F2015" s="184" t="s">
        <v>4495</v>
      </c>
      <c r="G2015" s="91">
        <v>53820088849</v>
      </c>
      <c r="H2015" s="92">
        <v>19384</v>
      </c>
      <c r="I2015" s="89"/>
      <c r="J2015" s="89"/>
      <c r="K2015" s="89" t="s">
        <v>52</v>
      </c>
      <c r="L2015" s="89" t="s">
        <v>53</v>
      </c>
      <c r="M2015" s="89"/>
      <c r="N2015" s="89" t="s">
        <v>250</v>
      </c>
      <c r="O2015" s="93" t="s">
        <v>4496</v>
      </c>
      <c r="P2015" s="94"/>
      <c r="Q2015" s="112" t="s">
        <v>3768</v>
      </c>
      <c r="R2015" s="95"/>
      <c r="S2015" s="96"/>
      <c r="T2015" s="96"/>
      <c r="U2015" s="96"/>
      <c r="V2015" s="92"/>
      <c r="W2015" s="92"/>
      <c r="X2015" s="92"/>
      <c r="Y2015" s="97"/>
      <c r="Z2015" s="89"/>
      <c r="AA2015" s="96">
        <v>0</v>
      </c>
      <c r="AB2015" s="89"/>
      <c r="AC2015" s="111"/>
      <c r="AD2015" s="89"/>
      <c r="AE2015" s="89"/>
      <c r="AF2015" s="98"/>
      <c r="AG2015" s="98"/>
      <c r="AH2015" s="98"/>
      <c r="AI2015" s="99"/>
      <c r="AJ2015" s="99" t="s">
        <v>197</v>
      </c>
      <c r="AK2015" s="99" t="s">
        <v>197</v>
      </c>
      <c r="AL2015" s="45" t="s">
        <v>68</v>
      </c>
      <c r="AM2015" s="162" t="str">
        <f>MONTH(B2015)&amp;"/"&amp;YEAR(B2015)</f>
        <v>6/2026</v>
      </c>
      <c r="AN2015" s="45">
        <f>WEEKNUM(B2015)-WEEKNUM(EOMONTH(B2015,-1)+1)+1</f>
        <v>3</v>
      </c>
      <c r="AO2015" s="45" t="str">
        <f>MONTH(R2015)&amp;"/"&amp;YEAR(R2015)</f>
        <v>1/1900</v>
      </c>
      <c r="AP2015" s="45" t="e">
        <f>WEEKNUM(R2015)-WEEKNUM(EOMONTH(R2015,-1)+1)+1</f>
        <v>#NUM!</v>
      </c>
      <c r="AQ2015" s="45">
        <f>IF(AU2015="S",IF(Q2015="1. Aceitou o programa",R2015-B2015,0),0)</f>
        <v>0</v>
      </c>
      <c r="AR2015" s="45">
        <f>IF(AU2015="S",IF(AND(S2015&lt;&gt;"",R2015&lt;&gt;""),S2015-R2015,0),0)</f>
        <v>0</v>
      </c>
      <c r="AS2015" s="45">
        <f>IF(AU2015="S",IF(Q2015="1. Aceitou o programa",IF(OR(X2015="Não se Aplica",X2015=""),IF(OR(W2015="Não se Aplica",W2015=""),0,W2015-V2015),AVERAGE(X2015-W2015,W2015-V2015)),0),0)</f>
        <v>0</v>
      </c>
      <c r="AT2015" s="45">
        <f>IF(AU2015="S",IF(AND(Q2015="1. Aceitou o programa",AB2015="Realizada"),IFERROR(IF(AA2015="",0,AA2015-R2015),0),0),0)</f>
        <v>0</v>
      </c>
      <c r="AU2015" s="45" t="str">
        <f>_xlfn.XLOOKUP(U2015,'Lista Suspensa'!$AA$20:$AA$23,'Lista Suspensa'!$AB$20:$AB$23,"N/A")</f>
        <v>S</v>
      </c>
    </row>
    <row r="2016" spans="1:47" ht="12" customHeight="1">
      <c r="A2016" s="87" t="s">
        <v>67</v>
      </c>
      <c r="B2016" s="88">
        <v>46188</v>
      </c>
      <c r="C2016" s="89" t="s">
        <v>3773</v>
      </c>
      <c r="D2016" s="89" t="s">
        <v>3774</v>
      </c>
      <c r="E2016" s="90">
        <v>810094207</v>
      </c>
      <c r="F2016" s="184" t="s">
        <v>4497</v>
      </c>
      <c r="G2016" s="91">
        <v>16302805856</v>
      </c>
      <c r="H2016" s="92">
        <v>16597</v>
      </c>
      <c r="I2016" s="89"/>
      <c r="J2016" s="89"/>
      <c r="K2016" s="89" t="s">
        <v>52</v>
      </c>
      <c r="L2016" s="89" t="s">
        <v>53</v>
      </c>
      <c r="M2016" s="89"/>
      <c r="N2016" s="89" t="s">
        <v>91</v>
      </c>
      <c r="O2016" s="93">
        <v>11989260681</v>
      </c>
      <c r="P2016" s="94"/>
      <c r="Q2016" s="112" t="s">
        <v>3768</v>
      </c>
      <c r="R2016" s="95"/>
      <c r="S2016" s="96"/>
      <c r="T2016" s="96"/>
      <c r="U2016" s="96"/>
      <c r="V2016" s="92"/>
      <c r="W2016" s="92"/>
      <c r="X2016" s="92"/>
      <c r="Y2016" s="97"/>
      <c r="Z2016" s="89"/>
      <c r="AA2016" s="96">
        <v>0</v>
      </c>
      <c r="AB2016" s="89"/>
      <c r="AC2016" s="111"/>
      <c r="AD2016" s="89"/>
      <c r="AE2016" s="89"/>
      <c r="AF2016" s="98"/>
      <c r="AG2016" s="98"/>
      <c r="AH2016" s="98"/>
      <c r="AI2016" s="99"/>
      <c r="AJ2016" s="99" t="s">
        <v>197</v>
      </c>
      <c r="AK2016" s="99" t="s">
        <v>197</v>
      </c>
      <c r="AL2016" s="45" t="s">
        <v>68</v>
      </c>
      <c r="AM2016" s="162" t="str">
        <f>MONTH(B2016)&amp;"/"&amp;YEAR(B2016)</f>
        <v>6/2026</v>
      </c>
      <c r="AN2016" s="45">
        <f>WEEKNUM(B2016)-WEEKNUM(EOMONTH(B2016,-1)+1)+1</f>
        <v>3</v>
      </c>
      <c r="AO2016" s="45" t="str">
        <f>MONTH(R2016)&amp;"/"&amp;YEAR(R2016)</f>
        <v>1/1900</v>
      </c>
      <c r="AP2016" s="45" t="e">
        <f>WEEKNUM(R2016)-WEEKNUM(EOMONTH(R2016,-1)+1)+1</f>
        <v>#NUM!</v>
      </c>
      <c r="AQ2016" s="45">
        <f>IF(AU2016="S",IF(Q2016="1. Aceitou o programa",R2016-B2016,0),0)</f>
        <v>0</v>
      </c>
      <c r="AR2016" s="45">
        <f>IF(AU2016="S",IF(AND(S2016&lt;&gt;"",R2016&lt;&gt;""),S2016-R2016,0),0)</f>
        <v>0</v>
      </c>
      <c r="AS2016" s="45">
        <f>IF(AU2016="S",IF(Q2016="1. Aceitou o programa",IF(OR(X2016="Não se Aplica",X2016=""),IF(OR(W2016="Não se Aplica",W2016=""),0,W2016-V2016),AVERAGE(X2016-W2016,W2016-V2016)),0),0)</f>
        <v>0</v>
      </c>
      <c r="AT2016" s="45">
        <f>IF(AU2016="S",IF(AND(Q2016="1. Aceitou o programa",AB2016="Realizada"),IFERROR(IF(AA2016="",0,AA2016-R2016),0),0),0)</f>
        <v>0</v>
      </c>
      <c r="AU2016" s="45" t="str">
        <f>_xlfn.XLOOKUP(U2016,'Lista Suspensa'!$AA$20:$AA$23,'Lista Suspensa'!$AB$20:$AB$23,"N/A")</f>
        <v>S</v>
      </c>
    </row>
    <row r="2017" spans="1:47" ht="12" customHeight="1">
      <c r="A2017" s="87" t="s">
        <v>67</v>
      </c>
      <c r="B2017" s="88">
        <v>46188</v>
      </c>
      <c r="C2017" s="89" t="s">
        <v>3773</v>
      </c>
      <c r="D2017" s="89" t="s">
        <v>3774</v>
      </c>
      <c r="E2017" s="90">
        <v>810205696</v>
      </c>
      <c r="F2017" s="184" t="s">
        <v>4498</v>
      </c>
      <c r="G2017" s="91">
        <v>3817975899</v>
      </c>
      <c r="H2017" s="92">
        <v>21555</v>
      </c>
      <c r="I2017" s="89"/>
      <c r="J2017" s="89"/>
      <c r="K2017" s="89" t="s">
        <v>52</v>
      </c>
      <c r="L2017" s="89" t="s">
        <v>53</v>
      </c>
      <c r="M2017" s="89"/>
      <c r="N2017" s="89" t="s">
        <v>250</v>
      </c>
      <c r="O2017" s="93">
        <v>11967115873</v>
      </c>
      <c r="P2017" s="94"/>
      <c r="Q2017" s="112" t="s">
        <v>3768</v>
      </c>
      <c r="R2017" s="95"/>
      <c r="S2017" s="96"/>
      <c r="T2017" s="96"/>
      <c r="U2017" s="96"/>
      <c r="V2017" s="92"/>
      <c r="W2017" s="92"/>
      <c r="X2017" s="92"/>
      <c r="Y2017" s="97"/>
      <c r="Z2017" s="89"/>
      <c r="AA2017" s="96">
        <v>0</v>
      </c>
      <c r="AB2017" s="89"/>
      <c r="AC2017" s="111"/>
      <c r="AD2017" s="89"/>
      <c r="AE2017" s="89"/>
      <c r="AF2017" s="98"/>
      <c r="AG2017" s="98"/>
      <c r="AH2017" s="98"/>
      <c r="AI2017" s="99"/>
      <c r="AJ2017" s="99" t="s">
        <v>197</v>
      </c>
      <c r="AK2017" s="99" t="s">
        <v>197</v>
      </c>
      <c r="AL2017" s="45" t="s">
        <v>68</v>
      </c>
      <c r="AM2017" s="162" t="str">
        <f>MONTH(B2017)&amp;"/"&amp;YEAR(B2017)</f>
        <v>6/2026</v>
      </c>
      <c r="AN2017" s="45">
        <f>WEEKNUM(B2017)-WEEKNUM(EOMONTH(B2017,-1)+1)+1</f>
        <v>3</v>
      </c>
      <c r="AO2017" s="45" t="str">
        <f>MONTH(R2017)&amp;"/"&amp;YEAR(R2017)</f>
        <v>1/1900</v>
      </c>
      <c r="AP2017" s="45" t="e">
        <f>WEEKNUM(R2017)-WEEKNUM(EOMONTH(R2017,-1)+1)+1</f>
        <v>#NUM!</v>
      </c>
      <c r="AQ2017" s="45">
        <f>IF(AU2017="S",IF(Q2017="1. Aceitou o programa",R2017-B2017,0),0)</f>
        <v>0</v>
      </c>
      <c r="AR2017" s="45">
        <f>IF(AU2017="S",IF(AND(S2017&lt;&gt;"",R2017&lt;&gt;""),S2017-R2017,0),0)</f>
        <v>0</v>
      </c>
      <c r="AS2017" s="45">
        <f>IF(AU2017="S",IF(Q2017="1. Aceitou o programa",IF(OR(X2017="Não se Aplica",X2017=""),IF(OR(W2017="Não se Aplica",W2017=""),0,W2017-V2017),AVERAGE(X2017-W2017,W2017-V2017)),0),0)</f>
        <v>0</v>
      </c>
      <c r="AT2017" s="45">
        <f>IF(AU2017="S",IF(AND(Q2017="1. Aceitou o programa",AB2017="Realizada"),IFERROR(IF(AA2017="",0,AA2017-R2017),0),0),0)</f>
        <v>0</v>
      </c>
      <c r="AU2017" s="45" t="str">
        <f>_xlfn.XLOOKUP(U2017,'Lista Suspensa'!$AA$20:$AA$23,'Lista Suspensa'!$AB$20:$AB$23,"N/A")</f>
        <v>S</v>
      </c>
    </row>
    <row r="2018" spans="1:47" ht="12" customHeight="1">
      <c r="A2018" s="87" t="s">
        <v>67</v>
      </c>
      <c r="B2018" s="88">
        <v>46188</v>
      </c>
      <c r="C2018" s="89" t="s">
        <v>3773</v>
      </c>
      <c r="D2018" s="89" t="s">
        <v>3774</v>
      </c>
      <c r="E2018" s="90">
        <v>810518619</v>
      </c>
      <c r="F2018" s="184" t="s">
        <v>4499</v>
      </c>
      <c r="G2018" s="91">
        <v>8675545843</v>
      </c>
      <c r="H2018" s="92">
        <v>23425</v>
      </c>
      <c r="I2018" s="89"/>
      <c r="J2018" s="89"/>
      <c r="K2018" s="89" t="s">
        <v>52</v>
      </c>
      <c r="L2018" s="89" t="s">
        <v>53</v>
      </c>
      <c r="M2018" s="89"/>
      <c r="N2018" s="89" t="s">
        <v>250</v>
      </c>
      <c r="O2018" s="93">
        <v>11953881448</v>
      </c>
      <c r="P2018" s="94"/>
      <c r="Q2018" s="112" t="s">
        <v>3768</v>
      </c>
      <c r="R2018" s="95"/>
      <c r="S2018" s="96"/>
      <c r="T2018" s="96"/>
      <c r="U2018" s="96"/>
      <c r="V2018" s="92"/>
      <c r="W2018" s="92"/>
      <c r="X2018" s="92"/>
      <c r="Y2018" s="97"/>
      <c r="Z2018" s="89"/>
      <c r="AA2018" s="96">
        <v>0</v>
      </c>
      <c r="AB2018" s="89"/>
      <c r="AC2018" s="111"/>
      <c r="AD2018" s="89"/>
      <c r="AE2018" s="89"/>
      <c r="AF2018" s="98"/>
      <c r="AG2018" s="98"/>
      <c r="AH2018" s="98"/>
      <c r="AI2018" s="99"/>
      <c r="AJ2018" s="99" t="s">
        <v>197</v>
      </c>
      <c r="AK2018" s="99" t="s">
        <v>197</v>
      </c>
      <c r="AL2018" s="45" t="s">
        <v>68</v>
      </c>
      <c r="AM2018" s="162" t="str">
        <f>MONTH(B2018)&amp;"/"&amp;YEAR(B2018)</f>
        <v>6/2026</v>
      </c>
      <c r="AN2018" s="45">
        <f>WEEKNUM(B2018)-WEEKNUM(EOMONTH(B2018,-1)+1)+1</f>
        <v>3</v>
      </c>
      <c r="AO2018" s="45" t="str">
        <f>MONTH(R2018)&amp;"/"&amp;YEAR(R2018)</f>
        <v>1/1900</v>
      </c>
      <c r="AP2018" s="45" t="e">
        <f>WEEKNUM(R2018)-WEEKNUM(EOMONTH(R2018,-1)+1)+1</f>
        <v>#NUM!</v>
      </c>
      <c r="AQ2018" s="45">
        <f>IF(AU2018="S",IF(Q2018="1. Aceitou o programa",R2018-B2018,0),0)</f>
        <v>0</v>
      </c>
      <c r="AR2018" s="45">
        <f>IF(AU2018="S",IF(AND(S2018&lt;&gt;"",R2018&lt;&gt;""),S2018-R2018,0),0)</f>
        <v>0</v>
      </c>
      <c r="AS2018" s="45">
        <f>IF(AU2018="S",IF(Q2018="1. Aceitou o programa",IF(OR(X2018="Não se Aplica",X2018=""),IF(OR(W2018="Não se Aplica",W2018=""),0,W2018-V2018),AVERAGE(X2018-W2018,W2018-V2018)),0),0)</f>
        <v>0</v>
      </c>
      <c r="AT2018" s="45">
        <f>IF(AU2018="S",IF(AND(Q2018="1. Aceitou o programa",AB2018="Realizada"),IFERROR(IF(AA2018="",0,AA2018-R2018),0),0),0)</f>
        <v>0</v>
      </c>
      <c r="AU2018" s="45" t="str">
        <f>_xlfn.XLOOKUP(U2018,'Lista Suspensa'!$AA$20:$AA$23,'Lista Suspensa'!$AB$20:$AB$23,"N/A")</f>
        <v>S</v>
      </c>
    </row>
    <row r="2019" spans="1:47" ht="12" customHeight="1">
      <c r="A2019" s="87" t="s">
        <v>67</v>
      </c>
      <c r="B2019" s="88">
        <v>46188</v>
      </c>
      <c r="C2019" s="89" t="s">
        <v>3773</v>
      </c>
      <c r="D2019" s="89" t="s">
        <v>3774</v>
      </c>
      <c r="E2019" s="90">
        <v>811013740</v>
      </c>
      <c r="F2019" s="184" t="s">
        <v>4500</v>
      </c>
      <c r="G2019" s="91">
        <v>820667528</v>
      </c>
      <c r="H2019" s="92">
        <v>29891</v>
      </c>
      <c r="I2019" s="89"/>
      <c r="J2019" s="89"/>
      <c r="K2019" s="89" t="s">
        <v>52</v>
      </c>
      <c r="L2019" s="89" t="s">
        <v>53</v>
      </c>
      <c r="M2019" s="89"/>
      <c r="N2019" s="89" t="s">
        <v>250</v>
      </c>
      <c r="O2019" s="93">
        <v>11978612130</v>
      </c>
      <c r="P2019" s="94"/>
      <c r="Q2019" s="112" t="s">
        <v>3768</v>
      </c>
      <c r="R2019" s="95"/>
      <c r="S2019" s="96"/>
      <c r="T2019" s="96"/>
      <c r="U2019" s="96"/>
      <c r="V2019" s="92"/>
      <c r="W2019" s="92"/>
      <c r="X2019" s="92"/>
      <c r="Y2019" s="97"/>
      <c r="Z2019" s="89"/>
      <c r="AA2019" s="96">
        <v>0</v>
      </c>
      <c r="AB2019" s="89"/>
      <c r="AC2019" s="111"/>
      <c r="AD2019" s="89"/>
      <c r="AE2019" s="89"/>
      <c r="AF2019" s="98"/>
      <c r="AG2019" s="98"/>
      <c r="AH2019" s="98"/>
      <c r="AI2019" s="99"/>
      <c r="AJ2019" s="99" t="s">
        <v>197</v>
      </c>
      <c r="AK2019" s="99" t="s">
        <v>197</v>
      </c>
      <c r="AL2019" s="45" t="s">
        <v>68</v>
      </c>
      <c r="AM2019" s="162" t="str">
        <f>MONTH(B2019)&amp;"/"&amp;YEAR(B2019)</f>
        <v>6/2026</v>
      </c>
      <c r="AN2019" s="45">
        <f>WEEKNUM(B2019)-WEEKNUM(EOMONTH(B2019,-1)+1)+1</f>
        <v>3</v>
      </c>
      <c r="AO2019" s="45" t="str">
        <f>MONTH(R2019)&amp;"/"&amp;YEAR(R2019)</f>
        <v>1/1900</v>
      </c>
      <c r="AP2019" s="45" t="e">
        <f>WEEKNUM(R2019)-WEEKNUM(EOMONTH(R2019,-1)+1)+1</f>
        <v>#NUM!</v>
      </c>
      <c r="AQ2019" s="45">
        <f>IF(AU2019="S",IF(Q2019="1. Aceitou o programa",R2019-B2019,0),0)</f>
        <v>0</v>
      </c>
      <c r="AR2019" s="45">
        <f>IF(AU2019="S",IF(AND(S2019&lt;&gt;"",R2019&lt;&gt;""),S2019-R2019,0),0)</f>
        <v>0</v>
      </c>
      <c r="AS2019" s="45">
        <f>IF(AU2019="S",IF(Q2019="1. Aceitou o programa",IF(OR(X2019="Não se Aplica",X2019=""),IF(OR(W2019="Não se Aplica",W2019=""),0,W2019-V2019),AVERAGE(X2019-W2019,W2019-V2019)),0),0)</f>
        <v>0</v>
      </c>
      <c r="AT2019" s="45">
        <f>IF(AU2019="S",IF(AND(Q2019="1. Aceitou o programa",AB2019="Realizada"),IFERROR(IF(AA2019="",0,AA2019-R2019),0),0),0)</f>
        <v>0</v>
      </c>
      <c r="AU2019" s="45" t="str">
        <f>_xlfn.XLOOKUP(U2019,'Lista Suspensa'!$AA$20:$AA$23,'Lista Suspensa'!$AB$20:$AB$23,"N/A")</f>
        <v>S</v>
      </c>
    </row>
    <row r="2020" spans="1:47" ht="12" customHeight="1">
      <c r="A2020" s="87" t="s">
        <v>67</v>
      </c>
      <c r="B2020" s="88">
        <v>46188</v>
      </c>
      <c r="C2020" s="89" t="s">
        <v>3773</v>
      </c>
      <c r="D2020" s="89" t="s">
        <v>3774</v>
      </c>
      <c r="E2020" s="90">
        <v>811158373</v>
      </c>
      <c r="F2020" s="184" t="s">
        <v>4501</v>
      </c>
      <c r="G2020" s="91">
        <v>8296224895</v>
      </c>
      <c r="H2020" s="92">
        <v>23293</v>
      </c>
      <c r="I2020" s="89"/>
      <c r="J2020" s="89"/>
      <c r="K2020" s="89" t="s">
        <v>52</v>
      </c>
      <c r="L2020" s="89" t="s">
        <v>53</v>
      </c>
      <c r="M2020" s="89"/>
      <c r="N2020" s="89" t="s">
        <v>250</v>
      </c>
      <c r="O2020" s="93">
        <v>11995214839</v>
      </c>
      <c r="P2020" s="94"/>
      <c r="Q2020" s="112" t="s">
        <v>3768</v>
      </c>
      <c r="R2020" s="95"/>
      <c r="S2020" s="96"/>
      <c r="T2020" s="96"/>
      <c r="U2020" s="96"/>
      <c r="V2020" s="92"/>
      <c r="W2020" s="92"/>
      <c r="X2020" s="92"/>
      <c r="Y2020" s="97"/>
      <c r="Z2020" s="89"/>
      <c r="AA2020" s="96">
        <v>0</v>
      </c>
      <c r="AB2020" s="89"/>
      <c r="AC2020" s="111"/>
      <c r="AD2020" s="89"/>
      <c r="AE2020" s="89"/>
      <c r="AF2020" s="98"/>
      <c r="AG2020" s="98"/>
      <c r="AH2020" s="98"/>
      <c r="AI2020" s="99"/>
      <c r="AJ2020" s="99" t="s">
        <v>197</v>
      </c>
      <c r="AK2020" s="99" t="s">
        <v>197</v>
      </c>
      <c r="AL2020" s="45" t="s">
        <v>68</v>
      </c>
      <c r="AM2020" s="162" t="str">
        <f>MONTH(B2020)&amp;"/"&amp;YEAR(B2020)</f>
        <v>6/2026</v>
      </c>
      <c r="AN2020" s="45">
        <f>WEEKNUM(B2020)-WEEKNUM(EOMONTH(B2020,-1)+1)+1</f>
        <v>3</v>
      </c>
      <c r="AO2020" s="45" t="str">
        <f>MONTH(R2020)&amp;"/"&amp;YEAR(R2020)</f>
        <v>1/1900</v>
      </c>
      <c r="AP2020" s="45" t="e">
        <f>WEEKNUM(R2020)-WEEKNUM(EOMONTH(R2020,-1)+1)+1</f>
        <v>#NUM!</v>
      </c>
      <c r="AQ2020" s="45">
        <f>IF(AU2020="S",IF(Q2020="1. Aceitou o programa",R2020-B2020,0),0)</f>
        <v>0</v>
      </c>
      <c r="AR2020" s="45">
        <f>IF(AU2020="S",IF(AND(S2020&lt;&gt;"",R2020&lt;&gt;""),S2020-R2020,0),0)</f>
        <v>0</v>
      </c>
      <c r="AS2020" s="45">
        <f>IF(AU2020="S",IF(Q2020="1. Aceitou o programa",IF(OR(X2020="Não se Aplica",X2020=""),IF(OR(W2020="Não se Aplica",W2020=""),0,W2020-V2020),AVERAGE(X2020-W2020,W2020-V2020)),0),0)</f>
        <v>0</v>
      </c>
      <c r="AT2020" s="45">
        <f>IF(AU2020="S",IF(AND(Q2020="1. Aceitou o programa",AB2020="Realizada"),IFERROR(IF(AA2020="",0,AA2020-R2020),0),0),0)</f>
        <v>0</v>
      </c>
      <c r="AU2020" s="45" t="str">
        <f>_xlfn.XLOOKUP(U2020,'Lista Suspensa'!$AA$20:$AA$23,'Lista Suspensa'!$AB$20:$AB$23,"N/A")</f>
        <v>S</v>
      </c>
    </row>
    <row r="2021" spans="1:47" ht="12" customHeight="1">
      <c r="A2021" s="87" t="s">
        <v>67</v>
      </c>
      <c r="B2021" s="88">
        <v>46188</v>
      </c>
      <c r="C2021" s="89" t="s">
        <v>3773</v>
      </c>
      <c r="D2021" s="89" t="s">
        <v>3774</v>
      </c>
      <c r="E2021" s="90">
        <v>811371549</v>
      </c>
      <c r="F2021" s="184" t="s">
        <v>4502</v>
      </c>
      <c r="G2021" s="91">
        <v>27140112843</v>
      </c>
      <c r="H2021" s="92">
        <v>27707</v>
      </c>
      <c r="I2021" s="89"/>
      <c r="J2021" s="89"/>
      <c r="K2021" s="89" t="s">
        <v>52</v>
      </c>
      <c r="L2021" s="89" t="s">
        <v>329</v>
      </c>
      <c r="M2021" s="89"/>
      <c r="N2021" s="89" t="s">
        <v>250</v>
      </c>
      <c r="O2021" s="93">
        <v>11974074608</v>
      </c>
      <c r="P2021" s="94"/>
      <c r="Q2021" s="112" t="s">
        <v>3768</v>
      </c>
      <c r="R2021" s="95"/>
      <c r="S2021" s="96"/>
      <c r="T2021" s="96"/>
      <c r="U2021" s="96"/>
      <c r="V2021" s="92"/>
      <c r="W2021" s="92"/>
      <c r="X2021" s="92"/>
      <c r="Y2021" s="97"/>
      <c r="Z2021" s="89"/>
      <c r="AA2021" s="96">
        <v>0</v>
      </c>
      <c r="AB2021" s="89"/>
      <c r="AC2021" s="111"/>
      <c r="AD2021" s="89"/>
      <c r="AE2021" s="89"/>
      <c r="AF2021" s="98"/>
      <c r="AG2021" s="98"/>
      <c r="AH2021" s="98"/>
      <c r="AI2021" s="99"/>
      <c r="AJ2021" s="99" t="s">
        <v>197</v>
      </c>
      <c r="AK2021" s="99" t="s">
        <v>197</v>
      </c>
      <c r="AL2021" s="45" t="s">
        <v>68</v>
      </c>
      <c r="AM2021" s="162" t="str">
        <f>MONTH(B2021)&amp;"/"&amp;YEAR(B2021)</f>
        <v>6/2026</v>
      </c>
      <c r="AN2021" s="45">
        <f>WEEKNUM(B2021)-WEEKNUM(EOMONTH(B2021,-1)+1)+1</f>
        <v>3</v>
      </c>
      <c r="AO2021" s="45" t="str">
        <f>MONTH(R2021)&amp;"/"&amp;YEAR(R2021)</f>
        <v>1/1900</v>
      </c>
      <c r="AP2021" s="45" t="e">
        <f>WEEKNUM(R2021)-WEEKNUM(EOMONTH(R2021,-1)+1)+1</f>
        <v>#NUM!</v>
      </c>
      <c r="AQ2021" s="45">
        <f>IF(AU2021="S",IF(Q2021="1. Aceitou o programa",R2021-B2021,0),0)</f>
        <v>0</v>
      </c>
      <c r="AR2021" s="45">
        <f>IF(AU2021="S",IF(AND(S2021&lt;&gt;"",R2021&lt;&gt;""),S2021-R2021,0),0)</f>
        <v>0</v>
      </c>
      <c r="AS2021" s="45">
        <f>IF(AU2021="S",IF(Q2021="1. Aceitou o programa",IF(OR(X2021="Não se Aplica",X2021=""),IF(OR(W2021="Não se Aplica",W2021=""),0,W2021-V2021),AVERAGE(X2021-W2021,W2021-V2021)),0),0)</f>
        <v>0</v>
      </c>
      <c r="AT2021" s="45">
        <f>IF(AU2021="S",IF(AND(Q2021="1. Aceitou o programa",AB2021="Realizada"),IFERROR(IF(AA2021="",0,AA2021-R2021),0),0),0)</f>
        <v>0</v>
      </c>
      <c r="AU2021" s="45" t="str">
        <f>_xlfn.XLOOKUP(U2021,'Lista Suspensa'!$AA$20:$AA$23,'Lista Suspensa'!$AB$20:$AB$23,"N/A")</f>
        <v>S</v>
      </c>
    </row>
    <row r="2022" spans="1:47" ht="12" customHeight="1">
      <c r="A2022" s="87" t="s">
        <v>67</v>
      </c>
      <c r="B2022" s="88">
        <v>46188</v>
      </c>
      <c r="C2022" s="89" t="s">
        <v>3773</v>
      </c>
      <c r="D2022" s="89" t="s">
        <v>3774</v>
      </c>
      <c r="E2022" s="90">
        <v>811467562</v>
      </c>
      <c r="F2022" s="184" t="s">
        <v>4503</v>
      </c>
      <c r="G2022" s="91">
        <v>31186641851</v>
      </c>
      <c r="H2022" s="92">
        <v>14904</v>
      </c>
      <c r="I2022" s="89"/>
      <c r="J2022" s="89"/>
      <c r="K2022" s="89" t="s">
        <v>52</v>
      </c>
      <c r="L2022" s="89" t="s">
        <v>4504</v>
      </c>
      <c r="M2022" s="89"/>
      <c r="N2022" s="89" t="s">
        <v>91</v>
      </c>
      <c r="O2022" s="93">
        <v>11992429250</v>
      </c>
      <c r="P2022" s="94"/>
      <c r="Q2022" s="112" t="s">
        <v>3768</v>
      </c>
      <c r="R2022" s="95"/>
      <c r="S2022" s="96"/>
      <c r="T2022" s="96"/>
      <c r="U2022" s="96"/>
      <c r="V2022" s="92"/>
      <c r="W2022" s="92"/>
      <c r="X2022" s="92"/>
      <c r="Y2022" s="97"/>
      <c r="Z2022" s="89"/>
      <c r="AA2022" s="96">
        <v>0</v>
      </c>
      <c r="AB2022" s="89"/>
      <c r="AC2022" s="111"/>
      <c r="AD2022" s="89"/>
      <c r="AE2022" s="89"/>
      <c r="AF2022" s="98"/>
      <c r="AG2022" s="98"/>
      <c r="AH2022" s="98"/>
      <c r="AI2022" s="99"/>
      <c r="AJ2022" s="99" t="s">
        <v>197</v>
      </c>
      <c r="AK2022" s="99" t="s">
        <v>197</v>
      </c>
      <c r="AL2022" s="45" t="s">
        <v>68</v>
      </c>
      <c r="AM2022" s="162" t="str">
        <f>MONTH(B2022)&amp;"/"&amp;YEAR(B2022)</f>
        <v>6/2026</v>
      </c>
      <c r="AN2022" s="45">
        <f>WEEKNUM(B2022)-WEEKNUM(EOMONTH(B2022,-1)+1)+1</f>
        <v>3</v>
      </c>
      <c r="AO2022" s="45" t="str">
        <f>MONTH(R2022)&amp;"/"&amp;YEAR(R2022)</f>
        <v>1/1900</v>
      </c>
      <c r="AP2022" s="45" t="e">
        <f>WEEKNUM(R2022)-WEEKNUM(EOMONTH(R2022,-1)+1)+1</f>
        <v>#NUM!</v>
      </c>
      <c r="AQ2022" s="45">
        <f>IF(AU2022="S",IF(Q2022="1. Aceitou o programa",R2022-B2022,0),0)</f>
        <v>0</v>
      </c>
      <c r="AR2022" s="45">
        <f>IF(AU2022="S",IF(AND(S2022&lt;&gt;"",R2022&lt;&gt;""),S2022-R2022,0),0)</f>
        <v>0</v>
      </c>
      <c r="AS2022" s="45">
        <f>IF(AU2022="S",IF(Q2022="1. Aceitou o programa",IF(OR(X2022="Não se Aplica",X2022=""),IF(OR(W2022="Não se Aplica",W2022=""),0,W2022-V2022),AVERAGE(X2022-W2022,W2022-V2022)),0),0)</f>
        <v>0</v>
      </c>
      <c r="AT2022" s="45">
        <f>IF(AU2022="S",IF(AND(Q2022="1. Aceitou o programa",AB2022="Realizada"),IFERROR(IF(AA2022="",0,AA2022-R2022),0),0),0)</f>
        <v>0</v>
      </c>
      <c r="AU2022" s="45" t="str">
        <f>_xlfn.XLOOKUP(U2022,'Lista Suspensa'!$AA$20:$AA$23,'Lista Suspensa'!$AB$20:$AB$23,"N/A")</f>
        <v>S</v>
      </c>
    </row>
    <row r="2023" spans="1:47" ht="12" customHeight="1">
      <c r="A2023" s="87" t="s">
        <v>67</v>
      </c>
      <c r="B2023" s="88">
        <v>46188</v>
      </c>
      <c r="C2023" s="89" t="s">
        <v>3773</v>
      </c>
      <c r="D2023" s="89" t="s">
        <v>3774</v>
      </c>
      <c r="E2023" s="90">
        <v>811519848</v>
      </c>
      <c r="F2023" s="184" t="s">
        <v>4505</v>
      </c>
      <c r="G2023" s="91">
        <v>5471397800</v>
      </c>
      <c r="H2023" s="92">
        <v>16077</v>
      </c>
      <c r="I2023" s="89"/>
      <c r="J2023" s="89"/>
      <c r="K2023" s="89" t="s">
        <v>52</v>
      </c>
      <c r="L2023" s="89" t="s">
        <v>329</v>
      </c>
      <c r="M2023" s="89"/>
      <c r="N2023" s="89" t="s">
        <v>91</v>
      </c>
      <c r="O2023" s="93">
        <v>11996563032</v>
      </c>
      <c r="P2023" s="94"/>
      <c r="Q2023" s="112" t="s">
        <v>3768</v>
      </c>
      <c r="R2023" s="95"/>
      <c r="S2023" s="96"/>
      <c r="T2023" s="96"/>
      <c r="U2023" s="96"/>
      <c r="V2023" s="92"/>
      <c r="W2023" s="92"/>
      <c r="X2023" s="92"/>
      <c r="Y2023" s="97"/>
      <c r="Z2023" s="89"/>
      <c r="AA2023" s="96">
        <v>0</v>
      </c>
      <c r="AB2023" s="89"/>
      <c r="AC2023" s="111"/>
      <c r="AD2023" s="89"/>
      <c r="AE2023" s="89"/>
      <c r="AF2023" s="98"/>
      <c r="AG2023" s="98"/>
      <c r="AH2023" s="98"/>
      <c r="AI2023" s="99"/>
      <c r="AJ2023" s="99" t="s">
        <v>197</v>
      </c>
      <c r="AK2023" s="99" t="s">
        <v>197</v>
      </c>
      <c r="AL2023" s="45" t="s">
        <v>68</v>
      </c>
      <c r="AM2023" s="162" t="str">
        <f>MONTH(B2023)&amp;"/"&amp;YEAR(B2023)</f>
        <v>6/2026</v>
      </c>
      <c r="AN2023" s="45">
        <f>WEEKNUM(B2023)-WEEKNUM(EOMONTH(B2023,-1)+1)+1</f>
        <v>3</v>
      </c>
      <c r="AO2023" s="45" t="str">
        <f>MONTH(R2023)&amp;"/"&amp;YEAR(R2023)</f>
        <v>1/1900</v>
      </c>
      <c r="AP2023" s="45" t="e">
        <f>WEEKNUM(R2023)-WEEKNUM(EOMONTH(R2023,-1)+1)+1</f>
        <v>#NUM!</v>
      </c>
      <c r="AQ2023" s="45">
        <f>IF(AU2023="S",IF(Q2023="1. Aceitou o programa",R2023-B2023,0),0)</f>
        <v>0</v>
      </c>
      <c r="AR2023" s="45">
        <f>IF(AU2023="S",IF(AND(S2023&lt;&gt;"",R2023&lt;&gt;""),S2023-R2023,0),0)</f>
        <v>0</v>
      </c>
      <c r="AS2023" s="45">
        <f>IF(AU2023="S",IF(Q2023="1. Aceitou o programa",IF(OR(X2023="Não se Aplica",X2023=""),IF(OR(W2023="Não se Aplica",W2023=""),0,W2023-V2023),AVERAGE(X2023-W2023,W2023-V2023)),0),0)</f>
        <v>0</v>
      </c>
      <c r="AT2023" s="45">
        <f>IF(AU2023="S",IF(AND(Q2023="1. Aceitou o programa",AB2023="Realizada"),IFERROR(IF(AA2023="",0,AA2023-R2023),0),0),0)</f>
        <v>0</v>
      </c>
      <c r="AU2023" s="45" t="str">
        <f>_xlfn.XLOOKUP(U2023,'Lista Suspensa'!$AA$20:$AA$23,'Lista Suspensa'!$AB$20:$AB$23,"N/A")</f>
        <v>S</v>
      </c>
    </row>
    <row r="2024" spans="1:47" ht="12" customHeight="1">
      <c r="A2024" s="87" t="s">
        <v>67</v>
      </c>
      <c r="B2024" s="88">
        <v>46188</v>
      </c>
      <c r="C2024" s="89" t="s">
        <v>3773</v>
      </c>
      <c r="D2024" s="89" t="s">
        <v>3774</v>
      </c>
      <c r="E2024" s="90">
        <v>812254694</v>
      </c>
      <c r="F2024" s="184" t="s">
        <v>4506</v>
      </c>
      <c r="G2024" s="91">
        <v>70159203872</v>
      </c>
      <c r="H2024" s="92">
        <v>15969</v>
      </c>
      <c r="I2024" s="89"/>
      <c r="J2024" s="89"/>
      <c r="K2024" s="89" t="s">
        <v>52</v>
      </c>
      <c r="L2024" s="89" t="s">
        <v>329</v>
      </c>
      <c r="M2024" s="89"/>
      <c r="N2024" s="89" t="s">
        <v>250</v>
      </c>
      <c r="O2024" s="93">
        <v>11934026459</v>
      </c>
      <c r="P2024" s="94"/>
      <c r="Q2024" s="112" t="s">
        <v>3768</v>
      </c>
      <c r="R2024" s="95"/>
      <c r="S2024" s="96"/>
      <c r="T2024" s="96"/>
      <c r="U2024" s="96"/>
      <c r="V2024" s="92"/>
      <c r="W2024" s="92"/>
      <c r="X2024" s="92"/>
      <c r="Y2024" s="97"/>
      <c r="Z2024" s="89"/>
      <c r="AA2024" s="96">
        <v>0</v>
      </c>
      <c r="AB2024" s="89"/>
      <c r="AC2024" s="111"/>
      <c r="AD2024" s="89"/>
      <c r="AE2024" s="89"/>
      <c r="AF2024" s="98"/>
      <c r="AG2024" s="98"/>
      <c r="AH2024" s="98"/>
      <c r="AI2024" s="99"/>
      <c r="AJ2024" s="99" t="s">
        <v>197</v>
      </c>
      <c r="AK2024" s="99" t="s">
        <v>197</v>
      </c>
      <c r="AL2024" s="45" t="s">
        <v>68</v>
      </c>
      <c r="AM2024" s="162" t="str">
        <f>MONTH(B2024)&amp;"/"&amp;YEAR(B2024)</f>
        <v>6/2026</v>
      </c>
      <c r="AN2024" s="45">
        <f>WEEKNUM(B2024)-WEEKNUM(EOMONTH(B2024,-1)+1)+1</f>
        <v>3</v>
      </c>
      <c r="AO2024" s="45" t="str">
        <f>MONTH(R2024)&amp;"/"&amp;YEAR(R2024)</f>
        <v>1/1900</v>
      </c>
      <c r="AP2024" s="45" t="e">
        <f>WEEKNUM(R2024)-WEEKNUM(EOMONTH(R2024,-1)+1)+1</f>
        <v>#NUM!</v>
      </c>
      <c r="AQ2024" s="45">
        <f>IF(AU2024="S",IF(Q2024="1. Aceitou o programa",R2024-B2024,0),0)</f>
        <v>0</v>
      </c>
      <c r="AR2024" s="45">
        <f>IF(AU2024="S",IF(AND(S2024&lt;&gt;"",R2024&lt;&gt;""),S2024-R2024,0),0)</f>
        <v>0</v>
      </c>
      <c r="AS2024" s="45">
        <f>IF(AU2024="S",IF(Q2024="1. Aceitou o programa",IF(OR(X2024="Não se Aplica",X2024=""),IF(OR(W2024="Não se Aplica",W2024=""),0,W2024-V2024),AVERAGE(X2024-W2024,W2024-V2024)),0),0)</f>
        <v>0</v>
      </c>
      <c r="AT2024" s="45">
        <f>IF(AU2024="S",IF(AND(Q2024="1. Aceitou o programa",AB2024="Realizada"),IFERROR(IF(AA2024="",0,AA2024-R2024),0),0),0)</f>
        <v>0</v>
      </c>
      <c r="AU2024" s="45" t="str">
        <f>_xlfn.XLOOKUP(U2024,'Lista Suspensa'!$AA$20:$AA$23,'Lista Suspensa'!$AB$20:$AB$23,"N/A")</f>
        <v>S</v>
      </c>
    </row>
    <row r="2025" spans="1:47" ht="12" customHeight="1">
      <c r="A2025" s="87" t="s">
        <v>67</v>
      </c>
      <c r="B2025" s="88">
        <v>46188</v>
      </c>
      <c r="C2025" s="89" t="s">
        <v>3773</v>
      </c>
      <c r="D2025" s="89" t="s">
        <v>3774</v>
      </c>
      <c r="E2025" s="90">
        <v>812254708</v>
      </c>
      <c r="F2025" s="184" t="s">
        <v>4507</v>
      </c>
      <c r="G2025" s="91">
        <v>21504866878</v>
      </c>
      <c r="H2025" s="92">
        <v>16937</v>
      </c>
      <c r="I2025" s="89"/>
      <c r="J2025" s="89"/>
      <c r="K2025" s="89" t="s">
        <v>52</v>
      </c>
      <c r="L2025" s="89" t="s">
        <v>329</v>
      </c>
      <c r="M2025" s="89"/>
      <c r="N2025" s="89" t="s">
        <v>250</v>
      </c>
      <c r="O2025" s="93">
        <v>11934026459</v>
      </c>
      <c r="P2025" s="94"/>
      <c r="Q2025" s="112" t="s">
        <v>3768</v>
      </c>
      <c r="R2025" s="95"/>
      <c r="S2025" s="96"/>
      <c r="T2025" s="96"/>
      <c r="U2025" s="96"/>
      <c r="V2025" s="92"/>
      <c r="W2025" s="92"/>
      <c r="X2025" s="92"/>
      <c r="Y2025" s="97"/>
      <c r="Z2025" s="89"/>
      <c r="AA2025" s="96">
        <v>0</v>
      </c>
      <c r="AB2025" s="89"/>
      <c r="AC2025" s="111"/>
      <c r="AD2025" s="89"/>
      <c r="AE2025" s="89"/>
      <c r="AF2025" s="98"/>
      <c r="AG2025" s="98"/>
      <c r="AH2025" s="98"/>
      <c r="AI2025" s="99"/>
      <c r="AJ2025" s="99" t="s">
        <v>197</v>
      </c>
      <c r="AK2025" s="99" t="s">
        <v>197</v>
      </c>
      <c r="AL2025" s="45" t="s">
        <v>68</v>
      </c>
      <c r="AM2025" s="162" t="str">
        <f>MONTH(B2025)&amp;"/"&amp;YEAR(B2025)</f>
        <v>6/2026</v>
      </c>
      <c r="AN2025" s="45">
        <f>WEEKNUM(B2025)-WEEKNUM(EOMONTH(B2025,-1)+1)+1</f>
        <v>3</v>
      </c>
      <c r="AO2025" s="45" t="str">
        <f>MONTH(R2025)&amp;"/"&amp;YEAR(R2025)</f>
        <v>1/1900</v>
      </c>
      <c r="AP2025" s="45" t="e">
        <f>WEEKNUM(R2025)-WEEKNUM(EOMONTH(R2025,-1)+1)+1</f>
        <v>#NUM!</v>
      </c>
      <c r="AQ2025" s="45">
        <f>IF(AU2025="S",IF(Q2025="1. Aceitou o programa",R2025-B2025,0),0)</f>
        <v>0</v>
      </c>
      <c r="AR2025" s="45">
        <f>IF(AU2025="S",IF(AND(S2025&lt;&gt;"",R2025&lt;&gt;""),S2025-R2025,0),0)</f>
        <v>0</v>
      </c>
      <c r="AS2025" s="45">
        <f>IF(AU2025="S",IF(Q2025="1. Aceitou o programa",IF(OR(X2025="Não se Aplica",X2025=""),IF(OR(W2025="Não se Aplica",W2025=""),0,W2025-V2025),AVERAGE(X2025-W2025,W2025-V2025)),0),0)</f>
        <v>0</v>
      </c>
      <c r="AT2025" s="45">
        <f>IF(AU2025="S",IF(AND(Q2025="1. Aceitou o programa",AB2025="Realizada"),IFERROR(IF(AA2025="",0,AA2025-R2025),0),0),0)</f>
        <v>0</v>
      </c>
      <c r="AU2025" s="45" t="str">
        <f>_xlfn.XLOOKUP(U2025,'Lista Suspensa'!$AA$20:$AA$23,'Lista Suspensa'!$AB$20:$AB$23,"N/A")</f>
        <v>S</v>
      </c>
    </row>
    <row r="2026" spans="1:47" ht="12" customHeight="1">
      <c r="A2026" s="87" t="s">
        <v>67</v>
      </c>
      <c r="B2026" s="88">
        <v>46188</v>
      </c>
      <c r="C2026" s="89" t="s">
        <v>3773</v>
      </c>
      <c r="D2026" s="89" t="s">
        <v>3774</v>
      </c>
      <c r="E2026" s="90">
        <v>812982363</v>
      </c>
      <c r="F2026" s="184" t="s">
        <v>4508</v>
      </c>
      <c r="G2026" s="91">
        <v>75711303600</v>
      </c>
      <c r="H2026" s="92">
        <v>21963</v>
      </c>
      <c r="I2026" s="89"/>
      <c r="J2026" s="89"/>
      <c r="K2026" s="89" t="s">
        <v>52</v>
      </c>
      <c r="L2026" s="89" t="s">
        <v>53</v>
      </c>
      <c r="M2026" s="89"/>
      <c r="N2026" s="89" t="s">
        <v>250</v>
      </c>
      <c r="O2026" s="93">
        <v>11958765020</v>
      </c>
      <c r="P2026" s="94"/>
      <c r="Q2026" s="112" t="s">
        <v>3768</v>
      </c>
      <c r="R2026" s="95"/>
      <c r="S2026" s="96"/>
      <c r="T2026" s="96"/>
      <c r="U2026" s="96"/>
      <c r="V2026" s="92"/>
      <c r="W2026" s="92"/>
      <c r="X2026" s="92"/>
      <c r="Y2026" s="97"/>
      <c r="Z2026" s="89"/>
      <c r="AA2026" s="96">
        <v>0</v>
      </c>
      <c r="AB2026" s="89"/>
      <c r="AC2026" s="111"/>
      <c r="AD2026" s="89"/>
      <c r="AE2026" s="89"/>
      <c r="AF2026" s="98"/>
      <c r="AG2026" s="98"/>
      <c r="AH2026" s="98"/>
      <c r="AI2026" s="99"/>
      <c r="AJ2026" s="99" t="s">
        <v>197</v>
      </c>
      <c r="AK2026" s="99" t="s">
        <v>197</v>
      </c>
      <c r="AL2026" s="45" t="s">
        <v>68</v>
      </c>
      <c r="AM2026" s="162" t="str">
        <f>MONTH(B2026)&amp;"/"&amp;YEAR(B2026)</f>
        <v>6/2026</v>
      </c>
      <c r="AN2026" s="45">
        <f>WEEKNUM(B2026)-WEEKNUM(EOMONTH(B2026,-1)+1)+1</f>
        <v>3</v>
      </c>
      <c r="AO2026" s="45" t="str">
        <f>MONTH(R2026)&amp;"/"&amp;YEAR(R2026)</f>
        <v>1/1900</v>
      </c>
      <c r="AP2026" s="45" t="e">
        <f>WEEKNUM(R2026)-WEEKNUM(EOMONTH(R2026,-1)+1)+1</f>
        <v>#NUM!</v>
      </c>
      <c r="AQ2026" s="45">
        <f>IF(AU2026="S",IF(Q2026="1. Aceitou o programa",R2026-B2026,0),0)</f>
        <v>0</v>
      </c>
      <c r="AR2026" s="45">
        <f>IF(AU2026="S",IF(AND(S2026&lt;&gt;"",R2026&lt;&gt;""),S2026-R2026,0),0)</f>
        <v>0</v>
      </c>
      <c r="AS2026" s="45">
        <f>IF(AU2026="S",IF(Q2026="1. Aceitou o programa",IF(OR(X2026="Não se Aplica",X2026=""),IF(OR(W2026="Não se Aplica",W2026=""),0,W2026-V2026),AVERAGE(X2026-W2026,W2026-V2026)),0),0)</f>
        <v>0</v>
      </c>
      <c r="AT2026" s="45">
        <f>IF(AU2026="S",IF(AND(Q2026="1. Aceitou o programa",AB2026="Realizada"),IFERROR(IF(AA2026="",0,AA2026-R2026),0),0),0)</f>
        <v>0</v>
      </c>
      <c r="AU2026" s="45" t="str">
        <f>_xlfn.XLOOKUP(U2026,'Lista Suspensa'!$AA$20:$AA$23,'Lista Suspensa'!$AB$20:$AB$23,"N/A")</f>
        <v>S</v>
      </c>
    </row>
    <row r="2027" spans="1:47" ht="12" customHeight="1">
      <c r="A2027" s="87" t="s">
        <v>67</v>
      </c>
      <c r="B2027" s="88">
        <v>46188</v>
      </c>
      <c r="C2027" s="89" t="s">
        <v>3773</v>
      </c>
      <c r="D2027" s="89" t="s">
        <v>3774</v>
      </c>
      <c r="E2027" s="90">
        <v>813333911</v>
      </c>
      <c r="F2027" s="184" t="s">
        <v>4509</v>
      </c>
      <c r="G2027" s="91">
        <v>29724589587</v>
      </c>
      <c r="H2027" s="92">
        <v>22281</v>
      </c>
      <c r="I2027" s="89"/>
      <c r="J2027" s="89"/>
      <c r="K2027" s="89" t="s">
        <v>52</v>
      </c>
      <c r="L2027" s="89" t="s">
        <v>53</v>
      </c>
      <c r="M2027" s="89"/>
      <c r="N2027" s="89" t="s">
        <v>250</v>
      </c>
      <c r="O2027" s="93">
        <v>11994569251</v>
      </c>
      <c r="P2027" s="94"/>
      <c r="Q2027" s="112" t="s">
        <v>3768</v>
      </c>
      <c r="R2027" s="95"/>
      <c r="S2027" s="96"/>
      <c r="T2027" s="96"/>
      <c r="U2027" s="96"/>
      <c r="V2027" s="92"/>
      <c r="W2027" s="92"/>
      <c r="X2027" s="92"/>
      <c r="Y2027" s="97"/>
      <c r="Z2027" s="89"/>
      <c r="AA2027" s="96">
        <v>0</v>
      </c>
      <c r="AB2027" s="89"/>
      <c r="AC2027" s="111"/>
      <c r="AD2027" s="89"/>
      <c r="AE2027" s="89"/>
      <c r="AF2027" s="98"/>
      <c r="AG2027" s="98"/>
      <c r="AH2027" s="98"/>
      <c r="AI2027" s="99"/>
      <c r="AJ2027" s="99" t="s">
        <v>197</v>
      </c>
      <c r="AK2027" s="99" t="s">
        <v>197</v>
      </c>
      <c r="AL2027" s="45" t="s">
        <v>68</v>
      </c>
      <c r="AM2027" s="162" t="str">
        <f>MONTH(B2027)&amp;"/"&amp;YEAR(B2027)</f>
        <v>6/2026</v>
      </c>
      <c r="AN2027" s="45">
        <f>WEEKNUM(B2027)-WEEKNUM(EOMONTH(B2027,-1)+1)+1</f>
        <v>3</v>
      </c>
      <c r="AO2027" s="45" t="str">
        <f>MONTH(R2027)&amp;"/"&amp;YEAR(R2027)</f>
        <v>1/1900</v>
      </c>
      <c r="AP2027" s="45" t="e">
        <f>WEEKNUM(R2027)-WEEKNUM(EOMONTH(R2027,-1)+1)+1</f>
        <v>#NUM!</v>
      </c>
      <c r="AQ2027" s="45">
        <f>IF(AU2027="S",IF(Q2027="1. Aceitou o programa",R2027-B2027,0),0)</f>
        <v>0</v>
      </c>
      <c r="AR2027" s="45">
        <f>IF(AU2027="S",IF(AND(S2027&lt;&gt;"",R2027&lt;&gt;""),S2027-R2027,0),0)</f>
        <v>0</v>
      </c>
      <c r="AS2027" s="45">
        <f>IF(AU2027="S",IF(Q2027="1. Aceitou o programa",IF(OR(X2027="Não se Aplica",X2027=""),IF(OR(W2027="Não se Aplica",W2027=""),0,W2027-V2027),AVERAGE(X2027-W2027,W2027-V2027)),0),0)</f>
        <v>0</v>
      </c>
      <c r="AT2027" s="45">
        <f>IF(AU2027="S",IF(AND(Q2027="1. Aceitou o programa",AB2027="Realizada"),IFERROR(IF(AA2027="",0,AA2027-R2027),0),0),0)</f>
        <v>0</v>
      </c>
      <c r="AU2027" s="45" t="str">
        <f>_xlfn.XLOOKUP(U2027,'Lista Suspensa'!$AA$20:$AA$23,'Lista Suspensa'!$AB$20:$AB$23,"N/A")</f>
        <v>S</v>
      </c>
    </row>
    <row r="2028" spans="1:47" ht="12" customHeight="1">
      <c r="A2028" s="87" t="s">
        <v>67</v>
      </c>
      <c r="B2028" s="88">
        <v>46188</v>
      </c>
      <c r="C2028" s="89" t="s">
        <v>3773</v>
      </c>
      <c r="D2028" s="89" t="s">
        <v>3774</v>
      </c>
      <c r="E2028" s="90">
        <v>813592593</v>
      </c>
      <c r="F2028" s="184" t="s">
        <v>4510</v>
      </c>
      <c r="G2028" s="91">
        <v>11621586898</v>
      </c>
      <c r="H2028" s="92">
        <v>24435</v>
      </c>
      <c r="I2028" s="89"/>
      <c r="J2028" s="89"/>
      <c r="K2028" s="89" t="s">
        <v>52</v>
      </c>
      <c r="L2028" s="89" t="s">
        <v>329</v>
      </c>
      <c r="M2028" s="89"/>
      <c r="N2028" s="89" t="s">
        <v>250</v>
      </c>
      <c r="O2028" s="93">
        <v>11966019969</v>
      </c>
      <c r="P2028" s="94"/>
      <c r="Q2028" s="112" t="s">
        <v>3768</v>
      </c>
      <c r="R2028" s="95"/>
      <c r="S2028" s="96"/>
      <c r="T2028" s="96"/>
      <c r="U2028" s="96"/>
      <c r="V2028" s="92"/>
      <c r="W2028" s="92"/>
      <c r="X2028" s="92"/>
      <c r="Y2028" s="97"/>
      <c r="Z2028" s="89"/>
      <c r="AA2028" s="96">
        <v>0</v>
      </c>
      <c r="AB2028" s="89"/>
      <c r="AC2028" s="111"/>
      <c r="AD2028" s="89"/>
      <c r="AE2028" s="89"/>
      <c r="AF2028" s="98"/>
      <c r="AG2028" s="98"/>
      <c r="AH2028" s="98"/>
      <c r="AI2028" s="99"/>
      <c r="AJ2028" s="99" t="s">
        <v>197</v>
      </c>
      <c r="AK2028" s="99" t="s">
        <v>197</v>
      </c>
      <c r="AL2028" s="45" t="s">
        <v>68</v>
      </c>
      <c r="AM2028" s="162" t="str">
        <f>MONTH(B2028)&amp;"/"&amp;YEAR(B2028)</f>
        <v>6/2026</v>
      </c>
      <c r="AN2028" s="45">
        <f>WEEKNUM(B2028)-WEEKNUM(EOMONTH(B2028,-1)+1)+1</f>
        <v>3</v>
      </c>
      <c r="AO2028" s="45" t="str">
        <f>MONTH(R2028)&amp;"/"&amp;YEAR(R2028)</f>
        <v>1/1900</v>
      </c>
      <c r="AP2028" s="45" t="e">
        <f>WEEKNUM(R2028)-WEEKNUM(EOMONTH(R2028,-1)+1)+1</f>
        <v>#NUM!</v>
      </c>
      <c r="AQ2028" s="45">
        <f>IF(AU2028="S",IF(Q2028="1. Aceitou o programa",R2028-B2028,0),0)</f>
        <v>0</v>
      </c>
      <c r="AR2028" s="45">
        <f>IF(AU2028="S",IF(AND(S2028&lt;&gt;"",R2028&lt;&gt;""),S2028-R2028,0),0)</f>
        <v>0</v>
      </c>
      <c r="AS2028" s="45">
        <f>IF(AU2028="S",IF(Q2028="1. Aceitou o programa",IF(OR(X2028="Não se Aplica",X2028=""),IF(OR(W2028="Não se Aplica",W2028=""),0,W2028-V2028),AVERAGE(X2028-W2028,W2028-V2028)),0),0)</f>
        <v>0</v>
      </c>
      <c r="AT2028" s="45">
        <f>IF(AU2028="S",IF(AND(Q2028="1. Aceitou o programa",AB2028="Realizada"),IFERROR(IF(AA2028="",0,AA2028-R2028),0),0),0)</f>
        <v>0</v>
      </c>
      <c r="AU2028" s="45" t="str">
        <f>_xlfn.XLOOKUP(U2028,'Lista Suspensa'!$AA$20:$AA$23,'Lista Suspensa'!$AB$20:$AB$23,"N/A")</f>
        <v>S</v>
      </c>
    </row>
    <row r="2029" spans="1:47" ht="12" customHeight="1">
      <c r="A2029" s="87" t="s">
        <v>67</v>
      </c>
      <c r="B2029" s="88">
        <v>46188</v>
      </c>
      <c r="C2029" s="89" t="s">
        <v>3773</v>
      </c>
      <c r="D2029" s="89" t="s">
        <v>3774</v>
      </c>
      <c r="E2029" s="90">
        <v>815496230</v>
      </c>
      <c r="F2029" s="184" t="s">
        <v>4511</v>
      </c>
      <c r="G2029" s="91">
        <v>4873979838</v>
      </c>
      <c r="H2029" s="92">
        <v>22121</v>
      </c>
      <c r="I2029" s="89"/>
      <c r="J2029" s="89"/>
      <c r="K2029" s="89" t="s">
        <v>52</v>
      </c>
      <c r="L2029" s="89" t="s">
        <v>53</v>
      </c>
      <c r="M2029" s="89"/>
      <c r="N2029" s="89" t="s">
        <v>250</v>
      </c>
      <c r="O2029" s="93">
        <v>11969124529</v>
      </c>
      <c r="P2029" s="94"/>
      <c r="Q2029" s="112" t="s">
        <v>3768</v>
      </c>
      <c r="R2029" s="95"/>
      <c r="S2029" s="96"/>
      <c r="T2029" s="96"/>
      <c r="U2029" s="96"/>
      <c r="V2029" s="92"/>
      <c r="W2029" s="92"/>
      <c r="X2029" s="92"/>
      <c r="Y2029" s="97"/>
      <c r="Z2029" s="89"/>
      <c r="AA2029" s="96">
        <v>0</v>
      </c>
      <c r="AB2029" s="89"/>
      <c r="AC2029" s="111"/>
      <c r="AD2029" s="89"/>
      <c r="AE2029" s="89"/>
      <c r="AF2029" s="98"/>
      <c r="AG2029" s="98"/>
      <c r="AH2029" s="98"/>
      <c r="AI2029" s="99"/>
      <c r="AJ2029" s="99" t="s">
        <v>197</v>
      </c>
      <c r="AK2029" s="99" t="s">
        <v>197</v>
      </c>
      <c r="AL2029" s="45" t="s">
        <v>68</v>
      </c>
      <c r="AM2029" s="162" t="str">
        <f>MONTH(B2029)&amp;"/"&amp;YEAR(B2029)</f>
        <v>6/2026</v>
      </c>
      <c r="AN2029" s="45">
        <f>WEEKNUM(B2029)-WEEKNUM(EOMONTH(B2029,-1)+1)+1</f>
        <v>3</v>
      </c>
      <c r="AO2029" s="45" t="str">
        <f>MONTH(R2029)&amp;"/"&amp;YEAR(R2029)</f>
        <v>1/1900</v>
      </c>
      <c r="AP2029" s="45" t="e">
        <f>WEEKNUM(R2029)-WEEKNUM(EOMONTH(R2029,-1)+1)+1</f>
        <v>#NUM!</v>
      </c>
      <c r="AQ2029" s="45">
        <f>IF(AU2029="S",IF(Q2029="1. Aceitou o programa",R2029-B2029,0),0)</f>
        <v>0</v>
      </c>
      <c r="AR2029" s="45">
        <f>IF(AU2029="S",IF(AND(S2029&lt;&gt;"",R2029&lt;&gt;""),S2029-R2029,0),0)</f>
        <v>0</v>
      </c>
      <c r="AS2029" s="45">
        <f>IF(AU2029="S",IF(Q2029="1. Aceitou o programa",IF(OR(X2029="Não se Aplica",X2029=""),IF(OR(W2029="Não se Aplica",W2029=""),0,W2029-V2029),AVERAGE(X2029-W2029,W2029-V2029)),0),0)</f>
        <v>0</v>
      </c>
      <c r="AT2029" s="45">
        <f>IF(AU2029="S",IF(AND(Q2029="1. Aceitou o programa",AB2029="Realizada"),IFERROR(IF(AA2029="",0,AA2029-R2029),0),0),0)</f>
        <v>0</v>
      </c>
      <c r="AU2029" s="45" t="str">
        <f>_xlfn.XLOOKUP(U2029,'Lista Suspensa'!$AA$20:$AA$23,'Lista Suspensa'!$AB$20:$AB$23,"N/A")</f>
        <v>S</v>
      </c>
    </row>
    <row r="2030" spans="1:47" ht="12" customHeight="1">
      <c r="A2030" s="87" t="s">
        <v>67</v>
      </c>
      <c r="B2030" s="88">
        <v>46188</v>
      </c>
      <c r="C2030" s="89" t="s">
        <v>3773</v>
      </c>
      <c r="D2030" s="89" t="s">
        <v>3774</v>
      </c>
      <c r="E2030" s="90">
        <v>817632344</v>
      </c>
      <c r="F2030" s="184" t="s">
        <v>4512</v>
      </c>
      <c r="G2030" s="91">
        <v>5003935838</v>
      </c>
      <c r="H2030" s="92">
        <v>21473</v>
      </c>
      <c r="I2030" s="89"/>
      <c r="J2030" s="89"/>
      <c r="K2030" s="89" t="s">
        <v>52</v>
      </c>
      <c r="L2030" s="89" t="s">
        <v>53</v>
      </c>
      <c r="M2030" s="89"/>
      <c r="N2030" s="89" t="s">
        <v>250</v>
      </c>
      <c r="O2030" s="93">
        <v>11962191782</v>
      </c>
      <c r="P2030" s="94"/>
      <c r="Q2030" s="112" t="s">
        <v>3768</v>
      </c>
      <c r="R2030" s="95"/>
      <c r="S2030" s="96"/>
      <c r="T2030" s="96"/>
      <c r="U2030" s="96"/>
      <c r="V2030" s="92"/>
      <c r="W2030" s="92"/>
      <c r="X2030" s="92"/>
      <c r="Y2030" s="97"/>
      <c r="Z2030" s="89"/>
      <c r="AA2030" s="96">
        <v>0</v>
      </c>
      <c r="AB2030" s="89"/>
      <c r="AC2030" s="111"/>
      <c r="AD2030" s="89"/>
      <c r="AE2030" s="89"/>
      <c r="AF2030" s="98"/>
      <c r="AG2030" s="98"/>
      <c r="AH2030" s="98"/>
      <c r="AI2030" s="99"/>
      <c r="AJ2030" s="99" t="s">
        <v>197</v>
      </c>
      <c r="AK2030" s="99" t="s">
        <v>197</v>
      </c>
      <c r="AL2030" s="45" t="s">
        <v>68</v>
      </c>
      <c r="AM2030" s="162" t="str">
        <f>MONTH(B2030)&amp;"/"&amp;YEAR(B2030)</f>
        <v>6/2026</v>
      </c>
      <c r="AN2030" s="45">
        <f>WEEKNUM(B2030)-WEEKNUM(EOMONTH(B2030,-1)+1)+1</f>
        <v>3</v>
      </c>
      <c r="AO2030" s="45" t="str">
        <f>MONTH(R2030)&amp;"/"&amp;YEAR(R2030)</f>
        <v>1/1900</v>
      </c>
      <c r="AP2030" s="45" t="e">
        <f>WEEKNUM(R2030)-WEEKNUM(EOMONTH(R2030,-1)+1)+1</f>
        <v>#NUM!</v>
      </c>
      <c r="AQ2030" s="45">
        <f>IF(AU2030="S",IF(Q2030="1. Aceitou o programa",R2030-B2030,0),0)</f>
        <v>0</v>
      </c>
      <c r="AR2030" s="45">
        <f>IF(AU2030="S",IF(AND(S2030&lt;&gt;"",R2030&lt;&gt;""),S2030-R2030,0),0)</f>
        <v>0</v>
      </c>
      <c r="AS2030" s="45">
        <f>IF(AU2030="S",IF(Q2030="1. Aceitou o programa",IF(OR(X2030="Não se Aplica",X2030=""),IF(OR(W2030="Não se Aplica",W2030=""),0,W2030-V2030),AVERAGE(X2030-W2030,W2030-V2030)),0),0)</f>
        <v>0</v>
      </c>
      <c r="AT2030" s="45">
        <f>IF(AU2030="S",IF(AND(Q2030="1. Aceitou o programa",AB2030="Realizada"),IFERROR(IF(AA2030="",0,AA2030-R2030),0),0),0)</f>
        <v>0</v>
      </c>
      <c r="AU2030" s="45" t="str">
        <f>_xlfn.XLOOKUP(U2030,'Lista Suspensa'!$AA$20:$AA$23,'Lista Suspensa'!$AB$20:$AB$23,"N/A")</f>
        <v>S</v>
      </c>
    </row>
    <row r="2031" spans="1:47" ht="12" customHeight="1">
      <c r="A2031" s="87" t="s">
        <v>67</v>
      </c>
      <c r="B2031" s="88">
        <v>46188</v>
      </c>
      <c r="C2031" s="89" t="s">
        <v>3773</v>
      </c>
      <c r="D2031" s="89" t="s">
        <v>3774</v>
      </c>
      <c r="E2031" s="90">
        <v>819172189</v>
      </c>
      <c r="F2031" s="184" t="s">
        <v>4513</v>
      </c>
      <c r="G2031" s="91">
        <v>2556002751</v>
      </c>
      <c r="H2031" s="92">
        <v>25944</v>
      </c>
      <c r="I2031" s="89"/>
      <c r="J2031" s="89"/>
      <c r="K2031" s="89" t="s">
        <v>88</v>
      </c>
      <c r="L2031" s="89" t="s">
        <v>89</v>
      </c>
      <c r="M2031" s="89"/>
      <c r="N2031" s="89" t="s">
        <v>91</v>
      </c>
      <c r="O2031" s="93">
        <v>21968959277</v>
      </c>
      <c r="P2031" s="94"/>
      <c r="Q2031" s="112" t="s">
        <v>3768</v>
      </c>
      <c r="R2031" s="95"/>
      <c r="S2031" s="96"/>
      <c r="T2031" s="96"/>
      <c r="U2031" s="96"/>
      <c r="V2031" s="92"/>
      <c r="W2031" s="92"/>
      <c r="X2031" s="92"/>
      <c r="Y2031" s="97"/>
      <c r="Z2031" s="89"/>
      <c r="AA2031" s="96">
        <v>0</v>
      </c>
      <c r="AB2031" s="89"/>
      <c r="AC2031" s="111"/>
      <c r="AD2031" s="89"/>
      <c r="AE2031" s="89"/>
      <c r="AF2031" s="98"/>
      <c r="AG2031" s="98"/>
      <c r="AH2031" s="98"/>
      <c r="AI2031" s="99"/>
      <c r="AJ2031" s="99" t="s">
        <v>197</v>
      </c>
      <c r="AK2031" s="99" t="s">
        <v>197</v>
      </c>
      <c r="AL2031" s="45" t="s">
        <v>68</v>
      </c>
      <c r="AM2031" s="162" t="str">
        <f>MONTH(B2031)&amp;"/"&amp;YEAR(B2031)</f>
        <v>6/2026</v>
      </c>
      <c r="AN2031" s="45">
        <f>WEEKNUM(B2031)-WEEKNUM(EOMONTH(B2031,-1)+1)+1</f>
        <v>3</v>
      </c>
      <c r="AO2031" s="45" t="str">
        <f>MONTH(R2031)&amp;"/"&amp;YEAR(R2031)</f>
        <v>1/1900</v>
      </c>
      <c r="AP2031" s="45" t="e">
        <f>WEEKNUM(R2031)-WEEKNUM(EOMONTH(R2031,-1)+1)+1</f>
        <v>#NUM!</v>
      </c>
      <c r="AQ2031" s="45">
        <f>IF(AU2031="S",IF(Q2031="1. Aceitou o programa",R2031-B2031,0),0)</f>
        <v>0</v>
      </c>
      <c r="AR2031" s="45">
        <f>IF(AU2031="S",IF(AND(S2031&lt;&gt;"",R2031&lt;&gt;""),S2031-R2031,0),0)</f>
        <v>0</v>
      </c>
      <c r="AS2031" s="45">
        <f>IF(AU2031="S",IF(Q2031="1. Aceitou o programa",IF(OR(X2031="Não se Aplica",X2031=""),IF(OR(W2031="Não se Aplica",W2031=""),0,W2031-V2031),AVERAGE(X2031-W2031,W2031-V2031)),0),0)</f>
        <v>0</v>
      </c>
      <c r="AT2031" s="45">
        <f>IF(AU2031="S",IF(AND(Q2031="1. Aceitou o programa",AB2031="Realizada"),IFERROR(IF(AA2031="",0,AA2031-R2031),0),0),0)</f>
        <v>0</v>
      </c>
      <c r="AU2031" s="45" t="str">
        <f>_xlfn.XLOOKUP(U2031,'Lista Suspensa'!$AA$20:$AA$23,'Lista Suspensa'!$AB$20:$AB$23,"N/A")</f>
        <v>S</v>
      </c>
    </row>
    <row r="2032" spans="1:47" ht="12" customHeight="1">
      <c r="A2032" s="87" t="s">
        <v>67</v>
      </c>
      <c r="B2032" s="88">
        <v>46188</v>
      </c>
      <c r="C2032" s="89" t="s">
        <v>3773</v>
      </c>
      <c r="D2032" s="89" t="s">
        <v>3774</v>
      </c>
      <c r="E2032" s="90">
        <v>861472136</v>
      </c>
      <c r="F2032" s="184" t="s">
        <v>4514</v>
      </c>
      <c r="G2032" s="91">
        <v>64697959868</v>
      </c>
      <c r="H2032" s="92">
        <v>18001</v>
      </c>
      <c r="I2032" s="89"/>
      <c r="J2032" s="89"/>
      <c r="K2032" s="89" t="s">
        <v>52</v>
      </c>
      <c r="L2032" s="89" t="s">
        <v>329</v>
      </c>
      <c r="M2032" s="89"/>
      <c r="N2032" s="89" t="s">
        <v>250</v>
      </c>
      <c r="O2032" s="93">
        <v>11976463206</v>
      </c>
      <c r="P2032" s="94"/>
      <c r="Q2032" s="112" t="s">
        <v>3768</v>
      </c>
      <c r="R2032" s="95"/>
      <c r="S2032" s="96"/>
      <c r="T2032" s="96"/>
      <c r="U2032" s="96"/>
      <c r="V2032" s="92"/>
      <c r="W2032" s="92"/>
      <c r="X2032" s="92"/>
      <c r="Y2032" s="97"/>
      <c r="Z2032" s="89"/>
      <c r="AA2032" s="96">
        <v>0</v>
      </c>
      <c r="AB2032" s="89"/>
      <c r="AC2032" s="111"/>
      <c r="AD2032" s="89"/>
      <c r="AE2032" s="89"/>
      <c r="AF2032" s="98"/>
      <c r="AG2032" s="98"/>
      <c r="AH2032" s="98"/>
      <c r="AI2032" s="99"/>
      <c r="AJ2032" s="99" t="s">
        <v>197</v>
      </c>
      <c r="AK2032" s="99" t="s">
        <v>197</v>
      </c>
      <c r="AL2032" s="45" t="s">
        <v>68</v>
      </c>
      <c r="AM2032" s="162" t="str">
        <f>MONTH(B2032)&amp;"/"&amp;YEAR(B2032)</f>
        <v>6/2026</v>
      </c>
      <c r="AN2032" s="45">
        <f>WEEKNUM(B2032)-WEEKNUM(EOMONTH(B2032,-1)+1)+1</f>
        <v>3</v>
      </c>
      <c r="AO2032" s="45" t="str">
        <f>MONTH(R2032)&amp;"/"&amp;YEAR(R2032)</f>
        <v>1/1900</v>
      </c>
      <c r="AP2032" s="45" t="e">
        <f>WEEKNUM(R2032)-WEEKNUM(EOMONTH(R2032,-1)+1)+1</f>
        <v>#NUM!</v>
      </c>
      <c r="AQ2032" s="45">
        <f>IF(AU2032="S",IF(Q2032="1. Aceitou o programa",R2032-B2032,0),0)</f>
        <v>0</v>
      </c>
      <c r="AR2032" s="45">
        <f>IF(AU2032="S",IF(AND(S2032&lt;&gt;"",R2032&lt;&gt;""),S2032-R2032,0),0)</f>
        <v>0</v>
      </c>
      <c r="AS2032" s="45">
        <f>IF(AU2032="S",IF(Q2032="1. Aceitou o programa",IF(OR(X2032="Não se Aplica",X2032=""),IF(OR(W2032="Não se Aplica",W2032=""),0,W2032-V2032),AVERAGE(X2032-W2032,W2032-V2032)),0),0)</f>
        <v>0</v>
      </c>
      <c r="AT2032" s="45">
        <f>IF(AU2032="S",IF(AND(Q2032="1. Aceitou o programa",AB2032="Realizada"),IFERROR(IF(AA2032="",0,AA2032-R2032),0),0),0)</f>
        <v>0</v>
      </c>
      <c r="AU2032" s="45" t="str">
        <f>_xlfn.XLOOKUP(U2032,'Lista Suspensa'!$AA$20:$AA$23,'Lista Suspensa'!$AB$20:$AB$23,"N/A")</f>
        <v>S</v>
      </c>
    </row>
    <row r="2033" spans="1:47" ht="12" customHeight="1">
      <c r="A2033" s="87" t="s">
        <v>67</v>
      </c>
      <c r="B2033" s="88">
        <v>46188</v>
      </c>
      <c r="C2033" s="89" t="s">
        <v>3773</v>
      </c>
      <c r="D2033" s="89" t="s">
        <v>3774</v>
      </c>
      <c r="E2033" s="90">
        <v>861598237</v>
      </c>
      <c r="F2033" s="184" t="s">
        <v>4515</v>
      </c>
      <c r="G2033" s="91">
        <v>76563650872</v>
      </c>
      <c r="H2033" s="92">
        <v>18308</v>
      </c>
      <c r="I2033" s="89"/>
      <c r="J2033" s="89"/>
      <c r="K2033" s="89" t="s">
        <v>52</v>
      </c>
      <c r="L2033" s="89" t="s">
        <v>53</v>
      </c>
      <c r="M2033" s="89"/>
      <c r="N2033" s="89" t="s">
        <v>250</v>
      </c>
      <c r="O2033" s="93">
        <v>11994324946</v>
      </c>
      <c r="P2033" s="94"/>
      <c r="Q2033" s="112" t="s">
        <v>3768</v>
      </c>
      <c r="R2033" s="95"/>
      <c r="S2033" s="96"/>
      <c r="T2033" s="96"/>
      <c r="U2033" s="96"/>
      <c r="V2033" s="92"/>
      <c r="W2033" s="92"/>
      <c r="X2033" s="92"/>
      <c r="Y2033" s="97"/>
      <c r="Z2033" s="89"/>
      <c r="AA2033" s="96">
        <v>0</v>
      </c>
      <c r="AB2033" s="89"/>
      <c r="AC2033" s="111"/>
      <c r="AD2033" s="89"/>
      <c r="AE2033" s="89"/>
      <c r="AF2033" s="98"/>
      <c r="AG2033" s="98"/>
      <c r="AH2033" s="98"/>
      <c r="AI2033" s="99"/>
      <c r="AJ2033" s="99" t="s">
        <v>197</v>
      </c>
      <c r="AK2033" s="99" t="s">
        <v>197</v>
      </c>
      <c r="AL2033" s="45" t="s">
        <v>68</v>
      </c>
      <c r="AM2033" s="162" t="str">
        <f>MONTH(B2033)&amp;"/"&amp;YEAR(B2033)</f>
        <v>6/2026</v>
      </c>
      <c r="AN2033" s="45">
        <f>WEEKNUM(B2033)-WEEKNUM(EOMONTH(B2033,-1)+1)+1</f>
        <v>3</v>
      </c>
      <c r="AO2033" s="45" t="str">
        <f>MONTH(R2033)&amp;"/"&amp;YEAR(R2033)</f>
        <v>1/1900</v>
      </c>
      <c r="AP2033" s="45" t="e">
        <f>WEEKNUM(R2033)-WEEKNUM(EOMONTH(R2033,-1)+1)+1</f>
        <v>#NUM!</v>
      </c>
      <c r="AQ2033" s="45">
        <f>IF(AU2033="S",IF(Q2033="1. Aceitou o programa",R2033-B2033,0),0)</f>
        <v>0</v>
      </c>
      <c r="AR2033" s="45">
        <f>IF(AU2033="S",IF(AND(S2033&lt;&gt;"",R2033&lt;&gt;""),S2033-R2033,0),0)</f>
        <v>0</v>
      </c>
      <c r="AS2033" s="45">
        <f>IF(AU2033="S",IF(Q2033="1. Aceitou o programa",IF(OR(X2033="Não se Aplica",X2033=""),IF(OR(W2033="Não se Aplica",W2033=""),0,W2033-V2033),AVERAGE(X2033-W2033,W2033-V2033)),0),0)</f>
        <v>0</v>
      </c>
      <c r="AT2033" s="45">
        <f>IF(AU2033="S",IF(AND(Q2033="1. Aceitou o programa",AB2033="Realizada"),IFERROR(IF(AA2033="",0,AA2033-R2033),0),0),0)</f>
        <v>0</v>
      </c>
      <c r="AU2033" s="45" t="str">
        <f>_xlfn.XLOOKUP(U2033,'Lista Suspensa'!$AA$20:$AA$23,'Lista Suspensa'!$AB$20:$AB$23,"N/A")</f>
        <v>S</v>
      </c>
    </row>
    <row r="2034" spans="1:47" ht="12" customHeight="1">
      <c r="A2034" s="87" t="s">
        <v>67</v>
      </c>
      <c r="B2034" s="88">
        <v>46188</v>
      </c>
      <c r="C2034" s="89" t="s">
        <v>3773</v>
      </c>
      <c r="D2034" s="89" t="s">
        <v>3774</v>
      </c>
      <c r="E2034" s="90">
        <v>863768938</v>
      </c>
      <c r="F2034" s="184" t="s">
        <v>4516</v>
      </c>
      <c r="G2034" s="91">
        <v>19558724300</v>
      </c>
      <c r="H2034" s="92">
        <v>20274</v>
      </c>
      <c r="I2034" s="89"/>
      <c r="J2034" s="89"/>
      <c r="K2034" s="89" t="s">
        <v>52</v>
      </c>
      <c r="L2034" s="89" t="s">
        <v>778</v>
      </c>
      <c r="M2034" s="89"/>
      <c r="N2034" s="89" t="s">
        <v>235</v>
      </c>
      <c r="O2034" s="93">
        <v>11951282796</v>
      </c>
      <c r="P2034" s="94"/>
      <c r="Q2034" s="112" t="s">
        <v>3768</v>
      </c>
      <c r="R2034" s="95"/>
      <c r="S2034" s="96"/>
      <c r="T2034" s="96"/>
      <c r="U2034" s="96"/>
      <c r="V2034" s="92"/>
      <c r="W2034" s="92"/>
      <c r="X2034" s="92"/>
      <c r="Y2034" s="97"/>
      <c r="Z2034" s="89"/>
      <c r="AA2034" s="96">
        <v>0</v>
      </c>
      <c r="AB2034" s="89"/>
      <c r="AC2034" s="111"/>
      <c r="AD2034" s="89"/>
      <c r="AE2034" s="89"/>
      <c r="AF2034" s="98"/>
      <c r="AG2034" s="98"/>
      <c r="AH2034" s="98"/>
      <c r="AI2034" s="99"/>
      <c r="AJ2034" s="99" t="s">
        <v>197</v>
      </c>
      <c r="AK2034" s="99" t="s">
        <v>197</v>
      </c>
      <c r="AL2034" s="45" t="s">
        <v>68</v>
      </c>
      <c r="AM2034" s="162" t="str">
        <f>MONTH(B2034)&amp;"/"&amp;YEAR(B2034)</f>
        <v>6/2026</v>
      </c>
      <c r="AN2034" s="45">
        <f>WEEKNUM(B2034)-WEEKNUM(EOMONTH(B2034,-1)+1)+1</f>
        <v>3</v>
      </c>
      <c r="AO2034" s="45" t="str">
        <f>MONTH(R2034)&amp;"/"&amp;YEAR(R2034)</f>
        <v>1/1900</v>
      </c>
      <c r="AP2034" s="45" t="e">
        <f>WEEKNUM(R2034)-WEEKNUM(EOMONTH(R2034,-1)+1)+1</f>
        <v>#NUM!</v>
      </c>
      <c r="AQ2034" s="45">
        <f>IF(AU2034="S",IF(Q2034="1. Aceitou o programa",R2034-B2034,0),0)</f>
        <v>0</v>
      </c>
      <c r="AR2034" s="45">
        <f>IF(AU2034="S",IF(AND(S2034&lt;&gt;"",R2034&lt;&gt;""),S2034-R2034,0),0)</f>
        <v>0</v>
      </c>
      <c r="AS2034" s="45">
        <f>IF(AU2034="S",IF(Q2034="1. Aceitou o programa",IF(OR(X2034="Não se Aplica",X2034=""),IF(OR(W2034="Não se Aplica",W2034=""),0,W2034-V2034),AVERAGE(X2034-W2034,W2034-V2034)),0),0)</f>
        <v>0</v>
      </c>
      <c r="AT2034" s="45">
        <f>IF(AU2034="S",IF(AND(Q2034="1. Aceitou o programa",AB2034="Realizada"),IFERROR(IF(AA2034="",0,AA2034-R2034),0),0),0)</f>
        <v>0</v>
      </c>
      <c r="AU2034" s="45" t="str">
        <f>_xlfn.XLOOKUP(U2034,'Lista Suspensa'!$AA$20:$AA$23,'Lista Suspensa'!$AB$20:$AB$23,"N/A")</f>
        <v>S</v>
      </c>
    </row>
    <row r="2035" spans="1:47" ht="12" customHeight="1">
      <c r="A2035" s="87" t="s">
        <v>67</v>
      </c>
      <c r="B2035" s="88">
        <v>46188</v>
      </c>
      <c r="C2035" s="89" t="s">
        <v>3773</v>
      </c>
      <c r="D2035" s="89" t="s">
        <v>3774</v>
      </c>
      <c r="E2035" s="90">
        <v>865461716</v>
      </c>
      <c r="F2035" s="184" t="s">
        <v>4517</v>
      </c>
      <c r="G2035" s="91">
        <v>14293171835</v>
      </c>
      <c r="H2035" s="92">
        <v>18113</v>
      </c>
      <c r="I2035" s="89"/>
      <c r="J2035" s="89"/>
      <c r="K2035" s="89" t="s">
        <v>52</v>
      </c>
      <c r="L2035" s="89" t="s">
        <v>53</v>
      </c>
      <c r="M2035" s="89"/>
      <c r="N2035" s="89" t="s">
        <v>72</v>
      </c>
      <c r="O2035" s="93">
        <v>11952038744</v>
      </c>
      <c r="P2035" s="94"/>
      <c r="Q2035" s="112" t="s">
        <v>3768</v>
      </c>
      <c r="R2035" s="95"/>
      <c r="S2035" s="96"/>
      <c r="T2035" s="96"/>
      <c r="U2035" s="96"/>
      <c r="V2035" s="92"/>
      <c r="W2035" s="92"/>
      <c r="X2035" s="92"/>
      <c r="Y2035" s="97"/>
      <c r="Z2035" s="89"/>
      <c r="AA2035" s="96">
        <v>0</v>
      </c>
      <c r="AB2035" s="89"/>
      <c r="AC2035" s="111"/>
      <c r="AD2035" s="89"/>
      <c r="AE2035" s="89"/>
      <c r="AF2035" s="98"/>
      <c r="AG2035" s="98"/>
      <c r="AH2035" s="98"/>
      <c r="AI2035" s="99"/>
      <c r="AJ2035" s="99" t="s">
        <v>197</v>
      </c>
      <c r="AK2035" s="99" t="s">
        <v>197</v>
      </c>
      <c r="AL2035" s="45" t="s">
        <v>68</v>
      </c>
      <c r="AM2035" s="162" t="str">
        <f>MONTH(B2035)&amp;"/"&amp;YEAR(B2035)</f>
        <v>6/2026</v>
      </c>
      <c r="AN2035" s="45">
        <f>WEEKNUM(B2035)-WEEKNUM(EOMONTH(B2035,-1)+1)+1</f>
        <v>3</v>
      </c>
      <c r="AO2035" s="45" t="str">
        <f>MONTH(R2035)&amp;"/"&amp;YEAR(R2035)</f>
        <v>1/1900</v>
      </c>
      <c r="AP2035" s="45" t="e">
        <f>WEEKNUM(R2035)-WEEKNUM(EOMONTH(R2035,-1)+1)+1</f>
        <v>#NUM!</v>
      </c>
      <c r="AQ2035" s="45">
        <f>IF(AU2035="S",IF(Q2035="1. Aceitou o programa",R2035-B2035,0),0)</f>
        <v>0</v>
      </c>
      <c r="AR2035" s="45">
        <f>IF(AU2035="S",IF(AND(S2035&lt;&gt;"",R2035&lt;&gt;""),S2035-R2035,0),0)</f>
        <v>0</v>
      </c>
      <c r="AS2035" s="45">
        <f>IF(AU2035="S",IF(Q2035="1. Aceitou o programa",IF(OR(X2035="Não se Aplica",X2035=""),IF(OR(W2035="Não se Aplica",W2035=""),0,W2035-V2035),AVERAGE(X2035-W2035,W2035-V2035)),0),0)</f>
        <v>0</v>
      </c>
      <c r="AT2035" s="45">
        <f>IF(AU2035="S",IF(AND(Q2035="1. Aceitou o programa",AB2035="Realizada"),IFERROR(IF(AA2035="",0,AA2035-R2035),0),0),0)</f>
        <v>0</v>
      </c>
      <c r="AU2035" s="45" t="str">
        <f>_xlfn.XLOOKUP(U2035,'Lista Suspensa'!$AA$20:$AA$23,'Lista Suspensa'!$AB$20:$AB$23,"N/A")</f>
        <v>S</v>
      </c>
    </row>
    <row r="2036" spans="1:47" ht="12" customHeight="1">
      <c r="A2036" s="87" t="s">
        <v>67</v>
      </c>
      <c r="B2036" s="88">
        <v>46188</v>
      </c>
      <c r="C2036" s="89" t="s">
        <v>3773</v>
      </c>
      <c r="D2036" s="89" t="s">
        <v>3774</v>
      </c>
      <c r="E2036" s="90">
        <v>866010637</v>
      </c>
      <c r="F2036" s="184" t="s">
        <v>4518</v>
      </c>
      <c r="G2036" s="91">
        <v>28837258453</v>
      </c>
      <c r="H2036" s="92">
        <v>22915</v>
      </c>
      <c r="I2036" s="89"/>
      <c r="J2036" s="89"/>
      <c r="K2036" s="89" t="s">
        <v>52</v>
      </c>
      <c r="L2036" s="89" t="s">
        <v>4519</v>
      </c>
      <c r="M2036" s="89"/>
      <c r="N2036" s="89" t="s">
        <v>235</v>
      </c>
      <c r="O2036" s="93">
        <v>11981146105</v>
      </c>
      <c r="P2036" s="94"/>
      <c r="Q2036" s="112" t="s">
        <v>3768</v>
      </c>
      <c r="R2036" s="95"/>
      <c r="S2036" s="96"/>
      <c r="T2036" s="96"/>
      <c r="U2036" s="96"/>
      <c r="V2036" s="92"/>
      <c r="W2036" s="92"/>
      <c r="X2036" s="92"/>
      <c r="Y2036" s="97"/>
      <c r="Z2036" s="89"/>
      <c r="AA2036" s="96">
        <v>0</v>
      </c>
      <c r="AB2036" s="89"/>
      <c r="AC2036" s="111"/>
      <c r="AD2036" s="89"/>
      <c r="AE2036" s="89"/>
      <c r="AF2036" s="98"/>
      <c r="AG2036" s="98"/>
      <c r="AH2036" s="98"/>
      <c r="AI2036" s="99"/>
      <c r="AJ2036" s="99" t="s">
        <v>197</v>
      </c>
      <c r="AK2036" s="99" t="s">
        <v>197</v>
      </c>
      <c r="AL2036" s="45" t="s">
        <v>68</v>
      </c>
      <c r="AM2036" s="162" t="str">
        <f>MONTH(B2036)&amp;"/"&amp;YEAR(B2036)</f>
        <v>6/2026</v>
      </c>
      <c r="AN2036" s="45">
        <f>WEEKNUM(B2036)-WEEKNUM(EOMONTH(B2036,-1)+1)+1</f>
        <v>3</v>
      </c>
      <c r="AO2036" s="45" t="str">
        <f>MONTH(R2036)&amp;"/"&amp;YEAR(R2036)</f>
        <v>1/1900</v>
      </c>
      <c r="AP2036" s="45" t="e">
        <f>WEEKNUM(R2036)-WEEKNUM(EOMONTH(R2036,-1)+1)+1</f>
        <v>#NUM!</v>
      </c>
      <c r="AQ2036" s="45">
        <f>IF(AU2036="S",IF(Q2036="1. Aceitou o programa",R2036-B2036,0),0)</f>
        <v>0</v>
      </c>
      <c r="AR2036" s="45">
        <f>IF(AU2036="S",IF(AND(S2036&lt;&gt;"",R2036&lt;&gt;""),S2036-R2036,0),0)</f>
        <v>0</v>
      </c>
      <c r="AS2036" s="45">
        <f>IF(AU2036="S",IF(Q2036="1. Aceitou o programa",IF(OR(X2036="Não se Aplica",X2036=""),IF(OR(W2036="Não se Aplica",W2036=""),0,W2036-V2036),AVERAGE(X2036-W2036,W2036-V2036)),0),0)</f>
        <v>0</v>
      </c>
      <c r="AT2036" s="45">
        <f>IF(AU2036="S",IF(AND(Q2036="1. Aceitou o programa",AB2036="Realizada"),IFERROR(IF(AA2036="",0,AA2036-R2036),0),0),0)</f>
        <v>0</v>
      </c>
      <c r="AU2036" s="45" t="str">
        <f>_xlfn.XLOOKUP(U2036,'Lista Suspensa'!$AA$20:$AA$23,'Lista Suspensa'!$AB$20:$AB$23,"N/A")</f>
        <v>S</v>
      </c>
    </row>
    <row r="2037" spans="1:47" ht="12" customHeight="1">
      <c r="A2037" s="87" t="s">
        <v>67</v>
      </c>
      <c r="B2037" s="88">
        <v>46188</v>
      </c>
      <c r="C2037" s="89" t="s">
        <v>3773</v>
      </c>
      <c r="D2037" s="89" t="s">
        <v>3774</v>
      </c>
      <c r="E2037" s="90">
        <v>869311603</v>
      </c>
      <c r="F2037" s="184" t="s">
        <v>4520</v>
      </c>
      <c r="G2037" s="91">
        <v>75455129791</v>
      </c>
      <c r="H2037" s="92">
        <v>23030</v>
      </c>
      <c r="I2037" s="89"/>
      <c r="J2037" s="89"/>
      <c r="K2037" s="89" t="s">
        <v>52</v>
      </c>
      <c r="L2037" s="89" t="s">
        <v>53</v>
      </c>
      <c r="M2037" s="89"/>
      <c r="N2037" s="89" t="s">
        <v>72</v>
      </c>
      <c r="O2037" s="93">
        <v>11981225398</v>
      </c>
      <c r="P2037" s="94"/>
      <c r="Q2037" s="112" t="s">
        <v>3768</v>
      </c>
      <c r="R2037" s="95"/>
      <c r="S2037" s="96"/>
      <c r="T2037" s="96"/>
      <c r="U2037" s="96"/>
      <c r="V2037" s="92"/>
      <c r="W2037" s="92"/>
      <c r="X2037" s="92"/>
      <c r="Y2037" s="97"/>
      <c r="Z2037" s="89"/>
      <c r="AA2037" s="96">
        <v>0</v>
      </c>
      <c r="AB2037" s="89"/>
      <c r="AC2037" s="111"/>
      <c r="AD2037" s="89"/>
      <c r="AE2037" s="89"/>
      <c r="AF2037" s="98"/>
      <c r="AG2037" s="98"/>
      <c r="AH2037" s="98"/>
      <c r="AI2037" s="99"/>
      <c r="AJ2037" s="99" t="s">
        <v>197</v>
      </c>
      <c r="AK2037" s="99" t="s">
        <v>197</v>
      </c>
      <c r="AL2037" s="45" t="s">
        <v>68</v>
      </c>
      <c r="AM2037" s="162" t="str">
        <f>MONTH(B2037)&amp;"/"&amp;YEAR(B2037)</f>
        <v>6/2026</v>
      </c>
      <c r="AN2037" s="45">
        <f>WEEKNUM(B2037)-WEEKNUM(EOMONTH(B2037,-1)+1)+1</f>
        <v>3</v>
      </c>
      <c r="AO2037" s="45" t="str">
        <f>MONTH(R2037)&amp;"/"&amp;YEAR(R2037)</f>
        <v>1/1900</v>
      </c>
      <c r="AP2037" s="45" t="e">
        <f>WEEKNUM(R2037)-WEEKNUM(EOMONTH(R2037,-1)+1)+1</f>
        <v>#NUM!</v>
      </c>
      <c r="AQ2037" s="45">
        <f>IF(AU2037="S",IF(Q2037="1. Aceitou o programa",R2037-B2037,0),0)</f>
        <v>0</v>
      </c>
      <c r="AR2037" s="45">
        <f>IF(AU2037="S",IF(AND(S2037&lt;&gt;"",R2037&lt;&gt;""),S2037-R2037,0),0)</f>
        <v>0</v>
      </c>
      <c r="AS2037" s="45">
        <f>IF(AU2037="S",IF(Q2037="1. Aceitou o programa",IF(OR(X2037="Não se Aplica",X2037=""),IF(OR(W2037="Não se Aplica",W2037=""),0,W2037-V2037),AVERAGE(X2037-W2037,W2037-V2037)),0),0)</f>
        <v>0</v>
      </c>
      <c r="AT2037" s="45">
        <f>IF(AU2037="S",IF(AND(Q2037="1. Aceitou o programa",AB2037="Realizada"),IFERROR(IF(AA2037="",0,AA2037-R2037),0),0),0)</f>
        <v>0</v>
      </c>
      <c r="AU2037" s="45" t="str">
        <f>_xlfn.XLOOKUP(U2037,'Lista Suspensa'!$AA$20:$AA$23,'Lista Suspensa'!$AB$20:$AB$23,"N/A")</f>
        <v>S</v>
      </c>
    </row>
    <row r="2038" spans="1:47" ht="12" customHeight="1">
      <c r="A2038" s="87" t="s">
        <v>67</v>
      </c>
      <c r="B2038" s="88">
        <v>46188</v>
      </c>
      <c r="C2038" s="89" t="s">
        <v>3773</v>
      </c>
      <c r="D2038" s="89" t="s">
        <v>3774</v>
      </c>
      <c r="E2038" s="90">
        <v>869349635</v>
      </c>
      <c r="F2038" s="184" t="s">
        <v>4521</v>
      </c>
      <c r="G2038" s="91">
        <v>3088595881</v>
      </c>
      <c r="H2038" s="92">
        <v>22107</v>
      </c>
      <c r="I2038" s="89"/>
      <c r="J2038" s="89"/>
      <c r="K2038" s="89" t="s">
        <v>52</v>
      </c>
      <c r="L2038" s="89" t="s">
        <v>329</v>
      </c>
      <c r="M2038" s="89"/>
      <c r="N2038" s="89" t="s">
        <v>250</v>
      </c>
      <c r="O2038" s="93">
        <v>11968010612</v>
      </c>
      <c r="P2038" s="94"/>
      <c r="Q2038" s="112" t="s">
        <v>3768</v>
      </c>
      <c r="R2038" s="95"/>
      <c r="S2038" s="96"/>
      <c r="T2038" s="96"/>
      <c r="U2038" s="96"/>
      <c r="V2038" s="92"/>
      <c r="W2038" s="92"/>
      <c r="X2038" s="92"/>
      <c r="Y2038" s="97"/>
      <c r="Z2038" s="89"/>
      <c r="AA2038" s="96">
        <v>0</v>
      </c>
      <c r="AB2038" s="89"/>
      <c r="AC2038" s="111"/>
      <c r="AD2038" s="89"/>
      <c r="AE2038" s="89"/>
      <c r="AF2038" s="98"/>
      <c r="AG2038" s="98"/>
      <c r="AH2038" s="98"/>
      <c r="AI2038" s="99"/>
      <c r="AJ2038" s="99" t="s">
        <v>197</v>
      </c>
      <c r="AK2038" s="99" t="s">
        <v>197</v>
      </c>
      <c r="AL2038" s="45" t="s">
        <v>68</v>
      </c>
      <c r="AM2038" s="162" t="str">
        <f>MONTH(B2038)&amp;"/"&amp;YEAR(B2038)</f>
        <v>6/2026</v>
      </c>
      <c r="AN2038" s="45">
        <f>WEEKNUM(B2038)-WEEKNUM(EOMONTH(B2038,-1)+1)+1</f>
        <v>3</v>
      </c>
      <c r="AO2038" s="45" t="str">
        <f>MONTH(R2038)&amp;"/"&amp;YEAR(R2038)</f>
        <v>1/1900</v>
      </c>
      <c r="AP2038" s="45" t="e">
        <f>WEEKNUM(R2038)-WEEKNUM(EOMONTH(R2038,-1)+1)+1</f>
        <v>#NUM!</v>
      </c>
      <c r="AQ2038" s="45">
        <f>IF(AU2038="S",IF(Q2038="1. Aceitou o programa",R2038-B2038,0),0)</f>
        <v>0</v>
      </c>
      <c r="AR2038" s="45">
        <f>IF(AU2038="S",IF(AND(S2038&lt;&gt;"",R2038&lt;&gt;""),S2038-R2038,0),0)</f>
        <v>0</v>
      </c>
      <c r="AS2038" s="45">
        <f>IF(AU2038="S",IF(Q2038="1. Aceitou o programa",IF(OR(X2038="Não se Aplica",X2038=""),IF(OR(W2038="Não se Aplica",W2038=""),0,W2038-V2038),AVERAGE(X2038-W2038,W2038-V2038)),0),0)</f>
        <v>0</v>
      </c>
      <c r="AT2038" s="45">
        <f>IF(AU2038="S",IF(AND(Q2038="1. Aceitou o programa",AB2038="Realizada"),IFERROR(IF(AA2038="",0,AA2038-R2038),0),0),0)</f>
        <v>0</v>
      </c>
      <c r="AU2038" s="45" t="str">
        <f>_xlfn.XLOOKUP(U2038,'Lista Suspensa'!$AA$20:$AA$23,'Lista Suspensa'!$AB$20:$AB$23,"N/A")</f>
        <v>S</v>
      </c>
    </row>
    <row r="2039" spans="1:47" ht="12" customHeight="1">
      <c r="A2039" s="87" t="s">
        <v>67</v>
      </c>
      <c r="B2039" s="88">
        <v>46188</v>
      </c>
      <c r="C2039" s="89" t="s">
        <v>3773</v>
      </c>
      <c r="D2039" s="89" t="s">
        <v>3774</v>
      </c>
      <c r="E2039" s="90">
        <v>881933970</v>
      </c>
      <c r="F2039" s="184" t="s">
        <v>4522</v>
      </c>
      <c r="G2039" s="91">
        <v>33309205720</v>
      </c>
      <c r="H2039" s="92">
        <v>18234</v>
      </c>
      <c r="I2039" s="89"/>
      <c r="J2039" s="89"/>
      <c r="K2039" s="89" t="s">
        <v>88</v>
      </c>
      <c r="L2039" s="89" t="s">
        <v>89</v>
      </c>
      <c r="M2039" s="89"/>
      <c r="N2039" s="89" t="s">
        <v>170</v>
      </c>
      <c r="O2039" s="93">
        <v>21996061312</v>
      </c>
      <c r="P2039" s="94"/>
      <c r="Q2039" s="112" t="s">
        <v>3768</v>
      </c>
      <c r="R2039" s="95"/>
      <c r="S2039" s="96"/>
      <c r="T2039" s="96"/>
      <c r="U2039" s="96"/>
      <c r="V2039" s="92"/>
      <c r="W2039" s="92"/>
      <c r="X2039" s="92"/>
      <c r="Y2039" s="97"/>
      <c r="Z2039" s="89"/>
      <c r="AA2039" s="96">
        <v>0</v>
      </c>
      <c r="AB2039" s="89"/>
      <c r="AC2039" s="111"/>
      <c r="AD2039" s="89"/>
      <c r="AE2039" s="89"/>
      <c r="AF2039" s="98"/>
      <c r="AG2039" s="98"/>
      <c r="AH2039" s="98"/>
      <c r="AI2039" s="99"/>
      <c r="AJ2039" s="99" t="s">
        <v>197</v>
      </c>
      <c r="AK2039" s="99" t="s">
        <v>197</v>
      </c>
      <c r="AL2039" s="45" t="s">
        <v>68</v>
      </c>
      <c r="AM2039" s="162" t="str">
        <f>MONTH(B2039)&amp;"/"&amp;YEAR(B2039)</f>
        <v>6/2026</v>
      </c>
      <c r="AN2039" s="45">
        <f>WEEKNUM(B2039)-WEEKNUM(EOMONTH(B2039,-1)+1)+1</f>
        <v>3</v>
      </c>
      <c r="AO2039" s="45" t="str">
        <f>MONTH(R2039)&amp;"/"&amp;YEAR(R2039)</f>
        <v>1/1900</v>
      </c>
      <c r="AP2039" s="45" t="e">
        <f>WEEKNUM(R2039)-WEEKNUM(EOMONTH(R2039,-1)+1)+1</f>
        <v>#NUM!</v>
      </c>
      <c r="AQ2039" s="45">
        <f>IF(AU2039="S",IF(Q2039="1. Aceitou o programa",R2039-B2039,0),0)</f>
        <v>0</v>
      </c>
      <c r="AR2039" s="45">
        <f>IF(AU2039="S",IF(AND(S2039&lt;&gt;"",R2039&lt;&gt;""),S2039-R2039,0),0)</f>
        <v>0</v>
      </c>
      <c r="AS2039" s="45">
        <f>IF(AU2039="S",IF(Q2039="1. Aceitou o programa",IF(OR(X2039="Não se Aplica",X2039=""),IF(OR(W2039="Não se Aplica",W2039=""),0,W2039-V2039),AVERAGE(X2039-W2039,W2039-V2039)),0),0)</f>
        <v>0</v>
      </c>
      <c r="AT2039" s="45">
        <f>IF(AU2039="S",IF(AND(Q2039="1. Aceitou o programa",AB2039="Realizada"),IFERROR(IF(AA2039="",0,AA2039-R2039),0),0),0)</f>
        <v>0</v>
      </c>
      <c r="AU2039" s="45" t="str">
        <f>_xlfn.XLOOKUP(U2039,'Lista Suspensa'!$AA$20:$AA$23,'Lista Suspensa'!$AB$20:$AB$23,"N/A")</f>
        <v>S</v>
      </c>
    </row>
    <row r="2040" spans="1:47" ht="12" customHeight="1">
      <c r="A2040" s="87" t="s">
        <v>67</v>
      </c>
      <c r="B2040" s="88">
        <v>46188</v>
      </c>
      <c r="C2040" s="89" t="s">
        <v>3773</v>
      </c>
      <c r="D2040" s="89" t="s">
        <v>3774</v>
      </c>
      <c r="E2040" s="90">
        <v>900476206</v>
      </c>
      <c r="F2040" s="184" t="s">
        <v>4523</v>
      </c>
      <c r="G2040" s="91">
        <v>25232958810</v>
      </c>
      <c r="H2040" s="92">
        <v>26338</v>
      </c>
      <c r="I2040" s="89"/>
      <c r="J2040" s="89"/>
      <c r="K2040" s="89" t="s">
        <v>52</v>
      </c>
      <c r="L2040" s="89" t="s">
        <v>53</v>
      </c>
      <c r="M2040" s="89"/>
      <c r="N2040" s="89" t="s">
        <v>250</v>
      </c>
      <c r="O2040" s="93">
        <v>11991624689</v>
      </c>
      <c r="P2040" s="94"/>
      <c r="Q2040" s="112" t="s">
        <v>3768</v>
      </c>
      <c r="R2040" s="95"/>
      <c r="S2040" s="96"/>
      <c r="T2040" s="96"/>
      <c r="U2040" s="96"/>
      <c r="V2040" s="92"/>
      <c r="W2040" s="92"/>
      <c r="X2040" s="92"/>
      <c r="Y2040" s="97"/>
      <c r="Z2040" s="89"/>
      <c r="AA2040" s="96">
        <v>0</v>
      </c>
      <c r="AB2040" s="89"/>
      <c r="AC2040" s="111"/>
      <c r="AD2040" s="89"/>
      <c r="AE2040" s="89"/>
      <c r="AF2040" s="98"/>
      <c r="AG2040" s="98"/>
      <c r="AH2040" s="98"/>
      <c r="AI2040" s="99"/>
      <c r="AJ2040" s="99" t="s">
        <v>197</v>
      </c>
      <c r="AK2040" s="99" t="s">
        <v>197</v>
      </c>
      <c r="AL2040" s="45" t="s">
        <v>68</v>
      </c>
      <c r="AM2040" s="162" t="str">
        <f>MONTH(B2040)&amp;"/"&amp;YEAR(B2040)</f>
        <v>6/2026</v>
      </c>
      <c r="AN2040" s="45">
        <f>WEEKNUM(B2040)-WEEKNUM(EOMONTH(B2040,-1)+1)+1</f>
        <v>3</v>
      </c>
      <c r="AO2040" s="45" t="str">
        <f>MONTH(R2040)&amp;"/"&amp;YEAR(R2040)</f>
        <v>1/1900</v>
      </c>
      <c r="AP2040" s="45" t="e">
        <f>WEEKNUM(R2040)-WEEKNUM(EOMONTH(R2040,-1)+1)+1</f>
        <v>#NUM!</v>
      </c>
      <c r="AQ2040" s="45">
        <f>IF(AU2040="S",IF(Q2040="1. Aceitou o programa",R2040-B2040,0),0)</f>
        <v>0</v>
      </c>
      <c r="AR2040" s="45">
        <f>IF(AU2040="S",IF(AND(S2040&lt;&gt;"",R2040&lt;&gt;""),S2040-R2040,0),0)</f>
        <v>0</v>
      </c>
      <c r="AS2040" s="45">
        <f>IF(AU2040="S",IF(Q2040="1. Aceitou o programa",IF(OR(X2040="Não se Aplica",X2040=""),IF(OR(W2040="Não se Aplica",W2040=""),0,W2040-V2040),AVERAGE(X2040-W2040,W2040-V2040)),0),0)</f>
        <v>0</v>
      </c>
      <c r="AT2040" s="45">
        <f>IF(AU2040="S",IF(AND(Q2040="1. Aceitou o programa",AB2040="Realizada"),IFERROR(IF(AA2040="",0,AA2040-R2040),0),0),0)</f>
        <v>0</v>
      </c>
      <c r="AU2040" s="45" t="str">
        <f>_xlfn.XLOOKUP(U2040,'Lista Suspensa'!$AA$20:$AA$23,'Lista Suspensa'!$AB$20:$AB$23,"N/A")</f>
        <v>S</v>
      </c>
    </row>
    <row r="2041" spans="1:47" ht="12" customHeight="1">
      <c r="A2041" s="87" t="s">
        <v>67</v>
      </c>
      <c r="B2041" s="88">
        <v>46188</v>
      </c>
      <c r="C2041" s="89" t="s">
        <v>3773</v>
      </c>
      <c r="D2041" s="89" t="s">
        <v>3774</v>
      </c>
      <c r="E2041" s="90">
        <v>916692574</v>
      </c>
      <c r="F2041" s="184" t="s">
        <v>4524</v>
      </c>
      <c r="G2041" s="91">
        <v>48695807304</v>
      </c>
      <c r="H2041" s="92">
        <v>25778</v>
      </c>
      <c r="I2041" s="89"/>
      <c r="J2041" s="89"/>
      <c r="K2041" s="89" t="s">
        <v>88</v>
      </c>
      <c r="L2041" s="89" t="s">
        <v>89</v>
      </c>
      <c r="M2041" s="89"/>
      <c r="N2041" s="89" t="s">
        <v>91</v>
      </c>
      <c r="O2041" s="93">
        <v>21974709650</v>
      </c>
      <c r="P2041" s="94"/>
      <c r="Q2041" s="112" t="s">
        <v>58</v>
      </c>
      <c r="R2041" s="95">
        <v>46189</v>
      </c>
      <c r="S2041" s="96"/>
      <c r="T2041" s="96" t="s">
        <v>59</v>
      </c>
      <c r="U2041" s="96" t="s">
        <v>60</v>
      </c>
      <c r="V2041" s="92"/>
      <c r="W2041" s="92"/>
      <c r="X2041" s="92"/>
      <c r="Y2041" s="97"/>
      <c r="Z2041" s="89" t="s">
        <v>62</v>
      </c>
      <c r="AA2041" s="96" t="s">
        <v>4525</v>
      </c>
      <c r="AB2041" s="89"/>
      <c r="AC2041" s="111"/>
      <c r="AD2041" s="89"/>
      <c r="AE2041" s="89"/>
      <c r="AF2041" s="98"/>
      <c r="AG2041" s="98"/>
      <c r="AH2041" s="98"/>
      <c r="AI2041" s="99"/>
      <c r="AJ2041" s="99" t="s">
        <v>197</v>
      </c>
      <c r="AK2041" s="99" t="s">
        <v>197</v>
      </c>
      <c r="AL2041" s="45" t="s">
        <v>68</v>
      </c>
      <c r="AM2041" s="162" t="str">
        <f>MONTH(B2041)&amp;"/"&amp;YEAR(B2041)</f>
        <v>6/2026</v>
      </c>
      <c r="AN2041" s="45">
        <f>WEEKNUM(B2041)-WEEKNUM(EOMONTH(B2041,-1)+1)+1</f>
        <v>3</v>
      </c>
      <c r="AO2041" s="45" t="str">
        <f>MONTH(R2041)&amp;"/"&amp;YEAR(R2041)</f>
        <v>6/2026</v>
      </c>
      <c r="AP2041" s="45">
        <f>WEEKNUM(R2041)-WEEKNUM(EOMONTH(R2041,-1)+1)+1</f>
        <v>3</v>
      </c>
      <c r="AQ2041" s="45">
        <f>IF(AU2041="S",IF(Q2041="1. Aceitou o programa",R2041-B2041,0),0)</f>
        <v>1</v>
      </c>
      <c r="AR2041" s="45">
        <f>IF(AU2041="S",IF(AND(S2041&lt;&gt;"",R2041&lt;&gt;""),S2041-R2041,0),0)</f>
        <v>0</v>
      </c>
      <c r="AS2041" s="45">
        <f>IF(AU2041="S",IF(Q2041="1. Aceitou o programa",IF(OR(X2041="Não se Aplica",X2041=""),IF(OR(W2041="Não se Aplica",W2041=""),0,W2041-V2041),AVERAGE(X2041-W2041,W2041-V2041)),0),0)</f>
        <v>0</v>
      </c>
      <c r="AT2041" s="45">
        <f>IF(AU2041="S",IF(AND(Q2041="1. Aceitou o programa",AB2041="Realizada"),IFERROR(IF(AA2041="",0,AA2041-R2041),0),0),0)</f>
        <v>0</v>
      </c>
      <c r="AU2041" s="45" t="str">
        <f>_xlfn.XLOOKUP(U2041,'Lista Suspensa'!$AA$20:$AA$23,'Lista Suspensa'!$AB$20:$AB$23,"N/A")</f>
        <v>S</v>
      </c>
    </row>
    <row r="2042" spans="1:47" ht="12" customHeight="1">
      <c r="A2042" s="87" t="s">
        <v>67</v>
      </c>
      <c r="B2042" s="88">
        <v>46188</v>
      </c>
      <c r="C2042" s="89" t="s">
        <v>3773</v>
      </c>
      <c r="D2042" s="89" t="s">
        <v>3774</v>
      </c>
      <c r="E2042" s="90">
        <v>935327657</v>
      </c>
      <c r="F2042" s="184" t="s">
        <v>4526</v>
      </c>
      <c r="G2042" s="91">
        <v>14693693898</v>
      </c>
      <c r="H2042" s="92">
        <v>23193</v>
      </c>
      <c r="I2042" s="89"/>
      <c r="J2042" s="89"/>
      <c r="K2042" s="89" t="s">
        <v>52</v>
      </c>
      <c r="L2042" s="89" t="s">
        <v>53</v>
      </c>
      <c r="M2042" s="89"/>
      <c r="N2042" s="89" t="s">
        <v>235</v>
      </c>
      <c r="O2042" s="93">
        <v>11000000000</v>
      </c>
      <c r="P2042" s="94"/>
      <c r="Q2042" s="112" t="s">
        <v>3768</v>
      </c>
      <c r="R2042" s="95"/>
      <c r="S2042" s="96"/>
      <c r="T2042" s="96"/>
      <c r="U2042" s="96"/>
      <c r="V2042" s="92"/>
      <c r="W2042" s="92"/>
      <c r="X2042" s="92"/>
      <c r="Y2042" s="97"/>
      <c r="Z2042" s="89"/>
      <c r="AA2042" s="96">
        <v>0</v>
      </c>
      <c r="AB2042" s="89"/>
      <c r="AC2042" s="111"/>
      <c r="AD2042" s="89"/>
      <c r="AE2042" s="89"/>
      <c r="AF2042" s="98"/>
      <c r="AG2042" s="98"/>
      <c r="AH2042" s="98"/>
      <c r="AI2042" s="99"/>
      <c r="AJ2042" s="99" t="s">
        <v>197</v>
      </c>
      <c r="AK2042" s="99" t="s">
        <v>197</v>
      </c>
      <c r="AL2042" s="45" t="s">
        <v>68</v>
      </c>
      <c r="AM2042" s="162" t="str">
        <f>MONTH(B2042)&amp;"/"&amp;YEAR(B2042)</f>
        <v>6/2026</v>
      </c>
      <c r="AN2042" s="45">
        <f>WEEKNUM(B2042)-WEEKNUM(EOMONTH(B2042,-1)+1)+1</f>
        <v>3</v>
      </c>
      <c r="AO2042" s="45" t="str">
        <f>MONTH(R2042)&amp;"/"&amp;YEAR(R2042)</f>
        <v>1/1900</v>
      </c>
      <c r="AP2042" s="45" t="e">
        <f>WEEKNUM(R2042)-WEEKNUM(EOMONTH(R2042,-1)+1)+1</f>
        <v>#NUM!</v>
      </c>
      <c r="AQ2042" s="45">
        <f>IF(AU2042="S",IF(Q2042="1. Aceitou o programa",R2042-B2042,0),0)</f>
        <v>0</v>
      </c>
      <c r="AR2042" s="45">
        <f>IF(AU2042="S",IF(AND(S2042&lt;&gt;"",R2042&lt;&gt;""),S2042-R2042,0),0)</f>
        <v>0</v>
      </c>
      <c r="AS2042" s="45">
        <f>IF(AU2042="S",IF(Q2042="1. Aceitou o programa",IF(OR(X2042="Não se Aplica",X2042=""),IF(OR(W2042="Não se Aplica",W2042=""),0,W2042-V2042),AVERAGE(X2042-W2042,W2042-V2042)),0),0)</f>
        <v>0</v>
      </c>
      <c r="AT2042" s="45">
        <f>IF(AU2042="S",IF(AND(Q2042="1. Aceitou o programa",AB2042="Realizada"),IFERROR(IF(AA2042="",0,AA2042-R2042),0),0),0)</f>
        <v>0</v>
      </c>
      <c r="AU2042" s="45" t="str">
        <f>_xlfn.XLOOKUP(U2042,'Lista Suspensa'!$AA$20:$AA$23,'Lista Suspensa'!$AB$20:$AB$23,"N/A")</f>
        <v>S</v>
      </c>
    </row>
    <row r="2043" spans="1:47" ht="12" customHeight="1">
      <c r="A2043" s="87" t="s">
        <v>67</v>
      </c>
      <c r="B2043" s="88">
        <v>46188</v>
      </c>
      <c r="C2043" s="89" t="s">
        <v>3773</v>
      </c>
      <c r="D2043" s="89" t="s">
        <v>3774</v>
      </c>
      <c r="E2043" s="90">
        <v>936608188</v>
      </c>
      <c r="F2043" s="184" t="s">
        <v>4527</v>
      </c>
      <c r="G2043" s="91">
        <v>58323686572</v>
      </c>
      <c r="H2043" s="92">
        <v>25228</v>
      </c>
      <c r="I2043" s="89"/>
      <c r="J2043" s="89"/>
      <c r="K2043" s="89" t="s">
        <v>52</v>
      </c>
      <c r="L2043" s="89" t="s">
        <v>53</v>
      </c>
      <c r="M2043" s="89"/>
      <c r="N2043" s="89" t="s">
        <v>235</v>
      </c>
      <c r="O2043" s="93">
        <v>11962457895</v>
      </c>
      <c r="P2043" s="94"/>
      <c r="Q2043" s="112" t="s">
        <v>3768</v>
      </c>
      <c r="R2043" s="95"/>
      <c r="S2043" s="96"/>
      <c r="T2043" s="96"/>
      <c r="U2043" s="96"/>
      <c r="V2043" s="92"/>
      <c r="W2043" s="92"/>
      <c r="X2043" s="92"/>
      <c r="Y2043" s="97"/>
      <c r="Z2043" s="89"/>
      <c r="AA2043" s="96">
        <v>0</v>
      </c>
      <c r="AB2043" s="89"/>
      <c r="AC2043" s="111"/>
      <c r="AD2043" s="89"/>
      <c r="AE2043" s="89"/>
      <c r="AF2043" s="98"/>
      <c r="AG2043" s="98"/>
      <c r="AH2043" s="98"/>
      <c r="AI2043" s="99"/>
      <c r="AJ2043" s="99" t="s">
        <v>197</v>
      </c>
      <c r="AK2043" s="99" t="s">
        <v>197</v>
      </c>
      <c r="AL2043" s="45" t="s">
        <v>68</v>
      </c>
      <c r="AM2043" s="162" t="str">
        <f>MONTH(B2043)&amp;"/"&amp;YEAR(B2043)</f>
        <v>6/2026</v>
      </c>
      <c r="AN2043" s="45">
        <f>WEEKNUM(B2043)-WEEKNUM(EOMONTH(B2043,-1)+1)+1</f>
        <v>3</v>
      </c>
      <c r="AO2043" s="45" t="str">
        <f>MONTH(R2043)&amp;"/"&amp;YEAR(R2043)</f>
        <v>1/1900</v>
      </c>
      <c r="AP2043" s="45" t="e">
        <f>WEEKNUM(R2043)-WEEKNUM(EOMONTH(R2043,-1)+1)+1</f>
        <v>#NUM!</v>
      </c>
      <c r="AQ2043" s="45">
        <f>IF(AU2043="S",IF(Q2043="1. Aceitou o programa",R2043-B2043,0),0)</f>
        <v>0</v>
      </c>
      <c r="AR2043" s="45">
        <f>IF(AU2043="S",IF(AND(S2043&lt;&gt;"",R2043&lt;&gt;""),S2043-R2043,0),0)</f>
        <v>0</v>
      </c>
      <c r="AS2043" s="45">
        <f>IF(AU2043="S",IF(Q2043="1. Aceitou o programa",IF(OR(X2043="Não se Aplica",X2043=""),IF(OR(W2043="Não se Aplica",W2043=""),0,W2043-V2043),AVERAGE(X2043-W2043,W2043-V2043)),0),0)</f>
        <v>0</v>
      </c>
      <c r="AT2043" s="45">
        <f>IF(AU2043="S",IF(AND(Q2043="1. Aceitou o programa",AB2043="Realizada"),IFERROR(IF(AA2043="",0,AA2043-R2043),0),0),0)</f>
        <v>0</v>
      </c>
      <c r="AU2043" s="45" t="str">
        <f>_xlfn.XLOOKUP(U2043,'Lista Suspensa'!$AA$20:$AA$23,'Lista Suspensa'!$AB$20:$AB$23,"N/A")</f>
        <v>S</v>
      </c>
    </row>
    <row r="2044" spans="1:47" ht="12" customHeight="1">
      <c r="A2044" s="87" t="s">
        <v>67</v>
      </c>
      <c r="B2044" s="88">
        <v>46188</v>
      </c>
      <c r="C2044" s="89" t="s">
        <v>3773</v>
      </c>
      <c r="D2044" s="89" t="s">
        <v>3774</v>
      </c>
      <c r="E2044" s="90">
        <v>964481774</v>
      </c>
      <c r="F2044" s="184" t="s">
        <v>4528</v>
      </c>
      <c r="G2044" s="91">
        <v>28088158400</v>
      </c>
      <c r="H2044" s="92">
        <v>18078</v>
      </c>
      <c r="I2044" s="89"/>
      <c r="J2044" s="89"/>
      <c r="K2044" s="89" t="s">
        <v>52</v>
      </c>
      <c r="L2044" s="89" t="s">
        <v>329</v>
      </c>
      <c r="M2044" s="89"/>
      <c r="N2044" s="89" t="s">
        <v>235</v>
      </c>
      <c r="O2044" s="93">
        <v>11985963368</v>
      </c>
      <c r="P2044" s="94"/>
      <c r="Q2044" s="112" t="s">
        <v>3768</v>
      </c>
      <c r="R2044" s="95"/>
      <c r="S2044" s="96"/>
      <c r="T2044" s="96"/>
      <c r="U2044" s="96"/>
      <c r="V2044" s="92"/>
      <c r="W2044" s="92"/>
      <c r="X2044" s="92"/>
      <c r="Y2044" s="97"/>
      <c r="Z2044" s="89"/>
      <c r="AA2044" s="96">
        <v>0</v>
      </c>
      <c r="AB2044" s="89"/>
      <c r="AC2044" s="111"/>
      <c r="AD2044" s="89"/>
      <c r="AE2044" s="89"/>
      <c r="AF2044" s="98"/>
      <c r="AG2044" s="98"/>
      <c r="AH2044" s="98"/>
      <c r="AI2044" s="99"/>
      <c r="AJ2044" s="99" t="s">
        <v>197</v>
      </c>
      <c r="AK2044" s="99" t="s">
        <v>197</v>
      </c>
      <c r="AL2044" s="45" t="s">
        <v>68</v>
      </c>
      <c r="AM2044" s="162" t="str">
        <f>MONTH(B2044)&amp;"/"&amp;YEAR(B2044)</f>
        <v>6/2026</v>
      </c>
      <c r="AN2044" s="45">
        <f>WEEKNUM(B2044)-WEEKNUM(EOMONTH(B2044,-1)+1)+1</f>
        <v>3</v>
      </c>
      <c r="AO2044" s="45" t="str">
        <f>MONTH(R2044)&amp;"/"&amp;YEAR(R2044)</f>
        <v>1/1900</v>
      </c>
      <c r="AP2044" s="45" t="e">
        <f>WEEKNUM(R2044)-WEEKNUM(EOMONTH(R2044,-1)+1)+1</f>
        <v>#NUM!</v>
      </c>
      <c r="AQ2044" s="45">
        <f>IF(AU2044="S",IF(Q2044="1. Aceitou o programa",R2044-B2044,0),0)</f>
        <v>0</v>
      </c>
      <c r="AR2044" s="45">
        <f>IF(AU2044="S",IF(AND(S2044&lt;&gt;"",R2044&lt;&gt;""),S2044-R2044,0),0)</f>
        <v>0</v>
      </c>
      <c r="AS2044" s="45">
        <f>IF(AU2044="S",IF(Q2044="1. Aceitou o programa",IF(OR(X2044="Não se Aplica",X2044=""),IF(OR(W2044="Não se Aplica",W2044=""),0,W2044-V2044),AVERAGE(X2044-W2044,W2044-V2044)),0),0)</f>
        <v>0</v>
      </c>
      <c r="AT2044" s="45">
        <f>IF(AU2044="S",IF(AND(Q2044="1. Aceitou o programa",AB2044="Realizada"),IFERROR(IF(AA2044="",0,AA2044-R2044),0),0),0)</f>
        <v>0</v>
      </c>
      <c r="AU2044" s="45" t="str">
        <f>_xlfn.XLOOKUP(U2044,'Lista Suspensa'!$AA$20:$AA$23,'Lista Suspensa'!$AB$20:$AB$23,"N/A")</f>
        <v>S</v>
      </c>
    </row>
    <row r="2045" spans="1:47" ht="12" customHeight="1">
      <c r="A2045" s="87" t="s">
        <v>67</v>
      </c>
      <c r="B2045" s="88">
        <v>46188</v>
      </c>
      <c r="C2045" s="89" t="s">
        <v>3773</v>
      </c>
      <c r="D2045" s="89" t="s">
        <v>3774</v>
      </c>
      <c r="E2045" s="90">
        <v>976587149</v>
      </c>
      <c r="F2045" s="184" t="s">
        <v>4529</v>
      </c>
      <c r="G2045" s="91">
        <v>57300801749</v>
      </c>
      <c r="H2045" s="92">
        <v>21159</v>
      </c>
      <c r="I2045" s="89"/>
      <c r="J2045" s="89"/>
      <c r="K2045" s="89" t="s">
        <v>88</v>
      </c>
      <c r="L2045" s="89" t="s">
        <v>4530</v>
      </c>
      <c r="M2045" s="89"/>
      <c r="N2045" s="89" t="s">
        <v>170</v>
      </c>
      <c r="O2045" s="93">
        <v>21981326927</v>
      </c>
      <c r="P2045" s="94"/>
      <c r="Q2045" s="112" t="s">
        <v>3768</v>
      </c>
      <c r="R2045" s="95"/>
      <c r="S2045" s="96"/>
      <c r="T2045" s="96"/>
      <c r="U2045" s="96"/>
      <c r="V2045" s="92"/>
      <c r="W2045" s="92"/>
      <c r="X2045" s="92"/>
      <c r="Y2045" s="97"/>
      <c r="Z2045" s="89"/>
      <c r="AA2045" s="96">
        <v>0</v>
      </c>
      <c r="AB2045" s="89"/>
      <c r="AC2045" s="111"/>
      <c r="AD2045" s="89"/>
      <c r="AE2045" s="89"/>
      <c r="AF2045" s="98"/>
      <c r="AG2045" s="98"/>
      <c r="AH2045" s="98"/>
      <c r="AI2045" s="99"/>
      <c r="AJ2045" s="99" t="s">
        <v>197</v>
      </c>
      <c r="AK2045" s="99" t="s">
        <v>197</v>
      </c>
      <c r="AL2045" s="45" t="s">
        <v>68</v>
      </c>
      <c r="AM2045" s="162" t="str">
        <f>MONTH(B2045)&amp;"/"&amp;YEAR(B2045)</f>
        <v>6/2026</v>
      </c>
      <c r="AN2045" s="45">
        <f>WEEKNUM(B2045)-WEEKNUM(EOMONTH(B2045,-1)+1)+1</f>
        <v>3</v>
      </c>
      <c r="AO2045" s="45" t="str">
        <f>MONTH(R2045)&amp;"/"&amp;YEAR(R2045)</f>
        <v>1/1900</v>
      </c>
      <c r="AP2045" s="45" t="e">
        <f>WEEKNUM(R2045)-WEEKNUM(EOMONTH(R2045,-1)+1)+1</f>
        <v>#NUM!</v>
      </c>
      <c r="AQ2045" s="45">
        <f>IF(AU2045="S",IF(Q2045="1. Aceitou o programa",R2045-B2045,0),0)</f>
        <v>0</v>
      </c>
      <c r="AR2045" s="45">
        <f>IF(AU2045="S",IF(AND(S2045&lt;&gt;"",R2045&lt;&gt;""),S2045-R2045,0),0)</f>
        <v>0</v>
      </c>
      <c r="AS2045" s="45">
        <f>IF(AU2045="S",IF(Q2045="1. Aceitou o programa",IF(OR(X2045="Não se Aplica",X2045=""),IF(OR(W2045="Não se Aplica",W2045=""),0,W2045-V2045),AVERAGE(X2045-W2045,W2045-V2045)),0),0)</f>
        <v>0</v>
      </c>
      <c r="AT2045" s="45">
        <f>IF(AU2045="S",IF(AND(Q2045="1. Aceitou o programa",AB2045="Realizada"),IFERROR(IF(AA2045="",0,AA2045-R2045),0),0),0)</f>
        <v>0</v>
      </c>
      <c r="AU2045" s="45" t="str">
        <f>_xlfn.XLOOKUP(U2045,'Lista Suspensa'!$AA$20:$AA$23,'Lista Suspensa'!$AB$20:$AB$23,"N/A")</f>
        <v>S</v>
      </c>
    </row>
    <row r="2046" spans="1:47" ht="12" customHeight="1">
      <c r="A2046" s="87" t="s">
        <v>67</v>
      </c>
      <c r="B2046" s="88">
        <v>46188</v>
      </c>
      <c r="C2046" s="89" t="s">
        <v>3773</v>
      </c>
      <c r="D2046" s="89" t="s">
        <v>3774</v>
      </c>
      <c r="E2046" s="90">
        <v>976644428</v>
      </c>
      <c r="F2046" s="184" t="s">
        <v>4531</v>
      </c>
      <c r="G2046" s="91">
        <v>36507210153</v>
      </c>
      <c r="H2046" s="92">
        <v>20776</v>
      </c>
      <c r="I2046" s="89"/>
      <c r="J2046" s="89"/>
      <c r="K2046" s="89" t="s">
        <v>88</v>
      </c>
      <c r="L2046" s="89" t="s">
        <v>97</v>
      </c>
      <c r="M2046" s="89"/>
      <c r="N2046" s="89" t="s">
        <v>91</v>
      </c>
      <c r="O2046" s="93">
        <v>21983589934</v>
      </c>
      <c r="P2046" s="94"/>
      <c r="Q2046" s="112" t="s">
        <v>3768</v>
      </c>
      <c r="R2046" s="95"/>
      <c r="S2046" s="96"/>
      <c r="T2046" s="96"/>
      <c r="U2046" s="96"/>
      <c r="V2046" s="92"/>
      <c r="W2046" s="92"/>
      <c r="X2046" s="92"/>
      <c r="Y2046" s="97"/>
      <c r="Z2046" s="89"/>
      <c r="AA2046" s="96">
        <v>0</v>
      </c>
      <c r="AB2046" s="89"/>
      <c r="AC2046" s="111"/>
      <c r="AD2046" s="89"/>
      <c r="AE2046" s="89"/>
      <c r="AF2046" s="98"/>
      <c r="AG2046" s="98"/>
      <c r="AH2046" s="98"/>
      <c r="AI2046" s="99"/>
      <c r="AJ2046" s="99" t="s">
        <v>197</v>
      </c>
      <c r="AK2046" s="99" t="s">
        <v>197</v>
      </c>
      <c r="AL2046" s="45" t="s">
        <v>68</v>
      </c>
      <c r="AM2046" s="162" t="str">
        <f>MONTH(B2046)&amp;"/"&amp;YEAR(B2046)</f>
        <v>6/2026</v>
      </c>
      <c r="AN2046" s="45">
        <f>WEEKNUM(B2046)-WEEKNUM(EOMONTH(B2046,-1)+1)+1</f>
        <v>3</v>
      </c>
      <c r="AO2046" s="45" t="str">
        <f>MONTH(R2046)&amp;"/"&amp;YEAR(R2046)</f>
        <v>1/1900</v>
      </c>
      <c r="AP2046" s="45" t="e">
        <f>WEEKNUM(R2046)-WEEKNUM(EOMONTH(R2046,-1)+1)+1</f>
        <v>#NUM!</v>
      </c>
      <c r="AQ2046" s="45">
        <f>IF(AU2046="S",IF(Q2046="1. Aceitou o programa",R2046-B2046,0),0)</f>
        <v>0</v>
      </c>
      <c r="AR2046" s="45">
        <f>IF(AU2046="S",IF(AND(S2046&lt;&gt;"",R2046&lt;&gt;""),S2046-R2046,0),0)</f>
        <v>0</v>
      </c>
      <c r="AS2046" s="45">
        <f>IF(AU2046="S",IF(Q2046="1. Aceitou o programa",IF(OR(X2046="Não se Aplica",X2046=""),IF(OR(W2046="Não se Aplica",W2046=""),0,W2046-V2046),AVERAGE(X2046-W2046,W2046-V2046)),0),0)</f>
        <v>0</v>
      </c>
      <c r="AT2046" s="45">
        <f>IF(AU2046="S",IF(AND(Q2046="1. Aceitou o programa",AB2046="Realizada"),IFERROR(IF(AA2046="",0,AA2046-R2046),0),0),0)</f>
        <v>0</v>
      </c>
      <c r="AU2046" s="45" t="str">
        <f>_xlfn.XLOOKUP(U2046,'Lista Suspensa'!$AA$20:$AA$23,'Lista Suspensa'!$AB$20:$AB$23,"N/A")</f>
        <v>S</v>
      </c>
    </row>
    <row r="2047" spans="1:47" ht="12" customHeight="1">
      <c r="A2047" s="87" t="s">
        <v>67</v>
      </c>
      <c r="B2047" s="88">
        <v>46188</v>
      </c>
      <c r="C2047" s="89" t="s">
        <v>3773</v>
      </c>
      <c r="D2047" s="89" t="s">
        <v>3774</v>
      </c>
      <c r="E2047" s="90">
        <v>979056993</v>
      </c>
      <c r="F2047" s="184" t="s">
        <v>4532</v>
      </c>
      <c r="G2047" s="91">
        <v>28985893734</v>
      </c>
      <c r="H2047" s="92">
        <v>16668</v>
      </c>
      <c r="I2047" s="89"/>
      <c r="J2047" s="89"/>
      <c r="K2047" s="89" t="s">
        <v>88</v>
      </c>
      <c r="L2047" s="89" t="s">
        <v>89</v>
      </c>
      <c r="M2047" s="89"/>
      <c r="N2047" s="89" t="s">
        <v>91</v>
      </c>
      <c r="O2047" s="93">
        <v>21987621370</v>
      </c>
      <c r="P2047" s="94"/>
      <c r="Q2047" s="112" t="s">
        <v>3768</v>
      </c>
      <c r="R2047" s="95"/>
      <c r="S2047" s="96"/>
      <c r="T2047" s="96"/>
      <c r="U2047" s="96"/>
      <c r="V2047" s="92"/>
      <c r="W2047" s="92"/>
      <c r="X2047" s="92"/>
      <c r="Y2047" s="97"/>
      <c r="Z2047" s="89"/>
      <c r="AA2047" s="96">
        <v>0</v>
      </c>
      <c r="AB2047" s="89"/>
      <c r="AC2047" s="111"/>
      <c r="AD2047" s="89"/>
      <c r="AE2047" s="89"/>
      <c r="AF2047" s="98"/>
      <c r="AG2047" s="98"/>
      <c r="AH2047" s="98"/>
      <c r="AI2047" s="99"/>
      <c r="AJ2047" s="99" t="s">
        <v>197</v>
      </c>
      <c r="AK2047" s="99" t="s">
        <v>197</v>
      </c>
      <c r="AL2047" s="45" t="s">
        <v>68</v>
      </c>
      <c r="AM2047" s="162" t="str">
        <f>MONTH(B2047)&amp;"/"&amp;YEAR(B2047)</f>
        <v>6/2026</v>
      </c>
      <c r="AN2047" s="45">
        <f>WEEKNUM(B2047)-WEEKNUM(EOMONTH(B2047,-1)+1)+1</f>
        <v>3</v>
      </c>
      <c r="AO2047" s="45" t="str">
        <f>MONTH(R2047)&amp;"/"&amp;YEAR(R2047)</f>
        <v>1/1900</v>
      </c>
      <c r="AP2047" s="45" t="e">
        <f>WEEKNUM(R2047)-WEEKNUM(EOMONTH(R2047,-1)+1)+1</f>
        <v>#NUM!</v>
      </c>
      <c r="AQ2047" s="45">
        <f>IF(AU2047="S",IF(Q2047="1. Aceitou o programa",R2047-B2047,0),0)</f>
        <v>0</v>
      </c>
      <c r="AR2047" s="45">
        <f>IF(AU2047="S",IF(AND(S2047&lt;&gt;"",R2047&lt;&gt;""),S2047-R2047,0),0)</f>
        <v>0</v>
      </c>
      <c r="AS2047" s="45">
        <f>IF(AU2047="S",IF(Q2047="1. Aceitou o programa",IF(OR(X2047="Não se Aplica",X2047=""),IF(OR(W2047="Não se Aplica",W2047=""),0,W2047-V2047),AVERAGE(X2047-W2047,W2047-V2047)),0),0)</f>
        <v>0</v>
      </c>
      <c r="AT2047" s="45">
        <f>IF(AU2047="S",IF(AND(Q2047="1. Aceitou o programa",AB2047="Realizada"),IFERROR(IF(AA2047="",0,AA2047-R2047),0),0),0)</f>
        <v>0</v>
      </c>
      <c r="AU2047" s="45" t="str">
        <f>_xlfn.XLOOKUP(U2047,'Lista Suspensa'!$AA$20:$AA$23,'Lista Suspensa'!$AB$20:$AB$23,"N/A")</f>
        <v>S</v>
      </c>
    </row>
    <row r="2048" spans="1:47" ht="12" customHeight="1">
      <c r="A2048" s="87" t="s">
        <v>67</v>
      </c>
      <c r="B2048" s="88">
        <v>46188</v>
      </c>
      <c r="C2048" s="89" t="s">
        <v>3773</v>
      </c>
      <c r="D2048" s="89" t="s">
        <v>3774</v>
      </c>
      <c r="E2048" s="90">
        <v>81664715</v>
      </c>
      <c r="F2048" s="184" t="s">
        <v>4533</v>
      </c>
      <c r="G2048" s="91">
        <v>3237716707</v>
      </c>
      <c r="H2048" s="92">
        <v>25982</v>
      </c>
      <c r="I2048" s="89"/>
      <c r="J2048" s="89"/>
      <c r="K2048" s="89" t="s">
        <v>88</v>
      </c>
      <c r="L2048" s="89" t="s">
        <v>452</v>
      </c>
      <c r="M2048" s="89"/>
      <c r="N2048" s="89" t="s">
        <v>148</v>
      </c>
      <c r="O2048" s="93">
        <v>21997914822</v>
      </c>
      <c r="P2048" s="94"/>
      <c r="Q2048" s="112" t="s">
        <v>3768</v>
      </c>
      <c r="R2048" s="95"/>
      <c r="S2048" s="96"/>
      <c r="T2048" s="96"/>
      <c r="U2048" s="96"/>
      <c r="V2048" s="92"/>
      <c r="W2048" s="92"/>
      <c r="X2048" s="92"/>
      <c r="Y2048" s="97"/>
      <c r="Z2048" s="89"/>
      <c r="AA2048" s="96">
        <v>0</v>
      </c>
      <c r="AB2048" s="89"/>
      <c r="AC2048" s="111"/>
      <c r="AD2048" s="89"/>
      <c r="AE2048" s="89"/>
      <c r="AF2048" s="98"/>
      <c r="AG2048" s="98"/>
      <c r="AH2048" s="98"/>
      <c r="AI2048" s="99"/>
      <c r="AJ2048" s="99" t="s">
        <v>197</v>
      </c>
      <c r="AK2048" s="99" t="s">
        <v>197</v>
      </c>
      <c r="AL2048" s="45" t="s">
        <v>68</v>
      </c>
      <c r="AM2048" s="162" t="str">
        <f>MONTH(B2048)&amp;"/"&amp;YEAR(B2048)</f>
        <v>6/2026</v>
      </c>
      <c r="AN2048" s="45">
        <f>WEEKNUM(B2048)-WEEKNUM(EOMONTH(B2048,-1)+1)+1</f>
        <v>3</v>
      </c>
      <c r="AO2048" s="45" t="str">
        <f>MONTH(R2048)&amp;"/"&amp;YEAR(R2048)</f>
        <v>1/1900</v>
      </c>
      <c r="AP2048" s="45" t="e">
        <f>WEEKNUM(R2048)-WEEKNUM(EOMONTH(R2048,-1)+1)+1</f>
        <v>#NUM!</v>
      </c>
      <c r="AQ2048" s="45">
        <f>IF(AU2048="S",IF(Q2048="1. Aceitou o programa",R2048-B2048,0),0)</f>
        <v>0</v>
      </c>
      <c r="AR2048" s="45">
        <f>IF(AU2048="S",IF(AND(S2048&lt;&gt;"",R2048&lt;&gt;""),S2048-R2048,0),0)</f>
        <v>0</v>
      </c>
      <c r="AS2048" s="45">
        <f>IF(AU2048="S",IF(Q2048="1. Aceitou o programa",IF(OR(X2048="Não se Aplica",X2048=""),IF(OR(W2048="Não se Aplica",W2048=""),0,W2048-V2048),AVERAGE(X2048-W2048,W2048-V2048)),0),0)</f>
        <v>0</v>
      </c>
      <c r="AT2048" s="45">
        <f>IF(AU2048="S",IF(AND(Q2048="1. Aceitou o programa",AB2048="Realizada"),IFERROR(IF(AA2048="",0,AA2048-R2048),0),0),0)</f>
        <v>0</v>
      </c>
      <c r="AU2048" s="45" t="str">
        <f>_xlfn.XLOOKUP(U2048,'Lista Suspensa'!$AA$20:$AA$23,'Lista Suspensa'!$AB$20:$AB$23,"N/A")</f>
        <v>S</v>
      </c>
    </row>
    <row r="2049" spans="1:47" ht="12" customHeight="1">
      <c r="A2049" s="87" t="s">
        <v>67</v>
      </c>
      <c r="B2049" s="88">
        <v>46188</v>
      </c>
      <c r="C2049" s="89" t="s">
        <v>3773</v>
      </c>
      <c r="D2049" s="89" t="s">
        <v>3774</v>
      </c>
      <c r="E2049" s="90">
        <v>92854757</v>
      </c>
      <c r="F2049" s="184" t="s">
        <v>4534</v>
      </c>
      <c r="G2049" s="91">
        <v>35457969819</v>
      </c>
      <c r="H2049" s="92">
        <v>31658</v>
      </c>
      <c r="I2049" s="89"/>
      <c r="J2049" s="89"/>
      <c r="K2049" s="89" t="s">
        <v>52</v>
      </c>
      <c r="L2049" s="89" t="s">
        <v>53</v>
      </c>
      <c r="M2049" s="89"/>
      <c r="N2049" s="89" t="s">
        <v>148</v>
      </c>
      <c r="O2049" s="93">
        <v>11994716133</v>
      </c>
      <c r="P2049" s="94"/>
      <c r="Q2049" s="112" t="s">
        <v>3768</v>
      </c>
      <c r="R2049" s="95"/>
      <c r="S2049" s="96"/>
      <c r="T2049" s="96"/>
      <c r="U2049" s="96"/>
      <c r="V2049" s="92"/>
      <c r="W2049" s="92"/>
      <c r="X2049" s="92"/>
      <c r="Y2049" s="97"/>
      <c r="Z2049" s="89"/>
      <c r="AA2049" s="96">
        <v>0</v>
      </c>
      <c r="AB2049" s="89"/>
      <c r="AC2049" s="111"/>
      <c r="AD2049" s="89"/>
      <c r="AE2049" s="89"/>
      <c r="AF2049" s="98"/>
      <c r="AG2049" s="98"/>
      <c r="AH2049" s="98"/>
      <c r="AI2049" s="99"/>
      <c r="AJ2049" s="99" t="s">
        <v>197</v>
      </c>
      <c r="AK2049" s="99" t="s">
        <v>197</v>
      </c>
      <c r="AL2049" s="45" t="s">
        <v>68</v>
      </c>
      <c r="AM2049" s="162" t="str">
        <f>MONTH(B2049)&amp;"/"&amp;YEAR(B2049)</f>
        <v>6/2026</v>
      </c>
      <c r="AN2049" s="45">
        <f>WEEKNUM(B2049)-WEEKNUM(EOMONTH(B2049,-1)+1)+1</f>
        <v>3</v>
      </c>
      <c r="AO2049" s="45" t="str">
        <f>MONTH(R2049)&amp;"/"&amp;YEAR(R2049)</f>
        <v>1/1900</v>
      </c>
      <c r="AP2049" s="45" t="e">
        <f>WEEKNUM(R2049)-WEEKNUM(EOMONTH(R2049,-1)+1)+1</f>
        <v>#NUM!</v>
      </c>
      <c r="AQ2049" s="45">
        <f>IF(AU2049="S",IF(Q2049="1. Aceitou o programa",R2049-B2049,0),0)</f>
        <v>0</v>
      </c>
      <c r="AR2049" s="45">
        <f>IF(AU2049="S",IF(AND(S2049&lt;&gt;"",R2049&lt;&gt;""),S2049-R2049,0),0)</f>
        <v>0</v>
      </c>
      <c r="AS2049" s="45">
        <f>IF(AU2049="S",IF(Q2049="1. Aceitou o programa",IF(OR(X2049="Não se Aplica",X2049=""),IF(OR(W2049="Não se Aplica",W2049=""),0,W2049-V2049),AVERAGE(X2049-W2049,W2049-V2049)),0),0)</f>
        <v>0</v>
      </c>
      <c r="AT2049" s="45">
        <f>IF(AU2049="S",IF(AND(Q2049="1. Aceitou o programa",AB2049="Realizada"),IFERROR(IF(AA2049="",0,AA2049-R2049),0),0),0)</f>
        <v>0</v>
      </c>
      <c r="AU2049" s="45" t="str">
        <f>_xlfn.XLOOKUP(U2049,'Lista Suspensa'!$AA$20:$AA$23,'Lista Suspensa'!$AB$20:$AB$23,"N/A")</f>
        <v>S</v>
      </c>
    </row>
    <row r="2050" spans="1:47" ht="12" customHeight="1">
      <c r="A2050" s="87" t="s">
        <v>67</v>
      </c>
      <c r="B2050" s="88">
        <v>46188</v>
      </c>
      <c r="C2050" s="89" t="s">
        <v>3773</v>
      </c>
      <c r="D2050" s="89" t="s">
        <v>3774</v>
      </c>
      <c r="E2050" s="90">
        <v>94594250</v>
      </c>
      <c r="F2050" s="184" t="s">
        <v>4535</v>
      </c>
      <c r="G2050" s="91">
        <v>86429140415</v>
      </c>
      <c r="H2050" s="92">
        <v>26302</v>
      </c>
      <c r="I2050" s="89"/>
      <c r="J2050" s="89"/>
      <c r="K2050" s="89" t="s">
        <v>52</v>
      </c>
      <c r="L2050" s="89" t="s">
        <v>523</v>
      </c>
      <c r="M2050" s="89"/>
      <c r="N2050" s="89" t="s">
        <v>55</v>
      </c>
      <c r="O2050" s="93">
        <v>11940855929</v>
      </c>
      <c r="P2050" s="94"/>
      <c r="Q2050" s="112" t="s">
        <v>3768</v>
      </c>
      <c r="R2050" s="95"/>
      <c r="S2050" s="96"/>
      <c r="T2050" s="96"/>
      <c r="U2050" s="96"/>
      <c r="V2050" s="92"/>
      <c r="W2050" s="92"/>
      <c r="X2050" s="92"/>
      <c r="Y2050" s="97"/>
      <c r="Z2050" s="89"/>
      <c r="AA2050" s="96">
        <v>0</v>
      </c>
      <c r="AB2050" s="89"/>
      <c r="AC2050" s="111"/>
      <c r="AD2050" s="89"/>
      <c r="AE2050" s="89"/>
      <c r="AF2050" s="98"/>
      <c r="AG2050" s="98"/>
      <c r="AH2050" s="98"/>
      <c r="AI2050" s="99"/>
      <c r="AJ2050" s="99" t="s">
        <v>197</v>
      </c>
      <c r="AK2050" s="99" t="s">
        <v>197</v>
      </c>
      <c r="AL2050" s="45" t="s">
        <v>68</v>
      </c>
      <c r="AM2050" s="162" t="str">
        <f>MONTH(B2050)&amp;"/"&amp;YEAR(B2050)</f>
        <v>6/2026</v>
      </c>
      <c r="AN2050" s="45">
        <f>WEEKNUM(B2050)-WEEKNUM(EOMONTH(B2050,-1)+1)+1</f>
        <v>3</v>
      </c>
      <c r="AO2050" s="45" t="str">
        <f>MONTH(R2050)&amp;"/"&amp;YEAR(R2050)</f>
        <v>1/1900</v>
      </c>
      <c r="AP2050" s="45" t="e">
        <f>WEEKNUM(R2050)-WEEKNUM(EOMONTH(R2050,-1)+1)+1</f>
        <v>#NUM!</v>
      </c>
      <c r="AQ2050" s="45">
        <f>IF(AU2050="S",IF(Q2050="1. Aceitou o programa",R2050-B2050,0),0)</f>
        <v>0</v>
      </c>
      <c r="AR2050" s="45">
        <f>IF(AU2050="S",IF(AND(S2050&lt;&gt;"",R2050&lt;&gt;""),S2050-R2050,0),0)</f>
        <v>0</v>
      </c>
      <c r="AS2050" s="45">
        <f>IF(AU2050="S",IF(Q2050="1. Aceitou o programa",IF(OR(X2050="Não se Aplica",X2050=""),IF(OR(W2050="Não se Aplica",W2050=""),0,W2050-V2050),AVERAGE(X2050-W2050,W2050-V2050)),0),0)</f>
        <v>0</v>
      </c>
      <c r="AT2050" s="45">
        <f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>
      <c r="A2051" s="87" t="s">
        <v>67</v>
      </c>
      <c r="B2051" s="88">
        <v>46188</v>
      </c>
      <c r="C2051" s="89" t="s">
        <v>3773</v>
      </c>
      <c r="D2051" s="89" t="s">
        <v>3774</v>
      </c>
      <c r="E2051" s="90">
        <v>78066765</v>
      </c>
      <c r="F2051" s="184" t="s">
        <v>4536</v>
      </c>
      <c r="G2051" s="91">
        <v>6410085893</v>
      </c>
      <c r="H2051" s="92">
        <v>15201</v>
      </c>
      <c r="I2051" s="89"/>
      <c r="J2051" s="89"/>
      <c r="K2051" s="89" t="s">
        <v>52</v>
      </c>
      <c r="L2051" s="89" t="s">
        <v>53</v>
      </c>
      <c r="M2051" s="89"/>
      <c r="N2051" s="89" t="s">
        <v>130</v>
      </c>
      <c r="O2051" s="93">
        <v>11993592960</v>
      </c>
      <c r="P2051" s="94"/>
      <c r="Q2051" s="112" t="s">
        <v>3768</v>
      </c>
      <c r="R2051" s="95"/>
      <c r="S2051" s="96"/>
      <c r="T2051" s="96"/>
      <c r="U2051" s="96"/>
      <c r="V2051" s="92"/>
      <c r="W2051" s="92"/>
      <c r="X2051" s="92"/>
      <c r="Y2051" s="97"/>
      <c r="Z2051" s="89"/>
      <c r="AA2051" s="96">
        <v>0</v>
      </c>
      <c r="AB2051" s="89"/>
      <c r="AC2051" s="111"/>
      <c r="AD2051" s="89"/>
      <c r="AE2051" s="89"/>
      <c r="AF2051" s="98"/>
      <c r="AG2051" s="98"/>
      <c r="AH2051" s="98"/>
      <c r="AI2051" s="99"/>
      <c r="AJ2051" s="99" t="s">
        <v>197</v>
      </c>
      <c r="AK2051" s="99" t="s">
        <v>197</v>
      </c>
      <c r="AL2051" s="45" t="s">
        <v>68</v>
      </c>
      <c r="AM2051" s="162" t="str">
        <f>MONTH(B2051)&amp;"/"&amp;YEAR(B2051)</f>
        <v>6/2026</v>
      </c>
      <c r="AN2051" s="45">
        <f>WEEKNUM(B2051)-WEEKNUM(EOMONTH(B2051,-1)+1)+1</f>
        <v>3</v>
      </c>
      <c r="AO2051" s="45" t="str">
        <f>MONTH(R2051)&amp;"/"&amp;YEAR(R2051)</f>
        <v>1/1900</v>
      </c>
      <c r="AP2051" s="45" t="e">
        <f>WEEKNUM(R2051)-WEEKNUM(EOMONTH(R2051,-1)+1)+1</f>
        <v>#NUM!</v>
      </c>
      <c r="AQ2051" s="45">
        <f>IF(AU2051="S",IF(Q2051="1. Aceitou o programa",R2051-B2051,0),0)</f>
        <v>0</v>
      </c>
      <c r="AR2051" s="45">
        <f>IF(AU2051="S",IF(AND(S2051&lt;&gt;"",R2051&lt;&gt;""),S2051-R2051,0),0)</f>
        <v>0</v>
      </c>
      <c r="AS2051" s="45">
        <f>IF(AU2051="S",IF(Q2051="1. Aceitou o programa",IF(OR(X2051="Não se Aplica",X2051=""),IF(OR(W2051="Não se Aplica",W2051=""),0,W2051-V2051),AVERAGE(X2051-W2051,W2051-V2051)),0),0)</f>
        <v>0</v>
      </c>
      <c r="AT2051" s="45">
        <f>IF(AU2051="S",IF(AND(Q2051="1. Aceitou o programa",AB2051="Realizada"),IFERROR(IF(AA2051="",0,AA2051-R2051),0),0),0)</f>
        <v>0</v>
      </c>
      <c r="AU2051" s="45" t="str">
        <f>_xlfn.XLOOKUP(U2051,'Lista Suspensa'!$AA$20:$AA$23,'Lista Suspensa'!$AB$20:$AB$23,"N/A")</f>
        <v>S</v>
      </c>
    </row>
    <row r="2052" spans="1:47" ht="12" customHeight="1">
      <c r="A2052" s="87" t="s">
        <v>67</v>
      </c>
      <c r="B2052" s="88">
        <v>46188</v>
      </c>
      <c r="C2052" s="89" t="s">
        <v>3773</v>
      </c>
      <c r="D2052" s="89" t="s">
        <v>3774</v>
      </c>
      <c r="E2052" s="90">
        <v>81792594</v>
      </c>
      <c r="F2052" s="184" t="s">
        <v>4537</v>
      </c>
      <c r="G2052" s="91">
        <v>4610678896</v>
      </c>
      <c r="H2052" s="92">
        <v>21906</v>
      </c>
      <c r="I2052" s="89"/>
      <c r="J2052" s="89"/>
      <c r="K2052" s="89" t="s">
        <v>52</v>
      </c>
      <c r="L2052" s="89" t="s">
        <v>329</v>
      </c>
      <c r="M2052" s="89"/>
      <c r="N2052" s="89" t="s">
        <v>148</v>
      </c>
      <c r="O2052" s="93">
        <v>11948056777</v>
      </c>
      <c r="P2052" s="94"/>
      <c r="Q2052" s="112" t="s">
        <v>3768</v>
      </c>
      <c r="R2052" s="95"/>
      <c r="S2052" s="96"/>
      <c r="T2052" s="96"/>
      <c r="U2052" s="96"/>
      <c r="V2052" s="92"/>
      <c r="W2052" s="92"/>
      <c r="X2052" s="92"/>
      <c r="Y2052" s="97"/>
      <c r="Z2052" s="89"/>
      <c r="AA2052" s="96">
        <v>0</v>
      </c>
      <c r="AB2052" s="89"/>
      <c r="AC2052" s="111"/>
      <c r="AD2052" s="89"/>
      <c r="AE2052" s="89"/>
      <c r="AF2052" s="98"/>
      <c r="AG2052" s="98"/>
      <c r="AH2052" s="98"/>
      <c r="AI2052" s="99"/>
      <c r="AJ2052" s="99" t="s">
        <v>197</v>
      </c>
      <c r="AK2052" s="99" t="s">
        <v>197</v>
      </c>
      <c r="AL2052" s="45" t="s">
        <v>68</v>
      </c>
      <c r="AM2052" s="162" t="str">
        <f>MONTH(B2052)&amp;"/"&amp;YEAR(B2052)</f>
        <v>6/2026</v>
      </c>
      <c r="AN2052" s="45">
        <f>WEEKNUM(B2052)-WEEKNUM(EOMONTH(B2052,-1)+1)+1</f>
        <v>3</v>
      </c>
      <c r="AO2052" s="45" t="str">
        <f>MONTH(R2052)&amp;"/"&amp;YEAR(R2052)</f>
        <v>1/1900</v>
      </c>
      <c r="AP2052" s="45" t="e">
        <f>WEEKNUM(R2052)-WEEKNUM(EOMONTH(R2052,-1)+1)+1</f>
        <v>#NUM!</v>
      </c>
      <c r="AQ2052" s="45">
        <f>IF(AU2052="S",IF(Q2052="1. Aceitou o programa",R2052-B2052,0),0)</f>
        <v>0</v>
      </c>
      <c r="AR2052" s="45">
        <f>IF(AU2052="S",IF(AND(S2052&lt;&gt;"",R2052&lt;&gt;""),S2052-R2052,0),0)</f>
        <v>0</v>
      </c>
      <c r="AS2052" s="45">
        <f>IF(AU2052="S",IF(Q2052="1. Aceitou o programa",IF(OR(X2052="Não se Aplica",X2052=""),IF(OR(W2052="Não se Aplica",W2052=""),0,W2052-V2052),AVERAGE(X2052-W2052,W2052-V2052)),0),0)</f>
        <v>0</v>
      </c>
      <c r="AT2052" s="45">
        <f>IF(AU2052="S",IF(AND(Q2052="1. Aceitou o programa",AB2052="Realizada"),IFERROR(IF(AA2052="",0,AA2052-R2052),0),0),0)</f>
        <v>0</v>
      </c>
      <c r="AU2052" s="45" t="str">
        <f>_xlfn.XLOOKUP(U2052,'Lista Suspensa'!$AA$20:$AA$23,'Lista Suspensa'!$AB$20:$AB$23,"N/A")</f>
        <v>S</v>
      </c>
    </row>
    <row r="2053" spans="1:47" ht="12" customHeight="1">
      <c r="A2053" s="87" t="s">
        <v>67</v>
      </c>
      <c r="B2053" s="88">
        <v>46188</v>
      </c>
      <c r="C2053" s="89" t="s">
        <v>3773</v>
      </c>
      <c r="D2053" s="89" t="s">
        <v>3774</v>
      </c>
      <c r="E2053" s="90">
        <v>76904727</v>
      </c>
      <c r="F2053" s="184" t="s">
        <v>4538</v>
      </c>
      <c r="G2053" s="91">
        <v>32800140852</v>
      </c>
      <c r="H2053" s="92">
        <v>31276</v>
      </c>
      <c r="I2053" s="89"/>
      <c r="J2053" s="89"/>
      <c r="K2053" s="89" t="s">
        <v>52</v>
      </c>
      <c r="L2053" s="89" t="s">
        <v>53</v>
      </c>
      <c r="M2053" s="89"/>
      <c r="N2053" s="89" t="s">
        <v>130</v>
      </c>
      <c r="O2053" s="93">
        <v>11918399915</v>
      </c>
      <c r="P2053" s="94"/>
      <c r="Q2053" s="112" t="s">
        <v>3768</v>
      </c>
      <c r="R2053" s="95"/>
      <c r="S2053" s="96"/>
      <c r="T2053" s="96"/>
      <c r="U2053" s="96"/>
      <c r="V2053" s="92"/>
      <c r="W2053" s="92"/>
      <c r="X2053" s="92"/>
      <c r="Y2053" s="97"/>
      <c r="Z2053" s="89"/>
      <c r="AA2053" s="96">
        <v>0</v>
      </c>
      <c r="AB2053" s="89"/>
      <c r="AC2053" s="111"/>
      <c r="AD2053" s="89"/>
      <c r="AE2053" s="89"/>
      <c r="AF2053" s="98"/>
      <c r="AG2053" s="98"/>
      <c r="AH2053" s="98"/>
      <c r="AI2053" s="99"/>
      <c r="AJ2053" s="99" t="s">
        <v>197</v>
      </c>
      <c r="AK2053" s="99" t="s">
        <v>197</v>
      </c>
      <c r="AL2053" s="45" t="s">
        <v>68</v>
      </c>
      <c r="AM2053" s="162" t="str">
        <f>MONTH(B2053)&amp;"/"&amp;YEAR(B2053)</f>
        <v>6/2026</v>
      </c>
      <c r="AN2053" s="45">
        <f>WEEKNUM(B2053)-WEEKNUM(EOMONTH(B2053,-1)+1)+1</f>
        <v>3</v>
      </c>
      <c r="AO2053" s="45" t="str">
        <f>MONTH(R2053)&amp;"/"&amp;YEAR(R2053)</f>
        <v>1/1900</v>
      </c>
      <c r="AP2053" s="45" t="e">
        <f>WEEKNUM(R2053)-WEEKNUM(EOMONTH(R2053,-1)+1)+1</f>
        <v>#NUM!</v>
      </c>
      <c r="AQ2053" s="45">
        <f>IF(AU2053="S",IF(Q2053="1. Aceitou o programa",R2053-B2053,0),0)</f>
        <v>0</v>
      </c>
      <c r="AR2053" s="45">
        <f>IF(AU2053="S",IF(AND(S2053&lt;&gt;"",R2053&lt;&gt;""),S2053-R2053,0),0)</f>
        <v>0</v>
      </c>
      <c r="AS2053" s="45">
        <f>IF(AU2053="S",IF(Q2053="1. Aceitou o programa",IF(OR(X2053="Não se Aplica",X2053=""),IF(OR(W2053="Não se Aplica",W2053=""),0,W2053-V2053),AVERAGE(X2053-W2053,W2053-V2053)),0),0)</f>
        <v>0</v>
      </c>
      <c r="AT2053" s="45">
        <f>IF(AU2053="S",IF(AND(Q2053="1. Aceitou o programa",AB2053="Realizada"),IFERROR(IF(AA2053="",0,AA2053-R2053),0),0),0)</f>
        <v>0</v>
      </c>
      <c r="AU2053" s="45" t="str">
        <f>_xlfn.XLOOKUP(U2053,'Lista Suspensa'!$AA$20:$AA$23,'Lista Suspensa'!$AB$20:$AB$23,"N/A")</f>
        <v>S</v>
      </c>
    </row>
    <row r="2054" spans="1:47" ht="12" customHeight="1">
      <c r="A2054" s="87" t="s">
        <v>67</v>
      </c>
      <c r="B2054" s="88">
        <v>46188</v>
      </c>
      <c r="C2054" s="89" t="s">
        <v>3773</v>
      </c>
      <c r="D2054" s="89" t="s">
        <v>3774</v>
      </c>
      <c r="E2054" s="90">
        <v>93476514</v>
      </c>
      <c r="F2054" s="184" t="s">
        <v>4539</v>
      </c>
      <c r="G2054" s="91">
        <v>27684253549</v>
      </c>
      <c r="H2054" s="92">
        <v>22835</v>
      </c>
      <c r="I2054" s="89"/>
      <c r="J2054" s="89"/>
      <c r="K2054" s="89" t="s">
        <v>52</v>
      </c>
      <c r="L2054" s="89" t="s">
        <v>53</v>
      </c>
      <c r="M2054" s="89"/>
      <c r="N2054" s="89" t="s">
        <v>185</v>
      </c>
      <c r="O2054" s="93">
        <v>11957633802</v>
      </c>
      <c r="P2054" s="94"/>
      <c r="Q2054" s="112" t="s">
        <v>3768</v>
      </c>
      <c r="R2054" s="95"/>
      <c r="S2054" s="96"/>
      <c r="T2054" s="96"/>
      <c r="U2054" s="96"/>
      <c r="V2054" s="92"/>
      <c r="W2054" s="92"/>
      <c r="X2054" s="92"/>
      <c r="Y2054" s="97"/>
      <c r="Z2054" s="89"/>
      <c r="AA2054" s="96">
        <v>0</v>
      </c>
      <c r="AB2054" s="89"/>
      <c r="AC2054" s="111"/>
      <c r="AD2054" s="89"/>
      <c r="AE2054" s="89"/>
      <c r="AF2054" s="98"/>
      <c r="AG2054" s="98"/>
      <c r="AH2054" s="98"/>
      <c r="AI2054" s="99"/>
      <c r="AJ2054" s="99" t="s">
        <v>197</v>
      </c>
      <c r="AK2054" s="99" t="s">
        <v>197</v>
      </c>
      <c r="AL2054" s="45" t="s">
        <v>68</v>
      </c>
      <c r="AM2054" s="162" t="str">
        <f>MONTH(B2054)&amp;"/"&amp;YEAR(B2054)</f>
        <v>6/2026</v>
      </c>
      <c r="AN2054" s="45">
        <f>WEEKNUM(B2054)-WEEKNUM(EOMONTH(B2054,-1)+1)+1</f>
        <v>3</v>
      </c>
      <c r="AO2054" s="45" t="str">
        <f>MONTH(R2054)&amp;"/"&amp;YEAR(R2054)</f>
        <v>1/1900</v>
      </c>
      <c r="AP2054" s="45" t="e">
        <f>WEEKNUM(R2054)-WEEKNUM(EOMONTH(R2054,-1)+1)+1</f>
        <v>#NUM!</v>
      </c>
      <c r="AQ2054" s="45">
        <f>IF(AU2054="S",IF(Q2054="1. Aceitou o programa",R2054-B2054,0),0)</f>
        <v>0</v>
      </c>
      <c r="AR2054" s="45">
        <f>IF(AU2054="S",IF(AND(S2054&lt;&gt;"",R2054&lt;&gt;""),S2054-R2054,0),0)</f>
        <v>0</v>
      </c>
      <c r="AS2054" s="45">
        <f>IF(AU2054="S",IF(Q2054="1. Aceitou o programa",IF(OR(X2054="Não se Aplica",X2054=""),IF(OR(W2054="Não se Aplica",W2054=""),0,W2054-V2054),AVERAGE(X2054-W2054,W2054-V2054)),0),0)</f>
        <v>0</v>
      </c>
      <c r="AT2054" s="45">
        <f>IF(AU2054="S",IF(AND(Q2054="1. Aceitou o programa",AB2054="Realizada"),IFERROR(IF(AA2054="",0,AA2054-R2054),0),0),0)</f>
        <v>0</v>
      </c>
      <c r="AU2054" s="45" t="str">
        <f>_xlfn.XLOOKUP(U2054,'Lista Suspensa'!$AA$20:$AA$23,'Lista Suspensa'!$AB$20:$AB$23,"N/A")</f>
        <v>S</v>
      </c>
    </row>
    <row r="2055" spans="1:47" ht="12" customHeight="1">
      <c r="A2055" s="87" t="s">
        <v>67</v>
      </c>
      <c r="B2055" s="88">
        <v>46188</v>
      </c>
      <c r="C2055" s="89" t="s">
        <v>3773</v>
      </c>
      <c r="D2055" s="89" t="s">
        <v>3774</v>
      </c>
      <c r="E2055" s="90">
        <v>115720162</v>
      </c>
      <c r="F2055" s="184" t="s">
        <v>4540</v>
      </c>
      <c r="G2055" s="91">
        <v>9249994702</v>
      </c>
      <c r="H2055" s="92">
        <v>29344</v>
      </c>
      <c r="I2055" s="89"/>
      <c r="J2055" s="89"/>
      <c r="K2055" s="89" t="s">
        <v>88</v>
      </c>
      <c r="L2055" s="89" t="s">
        <v>89</v>
      </c>
      <c r="M2055" s="89"/>
      <c r="N2055" s="89" t="s">
        <v>72</v>
      </c>
      <c r="O2055" s="93">
        <v>2197565618</v>
      </c>
      <c r="P2055" s="94"/>
      <c r="Q2055" s="112" t="s">
        <v>3768</v>
      </c>
      <c r="R2055" s="95"/>
      <c r="S2055" s="96"/>
      <c r="T2055" s="96"/>
      <c r="U2055" s="96"/>
      <c r="V2055" s="92"/>
      <c r="W2055" s="92"/>
      <c r="X2055" s="92"/>
      <c r="Y2055" s="97"/>
      <c r="Z2055" s="89"/>
      <c r="AA2055" s="96">
        <v>0</v>
      </c>
      <c r="AB2055" s="89"/>
      <c r="AC2055" s="111"/>
      <c r="AD2055" s="89"/>
      <c r="AE2055" s="89"/>
      <c r="AF2055" s="98"/>
      <c r="AG2055" s="98"/>
      <c r="AH2055" s="98"/>
      <c r="AI2055" s="99"/>
      <c r="AJ2055" s="99" t="s">
        <v>197</v>
      </c>
      <c r="AK2055" s="99" t="s">
        <v>197</v>
      </c>
      <c r="AL2055" s="45" t="s">
        <v>68</v>
      </c>
      <c r="AM2055" s="162" t="str">
        <f>MONTH(B2055)&amp;"/"&amp;YEAR(B2055)</f>
        <v>6/2026</v>
      </c>
      <c r="AN2055" s="45">
        <f>WEEKNUM(B2055)-WEEKNUM(EOMONTH(B2055,-1)+1)+1</f>
        <v>3</v>
      </c>
      <c r="AO2055" s="45" t="str">
        <f>MONTH(R2055)&amp;"/"&amp;YEAR(R2055)</f>
        <v>1/1900</v>
      </c>
      <c r="AP2055" s="45" t="e">
        <f>WEEKNUM(R2055)-WEEKNUM(EOMONTH(R2055,-1)+1)+1</f>
        <v>#NUM!</v>
      </c>
      <c r="AQ2055" s="45">
        <f>IF(AU2055="S",IF(Q2055="1. Aceitou o programa",R2055-B2055,0),0)</f>
        <v>0</v>
      </c>
      <c r="AR2055" s="45">
        <f>IF(AU2055="S",IF(AND(S2055&lt;&gt;"",R2055&lt;&gt;""),S2055-R2055,0),0)</f>
        <v>0</v>
      </c>
      <c r="AS2055" s="45">
        <f>IF(AU2055="S",IF(Q2055="1. Aceitou o programa",IF(OR(X2055="Não se Aplica",X2055=""),IF(OR(W2055="Não se Aplica",W2055=""),0,W2055-V2055),AVERAGE(X2055-W2055,W2055-V2055)),0),0)</f>
        <v>0</v>
      </c>
      <c r="AT2055" s="45">
        <f>IF(AU2055="S",IF(AND(Q2055="1. Aceitou o programa",AB2055="Realizada"),IFERROR(IF(AA2055="",0,AA2055-R2055),0),0),0)</f>
        <v>0</v>
      </c>
      <c r="AU2055" s="45" t="str">
        <f>_xlfn.XLOOKUP(U2055,'Lista Suspensa'!$AA$20:$AA$23,'Lista Suspensa'!$AB$20:$AB$23,"N/A")</f>
        <v>S</v>
      </c>
    </row>
    <row r="2056" spans="1:47" ht="12" customHeight="1">
      <c r="A2056" s="87" t="s">
        <v>67</v>
      </c>
      <c r="B2056" s="88">
        <v>46188</v>
      </c>
      <c r="C2056" s="89" t="s">
        <v>3773</v>
      </c>
      <c r="D2056" s="89" t="s">
        <v>3774</v>
      </c>
      <c r="E2056" s="90">
        <v>222557966</v>
      </c>
      <c r="F2056" s="184" t="s">
        <v>4541</v>
      </c>
      <c r="G2056" s="91">
        <v>27361014801</v>
      </c>
      <c r="H2056" s="92">
        <v>18168</v>
      </c>
      <c r="I2056" s="89"/>
      <c r="J2056" s="89"/>
      <c r="K2056" s="89" t="s">
        <v>52</v>
      </c>
      <c r="L2056" s="89" t="s">
        <v>53</v>
      </c>
      <c r="M2056" s="89"/>
      <c r="N2056" s="89" t="s">
        <v>170</v>
      </c>
      <c r="O2056" s="93">
        <v>11982212494</v>
      </c>
      <c r="P2056" s="94"/>
      <c r="Q2056" s="112" t="s">
        <v>58</v>
      </c>
      <c r="R2056" s="95">
        <v>46189</v>
      </c>
      <c r="S2056" s="96"/>
      <c r="T2056" s="96" t="s">
        <v>59</v>
      </c>
      <c r="U2056" s="96" t="s">
        <v>60</v>
      </c>
      <c r="V2056" s="92"/>
      <c r="W2056" s="92"/>
      <c r="X2056" s="92"/>
      <c r="Y2056" s="97"/>
      <c r="Z2056" s="89" t="s">
        <v>62</v>
      </c>
      <c r="AA2056" s="96" t="s">
        <v>4542</v>
      </c>
      <c r="AB2056" s="89"/>
      <c r="AC2056" s="111"/>
      <c r="AD2056" s="89"/>
      <c r="AE2056" s="89"/>
      <c r="AF2056" s="98"/>
      <c r="AG2056" s="98"/>
      <c r="AH2056" s="98"/>
      <c r="AI2056" s="99"/>
      <c r="AJ2056" s="99" t="s">
        <v>197</v>
      </c>
      <c r="AK2056" s="99" t="s">
        <v>197</v>
      </c>
      <c r="AL2056" s="45" t="s">
        <v>68</v>
      </c>
      <c r="AM2056" s="162" t="str">
        <f>MONTH(B2056)&amp;"/"&amp;YEAR(B2056)</f>
        <v>6/2026</v>
      </c>
      <c r="AN2056" s="45">
        <f>WEEKNUM(B2056)-WEEKNUM(EOMONTH(B2056,-1)+1)+1</f>
        <v>3</v>
      </c>
      <c r="AO2056" s="45" t="str">
        <f>MONTH(R2056)&amp;"/"&amp;YEAR(R2056)</f>
        <v>6/2026</v>
      </c>
      <c r="AP2056" s="45">
        <f>WEEKNUM(R2056)-WEEKNUM(EOMONTH(R2056,-1)+1)+1</f>
        <v>3</v>
      </c>
      <c r="AQ2056" s="45">
        <f>IF(AU2056="S",IF(Q2056="1. Aceitou o programa",R2056-B2056,0),0)</f>
        <v>1</v>
      </c>
      <c r="AR2056" s="45">
        <f>IF(AU2056="S",IF(AND(S2056&lt;&gt;"",R2056&lt;&gt;""),S2056-R2056,0),0)</f>
        <v>0</v>
      </c>
      <c r="AS2056" s="45">
        <f>IF(AU2056="S",IF(Q2056="1. Aceitou o programa",IF(OR(X2056="Não se Aplica",X2056=""),IF(OR(W2056="Não se Aplica",W2056=""),0,W2056-V2056),AVERAGE(X2056-W2056,W2056-V2056)),0),0)</f>
        <v>0</v>
      </c>
      <c r="AT2056" s="45">
        <f>IF(AU2056="S",IF(AND(Q2056="1. Aceitou o programa",AB2056="Realizada"),IFERROR(IF(AA2056="",0,AA2056-R2056),0),0),0)</f>
        <v>0</v>
      </c>
      <c r="AU2056" s="45" t="str">
        <f>_xlfn.XLOOKUP(U2056,'Lista Suspensa'!$AA$20:$AA$23,'Lista Suspensa'!$AB$20:$AB$23,"N/A")</f>
        <v>S</v>
      </c>
    </row>
    <row r="2057" spans="1:47" ht="12" customHeight="1">
      <c r="A2057" s="87" t="s">
        <v>67</v>
      </c>
      <c r="B2057" s="88">
        <v>46190</v>
      </c>
      <c r="C2057" s="89" t="s">
        <v>3738</v>
      </c>
      <c r="D2057" s="89" t="s">
        <v>49</v>
      </c>
      <c r="E2057" s="90">
        <v>81089678</v>
      </c>
      <c r="F2057" s="184" t="s">
        <v>4543</v>
      </c>
      <c r="G2057" s="91">
        <v>84239778891</v>
      </c>
      <c r="H2057" s="92">
        <v>20264</v>
      </c>
      <c r="I2057" s="89"/>
      <c r="J2057" s="89" t="s">
        <v>70</v>
      </c>
      <c r="K2057" s="89" t="s">
        <v>52</v>
      </c>
      <c r="L2057" s="89" t="s">
        <v>329</v>
      </c>
      <c r="M2057" s="89" t="s">
        <v>330</v>
      </c>
      <c r="N2057" s="89">
        <v>60</v>
      </c>
      <c r="O2057" s="93" t="s">
        <v>4544</v>
      </c>
      <c r="P2057" s="94"/>
      <c r="Q2057" s="112"/>
      <c r="R2057" s="95"/>
      <c r="S2057" s="96"/>
      <c r="T2057" s="96"/>
      <c r="U2057" s="96"/>
      <c r="V2057" s="92"/>
      <c r="W2057" s="92"/>
      <c r="X2057" s="92"/>
      <c r="Y2057" s="97"/>
      <c r="Z2057" s="89"/>
      <c r="AA2057" s="96">
        <v>0</v>
      </c>
      <c r="AB2057" s="89"/>
      <c r="AC2057" s="111"/>
      <c r="AD2057" s="89"/>
      <c r="AE2057" s="89"/>
      <c r="AF2057" s="98"/>
      <c r="AG2057" s="98"/>
      <c r="AH2057" s="98"/>
      <c r="AI2057" s="99"/>
      <c r="AJ2057" s="99" t="s">
        <v>67</v>
      </c>
      <c r="AK2057" s="99" t="s">
        <v>67</v>
      </c>
      <c r="AL2057" s="45" t="s">
        <v>68</v>
      </c>
      <c r="AM2057" s="162" t="str">
        <f>MONTH(B2057)&amp;"/"&amp;YEAR(B2057)</f>
        <v>6/2026</v>
      </c>
      <c r="AN2057" s="45">
        <f>WEEKNUM(B2057)-WEEKNUM(EOMONTH(B2057,-1)+1)+1</f>
        <v>3</v>
      </c>
      <c r="AO2057" s="45" t="str">
        <f>MONTH(R2057)&amp;"/"&amp;YEAR(R2057)</f>
        <v>1/1900</v>
      </c>
      <c r="AP2057" s="45" t="e">
        <f>WEEKNUM(R2057)-WEEKNUM(EOMONTH(R2057,-1)+1)+1</f>
        <v>#NUM!</v>
      </c>
      <c r="AQ2057" s="45">
        <f>IF(AU2057="S",IF(Q2057="1. Aceitou o programa",R2057-B2057,0),0)</f>
        <v>0</v>
      </c>
      <c r="AR2057" s="45">
        <f>IF(AU2057="S",IF(AND(S2057&lt;&gt;"",R2057&lt;&gt;""),S2057-R2057,0),0)</f>
        <v>0</v>
      </c>
      <c r="AS2057" s="45">
        <f>IF(AU2057="S",IF(Q2057="1. Aceitou o programa",IF(OR(X2057="Não se Aplica",X2057=""),IF(OR(W2057="Não se Aplica",W2057=""),0,W2057-V2057),AVERAGE(X2057-W2057,W2057-V2057)),0),0)</f>
        <v>0</v>
      </c>
      <c r="AT2057" s="45">
        <f>IF(AU2057="S",IF(AND(Q2057="1. Aceitou o programa",AB2057="Realizada"),IFERROR(IF(AA2057="",0,AA2057-R2057),0),0),0)</f>
        <v>0</v>
      </c>
      <c r="AU2057" s="45" t="str">
        <f>_xlfn.XLOOKUP(U2057,'Lista Suspensa'!$AA$20:$AA$23,'Lista Suspensa'!$AB$20:$AB$23,"N/A")</f>
        <v>S</v>
      </c>
    </row>
    <row r="2058" spans="1:47" ht="12" customHeight="1">
      <c r="A2058" s="87" t="s">
        <v>67</v>
      </c>
      <c r="B2058" s="88">
        <v>46191</v>
      </c>
      <c r="C2058" s="89" t="s">
        <v>3738</v>
      </c>
      <c r="D2058" s="89" t="s">
        <v>3739</v>
      </c>
      <c r="E2058" s="90">
        <v>78768571</v>
      </c>
      <c r="F2058" s="184" t="s">
        <v>4545</v>
      </c>
      <c r="G2058" s="91" t="s">
        <v>4546</v>
      </c>
      <c r="H2058" s="92">
        <v>25887</v>
      </c>
      <c r="I2058" s="89"/>
      <c r="J2058" s="89" t="s">
        <v>51</v>
      </c>
      <c r="K2058" s="89" t="s">
        <v>52</v>
      </c>
      <c r="L2058" s="89" t="s">
        <v>53</v>
      </c>
      <c r="M2058" s="89" t="s">
        <v>344</v>
      </c>
      <c r="N2058" s="89">
        <v>50</v>
      </c>
      <c r="O2058" s="93">
        <v>11947202787</v>
      </c>
      <c r="P2058" s="94"/>
      <c r="Q2058" s="112"/>
      <c r="R2058" s="95"/>
      <c r="S2058" s="96"/>
      <c r="T2058" s="96"/>
      <c r="U2058" s="96"/>
      <c r="V2058" s="92"/>
      <c r="W2058" s="92"/>
      <c r="X2058" s="92"/>
      <c r="Y2058" s="97"/>
      <c r="Z2058" s="89"/>
      <c r="AA2058" s="96"/>
      <c r="AB2058" s="89"/>
      <c r="AC2058" s="111"/>
      <c r="AD2058" s="89"/>
      <c r="AE2058" s="89"/>
      <c r="AF2058" s="98"/>
      <c r="AG2058" s="98"/>
      <c r="AH2058" s="98"/>
      <c r="AI2058" s="99"/>
      <c r="AJ2058" s="99" t="s">
        <v>67</v>
      </c>
      <c r="AK2058" s="99" t="s">
        <v>67</v>
      </c>
      <c r="AL2058" s="45" t="s">
        <v>68</v>
      </c>
      <c r="AM2058" s="162" t="str">
        <f>MONTH(B2058)&amp;"/"&amp;YEAR(B2058)</f>
        <v>6/2026</v>
      </c>
      <c r="AN2058" s="45">
        <f>WEEKNUM(B2058)-WEEKNUM(EOMONTH(B2058,-1)+1)+1</f>
        <v>3</v>
      </c>
      <c r="AO2058" s="45" t="str">
        <f>MONTH(R2058)&amp;"/"&amp;YEAR(R2058)</f>
        <v>1/1900</v>
      </c>
      <c r="AP2058" s="45" t="e">
        <f>WEEKNUM(R2058)-WEEKNUM(EOMONTH(R2058,-1)+1)+1</f>
        <v>#NUM!</v>
      </c>
      <c r="AQ2058" s="45">
        <f>IF(AU2058="S",IF(Q2058="1. Aceitou o programa",R2058-B2058,0),0)</f>
        <v>0</v>
      </c>
      <c r="AR2058" s="45">
        <f>IF(AU2058="S",IF(AND(S2058&lt;&gt;"",R2058&lt;&gt;""),S2058-R2058,0),0)</f>
        <v>0</v>
      </c>
      <c r="AS2058" s="45">
        <f>IF(AU2058="S",IF(Q2058="1. Aceitou o programa",IF(OR(X2058="Não se Aplica",X2058=""),IF(OR(W2058="Não se Aplica",W2058=""),0,W2058-V2058),AVERAGE(X2058-W2058,W2058-V2058)),0),0)</f>
        <v>0</v>
      </c>
      <c r="AT2058" s="45">
        <f>IF(AU2058="S",IF(AND(Q2058="1. Aceitou o programa",AB2058="Realizada"),IFERROR(IF(AA2058="",0,AA2058-R2058),0),0),0)</f>
        <v>0</v>
      </c>
      <c r="AU2058" s="45" t="str">
        <f>_xlfn.XLOOKUP(U2058,'Lista Suspensa'!$AA$20:$AA$23,'Lista Suspensa'!$AB$20:$AB$23,"N/A")</f>
        <v>S</v>
      </c>
    </row>
    <row r="2059" spans="1:47" ht="12" customHeight="1">
      <c r="A2059" s="87"/>
      <c r="B2059" s="88"/>
      <c r="C2059" s="89"/>
      <c r="D2059" s="89"/>
      <c r="E2059" s="90"/>
      <c r="F2059" s="184"/>
      <c r="G2059" s="91"/>
      <c r="H2059" s="92"/>
      <c r="I2059" s="89"/>
      <c r="J2059" s="89"/>
      <c r="K2059" s="89"/>
      <c r="L2059" s="89"/>
      <c r="M2059" s="89"/>
      <c r="N2059" s="89"/>
      <c r="O2059" s="93"/>
      <c r="P2059" s="94"/>
      <c r="Q2059" s="112"/>
      <c r="R2059" s="95"/>
      <c r="S2059" s="96"/>
      <c r="T2059" s="96"/>
      <c r="U2059" s="96"/>
      <c r="V2059" s="92"/>
      <c r="W2059" s="92"/>
      <c r="X2059" s="92"/>
      <c r="Y2059" s="97"/>
      <c r="Z2059" s="89"/>
      <c r="AA2059" s="96">
        <v>0</v>
      </c>
      <c r="AB2059" s="89"/>
      <c r="AC2059" s="111"/>
      <c r="AD2059" s="89"/>
      <c r="AE2059" s="89"/>
      <c r="AF2059" s="98"/>
      <c r="AG2059" s="98"/>
      <c r="AH2059" s="98"/>
      <c r="AI2059" s="99"/>
      <c r="AJ2059" s="99"/>
      <c r="AK2059" s="99"/>
      <c r="AL2059" s="45" t="s">
        <v>68</v>
      </c>
      <c r="AM2059" s="162" t="str">
        <f>MONTH(B2059)&amp;"/"&amp;YEAR(B2059)</f>
        <v>1/1900</v>
      </c>
      <c r="AN2059" s="45" t="e">
        <f>WEEKNUM(B2059)-WEEKNUM(EOMONTH(B2059,-1)+1)+1</f>
        <v>#NUM!</v>
      </c>
      <c r="AO2059" s="45" t="str">
        <f>MONTH(R2059)&amp;"/"&amp;YEAR(R2059)</f>
        <v>1/1900</v>
      </c>
      <c r="AP2059" s="45" t="e">
        <f>WEEKNUM(R2059)-WEEKNUM(EOMONTH(R2059,-1)+1)+1</f>
        <v>#NUM!</v>
      </c>
      <c r="AQ2059" s="45">
        <f>IF(AU2059="S",IF(Q2059="1. Aceitou o programa",R2059-B2059,0),0)</f>
        <v>0</v>
      </c>
      <c r="AR2059" s="45">
        <f>IF(AU2059="S",IF(AND(S2059&lt;&gt;"",R2059&lt;&gt;""),S2059-R2059,0),0)</f>
        <v>0</v>
      </c>
      <c r="AS2059" s="45">
        <f>IF(AU2059="S",IF(Q2059="1. Aceitou o programa",IF(OR(X2059="Não se Aplica",X2059=""),IF(OR(W2059="Não se Aplica",W2059=""),0,W2059-V2059),AVERAGE(X2059-W2059,W2059-V2059)),0),0)</f>
        <v>0</v>
      </c>
      <c r="AT2059" s="45">
        <f>IF(AU2059="S",IF(AND(Q2059="1. Aceitou o programa",AB2059="Realizada"),IFERROR(IF(AA2059="",0,AA2059-R2059),0),0),0)</f>
        <v>0</v>
      </c>
      <c r="AU2059" s="45" t="str">
        <f>_xlfn.XLOOKUP(U2059,'Lista Suspensa'!$AA$20:$AA$23,'Lista Suspensa'!$AB$20:$AB$23,"N/A")</f>
        <v>S</v>
      </c>
    </row>
    <row r="2060" spans="1:47" ht="12" customHeight="1">
      <c r="A2060" s="87"/>
      <c r="B2060" s="88"/>
      <c r="C2060" s="89"/>
      <c r="D2060" s="89"/>
      <c r="E2060" s="90"/>
      <c r="F2060" s="184"/>
      <c r="G2060" s="91"/>
      <c r="H2060" s="92"/>
      <c r="I2060" s="89"/>
      <c r="J2060" s="89"/>
      <c r="K2060" s="89"/>
      <c r="L2060" s="89"/>
      <c r="M2060" s="89"/>
      <c r="N2060" s="89"/>
      <c r="O2060" s="93"/>
      <c r="P2060" s="94"/>
      <c r="Q2060" s="112"/>
      <c r="R2060" s="95"/>
      <c r="S2060" s="96"/>
      <c r="T2060" s="96"/>
      <c r="U2060" s="96"/>
      <c r="V2060" s="92"/>
      <c r="W2060" s="92"/>
      <c r="X2060" s="92"/>
      <c r="Y2060" s="97"/>
      <c r="Z2060" s="89"/>
      <c r="AA2060" s="96">
        <v>0</v>
      </c>
      <c r="AB2060" s="89"/>
      <c r="AC2060" s="111"/>
      <c r="AD2060" s="89"/>
      <c r="AE2060" s="89"/>
      <c r="AF2060" s="98"/>
      <c r="AG2060" s="98"/>
      <c r="AH2060" s="98"/>
      <c r="AI2060" s="99"/>
      <c r="AJ2060" s="99"/>
      <c r="AK2060" s="99"/>
      <c r="AL2060" s="45" t="s">
        <v>68</v>
      </c>
      <c r="AM2060" s="162" t="str">
        <f>MONTH(B2060)&amp;"/"&amp;YEAR(B2060)</f>
        <v>1/1900</v>
      </c>
      <c r="AN2060" s="45" t="e">
        <f>WEEKNUM(B2060)-WEEKNUM(EOMONTH(B2060,-1)+1)+1</f>
        <v>#NUM!</v>
      </c>
      <c r="AO2060" s="45" t="str">
        <f>MONTH(R2060)&amp;"/"&amp;YEAR(R2060)</f>
        <v>1/1900</v>
      </c>
      <c r="AP2060" s="45" t="e">
        <f>WEEKNUM(R2060)-WEEKNUM(EOMONTH(R2060,-1)+1)+1</f>
        <v>#NUM!</v>
      </c>
      <c r="AQ2060" s="45">
        <f>IF(AU2060="S",IF(Q2060="1. Aceitou o programa",R2060-B2060,0),0)</f>
        <v>0</v>
      </c>
      <c r="AR2060" s="45">
        <f>IF(AU2060="S",IF(AND(S2060&lt;&gt;"",R2060&lt;&gt;""),S2060-R2060,0),0)</f>
        <v>0</v>
      </c>
      <c r="AS2060" s="45">
        <f>IF(AU2060="S",IF(Q2060="1. Aceitou o programa",IF(OR(X2060="Não se Aplica",X2060=""),IF(OR(W2060="Não se Aplica",W2060=""),0,W2060-V2060),AVERAGE(X2060-W2060,W2060-V2060)),0),0)</f>
        <v>0</v>
      </c>
      <c r="AT2060" s="45">
        <f>IF(AU2060="S",IF(AND(Q2060="1. Aceitou o programa",AB2060="Realizada"),IFERROR(IF(AA2060="",0,AA2060-R2060),0),0),0)</f>
        <v>0</v>
      </c>
      <c r="AU2060" s="45" t="str">
        <f>_xlfn.XLOOKUP(U2060,'Lista Suspensa'!$AA$20:$AA$23,'Lista Suspensa'!$AB$20:$AB$23,"N/A")</f>
        <v>S</v>
      </c>
    </row>
    <row r="2061" spans="1:47" ht="12" customHeight="1">
      <c r="A2061" s="87"/>
      <c r="B2061" s="88"/>
      <c r="C2061" s="89"/>
      <c r="D2061" s="89"/>
      <c r="E2061" s="90"/>
      <c r="F2061" s="184"/>
      <c r="G2061" s="91"/>
      <c r="H2061" s="92"/>
      <c r="I2061" s="89"/>
      <c r="J2061" s="89"/>
      <c r="K2061" s="89"/>
      <c r="L2061" s="89"/>
      <c r="M2061" s="89"/>
      <c r="N2061" s="89"/>
      <c r="O2061" s="93"/>
      <c r="P2061" s="94"/>
      <c r="Q2061" s="112"/>
      <c r="R2061" s="95"/>
      <c r="S2061" s="96"/>
      <c r="T2061" s="96"/>
      <c r="U2061" s="96"/>
      <c r="V2061" s="92"/>
      <c r="W2061" s="92"/>
      <c r="X2061" s="92"/>
      <c r="Y2061" s="97"/>
      <c r="Z2061" s="89"/>
      <c r="AA2061" s="96">
        <v>0</v>
      </c>
      <c r="AB2061" s="89"/>
      <c r="AC2061" s="111"/>
      <c r="AD2061" s="89"/>
      <c r="AE2061" s="89"/>
      <c r="AF2061" s="98"/>
      <c r="AG2061" s="98"/>
      <c r="AH2061" s="98"/>
      <c r="AI2061" s="99"/>
      <c r="AJ2061" s="99"/>
      <c r="AK2061" s="99"/>
      <c r="AL2061" s="45" t="s">
        <v>68</v>
      </c>
      <c r="AM2061" s="162" t="str">
        <f>MONTH(B2061)&amp;"/"&amp;YEAR(B2061)</f>
        <v>1/1900</v>
      </c>
      <c r="AN2061" s="45" t="e">
        <f>WEEKNUM(B2061)-WEEKNUM(EOMONTH(B2061,-1)+1)+1</f>
        <v>#NUM!</v>
      </c>
      <c r="AO2061" s="45" t="str">
        <f>MONTH(R2061)&amp;"/"&amp;YEAR(R2061)</f>
        <v>1/1900</v>
      </c>
      <c r="AP2061" s="45" t="e">
        <f>WEEKNUM(R2061)-WEEKNUM(EOMONTH(R2061,-1)+1)+1</f>
        <v>#NUM!</v>
      </c>
      <c r="AQ2061" s="45">
        <f>IF(AU2061="S",IF(Q2061="1. Aceitou o programa",R2061-B2061,0),0)</f>
        <v>0</v>
      </c>
      <c r="AR2061" s="45">
        <f>IF(AU2061="S",IF(AND(S2061&lt;&gt;"",R2061&lt;&gt;""),S2061-R2061,0),0)</f>
        <v>0</v>
      </c>
      <c r="AS2061" s="45">
        <f>IF(AU2061="S",IF(Q2061="1. Aceitou o programa",IF(OR(X2061="Não se Aplica",X2061=""),IF(OR(W2061="Não se Aplica",W2061=""),0,W2061-V2061),AVERAGE(X2061-W2061,W2061-V2061)),0),0)</f>
        <v>0</v>
      </c>
      <c r="AT2061" s="45">
        <f>IF(AU2061="S",IF(AND(Q2061="1. Aceitou o programa",AB2061="Realizada"),IFERROR(IF(AA2061="",0,AA2061-R2061),0),0),0)</f>
        <v>0</v>
      </c>
      <c r="AU2061" s="45" t="str">
        <f>_xlfn.XLOOKUP(U2061,'Lista Suspensa'!$AA$20:$AA$23,'Lista Suspensa'!$AB$20:$AB$23,"N/A")</f>
        <v>S</v>
      </c>
    </row>
    <row r="2062" spans="1:47" ht="12" customHeight="1">
      <c r="A2062" s="87"/>
      <c r="B2062" s="88"/>
      <c r="C2062" s="89"/>
      <c r="D2062" s="89"/>
      <c r="E2062" s="90"/>
      <c r="F2062" s="184"/>
      <c r="G2062" s="91"/>
      <c r="H2062" s="92"/>
      <c r="I2062" s="89"/>
      <c r="J2062" s="89"/>
      <c r="K2062" s="89"/>
      <c r="L2062" s="89"/>
      <c r="M2062" s="89"/>
      <c r="N2062" s="89"/>
      <c r="O2062" s="93"/>
      <c r="P2062" s="94"/>
      <c r="Q2062" s="112"/>
      <c r="R2062" s="95"/>
      <c r="S2062" s="96"/>
      <c r="T2062" s="96"/>
      <c r="U2062" s="96"/>
      <c r="V2062" s="92"/>
      <c r="W2062" s="92"/>
      <c r="X2062" s="92"/>
      <c r="Y2062" s="97"/>
      <c r="Z2062" s="89"/>
      <c r="AA2062" s="96">
        <v>0</v>
      </c>
      <c r="AB2062" s="89"/>
      <c r="AC2062" s="111"/>
      <c r="AD2062" s="89"/>
      <c r="AE2062" s="89"/>
      <c r="AF2062" s="98"/>
      <c r="AG2062" s="98"/>
      <c r="AH2062" s="98"/>
      <c r="AI2062" s="99"/>
      <c r="AJ2062" s="99"/>
      <c r="AK2062" s="99"/>
      <c r="AL2062" s="45" t="s">
        <v>68</v>
      </c>
      <c r="AM2062" s="162" t="str">
        <f>MONTH(B2062)&amp;"/"&amp;YEAR(B2062)</f>
        <v>1/1900</v>
      </c>
      <c r="AN2062" s="45" t="e">
        <f>WEEKNUM(B2062)-WEEKNUM(EOMONTH(B2062,-1)+1)+1</f>
        <v>#NUM!</v>
      </c>
      <c r="AO2062" s="45" t="str">
        <f>MONTH(R2062)&amp;"/"&amp;YEAR(R2062)</f>
        <v>1/1900</v>
      </c>
      <c r="AP2062" s="45" t="e">
        <f>WEEKNUM(R2062)-WEEKNUM(EOMONTH(R2062,-1)+1)+1</f>
        <v>#NUM!</v>
      </c>
      <c r="AQ2062" s="45">
        <f>IF(AU2062="S",IF(Q2062="1. Aceitou o programa",R2062-B2062,0),0)</f>
        <v>0</v>
      </c>
      <c r="AR2062" s="45">
        <f>IF(AU2062="S",IF(AND(S2062&lt;&gt;"",R2062&lt;&gt;""),S2062-R2062,0),0)</f>
        <v>0</v>
      </c>
      <c r="AS2062" s="45">
        <f>IF(AU2062="S",IF(Q2062="1. Aceitou o programa",IF(OR(X2062="Não se Aplica",X2062=""),IF(OR(W2062="Não se Aplica",W2062=""),0,W2062-V2062),AVERAGE(X2062-W2062,W2062-V2062)),0),0)</f>
        <v>0</v>
      </c>
      <c r="AT2062" s="45">
        <f>IF(AU2062="S",IF(AND(Q2062="1. Aceitou o programa",AB2062="Realizada"),IFERROR(IF(AA2062="",0,AA2062-R2062),0),0),0)</f>
        <v>0</v>
      </c>
      <c r="AU2062" s="45" t="str">
        <f>_xlfn.XLOOKUP(U2062,'Lista Suspensa'!$AA$20:$AA$23,'Lista Suspensa'!$AB$20:$AB$23,"N/A")</f>
        <v>S</v>
      </c>
    </row>
    <row r="2063" spans="1:47" ht="12" customHeight="1">
      <c r="A2063" s="87"/>
      <c r="B2063" s="88"/>
      <c r="C2063" s="89"/>
      <c r="D2063" s="89"/>
      <c r="E2063" s="90"/>
      <c r="F2063" s="184"/>
      <c r="G2063" s="91"/>
      <c r="H2063" s="92"/>
      <c r="I2063" s="89"/>
      <c r="J2063" s="89"/>
      <c r="K2063" s="89"/>
      <c r="L2063" s="89"/>
      <c r="M2063" s="89"/>
      <c r="N2063" s="89"/>
      <c r="O2063" s="93"/>
      <c r="P2063" s="94"/>
      <c r="Q2063" s="112"/>
      <c r="R2063" s="95"/>
      <c r="S2063" s="96"/>
      <c r="T2063" s="96"/>
      <c r="U2063" s="96"/>
      <c r="V2063" s="92"/>
      <c r="W2063" s="92"/>
      <c r="X2063" s="92"/>
      <c r="Y2063" s="97"/>
      <c r="Z2063" s="89"/>
      <c r="AA2063" s="96">
        <v>0</v>
      </c>
      <c r="AB2063" s="89"/>
      <c r="AC2063" s="111"/>
      <c r="AD2063" s="89"/>
      <c r="AE2063" s="89"/>
      <c r="AF2063" s="98"/>
      <c r="AG2063" s="98"/>
      <c r="AH2063" s="98"/>
      <c r="AI2063" s="99"/>
      <c r="AJ2063" s="99"/>
      <c r="AK2063" s="99"/>
      <c r="AL2063" s="45" t="s">
        <v>68</v>
      </c>
      <c r="AM2063" s="162" t="str">
        <f>MONTH(B2063)&amp;"/"&amp;YEAR(B2063)</f>
        <v>1/1900</v>
      </c>
      <c r="AN2063" s="45" t="e">
        <f>WEEKNUM(B2063)-WEEKNUM(EOMONTH(B2063,-1)+1)+1</f>
        <v>#NUM!</v>
      </c>
      <c r="AO2063" s="45" t="str">
        <f>MONTH(R2063)&amp;"/"&amp;YEAR(R2063)</f>
        <v>1/1900</v>
      </c>
      <c r="AP2063" s="45" t="e">
        <f>WEEKNUM(R2063)-WEEKNUM(EOMONTH(R2063,-1)+1)+1</f>
        <v>#NUM!</v>
      </c>
      <c r="AQ2063" s="45">
        <f>IF(AU2063="S",IF(Q2063="1. Aceitou o programa",R2063-B2063,0),0)</f>
        <v>0</v>
      </c>
      <c r="AR2063" s="45">
        <f>IF(AU2063="S",IF(AND(S2063&lt;&gt;"",R2063&lt;&gt;""),S2063-R2063,0),0)</f>
        <v>0</v>
      </c>
      <c r="AS2063" s="45">
        <f>IF(AU2063="S",IF(Q2063="1. Aceitou o programa",IF(OR(X2063="Não se Aplica",X2063=""),IF(OR(W2063="Não se Aplica",W2063=""),0,W2063-V2063),AVERAGE(X2063-W2063,W2063-V2063)),0),0)</f>
        <v>0</v>
      </c>
      <c r="AT2063" s="45">
        <f>IF(AU2063="S",IF(AND(Q2063="1. Aceitou o programa",AB2063="Realizada"),IFERROR(IF(AA2063="",0,AA2063-R2063),0),0),0)</f>
        <v>0</v>
      </c>
      <c r="AU2063" s="45" t="str">
        <f>_xlfn.XLOOKUP(U2063,'Lista Suspensa'!$AA$20:$AA$23,'Lista Suspensa'!$AB$20:$AB$23,"N/A")</f>
        <v>S</v>
      </c>
    </row>
    <row r="2064" spans="1:47" ht="12" customHeight="1">
      <c r="A2064" s="87"/>
      <c r="B2064" s="88"/>
      <c r="C2064" s="89"/>
      <c r="D2064" s="89"/>
      <c r="E2064" s="90"/>
      <c r="F2064" s="184"/>
      <c r="G2064" s="91"/>
      <c r="H2064" s="92"/>
      <c r="I2064" s="89"/>
      <c r="J2064" s="89"/>
      <c r="K2064" s="89"/>
      <c r="L2064" s="89"/>
      <c r="M2064" s="89"/>
      <c r="N2064" s="89"/>
      <c r="O2064" s="93"/>
      <c r="P2064" s="94"/>
      <c r="Q2064" s="112"/>
      <c r="R2064" s="95"/>
      <c r="S2064" s="96"/>
      <c r="T2064" s="96"/>
      <c r="U2064" s="96"/>
      <c r="V2064" s="92"/>
      <c r="W2064" s="92"/>
      <c r="X2064" s="92"/>
      <c r="Y2064" s="97"/>
      <c r="Z2064" s="89"/>
      <c r="AA2064" s="96">
        <v>0</v>
      </c>
      <c r="AB2064" s="89"/>
      <c r="AC2064" s="111"/>
      <c r="AD2064" s="89"/>
      <c r="AE2064" s="89"/>
      <c r="AF2064" s="98"/>
      <c r="AG2064" s="98"/>
      <c r="AH2064" s="98"/>
      <c r="AI2064" s="99"/>
      <c r="AJ2064" s="99"/>
      <c r="AK2064" s="99"/>
      <c r="AL2064" s="45" t="s">
        <v>68</v>
      </c>
      <c r="AM2064" s="162" t="str">
        <f>MONTH(B2064)&amp;"/"&amp;YEAR(B2064)</f>
        <v>1/1900</v>
      </c>
      <c r="AN2064" s="45" t="e">
        <f>WEEKNUM(B2064)-WEEKNUM(EOMONTH(B2064,-1)+1)+1</f>
        <v>#NUM!</v>
      </c>
      <c r="AO2064" s="45" t="str">
        <f>MONTH(R2064)&amp;"/"&amp;YEAR(R2064)</f>
        <v>1/1900</v>
      </c>
      <c r="AP2064" s="45" t="e">
        <f>WEEKNUM(R2064)-WEEKNUM(EOMONTH(R2064,-1)+1)+1</f>
        <v>#NUM!</v>
      </c>
      <c r="AQ2064" s="45">
        <f>IF(AU2064="S",IF(Q2064="1. Aceitou o programa",R2064-B2064,0),0)</f>
        <v>0</v>
      </c>
      <c r="AR2064" s="45">
        <f>IF(AU2064="S",IF(AND(S2064&lt;&gt;"",R2064&lt;&gt;""),S2064-R2064,0),0)</f>
        <v>0</v>
      </c>
      <c r="AS2064" s="45">
        <f>IF(AU2064="S",IF(Q2064="1. Aceitou o programa",IF(OR(X2064="Não se Aplica",X2064=""),IF(OR(W2064="Não se Aplica",W2064=""),0,W2064-V2064),AVERAGE(X2064-W2064,W2064-V2064)),0),0)</f>
        <v>0</v>
      </c>
      <c r="AT2064" s="45">
        <f>IF(AU2064="S",IF(AND(Q2064="1. Aceitou o programa",AB2064="Realizada"),IFERROR(IF(AA2064="",0,AA2064-R2064),0),0),0)</f>
        <v>0</v>
      </c>
      <c r="AU2064" s="45" t="str">
        <f>_xlfn.XLOOKUP(U2064,'Lista Suspensa'!$AA$20:$AA$23,'Lista Suspensa'!$AB$20:$AB$23,"N/A")</f>
        <v>S</v>
      </c>
    </row>
    <row r="2065" spans="1:47" ht="12" customHeight="1">
      <c r="A2065" s="87"/>
      <c r="B2065" s="88"/>
      <c r="C2065" s="89"/>
      <c r="D2065" s="89"/>
      <c r="E2065" s="90"/>
      <c r="F2065" s="184"/>
      <c r="G2065" s="91"/>
      <c r="H2065" s="92"/>
      <c r="I2065" s="89"/>
      <c r="J2065" s="89"/>
      <c r="K2065" s="89"/>
      <c r="L2065" s="89"/>
      <c r="M2065" s="89"/>
      <c r="N2065" s="89"/>
      <c r="O2065" s="93"/>
      <c r="P2065" s="94"/>
      <c r="Q2065" s="112"/>
      <c r="R2065" s="95"/>
      <c r="S2065" s="96"/>
      <c r="T2065" s="96"/>
      <c r="U2065" s="96"/>
      <c r="V2065" s="92"/>
      <c r="W2065" s="92"/>
      <c r="X2065" s="92"/>
      <c r="Y2065" s="97"/>
      <c r="Z2065" s="89"/>
      <c r="AA2065" s="96">
        <v>0</v>
      </c>
      <c r="AB2065" s="89"/>
      <c r="AC2065" s="111"/>
      <c r="AD2065" s="89"/>
      <c r="AE2065" s="89"/>
      <c r="AF2065" s="98"/>
      <c r="AG2065" s="98"/>
      <c r="AH2065" s="98"/>
      <c r="AI2065" s="99"/>
      <c r="AJ2065" s="99"/>
      <c r="AK2065" s="99"/>
      <c r="AL2065" s="45" t="s">
        <v>68</v>
      </c>
      <c r="AM2065" s="162" t="str">
        <f>MONTH(B2065)&amp;"/"&amp;YEAR(B2065)</f>
        <v>1/1900</v>
      </c>
      <c r="AN2065" s="45" t="e">
        <f>WEEKNUM(B2065)-WEEKNUM(EOMONTH(B2065,-1)+1)+1</f>
        <v>#NUM!</v>
      </c>
      <c r="AO2065" s="45" t="str">
        <f>MONTH(R2065)&amp;"/"&amp;YEAR(R2065)</f>
        <v>1/1900</v>
      </c>
      <c r="AP2065" s="45" t="e">
        <f>WEEKNUM(R2065)-WEEKNUM(EOMONTH(R2065,-1)+1)+1</f>
        <v>#NUM!</v>
      </c>
      <c r="AQ2065" s="45">
        <f>IF(AU2065="S",IF(Q2065="1. Aceitou o programa",R2065-B2065,0),0)</f>
        <v>0</v>
      </c>
      <c r="AR2065" s="45">
        <f>IF(AU2065="S",IF(AND(S2065&lt;&gt;"",R2065&lt;&gt;""),S2065-R2065,0),0)</f>
        <v>0</v>
      </c>
      <c r="AS2065" s="45">
        <f>IF(AU2065="S",IF(Q2065="1. Aceitou o programa",IF(OR(X2065="Não se Aplica",X2065=""),IF(OR(W2065="Não se Aplica",W2065=""),0,W2065-V2065),AVERAGE(X2065-W2065,W2065-V2065)),0),0)</f>
        <v>0</v>
      </c>
      <c r="AT2065" s="45">
        <f>IF(AU2065="S",IF(AND(Q2065="1. Aceitou o programa",AB2065="Realizada"),IFERROR(IF(AA2065="",0,AA2065-R2065),0),0),0)</f>
        <v>0</v>
      </c>
      <c r="AU2065" s="45" t="str">
        <f>_xlfn.XLOOKUP(U2065,'Lista Suspensa'!$AA$20:$AA$23,'Lista Suspensa'!$AB$20:$AB$23,"N/A")</f>
        <v>S</v>
      </c>
    </row>
    <row r="2066" spans="1:47" ht="12" customHeight="1">
      <c r="A2066" s="87"/>
      <c r="B2066" s="88"/>
      <c r="C2066" s="89"/>
      <c r="D2066" s="89"/>
      <c r="E2066" s="90"/>
      <c r="F2066" s="184"/>
      <c r="G2066" s="91"/>
      <c r="H2066" s="92"/>
      <c r="I2066" s="89"/>
      <c r="J2066" s="89"/>
      <c r="K2066" s="89"/>
      <c r="L2066" s="89"/>
      <c r="M2066" s="89"/>
      <c r="N2066" s="89"/>
      <c r="O2066" s="93"/>
      <c r="P2066" s="94"/>
      <c r="Q2066" s="112"/>
      <c r="R2066" s="95"/>
      <c r="S2066" s="96"/>
      <c r="T2066" s="96"/>
      <c r="U2066" s="96"/>
      <c r="V2066" s="92"/>
      <c r="W2066" s="92"/>
      <c r="X2066" s="92"/>
      <c r="Y2066" s="97"/>
      <c r="Z2066" s="89"/>
      <c r="AA2066" s="96">
        <v>0</v>
      </c>
      <c r="AB2066" s="89"/>
      <c r="AC2066" s="111"/>
      <c r="AD2066" s="89"/>
      <c r="AE2066" s="89"/>
      <c r="AF2066" s="98"/>
      <c r="AG2066" s="98"/>
      <c r="AH2066" s="98"/>
      <c r="AI2066" s="99"/>
      <c r="AJ2066" s="99"/>
      <c r="AK2066" s="99"/>
      <c r="AL2066" s="45" t="s">
        <v>68</v>
      </c>
      <c r="AM2066" s="162" t="str">
        <f>MONTH(B2066)&amp;"/"&amp;YEAR(B2066)</f>
        <v>1/1900</v>
      </c>
      <c r="AN2066" s="45" t="e">
        <f>WEEKNUM(B2066)-WEEKNUM(EOMONTH(B2066,-1)+1)+1</f>
        <v>#NUM!</v>
      </c>
      <c r="AO2066" s="45" t="str">
        <f>MONTH(R2066)&amp;"/"&amp;YEAR(R2066)</f>
        <v>1/1900</v>
      </c>
      <c r="AP2066" s="45" t="e">
        <f>WEEKNUM(R2066)-WEEKNUM(EOMONTH(R2066,-1)+1)+1</f>
        <v>#NUM!</v>
      </c>
      <c r="AQ2066" s="45">
        <f>IF(AU2066="S",IF(Q2066="1. Aceitou o programa",R2066-B2066,0),0)</f>
        <v>0</v>
      </c>
      <c r="AR2066" s="45">
        <f>IF(AU2066="S",IF(AND(S2066&lt;&gt;"",R2066&lt;&gt;""),S2066-R2066,0),0)</f>
        <v>0</v>
      </c>
      <c r="AS2066" s="45">
        <f>IF(AU2066="S",IF(Q2066="1. Aceitou o programa",IF(OR(X2066="Não se Aplica",X2066=""),IF(OR(W2066="Não se Aplica",W2066=""),0,W2066-V2066),AVERAGE(X2066-W2066,W2066-V2066)),0),0)</f>
        <v>0</v>
      </c>
      <c r="AT2066" s="45">
        <f>IF(AU2066="S",IF(AND(Q2066="1. Aceitou o programa",AB2066="Realizada"),IFERROR(IF(AA2066="",0,AA2066-R2066),0),0),0)</f>
        <v>0</v>
      </c>
      <c r="AU2066" s="45" t="str">
        <f>_xlfn.XLOOKUP(U2066,'Lista Suspensa'!$AA$20:$AA$23,'Lista Suspensa'!$AB$20:$AB$23,"N/A")</f>
        <v>S</v>
      </c>
    </row>
    <row r="2067" spans="1:47" ht="12" customHeight="1">
      <c r="A2067" s="87"/>
      <c r="B2067" s="88"/>
      <c r="C2067" s="89"/>
      <c r="D2067" s="89"/>
      <c r="E2067" s="90"/>
      <c r="F2067" s="184"/>
      <c r="G2067" s="91"/>
      <c r="H2067" s="92"/>
      <c r="I2067" s="89"/>
      <c r="J2067" s="89"/>
      <c r="K2067" s="89"/>
      <c r="L2067" s="89"/>
      <c r="M2067" s="89"/>
      <c r="N2067" s="89"/>
      <c r="O2067" s="93"/>
      <c r="P2067" s="94"/>
      <c r="Q2067" s="112"/>
      <c r="R2067" s="95"/>
      <c r="S2067" s="96"/>
      <c r="T2067" s="96"/>
      <c r="U2067" s="96"/>
      <c r="V2067" s="92"/>
      <c r="W2067" s="92"/>
      <c r="X2067" s="92"/>
      <c r="Y2067" s="97"/>
      <c r="Z2067" s="89"/>
      <c r="AA2067" s="96">
        <v>0</v>
      </c>
      <c r="AB2067" s="89"/>
      <c r="AC2067" s="111"/>
      <c r="AD2067" s="89"/>
      <c r="AE2067" s="89"/>
      <c r="AF2067" s="98"/>
      <c r="AG2067" s="98"/>
      <c r="AH2067" s="98"/>
      <c r="AI2067" s="99"/>
      <c r="AJ2067" s="99"/>
      <c r="AK2067" s="99"/>
      <c r="AL2067" s="45" t="s">
        <v>68</v>
      </c>
      <c r="AM2067" s="162" t="str">
        <f>MONTH(B2067)&amp;"/"&amp;YEAR(B2067)</f>
        <v>1/1900</v>
      </c>
      <c r="AN2067" s="45" t="e">
        <f>WEEKNUM(B2067)-WEEKNUM(EOMONTH(B2067,-1)+1)+1</f>
        <v>#NUM!</v>
      </c>
      <c r="AO2067" s="45" t="str">
        <f>MONTH(R2067)&amp;"/"&amp;YEAR(R2067)</f>
        <v>1/1900</v>
      </c>
      <c r="AP2067" s="45" t="e">
        <f>WEEKNUM(R2067)-WEEKNUM(EOMONTH(R2067,-1)+1)+1</f>
        <v>#NUM!</v>
      </c>
      <c r="AQ2067" s="45">
        <f>IF(AU2067="S",IF(Q2067="1. Aceitou o programa",R2067-B2067,0),0)</f>
        <v>0</v>
      </c>
      <c r="AR2067" s="45">
        <f>IF(AU2067="S",IF(AND(S2067&lt;&gt;"",R2067&lt;&gt;""),S2067-R2067,0),0)</f>
        <v>0</v>
      </c>
      <c r="AS2067" s="45">
        <f>IF(AU2067="S",IF(Q2067="1. Aceitou o programa",IF(OR(X2067="Não se Aplica",X2067=""),IF(OR(W2067="Não se Aplica",W2067=""),0,W2067-V2067),AVERAGE(X2067-W2067,W2067-V2067)),0),0)</f>
        <v>0</v>
      </c>
      <c r="AT2067" s="45">
        <f>IF(AU2067="S",IF(AND(Q2067="1. Aceitou o programa",AB2067="Realizada"),IFERROR(IF(AA2067="",0,AA2067-R2067),0),0),0)</f>
        <v>0</v>
      </c>
      <c r="AU2067" s="45" t="str">
        <f>_xlfn.XLOOKUP(U2067,'Lista Suspensa'!$AA$20:$AA$23,'Lista Suspensa'!$AB$20:$AB$23,"N/A")</f>
        <v>S</v>
      </c>
    </row>
    <row r="2068" spans="1:47" ht="12" customHeight="1">
      <c r="A2068" s="87"/>
      <c r="B2068" s="88"/>
      <c r="C2068" s="89"/>
      <c r="D2068" s="89"/>
      <c r="E2068" s="90"/>
      <c r="F2068" s="184"/>
      <c r="G2068" s="91"/>
      <c r="H2068" s="92"/>
      <c r="I2068" s="89"/>
      <c r="J2068" s="89"/>
      <c r="K2068" s="89"/>
      <c r="L2068" s="89"/>
      <c r="M2068" s="89"/>
      <c r="N2068" s="89"/>
      <c r="O2068" s="93"/>
      <c r="P2068" s="94"/>
      <c r="Q2068" s="112"/>
      <c r="R2068" s="95"/>
      <c r="S2068" s="96"/>
      <c r="T2068" s="96"/>
      <c r="U2068" s="96"/>
      <c r="V2068" s="92"/>
      <c r="W2068" s="92"/>
      <c r="X2068" s="92"/>
      <c r="Y2068" s="97"/>
      <c r="Z2068" s="89"/>
      <c r="AA2068" s="96">
        <v>0</v>
      </c>
      <c r="AB2068" s="89"/>
      <c r="AC2068" s="111"/>
      <c r="AD2068" s="89"/>
      <c r="AE2068" s="89"/>
      <c r="AF2068" s="98"/>
      <c r="AG2068" s="98"/>
      <c r="AH2068" s="98"/>
      <c r="AI2068" s="99"/>
      <c r="AJ2068" s="99"/>
      <c r="AK2068" s="99"/>
      <c r="AL2068" s="45" t="s">
        <v>68</v>
      </c>
      <c r="AM2068" s="162" t="str">
        <f>MONTH(B2068)&amp;"/"&amp;YEAR(B2068)</f>
        <v>1/1900</v>
      </c>
      <c r="AN2068" s="45" t="e">
        <f>WEEKNUM(B2068)-WEEKNUM(EOMONTH(B2068,-1)+1)+1</f>
        <v>#NUM!</v>
      </c>
      <c r="AO2068" s="45" t="str">
        <f>MONTH(R2068)&amp;"/"&amp;YEAR(R2068)</f>
        <v>1/1900</v>
      </c>
      <c r="AP2068" s="45" t="e">
        <f>WEEKNUM(R2068)-WEEKNUM(EOMONTH(R2068,-1)+1)+1</f>
        <v>#NUM!</v>
      </c>
      <c r="AQ2068" s="45">
        <f>IF(AU2068="S",IF(Q2068="1. Aceitou o programa",R2068-B2068,0),0)</f>
        <v>0</v>
      </c>
      <c r="AR2068" s="45">
        <f>IF(AU2068="S",IF(AND(S2068&lt;&gt;"",R2068&lt;&gt;""),S2068-R2068,0),0)</f>
        <v>0</v>
      </c>
      <c r="AS2068" s="45">
        <f>IF(AU2068="S",IF(Q2068="1. Aceitou o programa",IF(OR(X2068="Não se Aplica",X2068=""),IF(OR(W2068="Não se Aplica",W2068=""),0,W2068-V2068),AVERAGE(X2068-W2068,W2068-V2068)),0),0)</f>
        <v>0</v>
      </c>
      <c r="AT2068" s="45">
        <f>IF(AU2068="S",IF(AND(Q2068="1. Aceitou o programa",AB2068="Realizada"),IFERROR(IF(AA2068="",0,AA2068-R2068),0),0),0)</f>
        <v>0</v>
      </c>
      <c r="AU2068" s="45" t="str">
        <f>_xlfn.XLOOKUP(U2068,'Lista Suspensa'!$AA$20:$AA$23,'Lista Suspensa'!$AB$20:$AB$23,"N/A")</f>
        <v>S</v>
      </c>
    </row>
    <row r="2069" spans="1:47" ht="12" customHeight="1">
      <c r="A2069" s="87"/>
      <c r="B2069" s="88"/>
      <c r="C2069" s="89"/>
      <c r="D2069" s="89"/>
      <c r="E2069" s="90"/>
      <c r="F2069" s="184"/>
      <c r="G2069" s="91"/>
      <c r="H2069" s="92"/>
      <c r="I2069" s="89"/>
      <c r="J2069" s="89"/>
      <c r="K2069" s="89"/>
      <c r="L2069" s="89"/>
      <c r="M2069" s="89"/>
      <c r="N2069" s="89"/>
      <c r="O2069" s="93"/>
      <c r="P2069" s="94"/>
      <c r="Q2069" s="112"/>
      <c r="R2069" s="95"/>
      <c r="S2069" s="96"/>
      <c r="T2069" s="96"/>
      <c r="U2069" s="96"/>
      <c r="V2069" s="92"/>
      <c r="W2069" s="92"/>
      <c r="X2069" s="92"/>
      <c r="Y2069" s="97"/>
      <c r="Z2069" s="89"/>
      <c r="AA2069" s="96">
        <v>0</v>
      </c>
      <c r="AB2069" s="89"/>
      <c r="AC2069" s="111"/>
      <c r="AD2069" s="89"/>
      <c r="AE2069" s="89"/>
      <c r="AF2069" s="98"/>
      <c r="AG2069" s="98"/>
      <c r="AH2069" s="98"/>
      <c r="AI2069" s="99"/>
      <c r="AJ2069" s="99"/>
      <c r="AK2069" s="99"/>
      <c r="AL2069" s="45" t="s">
        <v>68</v>
      </c>
      <c r="AM2069" s="162" t="str">
        <f>MONTH(B2069)&amp;"/"&amp;YEAR(B2069)</f>
        <v>1/1900</v>
      </c>
      <c r="AN2069" s="45" t="e">
        <f>WEEKNUM(B2069)-WEEKNUM(EOMONTH(B2069,-1)+1)+1</f>
        <v>#NUM!</v>
      </c>
      <c r="AO2069" s="45" t="str">
        <f>MONTH(R2069)&amp;"/"&amp;YEAR(R2069)</f>
        <v>1/1900</v>
      </c>
      <c r="AP2069" s="45" t="e">
        <f>WEEKNUM(R2069)-WEEKNUM(EOMONTH(R2069,-1)+1)+1</f>
        <v>#NUM!</v>
      </c>
      <c r="AQ2069" s="45">
        <f>IF(AU2069="S",IF(Q2069="1. Aceitou o programa",R2069-B2069,0),0)</f>
        <v>0</v>
      </c>
      <c r="AR2069" s="45">
        <f>IF(AU2069="S",IF(AND(S2069&lt;&gt;"",R2069&lt;&gt;""),S2069-R2069,0),0)</f>
        <v>0</v>
      </c>
      <c r="AS2069" s="45">
        <f>IF(AU2069="S",IF(Q2069="1. Aceitou o programa",IF(OR(X2069="Não se Aplica",X2069=""),IF(OR(W2069="Não se Aplica",W2069=""),0,W2069-V2069),AVERAGE(X2069-W2069,W2069-V2069)),0),0)</f>
        <v>0</v>
      </c>
      <c r="AT2069" s="45">
        <f>IF(AU2069="S",IF(AND(Q2069="1. Aceitou o programa",AB2069="Realizada"),IFERROR(IF(AA2069="",0,AA2069-R2069),0),0),0)</f>
        <v>0</v>
      </c>
      <c r="AU2069" s="45" t="str">
        <f>_xlfn.XLOOKUP(U2069,'Lista Suspensa'!$AA$20:$AA$23,'Lista Suspensa'!$AB$20:$AB$23,"N/A")</f>
        <v>S</v>
      </c>
    </row>
    <row r="2070" spans="1:47" ht="12" customHeight="1">
      <c r="A2070" s="87"/>
      <c r="B2070" s="88"/>
      <c r="C2070" s="89"/>
      <c r="D2070" s="89"/>
      <c r="E2070" s="90"/>
      <c r="F2070" s="184"/>
      <c r="G2070" s="91"/>
      <c r="H2070" s="92"/>
      <c r="I2070" s="89"/>
      <c r="J2070" s="89"/>
      <c r="K2070" s="89"/>
      <c r="L2070" s="89"/>
      <c r="M2070" s="89"/>
      <c r="N2070" s="89"/>
      <c r="O2070" s="93"/>
      <c r="P2070" s="94"/>
      <c r="Q2070" s="112"/>
      <c r="R2070" s="95"/>
      <c r="S2070" s="96"/>
      <c r="T2070" s="96"/>
      <c r="U2070" s="96"/>
      <c r="V2070" s="92"/>
      <c r="W2070" s="92"/>
      <c r="X2070" s="92"/>
      <c r="Y2070" s="97"/>
      <c r="Z2070" s="89"/>
      <c r="AA2070" s="96">
        <v>0</v>
      </c>
      <c r="AB2070" s="89"/>
      <c r="AC2070" s="111"/>
      <c r="AD2070" s="89"/>
      <c r="AE2070" s="89"/>
      <c r="AF2070" s="98"/>
      <c r="AG2070" s="98"/>
      <c r="AH2070" s="98"/>
      <c r="AI2070" s="99"/>
      <c r="AJ2070" s="99"/>
      <c r="AK2070" s="99"/>
      <c r="AL2070" s="45" t="s">
        <v>68</v>
      </c>
      <c r="AM2070" s="162" t="str">
        <f>MONTH(B2070)&amp;"/"&amp;YEAR(B2070)</f>
        <v>1/1900</v>
      </c>
      <c r="AN2070" s="45" t="e">
        <f>WEEKNUM(B2070)-WEEKNUM(EOMONTH(B2070,-1)+1)+1</f>
        <v>#NUM!</v>
      </c>
      <c r="AO2070" s="45" t="str">
        <f>MONTH(R2070)&amp;"/"&amp;YEAR(R2070)</f>
        <v>1/1900</v>
      </c>
      <c r="AP2070" s="45" t="e">
        <f>WEEKNUM(R2070)-WEEKNUM(EOMONTH(R2070,-1)+1)+1</f>
        <v>#NUM!</v>
      </c>
      <c r="AQ2070" s="45">
        <f>IF(AU2070="S",IF(Q2070="1. Aceitou o programa",R2070-B2070,0),0)</f>
        <v>0</v>
      </c>
      <c r="AR2070" s="45">
        <f>IF(AU2070="S",IF(AND(S2070&lt;&gt;"",R2070&lt;&gt;""),S2070-R2070,0),0)</f>
        <v>0</v>
      </c>
      <c r="AS2070" s="45">
        <f>IF(AU2070="S",IF(Q2070="1. Aceitou o programa",IF(OR(X2070="Não se Aplica",X2070=""),IF(OR(W2070="Não se Aplica",W2070=""),0,W2070-V2070),AVERAGE(X2070-W2070,W2070-V2070)),0),0)</f>
        <v>0</v>
      </c>
      <c r="AT2070" s="45">
        <f>IF(AU2070="S",IF(AND(Q2070="1. Aceitou o programa",AB2070="Realizada"),IFERROR(IF(AA2070="",0,AA2070-R2070),0),0),0)</f>
        <v>0</v>
      </c>
      <c r="AU2070" s="45" t="str">
        <f>_xlfn.XLOOKUP(U2070,'Lista Suspensa'!$AA$20:$AA$23,'Lista Suspensa'!$AB$20:$AB$23,"N/A")</f>
        <v>S</v>
      </c>
    </row>
    <row r="2071" spans="1:47" ht="12" customHeight="1">
      <c r="A2071" s="87"/>
      <c r="B2071" s="88"/>
      <c r="C2071" s="89"/>
      <c r="D2071" s="89"/>
      <c r="E2071" s="90"/>
      <c r="F2071" s="184"/>
      <c r="G2071" s="91"/>
      <c r="H2071" s="92"/>
      <c r="I2071" s="89"/>
      <c r="J2071" s="89"/>
      <c r="K2071" s="89"/>
      <c r="L2071" s="89"/>
      <c r="M2071" s="89"/>
      <c r="N2071" s="89"/>
      <c r="O2071" s="93"/>
      <c r="P2071" s="94"/>
      <c r="Q2071" s="112"/>
      <c r="R2071" s="95"/>
      <c r="S2071" s="96"/>
      <c r="T2071" s="96"/>
      <c r="U2071" s="96"/>
      <c r="V2071" s="92"/>
      <c r="W2071" s="92"/>
      <c r="X2071" s="92"/>
      <c r="Y2071" s="97"/>
      <c r="Z2071" s="89"/>
      <c r="AA2071" s="96">
        <v>0</v>
      </c>
      <c r="AB2071" s="89"/>
      <c r="AC2071" s="111"/>
      <c r="AD2071" s="89"/>
      <c r="AE2071" s="89"/>
      <c r="AF2071" s="98"/>
      <c r="AG2071" s="98"/>
      <c r="AH2071" s="98"/>
      <c r="AI2071" s="99"/>
      <c r="AJ2071" s="99"/>
      <c r="AK2071" s="99"/>
      <c r="AL2071" s="45" t="s">
        <v>68</v>
      </c>
      <c r="AM2071" s="162" t="str">
        <f>MONTH(B2071)&amp;"/"&amp;YEAR(B2071)</f>
        <v>1/1900</v>
      </c>
      <c r="AN2071" s="45" t="e">
        <f>WEEKNUM(B2071)-WEEKNUM(EOMONTH(B2071,-1)+1)+1</f>
        <v>#NUM!</v>
      </c>
      <c r="AO2071" s="45" t="str">
        <f>MONTH(R2071)&amp;"/"&amp;YEAR(R2071)</f>
        <v>1/1900</v>
      </c>
      <c r="AP2071" s="45" t="e">
        <f>WEEKNUM(R2071)-WEEKNUM(EOMONTH(R2071,-1)+1)+1</f>
        <v>#NUM!</v>
      </c>
      <c r="AQ2071" s="45">
        <f>IF(AU2071="S",IF(Q2071="1. Aceitou o programa",R2071-B2071,0),0)</f>
        <v>0</v>
      </c>
      <c r="AR2071" s="45">
        <f>IF(AU2071="S",IF(AND(S2071&lt;&gt;"",R2071&lt;&gt;""),S2071-R2071,0),0)</f>
        <v>0</v>
      </c>
      <c r="AS2071" s="45">
        <f>IF(AU2071="S",IF(Q2071="1. Aceitou o programa",IF(OR(X2071="Não se Aplica",X2071=""),IF(OR(W2071="Não se Aplica",W2071=""),0,W2071-V2071),AVERAGE(X2071-W2071,W2071-V2071)),0),0)</f>
        <v>0</v>
      </c>
      <c r="AT2071" s="45">
        <f>IF(AU2071="S",IF(AND(Q2071="1. Aceitou o programa",AB2071="Realizada"),IFERROR(IF(AA2071="",0,AA2071-R2071),0),0),0)</f>
        <v>0</v>
      </c>
      <c r="AU2071" s="45" t="str">
        <f>_xlfn.XLOOKUP(U2071,'Lista Suspensa'!$AA$20:$AA$23,'Lista Suspensa'!$AB$20:$AB$23,"N/A")</f>
        <v>S</v>
      </c>
    </row>
    <row r="2072" spans="1:47" ht="12" customHeight="1">
      <c r="A2072" s="87"/>
      <c r="B2072" s="88"/>
      <c r="C2072" s="89"/>
      <c r="D2072" s="89"/>
      <c r="E2072" s="90"/>
      <c r="F2072" s="184"/>
      <c r="G2072" s="91"/>
      <c r="H2072" s="92"/>
      <c r="I2072" s="89"/>
      <c r="J2072" s="89"/>
      <c r="K2072" s="89"/>
      <c r="L2072" s="89"/>
      <c r="M2072" s="89"/>
      <c r="N2072" s="89"/>
      <c r="O2072" s="93"/>
      <c r="P2072" s="94"/>
      <c r="Q2072" s="112"/>
      <c r="R2072" s="95"/>
      <c r="S2072" s="96"/>
      <c r="T2072" s="96"/>
      <c r="U2072" s="96"/>
      <c r="V2072" s="92"/>
      <c r="W2072" s="92"/>
      <c r="X2072" s="92"/>
      <c r="Y2072" s="97"/>
      <c r="Z2072" s="89"/>
      <c r="AA2072" s="96">
        <v>0</v>
      </c>
      <c r="AB2072" s="89"/>
      <c r="AC2072" s="111"/>
      <c r="AD2072" s="89"/>
      <c r="AE2072" s="89"/>
      <c r="AF2072" s="98"/>
      <c r="AG2072" s="98"/>
      <c r="AH2072" s="98"/>
      <c r="AI2072" s="99"/>
      <c r="AJ2072" s="99"/>
      <c r="AK2072" s="99"/>
      <c r="AL2072" s="45" t="s">
        <v>68</v>
      </c>
      <c r="AM2072" s="162" t="str">
        <f>MONTH(B2072)&amp;"/"&amp;YEAR(B2072)</f>
        <v>1/1900</v>
      </c>
      <c r="AN2072" s="45" t="e">
        <f>WEEKNUM(B2072)-WEEKNUM(EOMONTH(B2072,-1)+1)+1</f>
        <v>#NUM!</v>
      </c>
      <c r="AO2072" s="45" t="str">
        <f>MONTH(R2072)&amp;"/"&amp;YEAR(R2072)</f>
        <v>1/1900</v>
      </c>
      <c r="AP2072" s="45" t="e">
        <f>WEEKNUM(R2072)-WEEKNUM(EOMONTH(R2072,-1)+1)+1</f>
        <v>#NUM!</v>
      </c>
      <c r="AQ2072" s="45">
        <f>IF(AU2072="S",IF(Q2072="1. Aceitou o programa",R2072-B2072,0),0)</f>
        <v>0</v>
      </c>
      <c r="AR2072" s="45">
        <f>IF(AU2072="S",IF(AND(S2072&lt;&gt;"",R2072&lt;&gt;""),S2072-R2072,0),0)</f>
        <v>0</v>
      </c>
      <c r="AS2072" s="45">
        <f>IF(AU2072="S",IF(Q2072="1. Aceitou o programa",IF(OR(X2072="Não se Aplica",X2072=""),IF(OR(W2072="Não se Aplica",W2072=""),0,W2072-V2072),AVERAGE(X2072-W2072,W2072-V2072)),0),0)</f>
        <v>0</v>
      </c>
      <c r="AT2072" s="45">
        <f>IF(AU2072="S",IF(AND(Q2072="1. Aceitou o programa",AB2072="Realizada"),IFERROR(IF(AA2072="",0,AA2072-R2072),0),0),0)</f>
        <v>0</v>
      </c>
      <c r="AU2072" s="45" t="str">
        <f>_xlfn.XLOOKUP(U2072,'Lista Suspensa'!$AA$20:$AA$23,'Lista Suspensa'!$AB$20:$AB$23,"N/A")</f>
        <v>S</v>
      </c>
    </row>
    <row r="2073" spans="1:47" ht="12" customHeight="1">
      <c r="A2073" s="87"/>
      <c r="B2073" s="88"/>
      <c r="C2073" s="89"/>
      <c r="D2073" s="89"/>
      <c r="E2073" s="90"/>
      <c r="F2073" s="184"/>
      <c r="G2073" s="91"/>
      <c r="H2073" s="92"/>
      <c r="I2073" s="89"/>
      <c r="J2073" s="89"/>
      <c r="K2073" s="89"/>
      <c r="L2073" s="89"/>
      <c r="M2073" s="89"/>
      <c r="N2073" s="89"/>
      <c r="O2073" s="93"/>
      <c r="P2073" s="94"/>
      <c r="Q2073" s="112"/>
      <c r="R2073" s="95"/>
      <c r="S2073" s="96"/>
      <c r="T2073" s="96"/>
      <c r="U2073" s="96"/>
      <c r="V2073" s="92"/>
      <c r="W2073" s="92"/>
      <c r="X2073" s="92"/>
      <c r="Y2073" s="97"/>
      <c r="Z2073" s="89"/>
      <c r="AA2073" s="96">
        <v>0</v>
      </c>
      <c r="AB2073" s="89"/>
      <c r="AC2073" s="111"/>
      <c r="AD2073" s="89"/>
      <c r="AE2073" s="89"/>
      <c r="AF2073" s="98"/>
      <c r="AG2073" s="98"/>
      <c r="AH2073" s="98"/>
      <c r="AI2073" s="99"/>
      <c r="AJ2073" s="99"/>
      <c r="AK2073" s="99"/>
      <c r="AL2073" s="45" t="s">
        <v>68</v>
      </c>
      <c r="AM2073" s="162" t="str">
        <f>MONTH(B2073)&amp;"/"&amp;YEAR(B2073)</f>
        <v>1/1900</v>
      </c>
      <c r="AN2073" s="45" t="e">
        <f>WEEKNUM(B2073)-WEEKNUM(EOMONTH(B2073,-1)+1)+1</f>
        <v>#NUM!</v>
      </c>
      <c r="AO2073" s="45" t="str">
        <f>MONTH(R2073)&amp;"/"&amp;YEAR(R2073)</f>
        <v>1/1900</v>
      </c>
      <c r="AP2073" s="45" t="e">
        <f>WEEKNUM(R2073)-WEEKNUM(EOMONTH(R2073,-1)+1)+1</f>
        <v>#NUM!</v>
      </c>
      <c r="AQ2073" s="45">
        <f>IF(AU2073="S",IF(Q2073="1. Aceitou o programa",R2073-B2073,0),0)</f>
        <v>0</v>
      </c>
      <c r="AR2073" s="45">
        <f>IF(AU2073="S",IF(AND(S2073&lt;&gt;"",R2073&lt;&gt;""),S2073-R2073,0),0)</f>
        <v>0</v>
      </c>
      <c r="AS2073" s="45">
        <f>IF(AU2073="S",IF(Q2073="1. Aceitou o programa",IF(OR(X2073="Não se Aplica",X2073=""),IF(OR(W2073="Não se Aplica",W2073=""),0,W2073-V2073),AVERAGE(X2073-W2073,W2073-V2073)),0),0)</f>
        <v>0</v>
      </c>
      <c r="AT2073" s="45">
        <f>IF(AU2073="S",IF(AND(Q2073="1. Aceitou o programa",AB2073="Realizada"),IFERROR(IF(AA2073="",0,AA2073-R2073),0),0),0)</f>
        <v>0</v>
      </c>
      <c r="AU2073" s="45" t="str">
        <f>_xlfn.XLOOKUP(U2073,'Lista Suspensa'!$AA$20:$AA$23,'Lista Suspensa'!$AB$20:$AB$23,"N/A")</f>
        <v>S</v>
      </c>
    </row>
    <row r="2074" spans="1:47" ht="12" customHeight="1">
      <c r="A2074" s="87"/>
      <c r="B2074" s="88"/>
      <c r="C2074" s="89"/>
      <c r="D2074" s="89"/>
      <c r="E2074" s="90"/>
      <c r="F2074" s="184"/>
      <c r="G2074" s="91"/>
      <c r="H2074" s="92"/>
      <c r="I2074" s="89"/>
      <c r="J2074" s="89"/>
      <c r="K2074" s="89"/>
      <c r="L2074" s="89"/>
      <c r="M2074" s="89"/>
      <c r="N2074" s="89"/>
      <c r="O2074" s="93"/>
      <c r="P2074" s="94"/>
      <c r="Q2074" s="112"/>
      <c r="R2074" s="95"/>
      <c r="S2074" s="96"/>
      <c r="T2074" s="96"/>
      <c r="U2074" s="96"/>
      <c r="V2074" s="92"/>
      <c r="W2074" s="92"/>
      <c r="X2074" s="92"/>
      <c r="Y2074" s="97"/>
      <c r="Z2074" s="89"/>
      <c r="AA2074" s="96">
        <v>0</v>
      </c>
      <c r="AB2074" s="89"/>
      <c r="AC2074" s="111"/>
      <c r="AD2074" s="89"/>
      <c r="AE2074" s="89"/>
      <c r="AF2074" s="98"/>
      <c r="AG2074" s="98"/>
      <c r="AH2074" s="98"/>
      <c r="AI2074" s="99"/>
      <c r="AJ2074" s="99"/>
      <c r="AK2074" s="99"/>
      <c r="AL2074" s="45" t="s">
        <v>68</v>
      </c>
      <c r="AM2074" s="162" t="str">
        <f>MONTH(B2074)&amp;"/"&amp;YEAR(B2074)</f>
        <v>1/1900</v>
      </c>
      <c r="AN2074" s="45" t="e">
        <f>WEEKNUM(B2074)-WEEKNUM(EOMONTH(B2074,-1)+1)+1</f>
        <v>#NUM!</v>
      </c>
      <c r="AO2074" s="45" t="str">
        <f>MONTH(R2074)&amp;"/"&amp;YEAR(R2074)</f>
        <v>1/1900</v>
      </c>
      <c r="AP2074" s="45" t="e">
        <f>WEEKNUM(R2074)-WEEKNUM(EOMONTH(R2074,-1)+1)+1</f>
        <v>#NUM!</v>
      </c>
      <c r="AQ2074" s="45">
        <f>IF(AU2074="S",IF(Q2074="1. Aceitou o programa",R2074-B2074,0),0)</f>
        <v>0</v>
      </c>
      <c r="AR2074" s="45">
        <f>IF(AU2074="S",IF(AND(S2074&lt;&gt;"",R2074&lt;&gt;""),S2074-R2074,0),0)</f>
        <v>0</v>
      </c>
      <c r="AS2074" s="45">
        <f>IF(AU2074="S",IF(Q2074="1. Aceitou o programa",IF(OR(X2074="Não se Aplica",X2074=""),IF(OR(W2074="Não se Aplica",W2074=""),0,W2074-V2074),AVERAGE(X2074-W2074,W2074-V2074)),0),0)</f>
        <v>0</v>
      </c>
      <c r="AT2074" s="45">
        <f>IF(AU2074="S",IF(AND(Q2074="1. Aceitou o programa",AB2074="Realizada"),IFERROR(IF(AA2074="",0,AA2074-R2074),0),0),0)</f>
        <v>0</v>
      </c>
      <c r="AU2074" s="45" t="str">
        <f>_xlfn.XLOOKUP(U2074,'Lista Suspensa'!$AA$20:$AA$23,'Lista Suspensa'!$AB$20:$AB$23,"N/A")</f>
        <v>S</v>
      </c>
    </row>
    <row r="2075" spans="1:47" ht="12" customHeight="1">
      <c r="A2075" s="87"/>
      <c r="B2075" s="88"/>
      <c r="C2075" s="89"/>
      <c r="D2075" s="89"/>
      <c r="E2075" s="90"/>
      <c r="F2075" s="184"/>
      <c r="G2075" s="91"/>
      <c r="H2075" s="92"/>
      <c r="I2075" s="89"/>
      <c r="J2075" s="89"/>
      <c r="K2075" s="89"/>
      <c r="L2075" s="89"/>
      <c r="M2075" s="89"/>
      <c r="N2075" s="89"/>
      <c r="O2075" s="93"/>
      <c r="P2075" s="94"/>
      <c r="Q2075" s="112"/>
      <c r="R2075" s="95"/>
      <c r="S2075" s="96"/>
      <c r="T2075" s="96"/>
      <c r="U2075" s="96"/>
      <c r="V2075" s="92"/>
      <c r="W2075" s="92"/>
      <c r="X2075" s="92"/>
      <c r="Y2075" s="97"/>
      <c r="Z2075" s="89"/>
      <c r="AA2075" s="96">
        <v>0</v>
      </c>
      <c r="AB2075" s="89"/>
      <c r="AC2075" s="111"/>
      <c r="AD2075" s="89"/>
      <c r="AE2075" s="89"/>
      <c r="AF2075" s="98"/>
      <c r="AG2075" s="98"/>
      <c r="AH2075" s="98"/>
      <c r="AI2075" s="99"/>
      <c r="AJ2075" s="99"/>
      <c r="AK2075" s="99"/>
      <c r="AL2075" s="45" t="s">
        <v>68</v>
      </c>
      <c r="AM2075" s="162" t="str">
        <f>MONTH(B2075)&amp;"/"&amp;YEAR(B2075)</f>
        <v>1/1900</v>
      </c>
      <c r="AN2075" s="45" t="e">
        <f>WEEKNUM(B2075)-WEEKNUM(EOMONTH(B2075,-1)+1)+1</f>
        <v>#NUM!</v>
      </c>
      <c r="AO2075" s="45" t="str">
        <f>MONTH(R2075)&amp;"/"&amp;YEAR(R2075)</f>
        <v>1/1900</v>
      </c>
      <c r="AP2075" s="45" t="e">
        <f>WEEKNUM(R2075)-WEEKNUM(EOMONTH(R2075,-1)+1)+1</f>
        <v>#NUM!</v>
      </c>
      <c r="AQ2075" s="45">
        <f>IF(AU2075="S",IF(Q2075="1. Aceitou o programa",R2075-B2075,0),0)</f>
        <v>0</v>
      </c>
      <c r="AR2075" s="45">
        <f>IF(AU2075="S",IF(AND(S2075&lt;&gt;"",R2075&lt;&gt;""),S2075-R2075,0),0)</f>
        <v>0</v>
      </c>
      <c r="AS2075" s="45">
        <f>IF(AU2075="S",IF(Q2075="1. Aceitou o programa",IF(OR(X2075="Não se Aplica",X2075=""),IF(OR(W2075="Não se Aplica",W2075=""),0,W2075-V2075),AVERAGE(X2075-W2075,W2075-V2075)),0),0)</f>
        <v>0</v>
      </c>
      <c r="AT2075" s="45">
        <f>IF(AU2075="S",IF(AND(Q2075="1. Aceitou o programa",AB2075="Realizada"),IFERROR(IF(AA2075="",0,AA2075-R2075),0),0),0)</f>
        <v>0</v>
      </c>
      <c r="AU2075" s="45" t="str">
        <f>_xlfn.XLOOKUP(U2075,'Lista Suspensa'!$AA$20:$AA$23,'Lista Suspensa'!$AB$20:$AB$23,"N/A")</f>
        <v>S</v>
      </c>
    </row>
    <row r="2076" spans="1:47" ht="12" customHeight="1">
      <c r="A2076" s="87"/>
      <c r="B2076" s="88"/>
      <c r="C2076" s="89"/>
      <c r="D2076" s="89"/>
      <c r="E2076" s="90"/>
      <c r="F2076" s="184"/>
      <c r="G2076" s="91"/>
      <c r="H2076" s="92"/>
      <c r="I2076" s="89"/>
      <c r="J2076" s="89"/>
      <c r="K2076" s="89"/>
      <c r="L2076" s="89"/>
      <c r="M2076" s="89"/>
      <c r="N2076" s="89"/>
      <c r="O2076" s="93"/>
      <c r="P2076" s="94"/>
      <c r="Q2076" s="112"/>
      <c r="R2076" s="95"/>
      <c r="S2076" s="96"/>
      <c r="T2076" s="96"/>
      <c r="U2076" s="96"/>
      <c r="V2076" s="92"/>
      <c r="W2076" s="92"/>
      <c r="X2076" s="92"/>
      <c r="Y2076" s="97"/>
      <c r="Z2076" s="89"/>
      <c r="AA2076" s="96">
        <v>0</v>
      </c>
      <c r="AB2076" s="89"/>
      <c r="AC2076" s="111"/>
      <c r="AD2076" s="89"/>
      <c r="AE2076" s="89"/>
      <c r="AF2076" s="98"/>
      <c r="AG2076" s="98"/>
      <c r="AH2076" s="98"/>
      <c r="AI2076" s="99"/>
      <c r="AJ2076" s="99"/>
      <c r="AK2076" s="99"/>
      <c r="AL2076" s="45" t="s">
        <v>68</v>
      </c>
      <c r="AM2076" s="162" t="str">
        <f>MONTH(B2076)&amp;"/"&amp;YEAR(B2076)</f>
        <v>1/1900</v>
      </c>
      <c r="AN2076" s="45" t="e">
        <f>WEEKNUM(B2076)-WEEKNUM(EOMONTH(B2076,-1)+1)+1</f>
        <v>#NUM!</v>
      </c>
      <c r="AO2076" s="45" t="str">
        <f>MONTH(R2076)&amp;"/"&amp;YEAR(R2076)</f>
        <v>1/1900</v>
      </c>
      <c r="AP2076" s="45" t="e">
        <f>WEEKNUM(R2076)-WEEKNUM(EOMONTH(R2076,-1)+1)+1</f>
        <v>#NUM!</v>
      </c>
      <c r="AQ2076" s="45">
        <f>IF(AU2076="S",IF(Q2076="1. Aceitou o programa",R2076-B2076,0),0)</f>
        <v>0</v>
      </c>
      <c r="AR2076" s="45">
        <f>IF(AU2076="S",IF(AND(S2076&lt;&gt;"",R2076&lt;&gt;""),S2076-R2076,0),0)</f>
        <v>0</v>
      </c>
      <c r="AS2076" s="45">
        <f>IF(AU2076="S",IF(Q2076="1. Aceitou o programa",IF(OR(X2076="Não se Aplica",X2076=""),IF(OR(W2076="Não se Aplica",W2076=""),0,W2076-V2076),AVERAGE(X2076-W2076,W2076-V2076)),0),0)</f>
        <v>0</v>
      </c>
      <c r="AT2076" s="45">
        <f>IF(AU2076="S",IF(AND(Q2076="1. Aceitou o programa",AB2076="Realizada"),IFERROR(IF(AA2076="",0,AA2076-R2076),0),0),0)</f>
        <v>0</v>
      </c>
      <c r="AU2076" s="45" t="str">
        <f>_xlfn.XLOOKUP(U2076,'Lista Suspensa'!$AA$20:$AA$23,'Lista Suspensa'!$AB$20:$AB$23,"N/A")</f>
        <v>S</v>
      </c>
    </row>
    <row r="2077" spans="1:47" ht="12" customHeight="1">
      <c r="A2077" s="87"/>
      <c r="B2077" s="88"/>
      <c r="C2077" s="89"/>
      <c r="D2077" s="89"/>
      <c r="E2077" s="90"/>
      <c r="F2077" s="184"/>
      <c r="G2077" s="91"/>
      <c r="H2077" s="92"/>
      <c r="I2077" s="89"/>
      <c r="J2077" s="89"/>
      <c r="K2077" s="89"/>
      <c r="L2077" s="89"/>
      <c r="M2077" s="89"/>
      <c r="N2077" s="89"/>
      <c r="O2077" s="93"/>
      <c r="P2077" s="94"/>
      <c r="Q2077" s="112"/>
      <c r="R2077" s="95"/>
      <c r="S2077" s="96"/>
      <c r="T2077" s="96"/>
      <c r="U2077" s="96"/>
      <c r="V2077" s="92"/>
      <c r="W2077" s="92"/>
      <c r="X2077" s="92"/>
      <c r="Y2077" s="97"/>
      <c r="Z2077" s="89"/>
      <c r="AA2077" s="96">
        <v>0</v>
      </c>
      <c r="AB2077" s="89"/>
      <c r="AC2077" s="111"/>
      <c r="AD2077" s="89"/>
      <c r="AE2077" s="89"/>
      <c r="AF2077" s="98"/>
      <c r="AG2077" s="98"/>
      <c r="AH2077" s="98"/>
      <c r="AI2077" s="99"/>
      <c r="AJ2077" s="99"/>
      <c r="AK2077" s="99"/>
      <c r="AL2077" s="45" t="s">
        <v>68</v>
      </c>
      <c r="AM2077" s="162" t="str">
        <f>MONTH(B2077)&amp;"/"&amp;YEAR(B2077)</f>
        <v>1/1900</v>
      </c>
      <c r="AN2077" s="45" t="e">
        <f>WEEKNUM(B2077)-WEEKNUM(EOMONTH(B2077,-1)+1)+1</f>
        <v>#NUM!</v>
      </c>
      <c r="AO2077" s="45" t="str">
        <f>MONTH(R2077)&amp;"/"&amp;YEAR(R2077)</f>
        <v>1/1900</v>
      </c>
      <c r="AP2077" s="45" t="e">
        <f>WEEKNUM(R2077)-WEEKNUM(EOMONTH(R2077,-1)+1)+1</f>
        <v>#NUM!</v>
      </c>
      <c r="AQ2077" s="45">
        <f>IF(AU2077="S",IF(Q2077="1. Aceitou o programa",R2077-B2077,0),0)</f>
        <v>0</v>
      </c>
      <c r="AR2077" s="45">
        <f>IF(AU2077="S",IF(AND(S2077&lt;&gt;"",R2077&lt;&gt;""),S2077-R2077,0),0)</f>
        <v>0</v>
      </c>
      <c r="AS2077" s="45">
        <f>IF(AU2077="S",IF(Q2077="1. Aceitou o programa",IF(OR(X2077="Não se Aplica",X2077=""),IF(OR(W2077="Não se Aplica",W2077=""),0,W2077-V2077),AVERAGE(X2077-W2077,W2077-V2077)),0),0)</f>
        <v>0</v>
      </c>
      <c r="AT2077" s="45">
        <f>IF(AU2077="S",IF(AND(Q2077="1. Aceitou o programa",AB2077="Realizada"),IFERROR(IF(AA2077="",0,AA2077-R2077),0),0),0)</f>
        <v>0</v>
      </c>
      <c r="AU2077" s="45" t="str">
        <f>_xlfn.XLOOKUP(U2077,'Lista Suspensa'!$AA$20:$AA$23,'Lista Suspensa'!$AB$20:$AB$23,"N/A")</f>
        <v>S</v>
      </c>
    </row>
    <row r="2078" spans="1:47" ht="12" customHeight="1">
      <c r="A2078" s="87"/>
      <c r="B2078" s="88"/>
      <c r="C2078" s="89"/>
      <c r="D2078" s="89"/>
      <c r="E2078" s="90"/>
      <c r="F2078" s="184"/>
      <c r="G2078" s="91"/>
      <c r="H2078" s="92"/>
      <c r="I2078" s="89"/>
      <c r="J2078" s="89"/>
      <c r="K2078" s="89"/>
      <c r="L2078" s="89"/>
      <c r="M2078" s="89"/>
      <c r="N2078" s="89"/>
      <c r="O2078" s="93"/>
      <c r="P2078" s="94"/>
      <c r="Q2078" s="112"/>
      <c r="R2078" s="95"/>
      <c r="S2078" s="96"/>
      <c r="T2078" s="96"/>
      <c r="U2078" s="96"/>
      <c r="V2078" s="92"/>
      <c r="W2078" s="92"/>
      <c r="X2078" s="92"/>
      <c r="Y2078" s="97"/>
      <c r="Z2078" s="89"/>
      <c r="AA2078" s="96">
        <v>0</v>
      </c>
      <c r="AB2078" s="89"/>
      <c r="AC2078" s="111"/>
      <c r="AD2078" s="89"/>
      <c r="AE2078" s="89"/>
      <c r="AF2078" s="98"/>
      <c r="AG2078" s="98"/>
      <c r="AH2078" s="98"/>
      <c r="AI2078" s="99"/>
      <c r="AJ2078" s="99"/>
      <c r="AK2078" s="99"/>
      <c r="AL2078" s="45" t="s">
        <v>68</v>
      </c>
      <c r="AM2078" s="162" t="str">
        <f>MONTH(B2078)&amp;"/"&amp;YEAR(B2078)</f>
        <v>1/1900</v>
      </c>
      <c r="AN2078" s="45" t="e">
        <f>WEEKNUM(B2078)-WEEKNUM(EOMONTH(B2078,-1)+1)+1</f>
        <v>#NUM!</v>
      </c>
      <c r="AO2078" s="45" t="str">
        <f>MONTH(R2078)&amp;"/"&amp;YEAR(R2078)</f>
        <v>1/1900</v>
      </c>
      <c r="AP2078" s="45" t="e">
        <f>WEEKNUM(R2078)-WEEKNUM(EOMONTH(R2078,-1)+1)+1</f>
        <v>#NUM!</v>
      </c>
      <c r="AQ2078" s="45">
        <f>IF(AU2078="S",IF(Q2078="1. Aceitou o programa",R2078-B2078,0),0)</f>
        <v>0</v>
      </c>
      <c r="AR2078" s="45">
        <f>IF(AU2078="S",IF(AND(S2078&lt;&gt;"",R2078&lt;&gt;""),S2078-R2078,0),0)</f>
        <v>0</v>
      </c>
      <c r="AS2078" s="45">
        <f>IF(AU2078="S",IF(Q2078="1. Aceitou o programa",IF(OR(X2078="Não se Aplica",X2078=""),IF(OR(W2078="Não se Aplica",W2078=""),0,W2078-V2078),AVERAGE(X2078-W2078,W2078-V2078)),0),0)</f>
        <v>0</v>
      </c>
      <c r="AT2078" s="45">
        <f>IF(AU2078="S",IF(AND(Q2078="1. Aceitou o programa",AB2078="Realizada"),IFERROR(IF(AA2078="",0,AA2078-R2078),0),0),0)</f>
        <v>0</v>
      </c>
      <c r="AU2078" s="45" t="str">
        <f>_xlfn.XLOOKUP(U2078,'Lista Suspensa'!$AA$20:$AA$23,'Lista Suspensa'!$AB$20:$AB$23,"N/A")</f>
        <v>S</v>
      </c>
    </row>
    <row r="2079" spans="1:47" ht="12" customHeight="1">
      <c r="A2079" s="87"/>
      <c r="B2079" s="88"/>
      <c r="C2079" s="89"/>
      <c r="D2079" s="89"/>
      <c r="E2079" s="90"/>
      <c r="F2079" s="184"/>
      <c r="G2079" s="91"/>
      <c r="H2079" s="92"/>
      <c r="I2079" s="89"/>
      <c r="J2079" s="89"/>
      <c r="K2079" s="89"/>
      <c r="L2079" s="89"/>
      <c r="M2079" s="89"/>
      <c r="N2079" s="89"/>
      <c r="O2079" s="93"/>
      <c r="P2079" s="94"/>
      <c r="Q2079" s="112"/>
      <c r="R2079" s="95"/>
      <c r="S2079" s="96"/>
      <c r="T2079" s="96"/>
      <c r="U2079" s="96"/>
      <c r="V2079" s="92"/>
      <c r="W2079" s="92"/>
      <c r="X2079" s="92"/>
      <c r="Y2079" s="97"/>
      <c r="Z2079" s="89"/>
      <c r="AA2079" s="96">
        <v>0</v>
      </c>
      <c r="AB2079" s="89"/>
      <c r="AC2079" s="111"/>
      <c r="AD2079" s="89"/>
      <c r="AE2079" s="89"/>
      <c r="AF2079" s="98"/>
      <c r="AG2079" s="98"/>
      <c r="AH2079" s="98"/>
      <c r="AI2079" s="99"/>
      <c r="AJ2079" s="99"/>
      <c r="AK2079" s="99"/>
      <c r="AL2079" s="45" t="s">
        <v>68</v>
      </c>
      <c r="AM2079" s="162" t="str">
        <f>MONTH(B2079)&amp;"/"&amp;YEAR(B2079)</f>
        <v>1/1900</v>
      </c>
      <c r="AN2079" s="45" t="e">
        <f>WEEKNUM(B2079)-WEEKNUM(EOMONTH(B2079,-1)+1)+1</f>
        <v>#NUM!</v>
      </c>
      <c r="AO2079" s="45" t="str">
        <f>MONTH(R2079)&amp;"/"&amp;YEAR(R2079)</f>
        <v>1/1900</v>
      </c>
      <c r="AP2079" s="45" t="e">
        <f>WEEKNUM(R2079)-WEEKNUM(EOMONTH(R2079,-1)+1)+1</f>
        <v>#NUM!</v>
      </c>
      <c r="AQ2079" s="45">
        <f>IF(AU2079="S",IF(Q2079="1. Aceitou o programa",R2079-B2079,0),0)</f>
        <v>0</v>
      </c>
      <c r="AR2079" s="45">
        <f>IF(AU2079="S",IF(AND(S2079&lt;&gt;"",R2079&lt;&gt;""),S2079-R2079,0),0)</f>
        <v>0</v>
      </c>
      <c r="AS2079" s="45">
        <f>IF(AU2079="S",IF(Q2079="1. Aceitou o programa",IF(OR(X2079="Não se Aplica",X2079=""),IF(OR(W2079="Não se Aplica",W2079=""),0,W2079-V2079),AVERAGE(X2079-W2079,W2079-V2079)),0),0)</f>
        <v>0</v>
      </c>
      <c r="AT2079" s="45">
        <f>IF(AU2079="S",IF(AND(Q2079="1. Aceitou o programa",AB2079="Realizada"),IFERROR(IF(AA2079="",0,AA2079-R2079),0),0),0)</f>
        <v>0</v>
      </c>
      <c r="AU2079" s="45" t="str">
        <f>_xlfn.XLOOKUP(U2079,'Lista Suspensa'!$AA$20:$AA$23,'Lista Suspensa'!$AB$20:$AB$23,"N/A")</f>
        <v>S</v>
      </c>
    </row>
    <row r="2080" spans="1:47" ht="12" customHeight="1">
      <c r="A2080" s="87"/>
      <c r="B2080" s="88"/>
      <c r="C2080" s="89"/>
      <c r="D2080" s="89"/>
      <c r="E2080" s="90"/>
      <c r="F2080" s="184"/>
      <c r="G2080" s="91"/>
      <c r="H2080" s="92"/>
      <c r="I2080" s="89"/>
      <c r="J2080" s="89"/>
      <c r="K2080" s="89"/>
      <c r="L2080" s="89"/>
      <c r="M2080" s="89"/>
      <c r="N2080" s="89"/>
      <c r="O2080" s="93"/>
      <c r="P2080" s="94"/>
      <c r="Q2080" s="112"/>
      <c r="R2080" s="95"/>
      <c r="S2080" s="96"/>
      <c r="T2080" s="96"/>
      <c r="U2080" s="96"/>
      <c r="V2080" s="92"/>
      <c r="W2080" s="92"/>
      <c r="X2080" s="92"/>
      <c r="Y2080" s="97"/>
      <c r="Z2080" s="89"/>
      <c r="AA2080" s="96">
        <v>0</v>
      </c>
      <c r="AB2080" s="89"/>
      <c r="AC2080" s="111"/>
      <c r="AD2080" s="89"/>
      <c r="AE2080" s="89"/>
      <c r="AF2080" s="98"/>
      <c r="AG2080" s="98"/>
      <c r="AH2080" s="98"/>
      <c r="AI2080" s="99"/>
      <c r="AJ2080" s="99"/>
      <c r="AK2080" s="99"/>
      <c r="AL2080" s="45" t="s">
        <v>68</v>
      </c>
      <c r="AM2080" s="162" t="str">
        <f>MONTH(B2080)&amp;"/"&amp;YEAR(B2080)</f>
        <v>1/1900</v>
      </c>
      <c r="AN2080" s="45" t="e">
        <f>WEEKNUM(B2080)-WEEKNUM(EOMONTH(B2080,-1)+1)+1</f>
        <v>#NUM!</v>
      </c>
      <c r="AO2080" s="45" t="str">
        <f>MONTH(R2080)&amp;"/"&amp;YEAR(R2080)</f>
        <v>1/1900</v>
      </c>
      <c r="AP2080" s="45" t="e">
        <f>WEEKNUM(R2080)-WEEKNUM(EOMONTH(R2080,-1)+1)+1</f>
        <v>#NUM!</v>
      </c>
      <c r="AQ2080" s="45">
        <f>IF(AU2080="S",IF(Q2080="1. Aceitou o programa",R2080-B2080,0),0)</f>
        <v>0</v>
      </c>
      <c r="AR2080" s="45">
        <f>IF(AU2080="S",IF(AND(S2080&lt;&gt;"",R2080&lt;&gt;""),S2080-R2080,0),0)</f>
        <v>0</v>
      </c>
      <c r="AS2080" s="45">
        <f>IF(AU2080="S",IF(Q2080="1. Aceitou o programa",IF(OR(X2080="Não se Aplica",X2080=""),IF(OR(W2080="Não se Aplica",W2080=""),0,W2080-V2080),AVERAGE(X2080-W2080,W2080-V2080)),0),0)</f>
        <v>0</v>
      </c>
      <c r="AT2080" s="45">
        <f>IF(AU2080="S",IF(AND(Q2080="1. Aceitou o programa",AB2080="Realizada"),IFERROR(IF(AA2080="",0,AA2080-R2080),0),0),0)</f>
        <v>0</v>
      </c>
      <c r="AU2080" s="45" t="str">
        <f>_xlfn.XLOOKUP(U2080,'Lista Suspensa'!$AA$20:$AA$23,'Lista Suspensa'!$AB$20:$AB$23,"N/A")</f>
        <v>S</v>
      </c>
    </row>
    <row r="2081" spans="1:47" ht="12" customHeight="1">
      <c r="A2081" s="87"/>
      <c r="B2081" s="88"/>
      <c r="C2081" s="89"/>
      <c r="D2081" s="89"/>
      <c r="E2081" s="90"/>
      <c r="F2081" s="184"/>
      <c r="G2081" s="91"/>
      <c r="H2081" s="92"/>
      <c r="I2081" s="89"/>
      <c r="J2081" s="89"/>
      <c r="K2081" s="89"/>
      <c r="L2081" s="89"/>
      <c r="M2081" s="89"/>
      <c r="N2081" s="89"/>
      <c r="O2081" s="93"/>
      <c r="P2081" s="94"/>
      <c r="Q2081" s="112"/>
      <c r="R2081" s="95"/>
      <c r="S2081" s="96"/>
      <c r="T2081" s="96"/>
      <c r="U2081" s="96"/>
      <c r="V2081" s="92"/>
      <c r="W2081" s="92"/>
      <c r="X2081" s="92"/>
      <c r="Y2081" s="97"/>
      <c r="Z2081" s="89"/>
      <c r="AA2081" s="96">
        <v>0</v>
      </c>
      <c r="AB2081" s="89"/>
      <c r="AC2081" s="111"/>
      <c r="AD2081" s="89"/>
      <c r="AE2081" s="89"/>
      <c r="AF2081" s="98"/>
      <c r="AG2081" s="98"/>
      <c r="AH2081" s="98"/>
      <c r="AI2081" s="99"/>
      <c r="AJ2081" s="99"/>
      <c r="AK2081" s="99"/>
      <c r="AL2081" s="45" t="s">
        <v>68</v>
      </c>
      <c r="AM2081" s="162" t="str">
        <f>MONTH(B2081)&amp;"/"&amp;YEAR(B2081)</f>
        <v>1/1900</v>
      </c>
      <c r="AN2081" s="45" t="e">
        <f>WEEKNUM(B2081)-WEEKNUM(EOMONTH(B2081,-1)+1)+1</f>
        <v>#NUM!</v>
      </c>
      <c r="AO2081" s="45" t="str">
        <f>MONTH(R2081)&amp;"/"&amp;YEAR(R2081)</f>
        <v>1/1900</v>
      </c>
      <c r="AP2081" s="45" t="e">
        <f>WEEKNUM(R2081)-WEEKNUM(EOMONTH(R2081,-1)+1)+1</f>
        <v>#NUM!</v>
      </c>
      <c r="AQ2081" s="45">
        <f>IF(AU2081="S",IF(Q2081="1. Aceitou o programa",R2081-B2081,0),0)</f>
        <v>0</v>
      </c>
      <c r="AR2081" s="45">
        <f>IF(AU2081="S",IF(AND(S2081&lt;&gt;"",R2081&lt;&gt;""),S2081-R2081,0),0)</f>
        <v>0</v>
      </c>
      <c r="AS2081" s="45">
        <f>IF(AU2081="S",IF(Q2081="1. Aceitou o programa",IF(OR(X2081="Não se Aplica",X2081=""),IF(OR(W2081="Não se Aplica",W2081=""),0,W2081-V2081),AVERAGE(X2081-W2081,W2081-V2081)),0),0)</f>
        <v>0</v>
      </c>
      <c r="AT2081" s="45">
        <f>IF(AU2081="S",IF(AND(Q2081="1. Aceitou o programa",AB2081="Realizada"),IFERROR(IF(AA2081="",0,AA2081-R2081),0),0),0)</f>
        <v>0</v>
      </c>
      <c r="AU2081" s="45" t="str">
        <f>_xlfn.XLOOKUP(U2081,'Lista Suspensa'!$AA$20:$AA$23,'Lista Suspensa'!$AB$20:$AB$23,"N/A")</f>
        <v>S</v>
      </c>
    </row>
    <row r="2082" spans="1:47" ht="12" customHeight="1">
      <c r="A2082" s="87"/>
      <c r="B2082" s="88"/>
      <c r="C2082" s="89"/>
      <c r="D2082" s="89"/>
      <c r="E2082" s="90"/>
      <c r="F2082" s="184"/>
      <c r="G2082" s="91"/>
      <c r="H2082" s="92"/>
      <c r="I2082" s="89"/>
      <c r="J2082" s="89"/>
      <c r="K2082" s="89"/>
      <c r="L2082" s="89"/>
      <c r="M2082" s="89"/>
      <c r="N2082" s="89"/>
      <c r="O2082" s="93"/>
      <c r="P2082" s="94"/>
      <c r="Q2082" s="112"/>
      <c r="R2082" s="95"/>
      <c r="S2082" s="96"/>
      <c r="T2082" s="96"/>
      <c r="U2082" s="96"/>
      <c r="V2082" s="92"/>
      <c r="W2082" s="92"/>
      <c r="X2082" s="92"/>
      <c r="Y2082" s="97"/>
      <c r="Z2082" s="89"/>
      <c r="AA2082" s="96">
        <v>0</v>
      </c>
      <c r="AB2082" s="89"/>
      <c r="AC2082" s="111"/>
      <c r="AD2082" s="89"/>
      <c r="AE2082" s="89"/>
      <c r="AF2082" s="98"/>
      <c r="AG2082" s="98"/>
      <c r="AH2082" s="98"/>
      <c r="AI2082" s="99"/>
      <c r="AJ2082" s="99"/>
      <c r="AK2082" s="99"/>
      <c r="AL2082" s="45" t="s">
        <v>68</v>
      </c>
      <c r="AM2082" s="162" t="str">
        <f>MONTH(B2082)&amp;"/"&amp;YEAR(B2082)</f>
        <v>1/1900</v>
      </c>
      <c r="AN2082" s="45" t="e">
        <f>WEEKNUM(B2082)-WEEKNUM(EOMONTH(B2082,-1)+1)+1</f>
        <v>#NUM!</v>
      </c>
      <c r="AO2082" s="45" t="str">
        <f>MONTH(R2082)&amp;"/"&amp;YEAR(R2082)</f>
        <v>1/1900</v>
      </c>
      <c r="AP2082" s="45" t="e">
        <f>WEEKNUM(R2082)-WEEKNUM(EOMONTH(R2082,-1)+1)+1</f>
        <v>#NUM!</v>
      </c>
      <c r="AQ2082" s="45">
        <f>IF(AU2082="S",IF(Q2082="1. Aceitou o programa",R2082-B2082,0),0)</f>
        <v>0</v>
      </c>
      <c r="AR2082" s="45">
        <f>IF(AU2082="S",IF(AND(S2082&lt;&gt;"",R2082&lt;&gt;""),S2082-R2082,0),0)</f>
        <v>0</v>
      </c>
      <c r="AS2082" s="45">
        <f>IF(AU2082="S",IF(Q2082="1. Aceitou o programa",IF(OR(X2082="Não se Aplica",X2082=""),IF(OR(W2082="Não se Aplica",W2082=""),0,W2082-V2082),AVERAGE(X2082-W2082,W2082-V2082)),0),0)</f>
        <v>0</v>
      </c>
      <c r="AT2082" s="45">
        <f>IF(AU2082="S",IF(AND(Q2082="1. Aceitou o programa",AB2082="Realizada"),IFERROR(IF(AA2082="",0,AA2082-R2082),0),0),0)</f>
        <v>0</v>
      </c>
      <c r="AU2082" s="45" t="str">
        <f>_xlfn.XLOOKUP(U2082,'Lista Suspensa'!$AA$20:$AA$23,'Lista Suspensa'!$AB$20:$AB$23,"N/A")</f>
        <v>S</v>
      </c>
    </row>
    <row r="2083" spans="1:47" ht="12" customHeight="1">
      <c r="A2083" s="87"/>
      <c r="B2083" s="88"/>
      <c r="C2083" s="89"/>
      <c r="D2083" s="89"/>
      <c r="E2083" s="90"/>
      <c r="F2083" s="184"/>
      <c r="G2083" s="91"/>
      <c r="H2083" s="92"/>
      <c r="I2083" s="89"/>
      <c r="J2083" s="89"/>
      <c r="K2083" s="89"/>
      <c r="L2083" s="89"/>
      <c r="M2083" s="89"/>
      <c r="N2083" s="89"/>
      <c r="O2083" s="93"/>
      <c r="P2083" s="94"/>
      <c r="Q2083" s="112"/>
      <c r="R2083" s="95"/>
      <c r="S2083" s="96"/>
      <c r="T2083" s="96"/>
      <c r="U2083" s="96"/>
      <c r="V2083" s="92"/>
      <c r="W2083" s="92"/>
      <c r="X2083" s="92"/>
      <c r="Y2083" s="97"/>
      <c r="Z2083" s="89"/>
      <c r="AA2083" s="96">
        <v>0</v>
      </c>
      <c r="AB2083" s="89"/>
      <c r="AC2083" s="111"/>
      <c r="AD2083" s="89"/>
      <c r="AE2083" s="89"/>
      <c r="AF2083" s="98"/>
      <c r="AG2083" s="98"/>
      <c r="AH2083" s="98"/>
      <c r="AI2083" s="99"/>
      <c r="AJ2083" s="99"/>
      <c r="AK2083" s="99"/>
      <c r="AL2083" s="45" t="s">
        <v>68</v>
      </c>
      <c r="AM2083" s="162" t="str">
        <f>MONTH(B2083)&amp;"/"&amp;YEAR(B2083)</f>
        <v>1/1900</v>
      </c>
      <c r="AN2083" s="45" t="e">
        <f>WEEKNUM(B2083)-WEEKNUM(EOMONTH(B2083,-1)+1)+1</f>
        <v>#NUM!</v>
      </c>
      <c r="AO2083" s="45" t="str">
        <f>MONTH(R2083)&amp;"/"&amp;YEAR(R2083)</f>
        <v>1/1900</v>
      </c>
      <c r="AP2083" s="45" t="e">
        <f>WEEKNUM(R2083)-WEEKNUM(EOMONTH(R2083,-1)+1)+1</f>
        <v>#NUM!</v>
      </c>
      <c r="AQ2083" s="45">
        <f>IF(AU2083="S",IF(Q2083="1. Aceitou o programa",R2083-B2083,0),0)</f>
        <v>0</v>
      </c>
      <c r="AR2083" s="45">
        <f>IF(AU2083="S",IF(AND(S2083&lt;&gt;"",R2083&lt;&gt;""),S2083-R2083,0),0)</f>
        <v>0</v>
      </c>
      <c r="AS2083" s="45">
        <f>IF(AU2083="S",IF(Q2083="1. Aceitou o programa",IF(OR(X2083="Não se Aplica",X2083=""),IF(OR(W2083="Não se Aplica",W2083=""),0,W2083-V2083),AVERAGE(X2083-W2083,W2083-V2083)),0),0)</f>
        <v>0</v>
      </c>
      <c r="AT2083" s="45">
        <f>IF(AU2083="S",IF(AND(Q2083="1. Aceitou o programa",AB2083="Realizada"),IFERROR(IF(AA2083="",0,AA2083-R2083),0),0),0)</f>
        <v>0</v>
      </c>
      <c r="AU2083" s="45" t="str">
        <f>_xlfn.XLOOKUP(U2083,'Lista Suspensa'!$AA$20:$AA$23,'Lista Suspensa'!$AB$20:$AB$23,"N/A")</f>
        <v>S</v>
      </c>
    </row>
    <row r="2084" spans="1:47" ht="12" customHeight="1">
      <c r="A2084" s="87"/>
      <c r="B2084" s="88"/>
      <c r="C2084" s="89"/>
      <c r="D2084" s="89"/>
      <c r="E2084" s="90"/>
      <c r="F2084" s="184"/>
      <c r="G2084" s="91"/>
      <c r="H2084" s="92"/>
      <c r="I2084" s="89"/>
      <c r="J2084" s="89"/>
      <c r="K2084" s="89"/>
      <c r="L2084" s="89"/>
      <c r="M2084" s="89"/>
      <c r="N2084" s="89"/>
      <c r="O2084" s="93"/>
      <c r="P2084" s="94"/>
      <c r="Q2084" s="112"/>
      <c r="R2084" s="95"/>
      <c r="S2084" s="96"/>
      <c r="T2084" s="96"/>
      <c r="U2084" s="96"/>
      <c r="V2084" s="92"/>
      <c r="W2084" s="92"/>
      <c r="X2084" s="92"/>
      <c r="Y2084" s="97"/>
      <c r="Z2084" s="89"/>
      <c r="AA2084" s="96">
        <v>0</v>
      </c>
      <c r="AB2084" s="89"/>
      <c r="AC2084" s="111"/>
      <c r="AD2084" s="89"/>
      <c r="AE2084" s="89"/>
      <c r="AF2084" s="98"/>
      <c r="AG2084" s="98"/>
      <c r="AH2084" s="98"/>
      <c r="AI2084" s="99"/>
      <c r="AJ2084" s="99"/>
      <c r="AK2084" s="99"/>
      <c r="AL2084" s="45" t="s">
        <v>68</v>
      </c>
      <c r="AM2084" s="162" t="str">
        <f>MONTH(B2084)&amp;"/"&amp;YEAR(B2084)</f>
        <v>1/1900</v>
      </c>
      <c r="AN2084" s="45" t="e">
        <f>WEEKNUM(B2084)-WEEKNUM(EOMONTH(B2084,-1)+1)+1</f>
        <v>#NUM!</v>
      </c>
      <c r="AO2084" s="45" t="str">
        <f>MONTH(R2084)&amp;"/"&amp;YEAR(R2084)</f>
        <v>1/1900</v>
      </c>
      <c r="AP2084" s="45" t="e">
        <f>WEEKNUM(R2084)-WEEKNUM(EOMONTH(R2084,-1)+1)+1</f>
        <v>#NUM!</v>
      </c>
      <c r="AQ2084" s="45">
        <f>IF(AU2084="S",IF(Q2084="1. Aceitou o programa",R2084-B2084,0),0)</f>
        <v>0</v>
      </c>
      <c r="AR2084" s="45">
        <f>IF(AU2084="S",IF(AND(S2084&lt;&gt;"",R2084&lt;&gt;""),S2084-R2084,0),0)</f>
        <v>0</v>
      </c>
      <c r="AS2084" s="45">
        <f>IF(AU2084="S",IF(Q2084="1. Aceitou o programa",IF(OR(X2084="Não se Aplica",X2084=""),IF(OR(W2084="Não se Aplica",W2084=""),0,W2084-V2084),AVERAGE(X2084-W2084,W2084-V2084)),0),0)</f>
        <v>0</v>
      </c>
      <c r="AT2084" s="45">
        <f>IF(AU2084="S",IF(AND(Q2084="1. Aceitou o programa",AB2084="Realizada"),IFERROR(IF(AA2084="",0,AA2084-R2084),0),0),0)</f>
        <v>0</v>
      </c>
      <c r="AU2084" s="45" t="str">
        <f>_xlfn.XLOOKUP(U2084,'Lista Suspensa'!$AA$20:$AA$23,'Lista Suspensa'!$AB$20:$AB$23,"N/A")</f>
        <v>S</v>
      </c>
    </row>
    <row r="2085" spans="1:47" ht="12" customHeight="1">
      <c r="A2085" s="87"/>
      <c r="B2085" s="88"/>
      <c r="C2085" s="89"/>
      <c r="D2085" s="89"/>
      <c r="E2085" s="90"/>
      <c r="F2085" s="184"/>
      <c r="G2085" s="91"/>
      <c r="H2085" s="92"/>
      <c r="I2085" s="89"/>
      <c r="J2085" s="89"/>
      <c r="K2085" s="89"/>
      <c r="L2085" s="89"/>
      <c r="M2085" s="89"/>
      <c r="N2085" s="89"/>
      <c r="O2085" s="93"/>
      <c r="P2085" s="94"/>
      <c r="Q2085" s="112"/>
      <c r="R2085" s="95"/>
      <c r="S2085" s="96"/>
      <c r="T2085" s="96"/>
      <c r="U2085" s="96"/>
      <c r="V2085" s="92"/>
      <c r="W2085" s="92"/>
      <c r="X2085" s="92"/>
      <c r="Y2085" s="97"/>
      <c r="Z2085" s="89"/>
      <c r="AA2085" s="96">
        <v>0</v>
      </c>
      <c r="AB2085" s="89"/>
      <c r="AC2085" s="111"/>
      <c r="AD2085" s="89"/>
      <c r="AE2085" s="89"/>
      <c r="AF2085" s="98"/>
      <c r="AG2085" s="98"/>
      <c r="AH2085" s="98"/>
      <c r="AI2085" s="99"/>
      <c r="AJ2085" s="99"/>
      <c r="AK2085" s="99"/>
      <c r="AL2085" s="45" t="s">
        <v>68</v>
      </c>
      <c r="AM2085" s="162" t="str">
        <f>MONTH(B2085)&amp;"/"&amp;YEAR(B2085)</f>
        <v>1/1900</v>
      </c>
      <c r="AN2085" s="45" t="e">
        <f>WEEKNUM(B2085)-WEEKNUM(EOMONTH(B2085,-1)+1)+1</f>
        <v>#NUM!</v>
      </c>
      <c r="AO2085" s="45" t="str">
        <f>MONTH(R2085)&amp;"/"&amp;YEAR(R2085)</f>
        <v>1/1900</v>
      </c>
      <c r="AP2085" s="45" t="e">
        <f>WEEKNUM(R2085)-WEEKNUM(EOMONTH(R2085,-1)+1)+1</f>
        <v>#NUM!</v>
      </c>
      <c r="AQ2085" s="45">
        <f>IF(AU2085="S",IF(Q2085="1. Aceitou o programa",R2085-B2085,0),0)</f>
        <v>0</v>
      </c>
      <c r="AR2085" s="45">
        <f>IF(AU2085="S",IF(AND(S2085&lt;&gt;"",R2085&lt;&gt;""),S2085-R2085,0),0)</f>
        <v>0</v>
      </c>
      <c r="AS2085" s="45">
        <f>IF(AU2085="S",IF(Q2085="1. Aceitou o programa",IF(OR(X2085="Não se Aplica",X2085=""),IF(OR(W2085="Não se Aplica",W2085=""),0,W2085-V2085),AVERAGE(X2085-W2085,W2085-V2085)),0),0)</f>
        <v>0</v>
      </c>
      <c r="AT2085" s="45">
        <f>IF(AU2085="S",IF(AND(Q2085="1. Aceitou o programa",AB2085="Realizada"),IFERROR(IF(AA2085="",0,AA2085-R2085),0),0),0)</f>
        <v>0</v>
      </c>
      <c r="AU2085" s="45" t="str">
        <f>_xlfn.XLOOKUP(U2085,'Lista Suspensa'!$AA$20:$AA$23,'Lista Suspensa'!$AB$20:$AB$23,"N/A")</f>
        <v>S</v>
      </c>
    </row>
    <row r="2086" spans="1:47" ht="12" customHeight="1">
      <c r="A2086" s="87"/>
      <c r="B2086" s="88"/>
      <c r="C2086" s="89"/>
      <c r="D2086" s="89"/>
      <c r="E2086" s="90"/>
      <c r="F2086" s="184"/>
      <c r="G2086" s="91"/>
      <c r="H2086" s="92"/>
      <c r="I2086" s="89"/>
      <c r="J2086" s="89"/>
      <c r="K2086" s="89"/>
      <c r="L2086" s="89"/>
      <c r="M2086" s="89"/>
      <c r="N2086" s="89"/>
      <c r="O2086" s="93"/>
      <c r="P2086" s="94"/>
      <c r="Q2086" s="112"/>
      <c r="R2086" s="95"/>
      <c r="S2086" s="96"/>
      <c r="T2086" s="96"/>
      <c r="U2086" s="96"/>
      <c r="V2086" s="92"/>
      <c r="W2086" s="92"/>
      <c r="X2086" s="92"/>
      <c r="Y2086" s="97"/>
      <c r="Z2086" s="89"/>
      <c r="AA2086" s="96">
        <v>0</v>
      </c>
      <c r="AB2086" s="89"/>
      <c r="AC2086" s="111"/>
      <c r="AD2086" s="89"/>
      <c r="AE2086" s="89"/>
      <c r="AF2086" s="98"/>
      <c r="AG2086" s="98"/>
      <c r="AH2086" s="98"/>
      <c r="AI2086" s="99"/>
      <c r="AJ2086" s="99"/>
      <c r="AK2086" s="99"/>
      <c r="AL2086" s="45" t="s">
        <v>68</v>
      </c>
      <c r="AM2086" s="162" t="str">
        <f>MONTH(B2086)&amp;"/"&amp;YEAR(B2086)</f>
        <v>1/1900</v>
      </c>
      <c r="AN2086" s="45" t="e">
        <f>WEEKNUM(B2086)-WEEKNUM(EOMONTH(B2086,-1)+1)+1</f>
        <v>#NUM!</v>
      </c>
      <c r="AO2086" s="45" t="str">
        <f>MONTH(R2086)&amp;"/"&amp;YEAR(R2086)</f>
        <v>1/1900</v>
      </c>
      <c r="AP2086" s="45" t="e">
        <f>WEEKNUM(R2086)-WEEKNUM(EOMONTH(R2086,-1)+1)+1</f>
        <v>#NUM!</v>
      </c>
      <c r="AQ2086" s="45">
        <f>IF(AU2086="S",IF(Q2086="1. Aceitou o programa",R2086-B2086,0),0)</f>
        <v>0</v>
      </c>
      <c r="AR2086" s="45">
        <f>IF(AU2086="S",IF(AND(S2086&lt;&gt;"",R2086&lt;&gt;""),S2086-R2086,0),0)</f>
        <v>0</v>
      </c>
      <c r="AS2086" s="45">
        <f>IF(AU2086="S",IF(Q2086="1. Aceitou o programa",IF(OR(X2086="Não se Aplica",X2086=""),IF(OR(W2086="Não se Aplica",W2086=""),0,W2086-V2086),AVERAGE(X2086-W2086,W2086-V2086)),0),0)</f>
        <v>0</v>
      </c>
      <c r="AT2086" s="45">
        <f>IF(AU2086="S",IF(AND(Q2086="1. Aceitou o programa",AB2086="Realizada"),IFERROR(IF(AA2086="",0,AA2086-R2086),0),0),0)</f>
        <v>0</v>
      </c>
      <c r="AU2086" s="45" t="str">
        <f>_xlfn.XLOOKUP(U2086,'Lista Suspensa'!$AA$20:$AA$23,'Lista Suspensa'!$AB$20:$AB$23,"N/A")</f>
        <v>S</v>
      </c>
    </row>
    <row r="2087" spans="1:47" ht="12" customHeight="1">
      <c r="A2087" s="87"/>
      <c r="B2087" s="88"/>
      <c r="C2087" s="89"/>
      <c r="D2087" s="89"/>
      <c r="E2087" s="90"/>
      <c r="F2087" s="184"/>
      <c r="G2087" s="91"/>
      <c r="H2087" s="92"/>
      <c r="I2087" s="89"/>
      <c r="J2087" s="89"/>
      <c r="K2087" s="89"/>
      <c r="L2087" s="89"/>
      <c r="M2087" s="89"/>
      <c r="N2087" s="89"/>
      <c r="O2087" s="93"/>
      <c r="P2087" s="94"/>
      <c r="Q2087" s="112"/>
      <c r="R2087" s="95"/>
      <c r="S2087" s="96"/>
      <c r="T2087" s="96"/>
      <c r="U2087" s="96"/>
      <c r="V2087" s="92"/>
      <c r="W2087" s="92"/>
      <c r="X2087" s="92"/>
      <c r="Y2087" s="97"/>
      <c r="Z2087" s="89"/>
      <c r="AA2087" s="96">
        <v>0</v>
      </c>
      <c r="AB2087" s="89"/>
      <c r="AC2087" s="111"/>
      <c r="AD2087" s="89"/>
      <c r="AE2087" s="89"/>
      <c r="AF2087" s="98"/>
      <c r="AG2087" s="98"/>
      <c r="AH2087" s="98"/>
      <c r="AI2087" s="99"/>
      <c r="AJ2087" s="99"/>
      <c r="AK2087" s="99"/>
      <c r="AL2087" s="45" t="s">
        <v>68</v>
      </c>
      <c r="AM2087" s="162" t="str">
        <f>MONTH(B2087)&amp;"/"&amp;YEAR(B2087)</f>
        <v>1/1900</v>
      </c>
      <c r="AN2087" s="45" t="e">
        <f>WEEKNUM(B2087)-WEEKNUM(EOMONTH(B2087,-1)+1)+1</f>
        <v>#NUM!</v>
      </c>
      <c r="AO2087" s="45" t="str">
        <f>MONTH(R2087)&amp;"/"&amp;YEAR(R2087)</f>
        <v>1/1900</v>
      </c>
      <c r="AP2087" s="45" t="e">
        <f>WEEKNUM(R2087)-WEEKNUM(EOMONTH(R2087,-1)+1)+1</f>
        <v>#NUM!</v>
      </c>
      <c r="AQ2087" s="45">
        <f>IF(AU2087="S",IF(Q2087="1. Aceitou o programa",R2087-B2087,0),0)</f>
        <v>0</v>
      </c>
      <c r="AR2087" s="45">
        <f>IF(AU2087="S",IF(AND(S2087&lt;&gt;"",R2087&lt;&gt;""),S2087-R2087,0),0)</f>
        <v>0</v>
      </c>
      <c r="AS2087" s="45">
        <f>IF(AU2087="S",IF(Q2087="1. Aceitou o programa",IF(OR(X2087="Não se Aplica",X2087=""),IF(OR(W2087="Não se Aplica",W2087=""),0,W2087-V2087),AVERAGE(X2087-W2087,W2087-V2087)),0),0)</f>
        <v>0</v>
      </c>
      <c r="AT2087" s="45">
        <f>IF(AU2087="S",IF(AND(Q2087="1. Aceitou o programa",AB2087="Realizada"),IFERROR(IF(AA2087="",0,AA2087-R2087),0),0),0)</f>
        <v>0</v>
      </c>
      <c r="AU2087" s="45" t="str">
        <f>_xlfn.XLOOKUP(U2087,'Lista Suspensa'!$AA$20:$AA$23,'Lista Suspensa'!$AB$20:$AB$23,"N/A")</f>
        <v>S</v>
      </c>
    </row>
    <row r="2088" spans="1:47" ht="12" customHeight="1">
      <c r="A2088" s="87"/>
      <c r="B2088" s="88"/>
      <c r="C2088" s="89"/>
      <c r="D2088" s="89"/>
      <c r="E2088" s="90"/>
      <c r="F2088" s="184"/>
      <c r="G2088" s="91"/>
      <c r="H2088" s="92"/>
      <c r="I2088" s="89"/>
      <c r="J2088" s="89"/>
      <c r="K2088" s="89"/>
      <c r="L2088" s="89"/>
      <c r="M2088" s="89"/>
      <c r="N2088" s="89"/>
      <c r="O2088" s="93"/>
      <c r="P2088" s="94"/>
      <c r="Q2088" s="112"/>
      <c r="R2088" s="95"/>
      <c r="S2088" s="96"/>
      <c r="T2088" s="96"/>
      <c r="U2088" s="96"/>
      <c r="V2088" s="92"/>
      <c r="W2088" s="92"/>
      <c r="X2088" s="92"/>
      <c r="Y2088" s="97"/>
      <c r="Z2088" s="89"/>
      <c r="AA2088" s="96">
        <v>0</v>
      </c>
      <c r="AB2088" s="89"/>
      <c r="AC2088" s="111"/>
      <c r="AD2088" s="89"/>
      <c r="AE2088" s="89"/>
      <c r="AF2088" s="98"/>
      <c r="AG2088" s="98"/>
      <c r="AH2088" s="98"/>
      <c r="AI2088" s="99"/>
      <c r="AJ2088" s="99"/>
      <c r="AK2088" s="99"/>
      <c r="AL2088" s="45" t="s">
        <v>68</v>
      </c>
      <c r="AM2088" s="162" t="str">
        <f>MONTH(B2088)&amp;"/"&amp;YEAR(B2088)</f>
        <v>1/1900</v>
      </c>
      <c r="AN2088" s="45" t="e">
        <f>WEEKNUM(B2088)-WEEKNUM(EOMONTH(B2088,-1)+1)+1</f>
        <v>#NUM!</v>
      </c>
      <c r="AO2088" s="45" t="str">
        <f>MONTH(R2088)&amp;"/"&amp;YEAR(R2088)</f>
        <v>1/1900</v>
      </c>
      <c r="AP2088" s="45" t="e">
        <f>WEEKNUM(R2088)-WEEKNUM(EOMONTH(R2088,-1)+1)+1</f>
        <v>#NUM!</v>
      </c>
      <c r="AQ2088" s="45">
        <f>IF(AU2088="S",IF(Q2088="1. Aceitou o programa",R2088-B2088,0),0)</f>
        <v>0</v>
      </c>
      <c r="AR2088" s="45">
        <f>IF(AU2088="S",IF(AND(S2088&lt;&gt;"",R2088&lt;&gt;""),S2088-R2088,0),0)</f>
        <v>0</v>
      </c>
      <c r="AS2088" s="45">
        <f>IF(AU2088="S",IF(Q2088="1. Aceitou o programa",IF(OR(X2088="Não se Aplica",X2088=""),IF(OR(W2088="Não se Aplica",W2088=""),0,W2088-V2088),AVERAGE(X2088-W2088,W2088-V2088)),0),0)</f>
        <v>0</v>
      </c>
      <c r="AT2088" s="45">
        <f>IF(AU2088="S",IF(AND(Q2088="1. Aceitou o programa",AB2088="Realizada"),IFERROR(IF(AA2088="",0,AA2088-R2088),0),0),0)</f>
        <v>0</v>
      </c>
      <c r="AU2088" s="45" t="str">
        <f>_xlfn.XLOOKUP(U2088,'Lista Suspensa'!$AA$20:$AA$23,'Lista Suspensa'!$AB$20:$AB$23,"N/A")</f>
        <v>S</v>
      </c>
    </row>
    <row r="2089" spans="1:47" ht="12" customHeight="1">
      <c r="A2089" s="87"/>
      <c r="B2089" s="88"/>
      <c r="C2089" s="89"/>
      <c r="D2089" s="89"/>
      <c r="E2089" s="90"/>
      <c r="F2089" s="184"/>
      <c r="G2089" s="91"/>
      <c r="H2089" s="92"/>
      <c r="I2089" s="89"/>
      <c r="J2089" s="89"/>
      <c r="K2089" s="89"/>
      <c r="L2089" s="89"/>
      <c r="M2089" s="89"/>
      <c r="N2089" s="89"/>
      <c r="O2089" s="93"/>
      <c r="P2089" s="94"/>
      <c r="Q2089" s="112"/>
      <c r="R2089" s="95"/>
      <c r="S2089" s="96"/>
      <c r="T2089" s="96"/>
      <c r="U2089" s="96"/>
      <c r="V2089" s="92"/>
      <c r="W2089" s="92"/>
      <c r="X2089" s="92"/>
      <c r="Y2089" s="97"/>
      <c r="Z2089" s="89"/>
      <c r="AA2089" s="96">
        <v>0</v>
      </c>
      <c r="AB2089" s="89"/>
      <c r="AC2089" s="111"/>
      <c r="AD2089" s="89"/>
      <c r="AE2089" s="89"/>
      <c r="AF2089" s="98"/>
      <c r="AG2089" s="98"/>
      <c r="AH2089" s="98"/>
      <c r="AI2089" s="99"/>
      <c r="AJ2089" s="99"/>
      <c r="AK2089" s="99"/>
      <c r="AL2089" s="45" t="s">
        <v>68</v>
      </c>
      <c r="AM2089" s="162" t="str">
        <f>MONTH(B2089)&amp;"/"&amp;YEAR(B2089)</f>
        <v>1/1900</v>
      </c>
      <c r="AN2089" s="45" t="e">
        <f>WEEKNUM(B2089)-WEEKNUM(EOMONTH(B2089,-1)+1)+1</f>
        <v>#NUM!</v>
      </c>
      <c r="AO2089" s="45" t="str">
        <f>MONTH(R2089)&amp;"/"&amp;YEAR(R2089)</f>
        <v>1/1900</v>
      </c>
      <c r="AP2089" s="45" t="e">
        <f>WEEKNUM(R2089)-WEEKNUM(EOMONTH(R2089,-1)+1)+1</f>
        <v>#NUM!</v>
      </c>
      <c r="AQ2089" s="45">
        <f>IF(AU2089="S",IF(Q2089="1. Aceitou o programa",R2089-B2089,0),0)</f>
        <v>0</v>
      </c>
      <c r="AR2089" s="45">
        <f>IF(AU2089="S",IF(AND(S2089&lt;&gt;"",R2089&lt;&gt;""),S2089-R2089,0),0)</f>
        <v>0</v>
      </c>
      <c r="AS2089" s="45">
        <f>IF(AU2089="S",IF(Q2089="1. Aceitou o programa",IF(OR(X2089="Não se Aplica",X2089=""),IF(OR(W2089="Não se Aplica",W2089=""),0,W2089-V2089),AVERAGE(X2089-W2089,W2089-V2089)),0),0)</f>
        <v>0</v>
      </c>
      <c r="AT2089" s="45">
        <f>IF(AU2089="S",IF(AND(Q2089="1. Aceitou o programa",AB2089="Realizada"),IFERROR(IF(AA2089="",0,AA2089-R2089),0),0),0)</f>
        <v>0</v>
      </c>
      <c r="AU2089" s="45" t="str">
        <f>_xlfn.XLOOKUP(U2089,'Lista Suspensa'!$AA$20:$AA$23,'Lista Suspensa'!$AB$20:$AB$23,"N/A")</f>
        <v>S</v>
      </c>
    </row>
    <row r="2090" spans="1:47" ht="12" customHeight="1">
      <c r="A2090" s="87"/>
      <c r="B2090" s="88"/>
      <c r="C2090" s="89"/>
      <c r="D2090" s="89"/>
      <c r="E2090" s="90"/>
      <c r="F2090" s="184"/>
      <c r="G2090" s="91"/>
      <c r="H2090" s="92"/>
      <c r="I2090" s="89"/>
      <c r="J2090" s="89"/>
      <c r="K2090" s="89"/>
      <c r="L2090" s="89"/>
      <c r="M2090" s="89"/>
      <c r="N2090" s="89"/>
      <c r="O2090" s="93"/>
      <c r="P2090" s="94"/>
      <c r="Q2090" s="112"/>
      <c r="R2090" s="95"/>
      <c r="S2090" s="96"/>
      <c r="T2090" s="96"/>
      <c r="U2090" s="96"/>
      <c r="V2090" s="92"/>
      <c r="W2090" s="92"/>
      <c r="X2090" s="92"/>
      <c r="Y2090" s="97"/>
      <c r="Z2090" s="89"/>
      <c r="AA2090" s="96">
        <v>0</v>
      </c>
      <c r="AB2090" s="89"/>
      <c r="AC2090" s="111"/>
      <c r="AD2090" s="89"/>
      <c r="AE2090" s="89"/>
      <c r="AF2090" s="98"/>
      <c r="AG2090" s="98"/>
      <c r="AH2090" s="98"/>
      <c r="AI2090" s="99"/>
      <c r="AJ2090" s="99"/>
      <c r="AK2090" s="99"/>
      <c r="AL2090" s="45" t="s">
        <v>68</v>
      </c>
      <c r="AM2090" s="162" t="str">
        <f>MONTH(B2090)&amp;"/"&amp;YEAR(B2090)</f>
        <v>1/1900</v>
      </c>
      <c r="AN2090" s="45" t="e">
        <f>WEEKNUM(B2090)-WEEKNUM(EOMONTH(B2090,-1)+1)+1</f>
        <v>#NUM!</v>
      </c>
      <c r="AO2090" s="45" t="str">
        <f>MONTH(R2090)&amp;"/"&amp;YEAR(R2090)</f>
        <v>1/1900</v>
      </c>
      <c r="AP2090" s="45" t="e">
        <f>WEEKNUM(R2090)-WEEKNUM(EOMONTH(R2090,-1)+1)+1</f>
        <v>#NUM!</v>
      </c>
      <c r="AQ2090" s="45">
        <f>IF(AU2090="S",IF(Q2090="1. Aceitou o programa",R2090-B2090,0),0)</f>
        <v>0</v>
      </c>
      <c r="AR2090" s="45">
        <f>IF(AU2090="S",IF(AND(S2090&lt;&gt;"",R2090&lt;&gt;""),S2090-R2090,0),0)</f>
        <v>0</v>
      </c>
      <c r="AS2090" s="45">
        <f>IF(AU2090="S",IF(Q2090="1. Aceitou o programa",IF(OR(X2090="Não se Aplica",X2090=""),IF(OR(W2090="Não se Aplica",W2090=""),0,W2090-V2090),AVERAGE(X2090-W2090,W2090-V2090)),0),0)</f>
        <v>0</v>
      </c>
      <c r="AT2090" s="45">
        <f>IF(AU2090="S",IF(AND(Q2090="1. Aceitou o programa",AB2090="Realizada"),IFERROR(IF(AA2090="",0,AA2090-R2090),0),0),0)</f>
        <v>0</v>
      </c>
      <c r="AU2090" s="45" t="str">
        <f>_xlfn.XLOOKUP(U2090,'Lista Suspensa'!$AA$20:$AA$23,'Lista Suspensa'!$AB$20:$AB$23,"N/A")</f>
        <v>S</v>
      </c>
    </row>
    <row r="2091" spans="1:47" ht="12" customHeight="1">
      <c r="A2091" s="87"/>
      <c r="B2091" s="88"/>
      <c r="C2091" s="89"/>
      <c r="D2091" s="89"/>
      <c r="E2091" s="90"/>
      <c r="F2091" s="184"/>
      <c r="G2091" s="91"/>
      <c r="H2091" s="92"/>
      <c r="I2091" s="89"/>
      <c r="J2091" s="89"/>
      <c r="K2091" s="89"/>
      <c r="L2091" s="89"/>
      <c r="M2091" s="89"/>
      <c r="N2091" s="89"/>
      <c r="O2091" s="93"/>
      <c r="P2091" s="94"/>
      <c r="Q2091" s="112"/>
      <c r="R2091" s="95"/>
      <c r="S2091" s="96"/>
      <c r="T2091" s="96"/>
      <c r="U2091" s="96"/>
      <c r="V2091" s="92"/>
      <c r="W2091" s="92"/>
      <c r="X2091" s="92"/>
      <c r="Y2091" s="97"/>
      <c r="Z2091" s="89"/>
      <c r="AA2091" s="96">
        <v>0</v>
      </c>
      <c r="AB2091" s="89"/>
      <c r="AC2091" s="111"/>
      <c r="AD2091" s="89"/>
      <c r="AE2091" s="89"/>
      <c r="AF2091" s="98"/>
      <c r="AG2091" s="98"/>
      <c r="AH2091" s="98"/>
      <c r="AI2091" s="99"/>
      <c r="AJ2091" s="99"/>
      <c r="AK2091" s="99"/>
      <c r="AL2091" s="45" t="s">
        <v>68</v>
      </c>
      <c r="AM2091" s="162" t="str">
        <f>MONTH(B2091)&amp;"/"&amp;YEAR(B2091)</f>
        <v>1/1900</v>
      </c>
      <c r="AN2091" s="45" t="e">
        <f>WEEKNUM(B2091)-WEEKNUM(EOMONTH(B2091,-1)+1)+1</f>
        <v>#NUM!</v>
      </c>
      <c r="AO2091" s="45" t="str">
        <f>MONTH(R2091)&amp;"/"&amp;YEAR(R2091)</f>
        <v>1/1900</v>
      </c>
      <c r="AP2091" s="45" t="e">
        <f>WEEKNUM(R2091)-WEEKNUM(EOMONTH(R2091,-1)+1)+1</f>
        <v>#NUM!</v>
      </c>
      <c r="AQ2091" s="45">
        <f>IF(AU2091="S",IF(Q2091="1. Aceitou o programa",R2091-B2091,0),0)</f>
        <v>0</v>
      </c>
      <c r="AR2091" s="45">
        <f>IF(AU2091="S",IF(AND(S2091&lt;&gt;"",R2091&lt;&gt;""),S2091-R2091,0),0)</f>
        <v>0</v>
      </c>
      <c r="AS2091" s="45">
        <f>IF(AU2091="S",IF(Q2091="1. Aceitou o programa",IF(OR(X2091="Não se Aplica",X2091=""),IF(OR(W2091="Não se Aplica",W2091=""),0,W2091-V2091),AVERAGE(X2091-W2091,W2091-V2091)),0),0)</f>
        <v>0</v>
      </c>
      <c r="AT2091" s="45">
        <f>IF(AU2091="S",IF(AND(Q2091="1. Aceitou o programa",AB2091="Realizada"),IFERROR(IF(AA2091="",0,AA2091-R2091),0),0),0)</f>
        <v>0</v>
      </c>
      <c r="AU2091" s="45" t="str">
        <f>_xlfn.XLOOKUP(U2091,'Lista Suspensa'!$AA$20:$AA$23,'Lista Suspensa'!$AB$20:$AB$23,"N/A")</f>
        <v>S</v>
      </c>
    </row>
    <row r="2092" spans="1:47" ht="12" customHeight="1">
      <c r="A2092" s="87"/>
      <c r="B2092" s="88"/>
      <c r="C2092" s="89"/>
      <c r="D2092" s="89"/>
      <c r="E2092" s="90"/>
      <c r="F2092" s="184"/>
      <c r="G2092" s="91"/>
      <c r="H2092" s="92"/>
      <c r="I2092" s="89"/>
      <c r="J2092" s="89"/>
      <c r="K2092" s="89"/>
      <c r="L2092" s="89"/>
      <c r="M2092" s="89"/>
      <c r="N2092" s="89"/>
      <c r="O2092" s="93"/>
      <c r="P2092" s="94"/>
      <c r="Q2092" s="112"/>
      <c r="R2092" s="95"/>
      <c r="S2092" s="96"/>
      <c r="T2092" s="96"/>
      <c r="U2092" s="96"/>
      <c r="V2092" s="92"/>
      <c r="W2092" s="92"/>
      <c r="X2092" s="92"/>
      <c r="Y2092" s="97"/>
      <c r="Z2092" s="89"/>
      <c r="AA2092" s="96">
        <v>0</v>
      </c>
      <c r="AB2092" s="89"/>
      <c r="AC2092" s="111"/>
      <c r="AD2092" s="89"/>
      <c r="AE2092" s="89"/>
      <c r="AF2092" s="98"/>
      <c r="AG2092" s="98"/>
      <c r="AH2092" s="98"/>
      <c r="AI2092" s="99"/>
      <c r="AJ2092" s="99"/>
      <c r="AK2092" s="99"/>
      <c r="AL2092" s="45" t="s">
        <v>68</v>
      </c>
      <c r="AM2092" s="162" t="str">
        <f>MONTH(B2092)&amp;"/"&amp;YEAR(B2092)</f>
        <v>1/1900</v>
      </c>
      <c r="AN2092" s="45" t="e">
        <f>WEEKNUM(B2092)-WEEKNUM(EOMONTH(B2092,-1)+1)+1</f>
        <v>#NUM!</v>
      </c>
      <c r="AO2092" s="45" t="str">
        <f>MONTH(R2092)&amp;"/"&amp;YEAR(R2092)</f>
        <v>1/1900</v>
      </c>
      <c r="AP2092" s="45" t="e">
        <f>WEEKNUM(R2092)-WEEKNUM(EOMONTH(R2092,-1)+1)+1</f>
        <v>#NUM!</v>
      </c>
      <c r="AQ2092" s="45">
        <f>IF(AU2092="S",IF(Q2092="1. Aceitou o programa",R2092-B2092,0),0)</f>
        <v>0</v>
      </c>
      <c r="AR2092" s="45">
        <f>IF(AU2092="S",IF(AND(S2092&lt;&gt;"",R2092&lt;&gt;""),S2092-R2092,0),0)</f>
        <v>0</v>
      </c>
      <c r="AS2092" s="45">
        <f>IF(AU2092="S",IF(Q2092="1. Aceitou o programa",IF(OR(X2092="Não se Aplica",X2092=""),IF(OR(W2092="Não se Aplica",W2092=""),0,W2092-V2092),AVERAGE(X2092-W2092,W2092-V2092)),0),0)</f>
        <v>0</v>
      </c>
      <c r="AT2092" s="45">
        <f>IF(AU2092="S",IF(AND(Q2092="1. Aceitou o programa",AB2092="Realizada"),IFERROR(IF(AA2092="",0,AA2092-R2092),0),0),0)</f>
        <v>0</v>
      </c>
      <c r="AU2092" s="45" t="str">
        <f>_xlfn.XLOOKUP(U2092,'Lista Suspensa'!$AA$20:$AA$23,'Lista Suspensa'!$AB$20:$AB$23,"N/A")</f>
        <v>S</v>
      </c>
    </row>
    <row r="2093" spans="1:47" ht="12" customHeight="1">
      <c r="A2093" s="87"/>
      <c r="B2093" s="88"/>
      <c r="C2093" s="89"/>
      <c r="D2093" s="89"/>
      <c r="E2093" s="90"/>
      <c r="F2093" s="184"/>
      <c r="G2093" s="91"/>
      <c r="H2093" s="92"/>
      <c r="I2093" s="89"/>
      <c r="J2093" s="89"/>
      <c r="K2093" s="89"/>
      <c r="L2093" s="89"/>
      <c r="M2093" s="89"/>
      <c r="N2093" s="89"/>
      <c r="O2093" s="93"/>
      <c r="P2093" s="94"/>
      <c r="Q2093" s="112"/>
      <c r="R2093" s="95"/>
      <c r="S2093" s="96"/>
      <c r="T2093" s="96"/>
      <c r="U2093" s="96"/>
      <c r="V2093" s="92"/>
      <c r="W2093" s="92"/>
      <c r="X2093" s="92"/>
      <c r="Y2093" s="97"/>
      <c r="Z2093" s="89"/>
      <c r="AA2093" s="96">
        <v>0</v>
      </c>
      <c r="AB2093" s="89"/>
      <c r="AC2093" s="111"/>
      <c r="AD2093" s="89"/>
      <c r="AE2093" s="89"/>
      <c r="AF2093" s="98"/>
      <c r="AG2093" s="98"/>
      <c r="AH2093" s="98"/>
      <c r="AI2093" s="99"/>
      <c r="AJ2093" s="99"/>
      <c r="AK2093" s="99"/>
      <c r="AL2093" s="45" t="s">
        <v>68</v>
      </c>
      <c r="AM2093" s="162" t="str">
        <f>MONTH(B2093)&amp;"/"&amp;YEAR(B2093)</f>
        <v>1/1900</v>
      </c>
      <c r="AN2093" s="45" t="e">
        <f>WEEKNUM(B2093)-WEEKNUM(EOMONTH(B2093,-1)+1)+1</f>
        <v>#NUM!</v>
      </c>
      <c r="AO2093" s="45" t="str">
        <f>MONTH(R2093)&amp;"/"&amp;YEAR(R2093)</f>
        <v>1/1900</v>
      </c>
      <c r="AP2093" s="45" t="e">
        <f>WEEKNUM(R2093)-WEEKNUM(EOMONTH(R2093,-1)+1)+1</f>
        <v>#NUM!</v>
      </c>
      <c r="AQ2093" s="45">
        <f>IF(AU2093="S",IF(Q2093="1. Aceitou o programa",R2093-B2093,0),0)</f>
        <v>0</v>
      </c>
      <c r="AR2093" s="45">
        <f>IF(AU2093="S",IF(AND(S2093&lt;&gt;"",R2093&lt;&gt;""),S2093-R2093,0),0)</f>
        <v>0</v>
      </c>
      <c r="AS2093" s="45">
        <f>IF(AU2093="S",IF(Q2093="1. Aceitou o programa",IF(OR(X2093="Não se Aplica",X2093=""),IF(OR(W2093="Não se Aplica",W2093=""),0,W2093-V2093),AVERAGE(X2093-W2093,W2093-V2093)),0),0)</f>
        <v>0</v>
      </c>
      <c r="AT2093" s="45">
        <f>IF(AU2093="S",IF(AND(Q2093="1. Aceitou o programa",AB2093="Realizada"),IFERROR(IF(AA2093="",0,AA2093-R2093),0),0),0)</f>
        <v>0</v>
      </c>
      <c r="AU2093" s="45" t="str">
        <f>_xlfn.XLOOKUP(U2093,'Lista Suspensa'!$AA$20:$AA$23,'Lista Suspensa'!$AB$20:$AB$23,"N/A")</f>
        <v>S</v>
      </c>
    </row>
    <row r="2094" spans="1:47" ht="12" customHeight="1">
      <c r="A2094" s="87"/>
      <c r="B2094" s="88"/>
      <c r="C2094" s="89"/>
      <c r="D2094" s="89"/>
      <c r="E2094" s="90"/>
      <c r="F2094" s="184"/>
      <c r="G2094" s="91"/>
      <c r="H2094" s="92"/>
      <c r="I2094" s="89"/>
      <c r="J2094" s="89"/>
      <c r="K2094" s="89"/>
      <c r="L2094" s="89"/>
      <c r="M2094" s="89"/>
      <c r="N2094" s="89"/>
      <c r="O2094" s="93"/>
      <c r="P2094" s="94"/>
      <c r="Q2094" s="112"/>
      <c r="R2094" s="95"/>
      <c r="S2094" s="96"/>
      <c r="T2094" s="96"/>
      <c r="U2094" s="96"/>
      <c r="V2094" s="92"/>
      <c r="W2094" s="92"/>
      <c r="X2094" s="92"/>
      <c r="Y2094" s="97"/>
      <c r="Z2094" s="89"/>
      <c r="AA2094" s="96">
        <v>0</v>
      </c>
      <c r="AB2094" s="89"/>
      <c r="AC2094" s="111"/>
      <c r="AD2094" s="89"/>
      <c r="AE2094" s="89"/>
      <c r="AF2094" s="98"/>
      <c r="AG2094" s="98"/>
      <c r="AH2094" s="98"/>
      <c r="AI2094" s="99"/>
      <c r="AJ2094" s="99"/>
      <c r="AK2094" s="99"/>
      <c r="AL2094" s="45" t="s">
        <v>68</v>
      </c>
      <c r="AM2094" s="162" t="str">
        <f>MONTH(B2094)&amp;"/"&amp;YEAR(B2094)</f>
        <v>1/1900</v>
      </c>
      <c r="AN2094" s="45" t="e">
        <f>WEEKNUM(B2094)-WEEKNUM(EOMONTH(B2094,-1)+1)+1</f>
        <v>#NUM!</v>
      </c>
      <c r="AO2094" s="45" t="str">
        <f>MONTH(R2094)&amp;"/"&amp;YEAR(R2094)</f>
        <v>1/1900</v>
      </c>
      <c r="AP2094" s="45" t="e">
        <f>WEEKNUM(R2094)-WEEKNUM(EOMONTH(R2094,-1)+1)+1</f>
        <v>#NUM!</v>
      </c>
      <c r="AQ2094" s="45">
        <f>IF(AU2094="S",IF(Q2094="1. Aceitou o programa",R2094-B2094,0),0)</f>
        <v>0</v>
      </c>
      <c r="AR2094" s="45">
        <f>IF(AU2094="S",IF(AND(S2094&lt;&gt;"",R2094&lt;&gt;""),S2094-R2094,0),0)</f>
        <v>0</v>
      </c>
      <c r="AS2094" s="45">
        <f>IF(AU2094="S",IF(Q2094="1. Aceitou o programa",IF(OR(X2094="Não se Aplica",X2094=""),IF(OR(W2094="Não se Aplica",W2094=""),0,W2094-V2094),AVERAGE(X2094-W2094,W2094-V2094)),0),0)</f>
        <v>0</v>
      </c>
      <c r="AT2094" s="45">
        <f>IF(AU2094="S",IF(AND(Q2094="1. Aceitou o programa",AB2094="Realizada"),IFERROR(IF(AA2094="",0,AA2094-R2094),0),0),0)</f>
        <v>0</v>
      </c>
      <c r="AU2094" s="45" t="str">
        <f>_xlfn.XLOOKUP(U2094,'Lista Suspensa'!$AA$20:$AA$23,'Lista Suspensa'!$AB$20:$AB$23,"N/A")</f>
        <v>S</v>
      </c>
    </row>
    <row r="2095" spans="1:47" ht="12" customHeight="1">
      <c r="A2095" s="87"/>
      <c r="B2095" s="88"/>
      <c r="C2095" s="89"/>
      <c r="D2095" s="89"/>
      <c r="E2095" s="90"/>
      <c r="F2095" s="184"/>
      <c r="G2095" s="91"/>
      <c r="H2095" s="92"/>
      <c r="I2095" s="89"/>
      <c r="J2095" s="89"/>
      <c r="K2095" s="89"/>
      <c r="L2095" s="89"/>
      <c r="M2095" s="89"/>
      <c r="N2095" s="89"/>
      <c r="O2095" s="93"/>
      <c r="P2095" s="94"/>
      <c r="Q2095" s="112"/>
      <c r="R2095" s="95"/>
      <c r="S2095" s="96"/>
      <c r="T2095" s="96"/>
      <c r="U2095" s="96"/>
      <c r="V2095" s="92"/>
      <c r="W2095" s="92"/>
      <c r="X2095" s="92"/>
      <c r="Y2095" s="97"/>
      <c r="Z2095" s="89"/>
      <c r="AA2095" s="96">
        <v>0</v>
      </c>
      <c r="AB2095" s="89"/>
      <c r="AC2095" s="111"/>
      <c r="AD2095" s="89"/>
      <c r="AE2095" s="89"/>
      <c r="AF2095" s="98"/>
      <c r="AG2095" s="98"/>
      <c r="AH2095" s="98"/>
      <c r="AI2095" s="99"/>
      <c r="AJ2095" s="99"/>
      <c r="AK2095" s="99"/>
      <c r="AL2095" s="45" t="s">
        <v>68</v>
      </c>
      <c r="AM2095" s="162" t="str">
        <f>MONTH(B2095)&amp;"/"&amp;YEAR(B2095)</f>
        <v>1/1900</v>
      </c>
      <c r="AN2095" s="45" t="e">
        <f>WEEKNUM(B2095)-WEEKNUM(EOMONTH(B2095,-1)+1)+1</f>
        <v>#NUM!</v>
      </c>
      <c r="AO2095" s="45" t="str">
        <f>MONTH(R2095)&amp;"/"&amp;YEAR(R2095)</f>
        <v>1/1900</v>
      </c>
      <c r="AP2095" s="45" t="e">
        <f>WEEKNUM(R2095)-WEEKNUM(EOMONTH(R2095,-1)+1)+1</f>
        <v>#NUM!</v>
      </c>
      <c r="AQ2095" s="45">
        <f>IF(AU2095="S",IF(Q2095="1. Aceitou o programa",R2095-B2095,0),0)</f>
        <v>0</v>
      </c>
      <c r="AR2095" s="45">
        <f>IF(AU2095="S",IF(AND(S2095&lt;&gt;"",R2095&lt;&gt;""),S2095-R2095,0),0)</f>
        <v>0</v>
      </c>
      <c r="AS2095" s="45">
        <f>IF(AU2095="S",IF(Q2095="1. Aceitou o programa",IF(OR(X2095="Não se Aplica",X2095=""),IF(OR(W2095="Não se Aplica",W2095=""),0,W2095-V2095),AVERAGE(X2095-W2095,W2095-V2095)),0),0)</f>
        <v>0</v>
      </c>
      <c r="AT2095" s="45">
        <f>IF(AU2095="S",IF(AND(Q2095="1. Aceitou o programa",AB2095="Realizada"),IFERROR(IF(AA2095="",0,AA2095-R2095),0),0),0)</f>
        <v>0</v>
      </c>
      <c r="AU2095" s="45" t="str">
        <f>_xlfn.XLOOKUP(U2095,'Lista Suspensa'!$AA$20:$AA$23,'Lista Suspensa'!$AB$20:$AB$23,"N/A")</f>
        <v>S</v>
      </c>
    </row>
    <row r="2096" spans="1:47" ht="12" customHeight="1">
      <c r="A2096" s="87"/>
      <c r="B2096" s="88"/>
      <c r="C2096" s="89"/>
      <c r="D2096" s="89"/>
      <c r="E2096" s="90"/>
      <c r="F2096" s="184"/>
      <c r="G2096" s="91"/>
      <c r="H2096" s="92"/>
      <c r="I2096" s="89"/>
      <c r="J2096" s="89"/>
      <c r="K2096" s="89"/>
      <c r="L2096" s="89"/>
      <c r="M2096" s="89"/>
      <c r="N2096" s="89"/>
      <c r="O2096" s="93"/>
      <c r="P2096" s="94"/>
      <c r="Q2096" s="112"/>
      <c r="R2096" s="95"/>
      <c r="S2096" s="96"/>
      <c r="T2096" s="96"/>
      <c r="U2096" s="96"/>
      <c r="V2096" s="92"/>
      <c r="W2096" s="92"/>
      <c r="X2096" s="92"/>
      <c r="Y2096" s="97"/>
      <c r="Z2096" s="89"/>
      <c r="AA2096" s="96">
        <v>0</v>
      </c>
      <c r="AB2096" s="89"/>
      <c r="AC2096" s="111"/>
      <c r="AD2096" s="89"/>
      <c r="AE2096" s="89"/>
      <c r="AF2096" s="98"/>
      <c r="AG2096" s="98"/>
      <c r="AH2096" s="98"/>
      <c r="AI2096" s="99"/>
      <c r="AJ2096" s="99"/>
      <c r="AK2096" s="99"/>
      <c r="AL2096" s="45" t="s">
        <v>68</v>
      </c>
      <c r="AM2096" s="162" t="str">
        <f>MONTH(B2096)&amp;"/"&amp;YEAR(B2096)</f>
        <v>1/1900</v>
      </c>
      <c r="AN2096" s="45" t="e">
        <f>WEEKNUM(B2096)-WEEKNUM(EOMONTH(B2096,-1)+1)+1</f>
        <v>#NUM!</v>
      </c>
      <c r="AO2096" s="45" t="str">
        <f>MONTH(R2096)&amp;"/"&amp;YEAR(R2096)</f>
        <v>1/1900</v>
      </c>
      <c r="AP2096" s="45" t="e">
        <f>WEEKNUM(R2096)-WEEKNUM(EOMONTH(R2096,-1)+1)+1</f>
        <v>#NUM!</v>
      </c>
      <c r="AQ2096" s="45">
        <f>IF(AU2096="S",IF(Q2096="1. Aceitou o programa",R2096-B2096,0),0)</f>
        <v>0</v>
      </c>
      <c r="AR2096" s="45">
        <f>IF(AU2096="S",IF(AND(S2096&lt;&gt;"",R2096&lt;&gt;""),S2096-R2096,0),0)</f>
        <v>0</v>
      </c>
      <c r="AS2096" s="45">
        <f>IF(AU2096="S",IF(Q2096="1. Aceitou o programa",IF(OR(X2096="Não se Aplica",X2096=""),IF(OR(W2096="Não se Aplica",W2096=""),0,W2096-V2096),AVERAGE(X2096-W2096,W2096-V2096)),0),0)</f>
        <v>0</v>
      </c>
      <c r="AT2096" s="45">
        <f>IF(AU2096="S",IF(AND(Q2096="1. Aceitou o programa",AB2096="Realizada"),IFERROR(IF(AA2096="",0,AA2096-R2096),0),0),0)</f>
        <v>0</v>
      </c>
      <c r="AU2096" s="45" t="str">
        <f>_xlfn.XLOOKUP(U2096,'Lista Suspensa'!$AA$20:$AA$23,'Lista Suspensa'!$AB$20:$AB$23,"N/A")</f>
        <v>S</v>
      </c>
    </row>
    <row r="2097" spans="1:47" ht="12" customHeight="1">
      <c r="A2097" s="87"/>
      <c r="B2097" s="88"/>
      <c r="C2097" s="89"/>
      <c r="D2097" s="89"/>
      <c r="E2097" s="90"/>
      <c r="F2097" s="184"/>
      <c r="G2097" s="91"/>
      <c r="H2097" s="92"/>
      <c r="I2097" s="89"/>
      <c r="J2097" s="89"/>
      <c r="K2097" s="89"/>
      <c r="L2097" s="89"/>
      <c r="M2097" s="89"/>
      <c r="N2097" s="89"/>
      <c r="O2097" s="93"/>
      <c r="P2097" s="94"/>
      <c r="Q2097" s="112"/>
      <c r="R2097" s="95"/>
      <c r="S2097" s="96"/>
      <c r="T2097" s="96"/>
      <c r="U2097" s="96"/>
      <c r="V2097" s="92"/>
      <c r="W2097" s="92"/>
      <c r="X2097" s="92"/>
      <c r="Y2097" s="97"/>
      <c r="Z2097" s="89"/>
      <c r="AA2097" s="96">
        <v>0</v>
      </c>
      <c r="AB2097" s="89"/>
      <c r="AC2097" s="111"/>
      <c r="AD2097" s="89"/>
      <c r="AE2097" s="89"/>
      <c r="AF2097" s="98"/>
      <c r="AG2097" s="98"/>
      <c r="AH2097" s="98"/>
      <c r="AI2097" s="99"/>
      <c r="AJ2097" s="99"/>
      <c r="AK2097" s="99"/>
      <c r="AL2097" s="45" t="s">
        <v>68</v>
      </c>
      <c r="AM2097" s="162" t="str">
        <f>MONTH(B2097)&amp;"/"&amp;YEAR(B2097)</f>
        <v>1/1900</v>
      </c>
      <c r="AN2097" s="45" t="e">
        <f>WEEKNUM(B2097)-WEEKNUM(EOMONTH(B2097,-1)+1)+1</f>
        <v>#NUM!</v>
      </c>
      <c r="AO2097" s="45" t="str">
        <f>MONTH(R2097)&amp;"/"&amp;YEAR(R2097)</f>
        <v>1/1900</v>
      </c>
      <c r="AP2097" s="45" t="e">
        <f>WEEKNUM(R2097)-WEEKNUM(EOMONTH(R2097,-1)+1)+1</f>
        <v>#NUM!</v>
      </c>
      <c r="AQ2097" s="45">
        <f>IF(AU2097="S",IF(Q2097="1. Aceitou o programa",R2097-B2097,0),0)</f>
        <v>0</v>
      </c>
      <c r="AR2097" s="45">
        <f>IF(AU2097="S",IF(AND(S2097&lt;&gt;"",R2097&lt;&gt;""),S2097-R2097,0),0)</f>
        <v>0</v>
      </c>
      <c r="AS2097" s="45">
        <f>IF(AU2097="S",IF(Q2097="1. Aceitou o programa",IF(OR(X2097="Não se Aplica",X2097=""),IF(OR(W2097="Não se Aplica",W2097=""),0,W2097-V2097),AVERAGE(X2097-W2097,W2097-V2097)),0),0)</f>
        <v>0</v>
      </c>
      <c r="AT2097" s="45">
        <f>IF(AU2097="S",IF(AND(Q2097="1. Aceitou o programa",AB2097="Realizada"),IFERROR(IF(AA2097="",0,AA2097-R2097),0),0),0)</f>
        <v>0</v>
      </c>
      <c r="AU2097" s="45" t="str">
        <f>_xlfn.XLOOKUP(U2097,'Lista Suspensa'!$AA$20:$AA$23,'Lista Suspensa'!$AB$20:$AB$23,"N/A")</f>
        <v>S</v>
      </c>
    </row>
    <row r="2098" spans="1:47" ht="12" customHeight="1">
      <c r="A2098" s="87"/>
      <c r="B2098" s="88"/>
      <c r="C2098" s="89"/>
      <c r="D2098" s="89"/>
      <c r="E2098" s="90"/>
      <c r="F2098" s="184"/>
      <c r="G2098" s="91"/>
      <c r="H2098" s="92"/>
      <c r="I2098" s="89"/>
      <c r="J2098" s="89"/>
      <c r="K2098" s="89"/>
      <c r="L2098" s="89"/>
      <c r="M2098" s="89"/>
      <c r="N2098" s="89"/>
      <c r="O2098" s="93"/>
      <c r="P2098" s="94"/>
      <c r="Q2098" s="112"/>
      <c r="R2098" s="95"/>
      <c r="S2098" s="96"/>
      <c r="T2098" s="96"/>
      <c r="U2098" s="96"/>
      <c r="V2098" s="92"/>
      <c r="W2098" s="92"/>
      <c r="X2098" s="92"/>
      <c r="Y2098" s="97"/>
      <c r="Z2098" s="89"/>
      <c r="AA2098" s="96">
        <v>0</v>
      </c>
      <c r="AB2098" s="89"/>
      <c r="AC2098" s="111"/>
      <c r="AD2098" s="89"/>
      <c r="AE2098" s="89"/>
      <c r="AF2098" s="98"/>
      <c r="AG2098" s="98"/>
      <c r="AH2098" s="98"/>
      <c r="AI2098" s="99"/>
      <c r="AJ2098" s="99"/>
      <c r="AK2098" s="99"/>
      <c r="AL2098" s="45" t="s">
        <v>68</v>
      </c>
      <c r="AM2098" s="162" t="str">
        <f>MONTH(B2098)&amp;"/"&amp;YEAR(B2098)</f>
        <v>1/1900</v>
      </c>
      <c r="AN2098" s="45" t="e">
        <f>WEEKNUM(B2098)-WEEKNUM(EOMONTH(B2098,-1)+1)+1</f>
        <v>#NUM!</v>
      </c>
      <c r="AO2098" s="45" t="str">
        <f>MONTH(R2098)&amp;"/"&amp;YEAR(R2098)</f>
        <v>1/1900</v>
      </c>
      <c r="AP2098" s="45" t="e">
        <f>WEEKNUM(R2098)-WEEKNUM(EOMONTH(R2098,-1)+1)+1</f>
        <v>#NUM!</v>
      </c>
      <c r="AQ2098" s="45">
        <f>IF(AU2098="S",IF(Q2098="1. Aceitou o programa",R2098-B2098,0),0)</f>
        <v>0</v>
      </c>
      <c r="AR2098" s="45">
        <f>IF(AU2098="S",IF(AND(S2098&lt;&gt;"",R2098&lt;&gt;""),S2098-R2098,0),0)</f>
        <v>0</v>
      </c>
      <c r="AS2098" s="45">
        <f>IF(AU2098="S",IF(Q2098="1. Aceitou o programa",IF(OR(X2098="Não se Aplica",X2098=""),IF(OR(W2098="Não se Aplica",W2098=""),0,W2098-V2098),AVERAGE(X2098-W2098,W2098-V2098)),0),0)</f>
        <v>0</v>
      </c>
      <c r="AT2098" s="45">
        <f>IF(AU2098="S",IF(AND(Q2098="1. Aceitou o programa",AB2098="Realizada"),IFERROR(IF(AA2098="",0,AA2098-R2098),0),0),0)</f>
        <v>0</v>
      </c>
      <c r="AU2098" s="45" t="str">
        <f>_xlfn.XLOOKUP(U2098,'Lista Suspensa'!$AA$20:$AA$23,'Lista Suspensa'!$AB$20:$AB$23,"N/A")</f>
        <v>S</v>
      </c>
    </row>
    <row r="2099" spans="1:47" ht="12" customHeight="1">
      <c r="A2099" s="87"/>
      <c r="B2099" s="88"/>
      <c r="C2099" s="89"/>
      <c r="D2099" s="89"/>
      <c r="E2099" s="90"/>
      <c r="F2099" s="184"/>
      <c r="G2099" s="91"/>
      <c r="H2099" s="92"/>
      <c r="I2099" s="89"/>
      <c r="J2099" s="89"/>
      <c r="K2099" s="89"/>
      <c r="L2099" s="89"/>
      <c r="M2099" s="89"/>
      <c r="N2099" s="89"/>
      <c r="O2099" s="93"/>
      <c r="P2099" s="94"/>
      <c r="Q2099" s="112"/>
      <c r="R2099" s="95"/>
      <c r="S2099" s="96"/>
      <c r="T2099" s="96"/>
      <c r="U2099" s="96"/>
      <c r="V2099" s="92"/>
      <c r="W2099" s="92"/>
      <c r="X2099" s="92"/>
      <c r="Y2099" s="97"/>
      <c r="Z2099" s="89"/>
      <c r="AA2099" s="96">
        <v>0</v>
      </c>
      <c r="AB2099" s="89"/>
      <c r="AC2099" s="111"/>
      <c r="AD2099" s="89"/>
      <c r="AE2099" s="89"/>
      <c r="AF2099" s="98"/>
      <c r="AG2099" s="98"/>
      <c r="AH2099" s="98"/>
      <c r="AI2099" s="99"/>
      <c r="AJ2099" s="99"/>
      <c r="AK2099" s="99"/>
      <c r="AL2099" s="45" t="s">
        <v>68</v>
      </c>
      <c r="AM2099" s="162" t="str">
        <f>MONTH(B2099)&amp;"/"&amp;YEAR(B2099)</f>
        <v>1/1900</v>
      </c>
      <c r="AN2099" s="45" t="e">
        <f>WEEKNUM(B2099)-WEEKNUM(EOMONTH(B2099,-1)+1)+1</f>
        <v>#NUM!</v>
      </c>
      <c r="AO2099" s="45" t="str">
        <f>MONTH(R2099)&amp;"/"&amp;YEAR(R2099)</f>
        <v>1/1900</v>
      </c>
      <c r="AP2099" s="45" t="e">
        <f>WEEKNUM(R2099)-WEEKNUM(EOMONTH(R2099,-1)+1)+1</f>
        <v>#NUM!</v>
      </c>
      <c r="AQ2099" s="45">
        <f>IF(AU2099="S",IF(Q2099="1. Aceitou o programa",R2099-B2099,0),0)</f>
        <v>0</v>
      </c>
      <c r="AR2099" s="45">
        <f>IF(AU2099="S",IF(AND(S2099&lt;&gt;"",R2099&lt;&gt;""),S2099-R2099,0),0)</f>
        <v>0</v>
      </c>
      <c r="AS2099" s="45">
        <f>IF(AU2099="S",IF(Q2099="1. Aceitou o programa",IF(OR(X2099="Não se Aplica",X2099=""),IF(OR(W2099="Não se Aplica",W2099=""),0,W2099-V2099),AVERAGE(X2099-W2099,W2099-V2099)),0),0)</f>
        <v>0</v>
      </c>
      <c r="AT2099" s="45">
        <f>IF(AU2099="S",IF(AND(Q2099="1. Aceitou o programa",AB2099="Realizada"),IFERROR(IF(AA2099="",0,AA2099-R2099),0),0),0)</f>
        <v>0</v>
      </c>
      <c r="AU2099" s="45" t="str">
        <f>_xlfn.XLOOKUP(U2099,'Lista Suspensa'!$AA$20:$AA$23,'Lista Suspensa'!$AB$20:$AB$23,"N/A")</f>
        <v>S</v>
      </c>
    </row>
    <row r="2100" spans="1:47" ht="12" customHeight="1">
      <c r="A2100" s="87"/>
      <c r="B2100" s="88"/>
      <c r="C2100" s="89"/>
      <c r="D2100" s="89"/>
      <c r="E2100" s="90"/>
      <c r="F2100" s="184"/>
      <c r="G2100" s="91"/>
      <c r="H2100" s="92"/>
      <c r="I2100" s="89"/>
      <c r="J2100" s="89"/>
      <c r="K2100" s="89"/>
      <c r="L2100" s="89"/>
      <c r="M2100" s="89"/>
      <c r="N2100" s="89"/>
      <c r="O2100" s="93"/>
      <c r="P2100" s="94"/>
      <c r="Q2100" s="112"/>
      <c r="R2100" s="95"/>
      <c r="S2100" s="96"/>
      <c r="T2100" s="96"/>
      <c r="U2100" s="96"/>
      <c r="V2100" s="92"/>
      <c r="W2100" s="92"/>
      <c r="X2100" s="92"/>
      <c r="Y2100" s="97"/>
      <c r="Z2100" s="89"/>
      <c r="AA2100" s="96">
        <v>0</v>
      </c>
      <c r="AB2100" s="89"/>
      <c r="AC2100" s="111"/>
      <c r="AD2100" s="89"/>
      <c r="AE2100" s="89"/>
      <c r="AF2100" s="98"/>
      <c r="AG2100" s="98"/>
      <c r="AH2100" s="98"/>
      <c r="AI2100" s="99"/>
      <c r="AJ2100" s="99"/>
      <c r="AK2100" s="99"/>
      <c r="AL2100" s="45" t="s">
        <v>68</v>
      </c>
      <c r="AM2100" s="162" t="str">
        <f>MONTH(B2100)&amp;"/"&amp;YEAR(B2100)</f>
        <v>1/1900</v>
      </c>
      <c r="AN2100" s="45" t="e">
        <f>WEEKNUM(B2100)-WEEKNUM(EOMONTH(B2100,-1)+1)+1</f>
        <v>#NUM!</v>
      </c>
      <c r="AO2100" s="45" t="str">
        <f>MONTH(R2100)&amp;"/"&amp;YEAR(R2100)</f>
        <v>1/1900</v>
      </c>
      <c r="AP2100" s="45" t="e">
        <f>WEEKNUM(R2100)-WEEKNUM(EOMONTH(R2100,-1)+1)+1</f>
        <v>#NUM!</v>
      </c>
      <c r="AQ2100" s="45">
        <f>IF(AU2100="S",IF(Q2100="1. Aceitou o programa",R2100-B2100,0),0)</f>
        <v>0</v>
      </c>
      <c r="AR2100" s="45">
        <f>IF(AU2100="S",IF(AND(S2100&lt;&gt;"",R2100&lt;&gt;""),S2100-R2100,0),0)</f>
        <v>0</v>
      </c>
      <c r="AS2100" s="45">
        <f>IF(AU2100="S",IF(Q2100="1. Aceitou o programa",IF(OR(X2100="Não se Aplica",X2100=""),IF(OR(W2100="Não se Aplica",W2100=""),0,W2100-V2100),AVERAGE(X2100-W2100,W2100-V2100)),0),0)</f>
        <v>0</v>
      </c>
      <c r="AT2100" s="45">
        <f>IF(AU2100="S",IF(AND(Q2100="1. Aceitou o programa",AB2100="Realizada"),IFERROR(IF(AA2100="",0,AA2100-R2100),0),0),0)</f>
        <v>0</v>
      </c>
      <c r="AU2100" s="45" t="str">
        <f>_xlfn.XLOOKUP(U2100,'Lista Suspensa'!$AA$20:$AA$23,'Lista Suspensa'!$AB$20:$AB$23,"N/A")</f>
        <v>S</v>
      </c>
    </row>
    <row r="2101" spans="1:47" ht="12" customHeight="1">
      <c r="A2101" s="87"/>
      <c r="B2101" s="88"/>
      <c r="C2101" s="89"/>
      <c r="D2101" s="89"/>
      <c r="E2101" s="90"/>
      <c r="F2101" s="184"/>
      <c r="G2101" s="91"/>
      <c r="H2101" s="92"/>
      <c r="I2101" s="89"/>
      <c r="J2101" s="89"/>
      <c r="K2101" s="89"/>
      <c r="L2101" s="89"/>
      <c r="M2101" s="89"/>
      <c r="N2101" s="89"/>
      <c r="O2101" s="93"/>
      <c r="P2101" s="94"/>
      <c r="Q2101" s="112"/>
      <c r="R2101" s="95"/>
      <c r="S2101" s="96"/>
      <c r="T2101" s="96"/>
      <c r="U2101" s="96"/>
      <c r="V2101" s="92"/>
      <c r="W2101" s="92"/>
      <c r="X2101" s="92"/>
      <c r="Y2101" s="97"/>
      <c r="Z2101" s="89"/>
      <c r="AA2101" s="96">
        <v>0</v>
      </c>
      <c r="AB2101" s="89"/>
      <c r="AC2101" s="111"/>
      <c r="AD2101" s="89"/>
      <c r="AE2101" s="89"/>
      <c r="AF2101" s="98"/>
      <c r="AG2101" s="98"/>
      <c r="AH2101" s="98"/>
      <c r="AI2101" s="99"/>
      <c r="AJ2101" s="99"/>
      <c r="AK2101" s="99"/>
      <c r="AL2101" s="45" t="s">
        <v>68</v>
      </c>
      <c r="AM2101" s="162" t="str">
        <f>MONTH(B2101)&amp;"/"&amp;YEAR(B2101)</f>
        <v>1/1900</v>
      </c>
      <c r="AN2101" s="45" t="e">
        <f>WEEKNUM(B2101)-WEEKNUM(EOMONTH(B2101,-1)+1)+1</f>
        <v>#NUM!</v>
      </c>
      <c r="AO2101" s="45" t="str">
        <f>MONTH(R2101)&amp;"/"&amp;YEAR(R2101)</f>
        <v>1/1900</v>
      </c>
      <c r="AP2101" s="45" t="e">
        <f>WEEKNUM(R2101)-WEEKNUM(EOMONTH(R2101,-1)+1)+1</f>
        <v>#NUM!</v>
      </c>
      <c r="AQ2101" s="45">
        <f>IF(AU2101="S",IF(Q2101="1. Aceitou o programa",R2101-B2101,0),0)</f>
        <v>0</v>
      </c>
      <c r="AR2101" s="45">
        <f>IF(AU2101="S",IF(AND(S2101&lt;&gt;"",R2101&lt;&gt;""),S2101-R2101,0),0)</f>
        <v>0</v>
      </c>
      <c r="AS2101" s="45">
        <f>IF(AU2101="S",IF(Q2101="1. Aceitou o programa",IF(OR(X2101="Não se Aplica",X2101=""),IF(OR(W2101="Não se Aplica",W2101=""),0,W2101-V2101),AVERAGE(X2101-W2101,W2101-V2101)),0),0)</f>
        <v>0</v>
      </c>
      <c r="AT2101" s="45">
        <f>IF(AU2101="S",IF(AND(Q2101="1. Aceitou o programa",AB2101="Realizada"),IFERROR(IF(AA2101="",0,AA2101-R2101),0),0),0)</f>
        <v>0</v>
      </c>
      <c r="AU2101" s="45" t="str">
        <f>_xlfn.XLOOKUP(U2101,'Lista Suspensa'!$AA$20:$AA$23,'Lista Suspensa'!$AB$20:$AB$23,"N/A")</f>
        <v>S</v>
      </c>
    </row>
    <row r="2102" spans="1:47" ht="12" customHeight="1">
      <c r="A2102" s="87"/>
      <c r="B2102" s="88"/>
      <c r="C2102" s="89"/>
      <c r="D2102" s="89"/>
      <c r="E2102" s="90"/>
      <c r="F2102" s="184"/>
      <c r="G2102" s="91"/>
      <c r="H2102" s="92"/>
      <c r="I2102" s="89"/>
      <c r="J2102" s="89"/>
      <c r="K2102" s="89"/>
      <c r="L2102" s="89"/>
      <c r="M2102" s="89"/>
      <c r="N2102" s="89"/>
      <c r="O2102" s="93"/>
      <c r="P2102" s="94"/>
      <c r="Q2102" s="112"/>
      <c r="R2102" s="95"/>
      <c r="S2102" s="96"/>
      <c r="T2102" s="96"/>
      <c r="U2102" s="96"/>
      <c r="V2102" s="92"/>
      <c r="W2102" s="92"/>
      <c r="X2102" s="92"/>
      <c r="Y2102" s="97"/>
      <c r="Z2102" s="89"/>
      <c r="AA2102" s="96">
        <v>0</v>
      </c>
      <c r="AB2102" s="89"/>
      <c r="AC2102" s="111"/>
      <c r="AD2102" s="89"/>
      <c r="AE2102" s="89"/>
      <c r="AF2102" s="98"/>
      <c r="AG2102" s="98"/>
      <c r="AH2102" s="98"/>
      <c r="AI2102" s="99"/>
      <c r="AJ2102" s="99"/>
      <c r="AK2102" s="99"/>
      <c r="AL2102" s="45" t="s">
        <v>68</v>
      </c>
      <c r="AM2102" s="162" t="str">
        <f>MONTH(B2102)&amp;"/"&amp;YEAR(B2102)</f>
        <v>1/1900</v>
      </c>
      <c r="AN2102" s="45" t="e">
        <f>WEEKNUM(B2102)-WEEKNUM(EOMONTH(B2102,-1)+1)+1</f>
        <v>#NUM!</v>
      </c>
      <c r="AO2102" s="45" t="str">
        <f>MONTH(R2102)&amp;"/"&amp;YEAR(R2102)</f>
        <v>1/1900</v>
      </c>
      <c r="AP2102" s="45" t="e">
        <f>WEEKNUM(R2102)-WEEKNUM(EOMONTH(R2102,-1)+1)+1</f>
        <v>#NUM!</v>
      </c>
      <c r="AQ2102" s="45">
        <f>IF(AU2102="S",IF(Q2102="1. Aceitou o programa",R2102-B2102,0),0)</f>
        <v>0</v>
      </c>
      <c r="AR2102" s="45">
        <f>IF(AU2102="S",IF(AND(S2102&lt;&gt;"",R2102&lt;&gt;""),S2102-R2102,0),0)</f>
        <v>0</v>
      </c>
      <c r="AS2102" s="45">
        <f>IF(AU2102="S",IF(Q2102="1. Aceitou o programa",IF(OR(X2102="Não se Aplica",X2102=""),IF(OR(W2102="Não se Aplica",W2102=""),0,W2102-V2102),AVERAGE(X2102-W2102,W2102-V2102)),0),0)</f>
        <v>0</v>
      </c>
      <c r="AT2102" s="45">
        <f>IF(AU2102="S",IF(AND(Q2102="1. Aceitou o programa",AB2102="Realizada"),IFERROR(IF(AA2102="",0,AA2102-R2102),0),0),0)</f>
        <v>0</v>
      </c>
      <c r="AU2102" s="45" t="str">
        <f>_xlfn.XLOOKUP(U2102,'Lista Suspensa'!$AA$20:$AA$23,'Lista Suspensa'!$AB$20:$AB$23,"N/A")</f>
        <v>S</v>
      </c>
    </row>
    <row r="2103" spans="1:47" ht="12" customHeight="1">
      <c r="A2103" s="87"/>
      <c r="B2103" s="88"/>
      <c r="C2103" s="89"/>
      <c r="D2103" s="89"/>
      <c r="E2103" s="90"/>
      <c r="F2103" s="184"/>
      <c r="G2103" s="91"/>
      <c r="H2103" s="92"/>
      <c r="I2103" s="89"/>
      <c r="J2103" s="89"/>
      <c r="K2103" s="89"/>
      <c r="L2103" s="89"/>
      <c r="M2103" s="89"/>
      <c r="N2103" s="89"/>
      <c r="O2103" s="93"/>
      <c r="P2103" s="94"/>
      <c r="Q2103" s="112"/>
      <c r="R2103" s="95"/>
      <c r="S2103" s="96"/>
      <c r="T2103" s="96"/>
      <c r="U2103" s="96"/>
      <c r="V2103" s="92"/>
      <c r="W2103" s="92"/>
      <c r="X2103" s="92"/>
      <c r="Y2103" s="97"/>
      <c r="Z2103" s="89"/>
      <c r="AA2103" s="96">
        <v>0</v>
      </c>
      <c r="AB2103" s="89"/>
      <c r="AC2103" s="111"/>
      <c r="AD2103" s="89"/>
      <c r="AE2103" s="89"/>
      <c r="AF2103" s="98"/>
      <c r="AG2103" s="98"/>
      <c r="AH2103" s="98"/>
      <c r="AI2103" s="99"/>
      <c r="AJ2103" s="99"/>
      <c r="AK2103" s="99"/>
      <c r="AL2103" s="45" t="s">
        <v>68</v>
      </c>
      <c r="AM2103" s="162" t="str">
        <f>MONTH(B2103)&amp;"/"&amp;YEAR(B2103)</f>
        <v>1/1900</v>
      </c>
      <c r="AN2103" s="45" t="e">
        <f>WEEKNUM(B2103)-WEEKNUM(EOMONTH(B2103,-1)+1)+1</f>
        <v>#NUM!</v>
      </c>
      <c r="AO2103" s="45" t="str">
        <f>MONTH(R2103)&amp;"/"&amp;YEAR(R2103)</f>
        <v>1/1900</v>
      </c>
      <c r="AP2103" s="45" t="e">
        <f>WEEKNUM(R2103)-WEEKNUM(EOMONTH(R2103,-1)+1)+1</f>
        <v>#NUM!</v>
      </c>
      <c r="AQ2103" s="45">
        <f>IF(AU2103="S",IF(Q2103="1. Aceitou o programa",R2103-B2103,0),0)</f>
        <v>0</v>
      </c>
      <c r="AR2103" s="45">
        <f>IF(AU2103="S",IF(AND(S2103&lt;&gt;"",R2103&lt;&gt;""),S2103-R2103,0),0)</f>
        <v>0</v>
      </c>
      <c r="AS2103" s="45">
        <f>IF(AU2103="S",IF(Q2103="1. Aceitou o programa",IF(OR(X2103="Não se Aplica",X2103=""),IF(OR(W2103="Não se Aplica",W2103=""),0,W2103-V2103),AVERAGE(X2103-W2103,W2103-V2103)),0),0)</f>
        <v>0</v>
      </c>
      <c r="AT2103" s="45">
        <f>IF(AU2103="S",IF(AND(Q2103="1. Aceitou o programa",AB2103="Realizada"),IFERROR(IF(AA2103="",0,AA2103-R2103),0),0),0)</f>
        <v>0</v>
      </c>
      <c r="AU2103" s="45" t="str">
        <f>_xlfn.XLOOKUP(U2103,'Lista Suspensa'!$AA$20:$AA$23,'Lista Suspensa'!$AB$20:$AB$23,"N/A")</f>
        <v>S</v>
      </c>
    </row>
    <row r="2104" spans="1:47" ht="12" customHeight="1">
      <c r="A2104" s="87"/>
      <c r="B2104" s="88"/>
      <c r="C2104" s="89"/>
      <c r="D2104" s="89"/>
      <c r="E2104" s="90"/>
      <c r="F2104" s="184"/>
      <c r="G2104" s="91"/>
      <c r="H2104" s="92"/>
      <c r="I2104" s="89"/>
      <c r="J2104" s="89"/>
      <c r="K2104" s="89"/>
      <c r="L2104" s="89"/>
      <c r="M2104" s="89"/>
      <c r="N2104" s="89"/>
      <c r="O2104" s="93"/>
      <c r="P2104" s="94"/>
      <c r="Q2104" s="112"/>
      <c r="R2104" s="95"/>
      <c r="S2104" s="96"/>
      <c r="T2104" s="96"/>
      <c r="U2104" s="96"/>
      <c r="V2104" s="92"/>
      <c r="W2104" s="92"/>
      <c r="X2104" s="92"/>
      <c r="Y2104" s="97"/>
      <c r="Z2104" s="89"/>
      <c r="AA2104" s="96">
        <v>0</v>
      </c>
      <c r="AB2104" s="89"/>
      <c r="AC2104" s="111"/>
      <c r="AD2104" s="89"/>
      <c r="AE2104" s="89"/>
      <c r="AF2104" s="98"/>
      <c r="AG2104" s="98"/>
      <c r="AH2104" s="98"/>
      <c r="AI2104" s="99"/>
      <c r="AJ2104" s="99"/>
      <c r="AK2104" s="99"/>
      <c r="AL2104" s="45" t="s">
        <v>68</v>
      </c>
      <c r="AM2104" s="162" t="str">
        <f>MONTH(B2104)&amp;"/"&amp;YEAR(B2104)</f>
        <v>1/1900</v>
      </c>
      <c r="AN2104" s="45" t="e">
        <f>WEEKNUM(B2104)-WEEKNUM(EOMONTH(B2104,-1)+1)+1</f>
        <v>#NUM!</v>
      </c>
      <c r="AO2104" s="45" t="str">
        <f>MONTH(R2104)&amp;"/"&amp;YEAR(R2104)</f>
        <v>1/1900</v>
      </c>
      <c r="AP2104" s="45" t="e">
        <f>WEEKNUM(R2104)-WEEKNUM(EOMONTH(R2104,-1)+1)+1</f>
        <v>#NUM!</v>
      </c>
      <c r="AQ2104" s="45">
        <f>IF(AU2104="S",IF(Q2104="1. Aceitou o programa",R2104-B2104,0),0)</f>
        <v>0</v>
      </c>
      <c r="AR2104" s="45">
        <f>IF(AU2104="S",IF(AND(S2104&lt;&gt;"",R2104&lt;&gt;""),S2104-R2104,0),0)</f>
        <v>0</v>
      </c>
      <c r="AS2104" s="45">
        <f>IF(AU2104="S",IF(Q2104="1. Aceitou o programa",IF(OR(X2104="Não se Aplica",X2104=""),IF(OR(W2104="Não se Aplica",W2104=""),0,W2104-V2104),AVERAGE(X2104-W2104,W2104-V2104)),0),0)</f>
        <v>0</v>
      </c>
      <c r="AT2104" s="45">
        <f>IF(AU2104="S",IF(AND(Q2104="1. Aceitou o programa",AB2104="Realizada"),IFERROR(IF(AA2104="",0,AA2104-R2104),0),0),0)</f>
        <v>0</v>
      </c>
      <c r="AU2104" s="45" t="str">
        <f>_xlfn.XLOOKUP(U2104,'Lista Suspensa'!$AA$20:$AA$23,'Lista Suspensa'!$AB$20:$AB$23,"N/A")</f>
        <v>S</v>
      </c>
    </row>
    <row r="2105" spans="1:47" ht="12" customHeight="1">
      <c r="A2105" s="87"/>
      <c r="B2105" s="88"/>
      <c r="C2105" s="89"/>
      <c r="D2105" s="89"/>
      <c r="E2105" s="90"/>
      <c r="F2105" s="184"/>
      <c r="G2105" s="91"/>
      <c r="H2105" s="92"/>
      <c r="I2105" s="89"/>
      <c r="J2105" s="89"/>
      <c r="K2105" s="89"/>
      <c r="L2105" s="89"/>
      <c r="M2105" s="89"/>
      <c r="N2105" s="89"/>
      <c r="O2105" s="93"/>
      <c r="P2105" s="94"/>
      <c r="Q2105" s="112"/>
      <c r="R2105" s="95"/>
      <c r="S2105" s="96"/>
      <c r="T2105" s="96"/>
      <c r="U2105" s="96"/>
      <c r="V2105" s="92"/>
      <c r="W2105" s="92"/>
      <c r="X2105" s="92"/>
      <c r="Y2105" s="97"/>
      <c r="Z2105" s="89"/>
      <c r="AA2105" s="96">
        <v>0</v>
      </c>
      <c r="AB2105" s="89"/>
      <c r="AC2105" s="111"/>
      <c r="AD2105" s="89"/>
      <c r="AE2105" s="89"/>
      <c r="AF2105" s="98"/>
      <c r="AG2105" s="98"/>
      <c r="AH2105" s="98"/>
      <c r="AI2105" s="99"/>
      <c r="AJ2105" s="99"/>
      <c r="AK2105" s="99"/>
      <c r="AL2105" s="45" t="s">
        <v>68</v>
      </c>
      <c r="AM2105" s="162" t="str">
        <f>MONTH(B2105)&amp;"/"&amp;YEAR(B2105)</f>
        <v>1/1900</v>
      </c>
      <c r="AN2105" s="45" t="e">
        <f>WEEKNUM(B2105)-WEEKNUM(EOMONTH(B2105,-1)+1)+1</f>
        <v>#NUM!</v>
      </c>
      <c r="AO2105" s="45" t="str">
        <f>MONTH(R2105)&amp;"/"&amp;YEAR(R2105)</f>
        <v>1/1900</v>
      </c>
      <c r="AP2105" s="45" t="e">
        <f>WEEKNUM(R2105)-WEEKNUM(EOMONTH(R2105,-1)+1)+1</f>
        <v>#NUM!</v>
      </c>
      <c r="AQ2105" s="45">
        <f>IF(AU2105="S",IF(Q2105="1. Aceitou o programa",R2105-B2105,0),0)</f>
        <v>0</v>
      </c>
      <c r="AR2105" s="45">
        <f>IF(AU2105="S",IF(AND(S2105&lt;&gt;"",R2105&lt;&gt;""),S2105-R2105,0),0)</f>
        <v>0</v>
      </c>
      <c r="AS2105" s="45">
        <f>IF(AU2105="S",IF(Q2105="1. Aceitou o programa",IF(OR(X2105="Não se Aplica",X2105=""),IF(OR(W2105="Não se Aplica",W2105=""),0,W2105-V2105),AVERAGE(X2105-W2105,W2105-V2105)),0),0)</f>
        <v>0</v>
      </c>
      <c r="AT2105" s="45">
        <f>IF(AU2105="S",IF(AND(Q2105="1. Aceitou o programa",AB2105="Realizada"),IFERROR(IF(AA2105="",0,AA2105-R2105),0),0),0)</f>
        <v>0</v>
      </c>
      <c r="AU2105" s="45" t="str">
        <f>_xlfn.XLOOKUP(U2105,'Lista Suspensa'!$AA$20:$AA$23,'Lista Suspensa'!$AB$20:$AB$23,"N/A")</f>
        <v>S</v>
      </c>
    </row>
    <row r="2106" spans="1:47" ht="12" customHeight="1">
      <c r="A2106" s="87"/>
      <c r="B2106" s="88"/>
      <c r="C2106" s="89"/>
      <c r="D2106" s="89"/>
      <c r="E2106" s="90"/>
      <c r="F2106" s="184"/>
      <c r="G2106" s="91"/>
      <c r="H2106" s="92"/>
      <c r="I2106" s="89"/>
      <c r="J2106" s="89"/>
      <c r="K2106" s="89"/>
      <c r="L2106" s="89"/>
      <c r="M2106" s="89"/>
      <c r="N2106" s="89"/>
      <c r="O2106" s="93"/>
      <c r="P2106" s="94"/>
      <c r="Q2106" s="112"/>
      <c r="R2106" s="95"/>
      <c r="S2106" s="96"/>
      <c r="T2106" s="96"/>
      <c r="U2106" s="96"/>
      <c r="V2106" s="92"/>
      <c r="W2106" s="92"/>
      <c r="X2106" s="92"/>
      <c r="Y2106" s="97"/>
      <c r="Z2106" s="89"/>
      <c r="AA2106" s="96">
        <v>0</v>
      </c>
      <c r="AB2106" s="89"/>
      <c r="AC2106" s="111"/>
      <c r="AD2106" s="89"/>
      <c r="AE2106" s="89"/>
      <c r="AF2106" s="98"/>
      <c r="AG2106" s="98"/>
      <c r="AH2106" s="98"/>
      <c r="AI2106" s="99"/>
      <c r="AJ2106" s="99"/>
      <c r="AK2106" s="99"/>
      <c r="AL2106" s="45" t="s">
        <v>68</v>
      </c>
      <c r="AM2106" s="162" t="str">
        <f>MONTH(B2106)&amp;"/"&amp;YEAR(B2106)</f>
        <v>1/1900</v>
      </c>
      <c r="AN2106" s="45" t="e">
        <f>WEEKNUM(B2106)-WEEKNUM(EOMONTH(B2106,-1)+1)+1</f>
        <v>#NUM!</v>
      </c>
      <c r="AO2106" s="45" t="str">
        <f>MONTH(R2106)&amp;"/"&amp;YEAR(R2106)</f>
        <v>1/1900</v>
      </c>
      <c r="AP2106" s="45" t="e">
        <f>WEEKNUM(R2106)-WEEKNUM(EOMONTH(R2106,-1)+1)+1</f>
        <v>#NUM!</v>
      </c>
      <c r="AQ2106" s="45">
        <f>IF(AU2106="S",IF(Q2106="1. Aceitou o programa",R2106-B2106,0),0)</f>
        <v>0</v>
      </c>
      <c r="AR2106" s="45">
        <f>IF(AU2106="S",IF(AND(S2106&lt;&gt;"",R2106&lt;&gt;""),S2106-R2106,0),0)</f>
        <v>0</v>
      </c>
      <c r="AS2106" s="45">
        <f>IF(AU2106="S",IF(Q2106="1. Aceitou o programa",IF(OR(X2106="Não se Aplica",X2106=""),IF(OR(W2106="Não se Aplica",W2106=""),0,W2106-V2106),AVERAGE(X2106-W2106,W2106-V2106)),0),0)</f>
        <v>0</v>
      </c>
      <c r="AT2106" s="45">
        <f>IF(AU2106="S",IF(AND(Q2106="1. Aceitou o programa",AB2106="Realizada"),IFERROR(IF(AA2106="",0,AA2106-R2106),0),0),0)</f>
        <v>0</v>
      </c>
      <c r="AU2106" s="45" t="str">
        <f>_xlfn.XLOOKUP(U2106,'Lista Suspensa'!$AA$20:$AA$23,'Lista Suspensa'!$AB$20:$AB$23,"N/A")</f>
        <v>S</v>
      </c>
    </row>
    <row r="2107" spans="1:47" ht="12" customHeight="1">
      <c r="A2107" s="87"/>
      <c r="B2107" s="88"/>
      <c r="C2107" s="89"/>
      <c r="D2107" s="89"/>
      <c r="E2107" s="90"/>
      <c r="F2107" s="184"/>
      <c r="G2107" s="91"/>
      <c r="H2107" s="92"/>
      <c r="I2107" s="89"/>
      <c r="J2107" s="89"/>
      <c r="K2107" s="89"/>
      <c r="L2107" s="89"/>
      <c r="M2107" s="89"/>
      <c r="N2107" s="89"/>
      <c r="O2107" s="93"/>
      <c r="P2107" s="94"/>
      <c r="Q2107" s="112"/>
      <c r="R2107" s="95"/>
      <c r="S2107" s="96"/>
      <c r="T2107" s="96"/>
      <c r="U2107" s="96"/>
      <c r="V2107" s="92"/>
      <c r="W2107" s="92"/>
      <c r="X2107" s="92"/>
      <c r="Y2107" s="97"/>
      <c r="Z2107" s="89"/>
      <c r="AA2107" s="96">
        <v>0</v>
      </c>
      <c r="AB2107" s="89"/>
      <c r="AC2107" s="111"/>
      <c r="AD2107" s="89"/>
      <c r="AE2107" s="89"/>
      <c r="AF2107" s="98"/>
      <c r="AG2107" s="98"/>
      <c r="AH2107" s="98"/>
      <c r="AI2107" s="99"/>
      <c r="AJ2107" s="99"/>
      <c r="AK2107" s="99"/>
      <c r="AL2107" s="45" t="s">
        <v>68</v>
      </c>
      <c r="AM2107" s="162" t="str">
        <f>MONTH(B2107)&amp;"/"&amp;YEAR(B2107)</f>
        <v>1/1900</v>
      </c>
      <c r="AN2107" s="45" t="e">
        <f>WEEKNUM(B2107)-WEEKNUM(EOMONTH(B2107,-1)+1)+1</f>
        <v>#NUM!</v>
      </c>
      <c r="AO2107" s="45" t="str">
        <f>MONTH(R2107)&amp;"/"&amp;YEAR(R2107)</f>
        <v>1/1900</v>
      </c>
      <c r="AP2107" s="45" t="e">
        <f>WEEKNUM(R2107)-WEEKNUM(EOMONTH(R2107,-1)+1)+1</f>
        <v>#NUM!</v>
      </c>
      <c r="AQ2107" s="45">
        <f>IF(AU2107="S",IF(Q2107="1. Aceitou o programa",R2107-B2107,0),0)</f>
        <v>0</v>
      </c>
      <c r="AR2107" s="45">
        <f>IF(AU2107="S",IF(AND(S2107&lt;&gt;"",R2107&lt;&gt;""),S2107-R2107,0),0)</f>
        <v>0</v>
      </c>
      <c r="AS2107" s="45">
        <f>IF(AU2107="S",IF(Q2107="1. Aceitou o programa",IF(OR(X2107="Não se Aplica",X2107=""),IF(OR(W2107="Não se Aplica",W2107=""),0,W2107-V2107),AVERAGE(X2107-W2107,W2107-V2107)),0),0)</f>
        <v>0</v>
      </c>
      <c r="AT2107" s="45">
        <f>IF(AU2107="S",IF(AND(Q2107="1. Aceitou o programa",AB2107="Realizada"),IFERROR(IF(AA2107="",0,AA2107-R2107),0),0),0)</f>
        <v>0</v>
      </c>
      <c r="AU2107" s="45" t="str">
        <f>_xlfn.XLOOKUP(U2107,'Lista Suspensa'!$AA$20:$AA$23,'Lista Suspensa'!$AB$20:$AB$23,"N/A")</f>
        <v>S</v>
      </c>
    </row>
    <row r="2108" spans="1:47" ht="12" customHeight="1">
      <c r="A2108" s="87"/>
      <c r="B2108" s="88"/>
      <c r="C2108" s="89"/>
      <c r="D2108" s="89"/>
      <c r="E2108" s="90"/>
      <c r="F2108" s="184"/>
      <c r="G2108" s="91"/>
      <c r="H2108" s="92"/>
      <c r="I2108" s="89"/>
      <c r="J2108" s="89"/>
      <c r="K2108" s="89"/>
      <c r="L2108" s="89"/>
      <c r="M2108" s="89"/>
      <c r="N2108" s="89"/>
      <c r="O2108" s="93"/>
      <c r="P2108" s="94"/>
      <c r="Q2108" s="112"/>
      <c r="R2108" s="95"/>
      <c r="S2108" s="96"/>
      <c r="T2108" s="96"/>
      <c r="U2108" s="96"/>
      <c r="V2108" s="92"/>
      <c r="W2108" s="92"/>
      <c r="X2108" s="92"/>
      <c r="Y2108" s="97"/>
      <c r="Z2108" s="89"/>
      <c r="AA2108" s="96">
        <v>0</v>
      </c>
      <c r="AB2108" s="89"/>
      <c r="AC2108" s="111"/>
      <c r="AD2108" s="89"/>
      <c r="AE2108" s="89"/>
      <c r="AF2108" s="98"/>
      <c r="AG2108" s="98"/>
      <c r="AH2108" s="98"/>
      <c r="AI2108" s="99"/>
      <c r="AJ2108" s="99"/>
      <c r="AK2108" s="99"/>
      <c r="AL2108" s="45" t="s">
        <v>68</v>
      </c>
      <c r="AM2108" s="162" t="str">
        <f>MONTH(B2108)&amp;"/"&amp;YEAR(B2108)</f>
        <v>1/1900</v>
      </c>
      <c r="AN2108" s="45" t="e">
        <f>WEEKNUM(B2108)-WEEKNUM(EOMONTH(B2108,-1)+1)+1</f>
        <v>#NUM!</v>
      </c>
      <c r="AO2108" s="45" t="str">
        <f>MONTH(R2108)&amp;"/"&amp;YEAR(R2108)</f>
        <v>1/1900</v>
      </c>
      <c r="AP2108" s="45" t="e">
        <f>WEEKNUM(R2108)-WEEKNUM(EOMONTH(R2108,-1)+1)+1</f>
        <v>#NUM!</v>
      </c>
      <c r="AQ2108" s="45">
        <f>IF(AU2108="S",IF(Q2108="1. Aceitou o programa",R2108-B2108,0),0)</f>
        <v>0</v>
      </c>
      <c r="AR2108" s="45">
        <f>IF(AU2108="S",IF(AND(S2108&lt;&gt;"",R2108&lt;&gt;""),S2108-R2108,0),0)</f>
        <v>0</v>
      </c>
      <c r="AS2108" s="45">
        <f>IF(AU2108="S",IF(Q2108="1. Aceitou o programa",IF(OR(X2108="Não se Aplica",X2108=""),IF(OR(W2108="Não se Aplica",W2108=""),0,W2108-V2108),AVERAGE(X2108-W2108,W2108-V2108)),0),0)</f>
        <v>0</v>
      </c>
      <c r="AT2108" s="45">
        <f>IF(AU2108="S",IF(AND(Q2108="1. Aceitou o programa",AB2108="Realizada"),IFERROR(IF(AA2108="",0,AA2108-R2108),0),0),0)</f>
        <v>0</v>
      </c>
      <c r="AU2108" s="45" t="str">
        <f>_xlfn.XLOOKUP(U2108,'Lista Suspensa'!$AA$20:$AA$23,'Lista Suspensa'!$AB$20:$AB$23,"N/A")</f>
        <v>S</v>
      </c>
    </row>
    <row r="2109" spans="1:47" ht="12" customHeight="1">
      <c r="A2109" s="87"/>
      <c r="B2109" s="88"/>
      <c r="C2109" s="89"/>
      <c r="D2109" s="89"/>
      <c r="E2109" s="90"/>
      <c r="F2109" s="184"/>
      <c r="G2109" s="91"/>
      <c r="H2109" s="92"/>
      <c r="I2109" s="89"/>
      <c r="J2109" s="89"/>
      <c r="K2109" s="89"/>
      <c r="L2109" s="89"/>
      <c r="M2109" s="89"/>
      <c r="N2109" s="89"/>
      <c r="O2109" s="93"/>
      <c r="P2109" s="94"/>
      <c r="Q2109" s="112"/>
      <c r="R2109" s="95"/>
      <c r="S2109" s="96"/>
      <c r="T2109" s="96"/>
      <c r="U2109" s="96"/>
      <c r="V2109" s="92"/>
      <c r="W2109" s="92"/>
      <c r="X2109" s="92"/>
      <c r="Y2109" s="97"/>
      <c r="Z2109" s="89"/>
      <c r="AA2109" s="96">
        <v>0</v>
      </c>
      <c r="AB2109" s="89"/>
      <c r="AC2109" s="111"/>
      <c r="AD2109" s="89"/>
      <c r="AE2109" s="89"/>
      <c r="AF2109" s="98"/>
      <c r="AG2109" s="98"/>
      <c r="AH2109" s="98"/>
      <c r="AI2109" s="99"/>
      <c r="AJ2109" s="99"/>
      <c r="AK2109" s="99"/>
      <c r="AL2109" s="45" t="s">
        <v>68</v>
      </c>
      <c r="AM2109" s="162" t="str">
        <f>MONTH(B2109)&amp;"/"&amp;YEAR(B2109)</f>
        <v>1/1900</v>
      </c>
      <c r="AN2109" s="45" t="e">
        <f>WEEKNUM(B2109)-WEEKNUM(EOMONTH(B2109,-1)+1)+1</f>
        <v>#NUM!</v>
      </c>
      <c r="AO2109" s="45" t="str">
        <f>MONTH(R2109)&amp;"/"&amp;YEAR(R2109)</f>
        <v>1/1900</v>
      </c>
      <c r="AP2109" s="45" t="e">
        <f>WEEKNUM(R2109)-WEEKNUM(EOMONTH(R2109,-1)+1)+1</f>
        <v>#NUM!</v>
      </c>
      <c r="AQ2109" s="45">
        <f>IF(AU2109="S",IF(Q2109="1. Aceitou o programa",R2109-B2109,0),0)</f>
        <v>0</v>
      </c>
      <c r="AR2109" s="45">
        <f>IF(AU2109="S",IF(AND(S2109&lt;&gt;"",R2109&lt;&gt;""),S2109-R2109,0),0)</f>
        <v>0</v>
      </c>
      <c r="AS2109" s="45">
        <f>IF(AU2109="S",IF(Q2109="1. Aceitou o programa",IF(OR(X2109="Não se Aplica",X2109=""),IF(OR(W2109="Não se Aplica",W2109=""),0,W2109-V2109),AVERAGE(X2109-W2109,W2109-V2109)),0),0)</f>
        <v>0</v>
      </c>
      <c r="AT2109" s="45">
        <f>IF(AU2109="S",IF(AND(Q2109="1. Aceitou o programa",AB2109="Realizada"),IFERROR(IF(AA2109="",0,AA2109-R2109),0),0),0)</f>
        <v>0</v>
      </c>
      <c r="AU2109" s="45" t="str">
        <f>_xlfn.XLOOKUP(U2109,'Lista Suspensa'!$AA$20:$AA$23,'Lista Suspensa'!$AB$20:$AB$23,"N/A")</f>
        <v>S</v>
      </c>
    </row>
    <row r="2110" spans="1:47" ht="12" customHeight="1">
      <c r="A2110" s="87"/>
      <c r="B2110" s="88"/>
      <c r="C2110" s="89"/>
      <c r="D2110" s="89"/>
      <c r="E2110" s="90"/>
      <c r="F2110" s="184"/>
      <c r="G2110" s="91"/>
      <c r="H2110" s="92"/>
      <c r="I2110" s="89"/>
      <c r="J2110" s="89"/>
      <c r="K2110" s="89"/>
      <c r="L2110" s="89"/>
      <c r="M2110" s="89"/>
      <c r="N2110" s="89"/>
      <c r="O2110" s="93"/>
      <c r="P2110" s="94"/>
      <c r="Q2110" s="112"/>
      <c r="R2110" s="95"/>
      <c r="S2110" s="96"/>
      <c r="T2110" s="96"/>
      <c r="U2110" s="96"/>
      <c r="V2110" s="92"/>
      <c r="W2110" s="92"/>
      <c r="X2110" s="92"/>
      <c r="Y2110" s="97"/>
      <c r="Z2110" s="89"/>
      <c r="AA2110" s="96">
        <v>0</v>
      </c>
      <c r="AB2110" s="89"/>
      <c r="AC2110" s="111"/>
      <c r="AD2110" s="89"/>
      <c r="AE2110" s="89"/>
      <c r="AF2110" s="98"/>
      <c r="AG2110" s="98"/>
      <c r="AH2110" s="98"/>
      <c r="AI2110" s="99"/>
      <c r="AJ2110" s="99"/>
      <c r="AK2110" s="99"/>
      <c r="AL2110" s="45" t="s">
        <v>68</v>
      </c>
      <c r="AM2110" s="162" t="str">
        <f>MONTH(B2110)&amp;"/"&amp;YEAR(B2110)</f>
        <v>1/1900</v>
      </c>
      <c r="AN2110" s="45" t="e">
        <f>WEEKNUM(B2110)-WEEKNUM(EOMONTH(B2110,-1)+1)+1</f>
        <v>#NUM!</v>
      </c>
      <c r="AO2110" s="45" t="str">
        <f>MONTH(R2110)&amp;"/"&amp;YEAR(R2110)</f>
        <v>1/1900</v>
      </c>
      <c r="AP2110" s="45" t="e">
        <f>WEEKNUM(R2110)-WEEKNUM(EOMONTH(R2110,-1)+1)+1</f>
        <v>#NUM!</v>
      </c>
      <c r="AQ2110" s="45">
        <f>IF(AU2110="S",IF(Q2110="1. Aceitou o programa",R2110-B2110,0),0)</f>
        <v>0</v>
      </c>
      <c r="AR2110" s="45">
        <f>IF(AU2110="S",IF(AND(S2110&lt;&gt;"",R2110&lt;&gt;""),S2110-R2110,0),0)</f>
        <v>0</v>
      </c>
      <c r="AS2110" s="45">
        <f>IF(AU2110="S",IF(Q2110="1. Aceitou o programa",IF(OR(X2110="Não se Aplica",X2110=""),IF(OR(W2110="Não se Aplica",W2110=""),0,W2110-V2110),AVERAGE(X2110-W2110,W2110-V2110)),0),0)</f>
        <v>0</v>
      </c>
      <c r="AT2110" s="45">
        <f>IF(AU2110="S",IF(AND(Q2110="1. Aceitou o programa",AB2110="Realizada"),IFERROR(IF(AA2110="",0,AA2110-R2110),0),0),0)</f>
        <v>0</v>
      </c>
      <c r="AU2110" s="45" t="str">
        <f>_xlfn.XLOOKUP(U2110,'Lista Suspensa'!$AA$20:$AA$23,'Lista Suspensa'!$AB$20:$AB$23,"N/A")</f>
        <v>S</v>
      </c>
    </row>
    <row r="2111" spans="1:47" ht="12" customHeight="1">
      <c r="A2111" s="87"/>
      <c r="B2111" s="88"/>
      <c r="C2111" s="89"/>
      <c r="D2111" s="89"/>
      <c r="E2111" s="90"/>
      <c r="F2111" s="184"/>
      <c r="G2111" s="91"/>
      <c r="H2111" s="92"/>
      <c r="I2111" s="89"/>
      <c r="J2111" s="89"/>
      <c r="K2111" s="89"/>
      <c r="L2111" s="89"/>
      <c r="M2111" s="89"/>
      <c r="N2111" s="89"/>
      <c r="O2111" s="93"/>
      <c r="P2111" s="94"/>
      <c r="Q2111" s="112"/>
      <c r="R2111" s="95"/>
      <c r="S2111" s="96"/>
      <c r="T2111" s="96"/>
      <c r="U2111" s="96"/>
      <c r="V2111" s="92"/>
      <c r="W2111" s="92"/>
      <c r="X2111" s="92"/>
      <c r="Y2111" s="97"/>
      <c r="Z2111" s="89"/>
      <c r="AA2111" s="96">
        <v>0</v>
      </c>
      <c r="AB2111" s="89"/>
      <c r="AC2111" s="111"/>
      <c r="AD2111" s="89"/>
      <c r="AE2111" s="89"/>
      <c r="AF2111" s="98"/>
      <c r="AG2111" s="98"/>
      <c r="AH2111" s="98"/>
      <c r="AI2111" s="99"/>
      <c r="AJ2111" s="99"/>
      <c r="AK2111" s="99"/>
      <c r="AL2111" s="45" t="s">
        <v>68</v>
      </c>
      <c r="AM2111" s="162" t="str">
        <f>MONTH(B2111)&amp;"/"&amp;YEAR(B2111)</f>
        <v>1/1900</v>
      </c>
      <c r="AN2111" s="45" t="e">
        <f>WEEKNUM(B2111)-WEEKNUM(EOMONTH(B2111,-1)+1)+1</f>
        <v>#NUM!</v>
      </c>
      <c r="AO2111" s="45" t="str">
        <f>MONTH(R2111)&amp;"/"&amp;YEAR(R2111)</f>
        <v>1/1900</v>
      </c>
      <c r="AP2111" s="45" t="e">
        <f>WEEKNUM(R2111)-WEEKNUM(EOMONTH(R2111,-1)+1)+1</f>
        <v>#NUM!</v>
      </c>
      <c r="AQ2111" s="45">
        <f>IF(AU2111="S",IF(Q2111="1. Aceitou o programa",R2111-B2111,0),0)</f>
        <v>0</v>
      </c>
      <c r="AR2111" s="45">
        <f>IF(AU2111="S",IF(AND(S2111&lt;&gt;"",R2111&lt;&gt;""),S2111-R2111,0),0)</f>
        <v>0</v>
      </c>
      <c r="AS2111" s="45">
        <f>IF(AU2111="S",IF(Q2111="1. Aceitou o programa",IF(OR(X2111="Não se Aplica",X2111=""),IF(OR(W2111="Não se Aplica",W2111=""),0,W2111-V2111),AVERAGE(X2111-W2111,W2111-V2111)),0),0)</f>
        <v>0</v>
      </c>
      <c r="AT2111" s="45">
        <f>IF(AU2111="S",IF(AND(Q2111="1. Aceitou o programa",AB2111="Realizada"),IFERROR(IF(AA2111="",0,AA2111-R2111),0),0),0)</f>
        <v>0</v>
      </c>
      <c r="AU2111" s="45" t="str">
        <f>_xlfn.XLOOKUP(U2111,'Lista Suspensa'!$AA$20:$AA$23,'Lista Suspensa'!$AB$20:$AB$23,"N/A")</f>
        <v>S</v>
      </c>
    </row>
    <row r="2112" spans="1:47" ht="12" customHeight="1">
      <c r="A2112" s="87"/>
      <c r="B2112" s="88"/>
      <c r="C2112" s="89"/>
      <c r="D2112" s="89"/>
      <c r="E2112" s="90"/>
      <c r="F2112" s="184"/>
      <c r="G2112" s="91"/>
      <c r="H2112" s="92"/>
      <c r="I2112" s="89"/>
      <c r="J2112" s="89"/>
      <c r="K2112" s="89"/>
      <c r="L2112" s="89"/>
      <c r="M2112" s="89"/>
      <c r="N2112" s="89"/>
      <c r="O2112" s="93"/>
      <c r="P2112" s="94"/>
      <c r="Q2112" s="112"/>
      <c r="R2112" s="95"/>
      <c r="S2112" s="96"/>
      <c r="T2112" s="96"/>
      <c r="U2112" s="96"/>
      <c r="V2112" s="92"/>
      <c r="W2112" s="92"/>
      <c r="X2112" s="92"/>
      <c r="Y2112" s="97"/>
      <c r="Z2112" s="89"/>
      <c r="AA2112" s="96">
        <v>0</v>
      </c>
      <c r="AB2112" s="89"/>
      <c r="AC2112" s="111"/>
      <c r="AD2112" s="89"/>
      <c r="AE2112" s="89"/>
      <c r="AF2112" s="98"/>
      <c r="AG2112" s="98"/>
      <c r="AH2112" s="98"/>
      <c r="AI2112" s="99"/>
      <c r="AJ2112" s="99"/>
      <c r="AK2112" s="99"/>
      <c r="AL2112" s="45" t="s">
        <v>68</v>
      </c>
      <c r="AM2112" s="162" t="str">
        <f>MONTH(B2112)&amp;"/"&amp;YEAR(B2112)</f>
        <v>1/1900</v>
      </c>
      <c r="AN2112" s="45" t="e">
        <f>WEEKNUM(B2112)-WEEKNUM(EOMONTH(B2112,-1)+1)+1</f>
        <v>#NUM!</v>
      </c>
      <c r="AO2112" s="45" t="str">
        <f>MONTH(R2112)&amp;"/"&amp;YEAR(R2112)</f>
        <v>1/1900</v>
      </c>
      <c r="AP2112" s="45" t="e">
        <f>WEEKNUM(R2112)-WEEKNUM(EOMONTH(R2112,-1)+1)+1</f>
        <v>#NUM!</v>
      </c>
      <c r="AQ2112" s="45">
        <f>IF(AU2112="S",IF(Q2112="1. Aceitou o programa",R2112-B2112,0),0)</f>
        <v>0</v>
      </c>
      <c r="AR2112" s="45">
        <f>IF(AU2112="S",IF(AND(S2112&lt;&gt;"",R2112&lt;&gt;""),S2112-R2112,0),0)</f>
        <v>0</v>
      </c>
      <c r="AS2112" s="45">
        <f>IF(AU2112="S",IF(Q2112="1. Aceitou o programa",IF(OR(X2112="Não se Aplica",X2112=""),IF(OR(W2112="Não se Aplica",W2112=""),0,W2112-V2112),AVERAGE(X2112-W2112,W2112-V2112)),0),0)</f>
        <v>0</v>
      </c>
      <c r="AT2112" s="45">
        <f>IF(AU2112="S",IF(AND(Q2112="1. Aceitou o programa",AB2112="Realizada"),IFERROR(IF(AA2112="",0,AA2112-R2112),0),0),0)</f>
        <v>0</v>
      </c>
      <c r="AU2112" s="45" t="str">
        <f>_xlfn.XLOOKUP(U2112,'Lista Suspensa'!$AA$20:$AA$23,'Lista Suspensa'!$AB$20:$AB$23,"N/A")</f>
        <v>S</v>
      </c>
    </row>
    <row r="2113" spans="1:47" ht="12" customHeight="1">
      <c r="A2113" s="87"/>
      <c r="B2113" s="88"/>
      <c r="C2113" s="89"/>
      <c r="D2113" s="89"/>
      <c r="E2113" s="90"/>
      <c r="F2113" s="184"/>
      <c r="G2113" s="91"/>
      <c r="H2113" s="92"/>
      <c r="I2113" s="89"/>
      <c r="J2113" s="89"/>
      <c r="K2113" s="89"/>
      <c r="L2113" s="89"/>
      <c r="M2113" s="89"/>
      <c r="N2113" s="89"/>
      <c r="O2113" s="93"/>
      <c r="P2113" s="94"/>
      <c r="Q2113" s="112"/>
      <c r="R2113" s="95"/>
      <c r="S2113" s="96"/>
      <c r="T2113" s="96"/>
      <c r="U2113" s="96"/>
      <c r="V2113" s="92"/>
      <c r="W2113" s="92"/>
      <c r="X2113" s="92"/>
      <c r="Y2113" s="97"/>
      <c r="Z2113" s="89"/>
      <c r="AA2113" s="96">
        <v>0</v>
      </c>
      <c r="AB2113" s="89"/>
      <c r="AC2113" s="111"/>
      <c r="AD2113" s="89"/>
      <c r="AE2113" s="89"/>
      <c r="AF2113" s="98"/>
      <c r="AG2113" s="98"/>
      <c r="AH2113" s="98"/>
      <c r="AI2113" s="99"/>
      <c r="AJ2113" s="99"/>
      <c r="AK2113" s="99"/>
      <c r="AL2113" s="45" t="s">
        <v>68</v>
      </c>
      <c r="AM2113" s="162" t="str">
        <f>MONTH(B2113)&amp;"/"&amp;YEAR(B2113)</f>
        <v>1/1900</v>
      </c>
      <c r="AN2113" s="45" t="e">
        <f>WEEKNUM(B2113)-WEEKNUM(EOMONTH(B2113,-1)+1)+1</f>
        <v>#NUM!</v>
      </c>
      <c r="AO2113" s="45" t="str">
        <f>MONTH(R2113)&amp;"/"&amp;YEAR(R2113)</f>
        <v>1/1900</v>
      </c>
      <c r="AP2113" s="45" t="e">
        <f>WEEKNUM(R2113)-WEEKNUM(EOMONTH(R2113,-1)+1)+1</f>
        <v>#NUM!</v>
      </c>
      <c r="AQ2113" s="45">
        <f>IF(AU2113="S",IF(Q2113="1. Aceitou o programa",R2113-B2113,0),0)</f>
        <v>0</v>
      </c>
      <c r="AR2113" s="45">
        <f>IF(AU2113="S",IF(AND(S2113&lt;&gt;"",R2113&lt;&gt;""),S2113-R2113,0),0)</f>
        <v>0</v>
      </c>
      <c r="AS2113" s="45">
        <f>IF(AU2113="S",IF(Q2113="1. Aceitou o programa",IF(OR(X2113="Não se Aplica",X2113=""),IF(OR(W2113="Não se Aplica",W2113=""),0,W2113-V2113),AVERAGE(X2113-W2113,W2113-V2113)),0),0)</f>
        <v>0</v>
      </c>
      <c r="AT2113" s="45">
        <f>IF(AU2113="S",IF(AND(Q2113="1. Aceitou o programa",AB2113="Realizada"),IFERROR(IF(AA2113="",0,AA2113-R2113),0),0),0)</f>
        <v>0</v>
      </c>
      <c r="AU2113" s="45" t="str">
        <f>_xlfn.XLOOKUP(U2113,'Lista Suspensa'!$AA$20:$AA$23,'Lista Suspensa'!$AB$20:$AB$23,"N/A")</f>
        <v>S</v>
      </c>
    </row>
    <row r="2114" spans="1:47" ht="12" customHeight="1">
      <c r="A2114" s="87"/>
      <c r="B2114" s="88"/>
      <c r="C2114" s="89"/>
      <c r="D2114" s="89"/>
      <c r="E2114" s="90"/>
      <c r="F2114" s="184"/>
      <c r="G2114" s="91"/>
      <c r="H2114" s="92"/>
      <c r="I2114" s="89"/>
      <c r="J2114" s="89"/>
      <c r="K2114" s="89"/>
      <c r="L2114" s="89"/>
      <c r="M2114" s="89"/>
      <c r="N2114" s="89"/>
      <c r="O2114" s="93"/>
      <c r="P2114" s="94"/>
      <c r="Q2114" s="112"/>
      <c r="R2114" s="95"/>
      <c r="S2114" s="96"/>
      <c r="T2114" s="96"/>
      <c r="U2114" s="96"/>
      <c r="V2114" s="92"/>
      <c r="W2114" s="92"/>
      <c r="X2114" s="92"/>
      <c r="Y2114" s="97"/>
      <c r="Z2114" s="89"/>
      <c r="AA2114" s="96">
        <v>0</v>
      </c>
      <c r="AB2114" s="89"/>
      <c r="AC2114" s="111"/>
      <c r="AD2114" s="89"/>
      <c r="AE2114" s="89"/>
      <c r="AF2114" s="98"/>
      <c r="AG2114" s="98"/>
      <c r="AH2114" s="98"/>
      <c r="AI2114" s="99"/>
      <c r="AJ2114" s="99"/>
      <c r="AK2114" s="99"/>
      <c r="AL2114" s="45" t="s">
        <v>68</v>
      </c>
      <c r="AM2114" s="162" t="str">
        <f>MONTH(B2114)&amp;"/"&amp;YEAR(B2114)</f>
        <v>1/1900</v>
      </c>
      <c r="AN2114" s="45" t="e">
        <f>WEEKNUM(B2114)-WEEKNUM(EOMONTH(B2114,-1)+1)+1</f>
        <v>#NUM!</v>
      </c>
      <c r="AO2114" s="45" t="str">
        <f>MONTH(R2114)&amp;"/"&amp;YEAR(R2114)</f>
        <v>1/1900</v>
      </c>
      <c r="AP2114" s="45" t="e">
        <f>WEEKNUM(R2114)-WEEKNUM(EOMONTH(R2114,-1)+1)+1</f>
        <v>#NUM!</v>
      </c>
      <c r="AQ2114" s="45">
        <f>IF(AU2114="S",IF(Q2114="1. Aceitou o programa",R2114-B2114,0),0)</f>
        <v>0</v>
      </c>
      <c r="AR2114" s="45">
        <f>IF(AU2114="S",IF(AND(S2114&lt;&gt;"",R2114&lt;&gt;""),S2114-R2114,0),0)</f>
        <v>0</v>
      </c>
      <c r="AS2114" s="45">
        <f>IF(AU2114="S",IF(Q2114="1. Aceitou o programa",IF(OR(X2114="Não se Aplica",X2114=""),IF(OR(W2114="Não se Aplica",W2114=""),0,W2114-V2114),AVERAGE(X2114-W2114,W2114-V2114)),0),0)</f>
        <v>0</v>
      </c>
      <c r="AT2114" s="45">
        <f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customHeight="1">
      <c r="A2115" s="87"/>
      <c r="B2115" s="88"/>
      <c r="C2115" s="89"/>
      <c r="D2115" s="89"/>
      <c r="E2115" s="90"/>
      <c r="F2115" s="184"/>
      <c r="G2115" s="91"/>
      <c r="H2115" s="92"/>
      <c r="I2115" s="89"/>
      <c r="J2115" s="89"/>
      <c r="K2115" s="89"/>
      <c r="L2115" s="89"/>
      <c r="M2115" s="89"/>
      <c r="N2115" s="89"/>
      <c r="O2115" s="93"/>
      <c r="P2115" s="94"/>
      <c r="Q2115" s="112"/>
      <c r="R2115" s="95"/>
      <c r="S2115" s="96"/>
      <c r="T2115" s="96"/>
      <c r="U2115" s="96"/>
      <c r="V2115" s="92"/>
      <c r="W2115" s="92"/>
      <c r="X2115" s="92"/>
      <c r="Y2115" s="97"/>
      <c r="Z2115" s="89"/>
      <c r="AA2115" s="96">
        <v>0</v>
      </c>
      <c r="AB2115" s="89"/>
      <c r="AC2115" s="111"/>
      <c r="AD2115" s="89"/>
      <c r="AE2115" s="89"/>
      <c r="AF2115" s="98"/>
      <c r="AG2115" s="98"/>
      <c r="AH2115" s="98"/>
      <c r="AI2115" s="99"/>
      <c r="AJ2115" s="99"/>
      <c r="AK2115" s="99"/>
      <c r="AL2115" s="45" t="s">
        <v>68</v>
      </c>
      <c r="AM2115" s="162" t="str">
        <f>MONTH(B2115)&amp;"/"&amp;YEAR(B2115)</f>
        <v>1/1900</v>
      </c>
      <c r="AN2115" s="45" t="e">
        <f>WEEKNUM(B2115)-WEEKNUM(EOMONTH(B2115,-1)+1)+1</f>
        <v>#NUM!</v>
      </c>
      <c r="AO2115" s="45" t="str">
        <f>MONTH(R2115)&amp;"/"&amp;YEAR(R2115)</f>
        <v>1/1900</v>
      </c>
      <c r="AP2115" s="45" t="e">
        <f>WEEKNUM(R2115)-WEEKNUM(EOMONTH(R2115,-1)+1)+1</f>
        <v>#NUM!</v>
      </c>
      <c r="AQ2115" s="45">
        <f>IF(AU2115="S",IF(Q2115="1. Aceitou o programa",R2115-B2115,0),0)</f>
        <v>0</v>
      </c>
      <c r="AR2115" s="45">
        <f>IF(AU2115="S",IF(AND(S2115&lt;&gt;"",R2115&lt;&gt;""),S2115-R2115,0),0)</f>
        <v>0</v>
      </c>
      <c r="AS2115" s="45">
        <f>IF(AU2115="S",IF(Q2115="1. Aceitou o programa",IF(OR(X2115="Não se Aplica",X2115=""),IF(OR(W2115="Não se Aplica",W2115=""),0,W2115-V2115),AVERAGE(X2115-W2115,W2115-V2115)),0),0)</f>
        <v>0</v>
      </c>
      <c r="AT2115" s="45">
        <f>IF(AU2115="S",IF(AND(Q2115="1. Aceitou o programa",AB2115="Realizada"),IFERROR(IF(AA2115="",0,AA2115-R2115),0),0),0)</f>
        <v>0</v>
      </c>
      <c r="AU2115" s="45" t="str">
        <f>_xlfn.XLOOKUP(U2115,'Lista Suspensa'!$AA$20:$AA$23,'Lista Suspensa'!$AB$20:$AB$23,"N/A")</f>
        <v>S</v>
      </c>
    </row>
    <row r="2116" spans="1:47" ht="12" customHeight="1">
      <c r="A2116" s="87"/>
      <c r="B2116" s="88"/>
      <c r="C2116" s="89"/>
      <c r="D2116" s="89"/>
      <c r="E2116" s="90"/>
      <c r="F2116" s="184"/>
      <c r="G2116" s="91"/>
      <c r="H2116" s="92"/>
      <c r="I2116" s="89"/>
      <c r="J2116" s="89"/>
      <c r="K2116" s="89"/>
      <c r="L2116" s="89"/>
      <c r="M2116" s="89"/>
      <c r="N2116" s="89"/>
      <c r="O2116" s="93"/>
      <c r="P2116" s="94"/>
      <c r="Q2116" s="112"/>
      <c r="R2116" s="95"/>
      <c r="S2116" s="96"/>
      <c r="T2116" s="96"/>
      <c r="U2116" s="96"/>
      <c r="V2116" s="92"/>
      <c r="W2116" s="92"/>
      <c r="X2116" s="92"/>
      <c r="Y2116" s="97"/>
      <c r="Z2116" s="89"/>
      <c r="AA2116" s="96">
        <v>0</v>
      </c>
      <c r="AB2116" s="89"/>
      <c r="AC2116" s="111"/>
      <c r="AD2116" s="89"/>
      <c r="AE2116" s="89"/>
      <c r="AF2116" s="98"/>
      <c r="AG2116" s="98"/>
      <c r="AH2116" s="98"/>
      <c r="AI2116" s="99"/>
      <c r="AJ2116" s="99"/>
      <c r="AK2116" s="99"/>
      <c r="AL2116" s="45" t="s">
        <v>68</v>
      </c>
      <c r="AM2116" s="162" t="str">
        <f>MONTH(B2116)&amp;"/"&amp;YEAR(B2116)</f>
        <v>1/1900</v>
      </c>
      <c r="AN2116" s="45" t="e">
        <f>WEEKNUM(B2116)-WEEKNUM(EOMONTH(B2116,-1)+1)+1</f>
        <v>#NUM!</v>
      </c>
      <c r="AO2116" s="45" t="str">
        <f>MONTH(R2116)&amp;"/"&amp;YEAR(R2116)</f>
        <v>1/1900</v>
      </c>
      <c r="AP2116" s="45" t="e">
        <f>WEEKNUM(R2116)-WEEKNUM(EOMONTH(R2116,-1)+1)+1</f>
        <v>#NUM!</v>
      </c>
      <c r="AQ2116" s="45">
        <f>IF(AU2116="S",IF(Q2116="1. Aceitou o programa",R2116-B2116,0),0)</f>
        <v>0</v>
      </c>
      <c r="AR2116" s="45">
        <f>IF(AU2116="S",IF(AND(S2116&lt;&gt;"",R2116&lt;&gt;""),S2116-R2116,0),0)</f>
        <v>0</v>
      </c>
      <c r="AS2116" s="45">
        <f>IF(AU2116="S",IF(Q2116="1. Aceitou o programa",IF(OR(X2116="Não se Aplica",X2116=""),IF(OR(W2116="Não se Aplica",W2116=""),0,W2116-V2116),AVERAGE(X2116-W2116,W2116-V2116)),0),0)</f>
        <v>0</v>
      </c>
      <c r="AT2116" s="45">
        <f>IF(AU2116="S",IF(AND(Q2116="1. Aceitou o programa",AB2116="Realizada"),IFERROR(IF(AA2116="",0,AA2116-R2116),0),0),0)</f>
        <v>0</v>
      </c>
      <c r="AU2116" s="45" t="str">
        <f>_xlfn.XLOOKUP(U2116,'Lista Suspensa'!$AA$20:$AA$23,'Lista Suspensa'!$AB$20:$AB$23,"N/A")</f>
        <v>S</v>
      </c>
    </row>
    <row r="2117" spans="1:47" ht="12" customHeight="1">
      <c r="A2117" s="87"/>
      <c r="B2117" s="88"/>
      <c r="C2117" s="89"/>
      <c r="D2117" s="89"/>
      <c r="E2117" s="90"/>
      <c r="F2117" s="184"/>
      <c r="G2117" s="91"/>
      <c r="H2117" s="92"/>
      <c r="I2117" s="89"/>
      <c r="J2117" s="89"/>
      <c r="K2117" s="89"/>
      <c r="L2117" s="89"/>
      <c r="M2117" s="89"/>
      <c r="N2117" s="89"/>
      <c r="O2117" s="93"/>
      <c r="P2117" s="94"/>
      <c r="Q2117" s="112"/>
      <c r="R2117" s="95"/>
      <c r="S2117" s="96"/>
      <c r="T2117" s="96"/>
      <c r="U2117" s="96"/>
      <c r="V2117" s="92"/>
      <c r="W2117" s="92"/>
      <c r="X2117" s="92"/>
      <c r="Y2117" s="97"/>
      <c r="Z2117" s="89"/>
      <c r="AA2117" s="96">
        <v>0</v>
      </c>
      <c r="AB2117" s="89"/>
      <c r="AC2117" s="111"/>
      <c r="AD2117" s="89"/>
      <c r="AE2117" s="89"/>
      <c r="AF2117" s="98"/>
      <c r="AG2117" s="98"/>
      <c r="AH2117" s="98"/>
      <c r="AI2117" s="99"/>
      <c r="AJ2117" s="99"/>
      <c r="AK2117" s="99"/>
      <c r="AL2117" s="45" t="s">
        <v>68</v>
      </c>
      <c r="AM2117" s="162" t="str">
        <f>MONTH(B2117)&amp;"/"&amp;YEAR(B2117)</f>
        <v>1/1900</v>
      </c>
      <c r="AN2117" s="45" t="e">
        <f>WEEKNUM(B2117)-WEEKNUM(EOMONTH(B2117,-1)+1)+1</f>
        <v>#NUM!</v>
      </c>
      <c r="AO2117" s="45" t="str">
        <f>MONTH(R2117)&amp;"/"&amp;YEAR(R2117)</f>
        <v>1/1900</v>
      </c>
      <c r="AP2117" s="45" t="e">
        <f>WEEKNUM(R2117)-WEEKNUM(EOMONTH(R2117,-1)+1)+1</f>
        <v>#NUM!</v>
      </c>
      <c r="AQ2117" s="45">
        <f>IF(AU2117="S",IF(Q2117="1. Aceitou o programa",R2117-B2117,0),0)</f>
        <v>0</v>
      </c>
      <c r="AR2117" s="45">
        <f>IF(AU2117="S",IF(AND(S2117&lt;&gt;"",R2117&lt;&gt;""),S2117-R2117,0),0)</f>
        <v>0</v>
      </c>
      <c r="AS2117" s="45">
        <f>IF(AU2117="S",IF(Q2117="1. Aceitou o programa",IF(OR(X2117="Não se Aplica",X2117=""),IF(OR(W2117="Não se Aplica",W2117=""),0,W2117-V2117),AVERAGE(X2117-W2117,W2117-V2117)),0),0)</f>
        <v>0</v>
      </c>
      <c r="AT2117" s="45">
        <f>IF(AU2117="S",IF(AND(Q2117="1. Aceitou o programa",AB2117="Realizada"),IFERROR(IF(AA2117="",0,AA2117-R2117),0),0),0)</f>
        <v>0</v>
      </c>
      <c r="AU2117" s="45" t="str">
        <f>_xlfn.XLOOKUP(U2117,'Lista Suspensa'!$AA$20:$AA$23,'Lista Suspensa'!$AB$20:$AB$23,"N/A")</f>
        <v>S</v>
      </c>
    </row>
    <row r="2118" spans="1:47" ht="12" customHeight="1">
      <c r="A2118" s="87"/>
      <c r="B2118" s="88"/>
      <c r="C2118" s="89"/>
      <c r="D2118" s="89"/>
      <c r="E2118" s="90"/>
      <c r="F2118" s="184"/>
      <c r="G2118" s="91"/>
      <c r="H2118" s="92"/>
      <c r="I2118" s="89"/>
      <c r="J2118" s="89"/>
      <c r="K2118" s="89"/>
      <c r="L2118" s="89"/>
      <c r="M2118" s="89"/>
      <c r="N2118" s="89"/>
      <c r="O2118" s="93"/>
      <c r="P2118" s="94"/>
      <c r="Q2118" s="112"/>
      <c r="R2118" s="95"/>
      <c r="S2118" s="96"/>
      <c r="T2118" s="96"/>
      <c r="U2118" s="96"/>
      <c r="V2118" s="92"/>
      <c r="W2118" s="92"/>
      <c r="X2118" s="92"/>
      <c r="Y2118" s="97"/>
      <c r="Z2118" s="89"/>
      <c r="AA2118" s="96">
        <v>0</v>
      </c>
      <c r="AB2118" s="89"/>
      <c r="AC2118" s="111"/>
      <c r="AD2118" s="89"/>
      <c r="AE2118" s="89"/>
      <c r="AF2118" s="98"/>
      <c r="AG2118" s="98"/>
      <c r="AH2118" s="98"/>
      <c r="AI2118" s="99"/>
      <c r="AJ2118" s="99"/>
      <c r="AK2118" s="99"/>
      <c r="AL2118" s="45" t="s">
        <v>68</v>
      </c>
      <c r="AM2118" s="162" t="str">
        <f>MONTH(B2118)&amp;"/"&amp;YEAR(B2118)</f>
        <v>1/1900</v>
      </c>
      <c r="AN2118" s="45" t="e">
        <f>WEEKNUM(B2118)-WEEKNUM(EOMONTH(B2118,-1)+1)+1</f>
        <v>#NUM!</v>
      </c>
      <c r="AO2118" s="45" t="str">
        <f>MONTH(R2118)&amp;"/"&amp;YEAR(R2118)</f>
        <v>1/1900</v>
      </c>
      <c r="AP2118" s="45" t="e">
        <f>WEEKNUM(R2118)-WEEKNUM(EOMONTH(R2118,-1)+1)+1</f>
        <v>#NUM!</v>
      </c>
      <c r="AQ2118" s="45">
        <f>IF(AU2118="S",IF(Q2118="1. Aceitou o programa",R2118-B2118,0),0)</f>
        <v>0</v>
      </c>
      <c r="AR2118" s="45">
        <f>IF(AU2118="S",IF(AND(S2118&lt;&gt;"",R2118&lt;&gt;""),S2118-R2118,0),0)</f>
        <v>0</v>
      </c>
      <c r="AS2118" s="45">
        <f>IF(AU2118="S",IF(Q2118="1. Aceitou o programa",IF(OR(X2118="Não se Aplica",X2118=""),IF(OR(W2118="Não se Aplica",W2118=""),0,W2118-V2118),AVERAGE(X2118-W2118,W2118-V2118)),0),0)</f>
        <v>0</v>
      </c>
      <c r="AT2118" s="45">
        <f>IF(AU2118="S",IF(AND(Q2118="1. Aceitou o programa",AB2118="Realizada"),IFERROR(IF(AA2118="",0,AA2118-R2118),0),0),0)</f>
        <v>0</v>
      </c>
      <c r="AU2118" s="45" t="str">
        <f>_xlfn.XLOOKUP(U2118,'Lista Suspensa'!$AA$20:$AA$23,'Lista Suspensa'!$AB$20:$AB$23,"N/A")</f>
        <v>S</v>
      </c>
    </row>
    <row r="2119" spans="1:47" ht="12" customHeight="1">
      <c r="A2119" s="87"/>
      <c r="B2119" s="88"/>
      <c r="C2119" s="89"/>
      <c r="D2119" s="89"/>
      <c r="E2119" s="90"/>
      <c r="F2119" s="184"/>
      <c r="G2119" s="91"/>
      <c r="H2119" s="92"/>
      <c r="I2119" s="89"/>
      <c r="J2119" s="89"/>
      <c r="K2119" s="89"/>
      <c r="L2119" s="89"/>
      <c r="M2119" s="89"/>
      <c r="N2119" s="89"/>
      <c r="O2119" s="93"/>
      <c r="P2119" s="94"/>
      <c r="Q2119" s="112"/>
      <c r="R2119" s="95"/>
      <c r="S2119" s="96"/>
      <c r="T2119" s="96"/>
      <c r="U2119" s="96"/>
      <c r="V2119" s="92"/>
      <c r="W2119" s="92"/>
      <c r="X2119" s="92"/>
      <c r="Y2119" s="97"/>
      <c r="Z2119" s="89"/>
      <c r="AA2119" s="96">
        <v>0</v>
      </c>
      <c r="AB2119" s="89"/>
      <c r="AC2119" s="111"/>
      <c r="AD2119" s="89"/>
      <c r="AE2119" s="89"/>
      <c r="AF2119" s="98"/>
      <c r="AG2119" s="98"/>
      <c r="AH2119" s="98"/>
      <c r="AI2119" s="99"/>
      <c r="AJ2119" s="99"/>
      <c r="AK2119" s="99"/>
      <c r="AL2119" s="45" t="s">
        <v>68</v>
      </c>
      <c r="AM2119" s="162" t="str">
        <f>MONTH(B2119)&amp;"/"&amp;YEAR(B2119)</f>
        <v>1/1900</v>
      </c>
      <c r="AN2119" s="45" t="e">
        <f>WEEKNUM(B2119)-WEEKNUM(EOMONTH(B2119,-1)+1)+1</f>
        <v>#NUM!</v>
      </c>
      <c r="AO2119" s="45" t="str">
        <f>MONTH(R2119)&amp;"/"&amp;YEAR(R2119)</f>
        <v>1/1900</v>
      </c>
      <c r="AP2119" s="45" t="e">
        <f>WEEKNUM(R2119)-WEEKNUM(EOMONTH(R2119,-1)+1)+1</f>
        <v>#NUM!</v>
      </c>
      <c r="AQ2119" s="45">
        <f>IF(AU2119="S",IF(Q2119="1. Aceitou o programa",R2119-B2119,0),0)</f>
        <v>0</v>
      </c>
      <c r="AR2119" s="45">
        <f>IF(AU2119="S",IF(AND(S2119&lt;&gt;"",R2119&lt;&gt;""),S2119-R2119,0),0)</f>
        <v>0</v>
      </c>
      <c r="AS2119" s="45">
        <f>IF(AU2119="S",IF(Q2119="1. Aceitou o programa",IF(OR(X2119="Não se Aplica",X2119=""),IF(OR(W2119="Não se Aplica",W2119=""),0,W2119-V2119),AVERAGE(X2119-W2119,W2119-V2119)),0),0)</f>
        <v>0</v>
      </c>
      <c r="AT2119" s="45">
        <f>IF(AU2119="S",IF(AND(Q2119="1. Aceitou o programa",AB2119="Realizada"),IFERROR(IF(AA2119="",0,AA2119-R2119),0),0),0)</f>
        <v>0</v>
      </c>
      <c r="AU2119" s="45" t="str">
        <f>_xlfn.XLOOKUP(U2119,'Lista Suspensa'!$AA$20:$AA$23,'Lista Suspensa'!$AB$20:$AB$23,"N/A")</f>
        <v>S</v>
      </c>
    </row>
    <row r="2120" spans="1:47" ht="12" customHeight="1">
      <c r="A2120" s="87"/>
      <c r="B2120" s="88"/>
      <c r="C2120" s="89"/>
      <c r="D2120" s="89"/>
      <c r="E2120" s="90"/>
      <c r="F2120" s="184"/>
      <c r="G2120" s="91"/>
      <c r="H2120" s="92"/>
      <c r="I2120" s="89"/>
      <c r="J2120" s="89"/>
      <c r="K2120" s="89"/>
      <c r="L2120" s="89"/>
      <c r="M2120" s="89"/>
      <c r="N2120" s="89"/>
      <c r="O2120" s="93"/>
      <c r="P2120" s="94"/>
      <c r="Q2120" s="112"/>
      <c r="R2120" s="95"/>
      <c r="S2120" s="96"/>
      <c r="T2120" s="96"/>
      <c r="U2120" s="96"/>
      <c r="V2120" s="92"/>
      <c r="W2120" s="92"/>
      <c r="X2120" s="92"/>
      <c r="Y2120" s="97"/>
      <c r="Z2120" s="89"/>
      <c r="AA2120" s="96">
        <v>0</v>
      </c>
      <c r="AB2120" s="89"/>
      <c r="AC2120" s="111"/>
      <c r="AD2120" s="89"/>
      <c r="AE2120" s="89"/>
      <c r="AF2120" s="98"/>
      <c r="AG2120" s="98"/>
      <c r="AH2120" s="98"/>
      <c r="AI2120" s="99"/>
      <c r="AJ2120" s="99"/>
      <c r="AK2120" s="99"/>
      <c r="AL2120" s="45" t="s">
        <v>68</v>
      </c>
      <c r="AM2120" s="162" t="str">
        <f>MONTH(B2120)&amp;"/"&amp;YEAR(B2120)</f>
        <v>1/1900</v>
      </c>
      <c r="AN2120" s="45" t="e">
        <f>WEEKNUM(B2120)-WEEKNUM(EOMONTH(B2120,-1)+1)+1</f>
        <v>#NUM!</v>
      </c>
      <c r="AO2120" s="45" t="str">
        <f>MONTH(R2120)&amp;"/"&amp;YEAR(R2120)</f>
        <v>1/1900</v>
      </c>
      <c r="AP2120" s="45" t="e">
        <f>WEEKNUM(R2120)-WEEKNUM(EOMONTH(R2120,-1)+1)+1</f>
        <v>#NUM!</v>
      </c>
      <c r="AQ2120" s="45">
        <f>IF(AU2120="S",IF(Q2120="1. Aceitou o programa",R2120-B2120,0),0)</f>
        <v>0</v>
      </c>
      <c r="AR2120" s="45">
        <f>IF(AU2120="S",IF(AND(S2120&lt;&gt;"",R2120&lt;&gt;""),S2120-R2120,0),0)</f>
        <v>0</v>
      </c>
      <c r="AS2120" s="45">
        <f>IF(AU2120="S",IF(Q2120="1. Aceitou o programa",IF(OR(X2120="Não se Aplica",X2120=""),IF(OR(W2120="Não se Aplica",W2120=""),0,W2120-V2120),AVERAGE(X2120-W2120,W2120-V2120)),0),0)</f>
        <v>0</v>
      </c>
      <c r="AT2120" s="45">
        <f>IF(AU2120="S",IF(AND(Q2120="1. Aceitou o programa",AB2120="Realizada"),IFERROR(IF(AA2120="",0,AA2120-R2120),0),0),0)</f>
        <v>0</v>
      </c>
      <c r="AU2120" s="45" t="str">
        <f>_xlfn.XLOOKUP(U2120,'Lista Suspensa'!$AA$20:$AA$23,'Lista Suspensa'!$AB$20:$AB$23,"N/A")</f>
        <v>S</v>
      </c>
    </row>
    <row r="2121" spans="1:47" ht="12" customHeight="1">
      <c r="A2121" s="87"/>
      <c r="B2121" s="88"/>
      <c r="C2121" s="89"/>
      <c r="D2121" s="89"/>
      <c r="E2121" s="90"/>
      <c r="F2121" s="184"/>
      <c r="G2121" s="91"/>
      <c r="H2121" s="92"/>
      <c r="I2121" s="89"/>
      <c r="J2121" s="89"/>
      <c r="K2121" s="89"/>
      <c r="L2121" s="89"/>
      <c r="M2121" s="89"/>
      <c r="N2121" s="89"/>
      <c r="O2121" s="93"/>
      <c r="P2121" s="94"/>
      <c r="Q2121" s="112"/>
      <c r="R2121" s="95"/>
      <c r="S2121" s="96"/>
      <c r="T2121" s="96"/>
      <c r="U2121" s="96"/>
      <c r="V2121" s="92"/>
      <c r="W2121" s="92"/>
      <c r="X2121" s="92"/>
      <c r="Y2121" s="97"/>
      <c r="Z2121" s="89"/>
      <c r="AA2121" s="96">
        <v>0</v>
      </c>
      <c r="AB2121" s="89"/>
      <c r="AC2121" s="111"/>
      <c r="AD2121" s="89"/>
      <c r="AE2121" s="89"/>
      <c r="AF2121" s="98"/>
      <c r="AG2121" s="98"/>
      <c r="AH2121" s="98"/>
      <c r="AI2121" s="99"/>
      <c r="AJ2121" s="99"/>
      <c r="AK2121" s="99"/>
      <c r="AL2121" s="45" t="s">
        <v>68</v>
      </c>
      <c r="AM2121" s="162" t="str">
        <f>MONTH(B2121)&amp;"/"&amp;YEAR(B2121)</f>
        <v>1/1900</v>
      </c>
      <c r="AN2121" s="45" t="e">
        <f>WEEKNUM(B2121)-WEEKNUM(EOMONTH(B2121,-1)+1)+1</f>
        <v>#NUM!</v>
      </c>
      <c r="AO2121" s="45" t="str">
        <f>MONTH(R2121)&amp;"/"&amp;YEAR(R2121)</f>
        <v>1/1900</v>
      </c>
      <c r="AP2121" s="45" t="e">
        <f>WEEKNUM(R2121)-WEEKNUM(EOMONTH(R2121,-1)+1)+1</f>
        <v>#NUM!</v>
      </c>
      <c r="AQ2121" s="45">
        <f>IF(AU2121="S",IF(Q2121="1. Aceitou o programa",R2121-B2121,0),0)</f>
        <v>0</v>
      </c>
      <c r="AR2121" s="45">
        <f>IF(AU2121="S",IF(AND(S2121&lt;&gt;"",R2121&lt;&gt;""),S2121-R2121,0),0)</f>
        <v>0</v>
      </c>
      <c r="AS2121" s="45">
        <f>IF(AU2121="S",IF(Q2121="1. Aceitou o programa",IF(OR(X2121="Não se Aplica",X2121=""),IF(OR(W2121="Não se Aplica",W2121=""),0,W2121-V2121),AVERAGE(X2121-W2121,W2121-V2121)),0),0)</f>
        <v>0</v>
      </c>
      <c r="AT2121" s="45">
        <f>IF(AU2121="S",IF(AND(Q2121="1. Aceitou o programa",AB2121="Realizada"),IFERROR(IF(AA2121="",0,AA2121-R2121),0),0),0)</f>
        <v>0</v>
      </c>
      <c r="AU2121" s="45" t="str">
        <f>_xlfn.XLOOKUP(U2121,'Lista Suspensa'!$AA$20:$AA$23,'Lista Suspensa'!$AB$20:$AB$23,"N/A")</f>
        <v>S</v>
      </c>
    </row>
    <row r="2122" spans="1:47" ht="12" customHeight="1">
      <c r="A2122" s="87"/>
      <c r="B2122" s="88"/>
      <c r="C2122" s="89"/>
      <c r="D2122" s="89"/>
      <c r="E2122" s="90"/>
      <c r="F2122" s="184"/>
      <c r="G2122" s="91"/>
      <c r="H2122" s="92"/>
      <c r="I2122" s="89"/>
      <c r="J2122" s="89"/>
      <c r="K2122" s="89"/>
      <c r="L2122" s="89"/>
      <c r="M2122" s="89"/>
      <c r="N2122" s="89"/>
      <c r="O2122" s="93"/>
      <c r="P2122" s="94"/>
      <c r="Q2122" s="112"/>
      <c r="R2122" s="95"/>
      <c r="S2122" s="96"/>
      <c r="T2122" s="96"/>
      <c r="U2122" s="96"/>
      <c r="V2122" s="92"/>
      <c r="W2122" s="92"/>
      <c r="X2122" s="92"/>
      <c r="Y2122" s="97"/>
      <c r="Z2122" s="89"/>
      <c r="AA2122" s="96">
        <v>0</v>
      </c>
      <c r="AB2122" s="89"/>
      <c r="AC2122" s="111"/>
      <c r="AD2122" s="89"/>
      <c r="AE2122" s="89"/>
      <c r="AF2122" s="98"/>
      <c r="AG2122" s="98"/>
      <c r="AH2122" s="98"/>
      <c r="AI2122" s="99"/>
      <c r="AJ2122" s="99"/>
      <c r="AK2122" s="99"/>
      <c r="AL2122" s="45" t="s">
        <v>68</v>
      </c>
      <c r="AM2122" s="162" t="str">
        <f>MONTH(B2122)&amp;"/"&amp;YEAR(B2122)</f>
        <v>1/1900</v>
      </c>
      <c r="AN2122" s="45" t="e">
        <f>WEEKNUM(B2122)-WEEKNUM(EOMONTH(B2122,-1)+1)+1</f>
        <v>#NUM!</v>
      </c>
      <c r="AO2122" s="45" t="str">
        <f>MONTH(R2122)&amp;"/"&amp;YEAR(R2122)</f>
        <v>1/1900</v>
      </c>
      <c r="AP2122" s="45" t="e">
        <f>WEEKNUM(R2122)-WEEKNUM(EOMONTH(R2122,-1)+1)+1</f>
        <v>#NUM!</v>
      </c>
      <c r="AQ2122" s="45">
        <f>IF(AU2122="S",IF(Q2122="1. Aceitou o programa",R2122-B2122,0),0)</f>
        <v>0</v>
      </c>
      <c r="AR2122" s="45">
        <f>IF(AU2122="S",IF(AND(S2122&lt;&gt;"",R2122&lt;&gt;""),S2122-R2122,0),0)</f>
        <v>0</v>
      </c>
      <c r="AS2122" s="45">
        <f>IF(AU2122="S",IF(Q2122="1. Aceitou o programa",IF(OR(X2122="Não se Aplica",X2122=""),IF(OR(W2122="Não se Aplica",W2122=""),0,W2122-V2122),AVERAGE(X2122-W2122,W2122-V2122)),0),0)</f>
        <v>0</v>
      </c>
      <c r="AT2122" s="45">
        <f>IF(AU2122="S",IF(AND(Q2122="1. Aceitou o programa",AB2122="Realizada"),IFERROR(IF(AA2122="",0,AA2122-R2122),0),0),0)</f>
        <v>0</v>
      </c>
      <c r="AU2122" s="45" t="str">
        <f>_xlfn.XLOOKUP(U2122,'Lista Suspensa'!$AA$20:$AA$23,'Lista Suspensa'!$AB$20:$AB$23,"N/A")</f>
        <v>S</v>
      </c>
    </row>
    <row r="2123" spans="1:47" ht="12" customHeight="1">
      <c r="A2123" s="87"/>
      <c r="B2123" s="88"/>
      <c r="C2123" s="89"/>
      <c r="D2123" s="89"/>
      <c r="E2123" s="90"/>
      <c r="F2123" s="184"/>
      <c r="G2123" s="91"/>
      <c r="H2123" s="92"/>
      <c r="I2123" s="89"/>
      <c r="J2123" s="89"/>
      <c r="K2123" s="89"/>
      <c r="L2123" s="89"/>
      <c r="M2123" s="89"/>
      <c r="N2123" s="89"/>
      <c r="O2123" s="93"/>
      <c r="P2123" s="94"/>
      <c r="Q2123" s="112"/>
      <c r="R2123" s="95"/>
      <c r="S2123" s="96"/>
      <c r="T2123" s="96"/>
      <c r="U2123" s="96"/>
      <c r="V2123" s="92"/>
      <c r="W2123" s="92"/>
      <c r="X2123" s="92"/>
      <c r="Y2123" s="97"/>
      <c r="Z2123" s="89"/>
      <c r="AA2123" s="96">
        <v>0</v>
      </c>
      <c r="AB2123" s="89"/>
      <c r="AC2123" s="111"/>
      <c r="AD2123" s="89"/>
      <c r="AE2123" s="89"/>
      <c r="AF2123" s="98"/>
      <c r="AG2123" s="98"/>
      <c r="AH2123" s="98"/>
      <c r="AI2123" s="99"/>
      <c r="AJ2123" s="99"/>
      <c r="AK2123" s="99"/>
      <c r="AL2123" s="45" t="s">
        <v>68</v>
      </c>
      <c r="AM2123" s="162" t="str">
        <f>MONTH(B2123)&amp;"/"&amp;YEAR(B2123)</f>
        <v>1/1900</v>
      </c>
      <c r="AN2123" s="45" t="e">
        <f>WEEKNUM(B2123)-WEEKNUM(EOMONTH(B2123,-1)+1)+1</f>
        <v>#NUM!</v>
      </c>
      <c r="AO2123" s="45" t="str">
        <f>MONTH(R2123)&amp;"/"&amp;YEAR(R2123)</f>
        <v>1/1900</v>
      </c>
      <c r="AP2123" s="45" t="e">
        <f>WEEKNUM(R2123)-WEEKNUM(EOMONTH(R2123,-1)+1)+1</f>
        <v>#NUM!</v>
      </c>
      <c r="AQ2123" s="45">
        <f>IF(AU2123="S",IF(Q2123="1. Aceitou o programa",R2123-B2123,0),0)</f>
        <v>0</v>
      </c>
      <c r="AR2123" s="45">
        <f>IF(AU2123="S",IF(AND(S2123&lt;&gt;"",R2123&lt;&gt;""),S2123-R2123,0),0)</f>
        <v>0</v>
      </c>
      <c r="AS2123" s="45">
        <f>IF(AU2123="S",IF(Q2123="1. Aceitou o programa",IF(OR(X2123="Não se Aplica",X2123=""),IF(OR(W2123="Não se Aplica",W2123=""),0,W2123-V2123),AVERAGE(X2123-W2123,W2123-V2123)),0),0)</f>
        <v>0</v>
      </c>
      <c r="AT2123" s="45">
        <f>IF(AU2123="S",IF(AND(Q2123="1. Aceitou o programa",AB2123="Realizada"),IFERROR(IF(AA2123="",0,AA2123-R2123),0),0),0)</f>
        <v>0</v>
      </c>
      <c r="AU2123" s="45" t="str">
        <f>_xlfn.XLOOKUP(U2123,'Lista Suspensa'!$AA$20:$AA$23,'Lista Suspensa'!$AB$20:$AB$23,"N/A")</f>
        <v>S</v>
      </c>
    </row>
    <row r="2124" spans="1:47" ht="12" customHeight="1">
      <c r="A2124" s="87"/>
      <c r="B2124" s="88"/>
      <c r="C2124" s="89"/>
      <c r="D2124" s="89"/>
      <c r="E2124" s="90"/>
      <c r="F2124" s="184"/>
      <c r="G2124" s="91"/>
      <c r="H2124" s="92"/>
      <c r="I2124" s="89"/>
      <c r="J2124" s="89"/>
      <c r="K2124" s="89"/>
      <c r="L2124" s="89"/>
      <c r="M2124" s="89"/>
      <c r="N2124" s="89"/>
      <c r="O2124" s="93"/>
      <c r="P2124" s="94"/>
      <c r="Q2124" s="112"/>
      <c r="R2124" s="95"/>
      <c r="S2124" s="96"/>
      <c r="T2124" s="96"/>
      <c r="U2124" s="96"/>
      <c r="V2124" s="92"/>
      <c r="W2124" s="92"/>
      <c r="X2124" s="92"/>
      <c r="Y2124" s="97"/>
      <c r="Z2124" s="89"/>
      <c r="AA2124" s="96">
        <v>0</v>
      </c>
      <c r="AB2124" s="89"/>
      <c r="AC2124" s="111"/>
      <c r="AD2124" s="89"/>
      <c r="AE2124" s="89"/>
      <c r="AF2124" s="98"/>
      <c r="AG2124" s="98"/>
      <c r="AH2124" s="98"/>
      <c r="AI2124" s="99"/>
      <c r="AJ2124" s="99"/>
      <c r="AK2124" s="99"/>
      <c r="AL2124" s="45" t="s">
        <v>68</v>
      </c>
      <c r="AM2124" s="162" t="str">
        <f>MONTH(B2124)&amp;"/"&amp;YEAR(B2124)</f>
        <v>1/1900</v>
      </c>
      <c r="AN2124" s="45" t="e">
        <f>WEEKNUM(B2124)-WEEKNUM(EOMONTH(B2124,-1)+1)+1</f>
        <v>#NUM!</v>
      </c>
      <c r="AO2124" s="45" t="str">
        <f>MONTH(R2124)&amp;"/"&amp;YEAR(R2124)</f>
        <v>1/1900</v>
      </c>
      <c r="AP2124" s="45" t="e">
        <f>WEEKNUM(R2124)-WEEKNUM(EOMONTH(R2124,-1)+1)+1</f>
        <v>#NUM!</v>
      </c>
      <c r="AQ2124" s="45">
        <f>IF(AU2124="S",IF(Q2124="1. Aceitou o programa",R2124-B2124,0),0)</f>
        <v>0</v>
      </c>
      <c r="AR2124" s="45">
        <f>IF(AU2124="S",IF(AND(S2124&lt;&gt;"",R2124&lt;&gt;""),S2124-R2124,0),0)</f>
        <v>0</v>
      </c>
      <c r="AS2124" s="45">
        <f>IF(AU2124="S",IF(Q2124="1. Aceitou o programa",IF(OR(X2124="Não se Aplica",X2124=""),IF(OR(W2124="Não se Aplica",W2124=""),0,W2124-V2124),AVERAGE(X2124-W2124,W2124-V2124)),0),0)</f>
        <v>0</v>
      </c>
      <c r="AT2124" s="45">
        <f>IF(AU2124="S",IF(AND(Q2124="1. Aceitou o programa",AB2124="Realizada"),IFERROR(IF(AA2124="",0,AA2124-R2124),0),0),0)</f>
        <v>0</v>
      </c>
      <c r="AU2124" s="45" t="str">
        <f>_xlfn.XLOOKUP(U2124,'Lista Suspensa'!$AA$20:$AA$23,'Lista Suspensa'!$AB$20:$AB$23,"N/A")</f>
        <v>S</v>
      </c>
    </row>
    <row r="2125" spans="1:47" ht="12" customHeight="1">
      <c r="A2125" s="87"/>
      <c r="B2125" s="88"/>
      <c r="C2125" s="89"/>
      <c r="D2125" s="89"/>
      <c r="E2125" s="90"/>
      <c r="F2125" s="184"/>
      <c r="G2125" s="91"/>
      <c r="H2125" s="92"/>
      <c r="I2125" s="89"/>
      <c r="J2125" s="89"/>
      <c r="K2125" s="89"/>
      <c r="L2125" s="89"/>
      <c r="M2125" s="89"/>
      <c r="N2125" s="89"/>
      <c r="O2125" s="93"/>
      <c r="P2125" s="94"/>
      <c r="Q2125" s="112"/>
      <c r="R2125" s="95"/>
      <c r="S2125" s="96"/>
      <c r="T2125" s="96"/>
      <c r="U2125" s="96"/>
      <c r="V2125" s="92"/>
      <c r="W2125" s="92"/>
      <c r="X2125" s="92"/>
      <c r="Y2125" s="97"/>
      <c r="Z2125" s="89"/>
      <c r="AA2125" s="96">
        <v>0</v>
      </c>
      <c r="AB2125" s="89"/>
      <c r="AC2125" s="111"/>
      <c r="AD2125" s="89"/>
      <c r="AE2125" s="89"/>
      <c r="AF2125" s="98"/>
      <c r="AG2125" s="98"/>
      <c r="AH2125" s="98"/>
      <c r="AI2125" s="99"/>
      <c r="AJ2125" s="99"/>
      <c r="AK2125" s="99"/>
      <c r="AL2125" s="45" t="s">
        <v>68</v>
      </c>
      <c r="AM2125" s="162" t="str">
        <f>MONTH(B2125)&amp;"/"&amp;YEAR(B2125)</f>
        <v>1/1900</v>
      </c>
      <c r="AN2125" s="45" t="e">
        <f>WEEKNUM(B2125)-WEEKNUM(EOMONTH(B2125,-1)+1)+1</f>
        <v>#NUM!</v>
      </c>
      <c r="AO2125" s="45" t="str">
        <f>MONTH(R2125)&amp;"/"&amp;YEAR(R2125)</f>
        <v>1/1900</v>
      </c>
      <c r="AP2125" s="45" t="e">
        <f>WEEKNUM(R2125)-WEEKNUM(EOMONTH(R2125,-1)+1)+1</f>
        <v>#NUM!</v>
      </c>
      <c r="AQ2125" s="45">
        <f>IF(AU2125="S",IF(Q2125="1. Aceitou o programa",R2125-B2125,0),0)</f>
        <v>0</v>
      </c>
      <c r="AR2125" s="45">
        <f>IF(AU2125="S",IF(AND(S2125&lt;&gt;"",R2125&lt;&gt;""),S2125-R2125,0),0)</f>
        <v>0</v>
      </c>
      <c r="AS2125" s="45">
        <f>IF(AU2125="S",IF(Q2125="1. Aceitou o programa",IF(OR(X2125="Não se Aplica",X2125=""),IF(OR(W2125="Não se Aplica",W2125=""),0,W2125-V2125),AVERAGE(X2125-W2125,W2125-V2125)),0),0)</f>
        <v>0</v>
      </c>
      <c r="AT2125" s="45">
        <f>IF(AU2125="S",IF(AND(Q2125="1. Aceitou o programa",AB2125="Realizada"),IFERROR(IF(AA2125="",0,AA2125-R2125),0),0),0)</f>
        <v>0</v>
      </c>
      <c r="AU2125" s="45" t="str">
        <f>_xlfn.XLOOKUP(U2125,'Lista Suspensa'!$AA$20:$AA$23,'Lista Suspensa'!$AB$20:$AB$23,"N/A")</f>
        <v>S</v>
      </c>
    </row>
    <row r="2126" spans="1:47" ht="12" customHeight="1">
      <c r="A2126" s="87"/>
      <c r="B2126" s="88"/>
      <c r="C2126" s="89"/>
      <c r="D2126" s="89"/>
      <c r="E2126" s="90"/>
      <c r="F2126" s="184"/>
      <c r="G2126" s="91"/>
      <c r="H2126" s="92"/>
      <c r="I2126" s="89"/>
      <c r="J2126" s="89"/>
      <c r="K2126" s="89"/>
      <c r="L2126" s="89"/>
      <c r="M2126" s="89"/>
      <c r="N2126" s="89"/>
      <c r="O2126" s="93"/>
      <c r="P2126" s="94"/>
      <c r="Q2126" s="112"/>
      <c r="R2126" s="95"/>
      <c r="S2126" s="96"/>
      <c r="T2126" s="96"/>
      <c r="U2126" s="96"/>
      <c r="V2126" s="92"/>
      <c r="W2126" s="92"/>
      <c r="X2126" s="92"/>
      <c r="Y2126" s="97"/>
      <c r="Z2126" s="89"/>
      <c r="AA2126" s="96">
        <v>0</v>
      </c>
      <c r="AB2126" s="89"/>
      <c r="AC2126" s="111"/>
      <c r="AD2126" s="89"/>
      <c r="AE2126" s="89"/>
      <c r="AF2126" s="98"/>
      <c r="AG2126" s="98"/>
      <c r="AH2126" s="98"/>
      <c r="AI2126" s="99"/>
      <c r="AJ2126" s="99"/>
      <c r="AK2126" s="99"/>
      <c r="AL2126" s="45" t="s">
        <v>68</v>
      </c>
      <c r="AM2126" s="162" t="str">
        <f>MONTH(B2126)&amp;"/"&amp;YEAR(B2126)</f>
        <v>1/1900</v>
      </c>
      <c r="AN2126" s="45" t="e">
        <f>WEEKNUM(B2126)-WEEKNUM(EOMONTH(B2126,-1)+1)+1</f>
        <v>#NUM!</v>
      </c>
      <c r="AO2126" s="45" t="str">
        <f>MONTH(R2126)&amp;"/"&amp;YEAR(R2126)</f>
        <v>1/1900</v>
      </c>
      <c r="AP2126" s="45" t="e">
        <f>WEEKNUM(R2126)-WEEKNUM(EOMONTH(R2126,-1)+1)+1</f>
        <v>#NUM!</v>
      </c>
      <c r="AQ2126" s="45">
        <f>IF(AU2126="S",IF(Q2126="1. Aceitou o programa",R2126-B2126,0),0)</f>
        <v>0</v>
      </c>
      <c r="AR2126" s="45">
        <f>IF(AU2126="S",IF(AND(S2126&lt;&gt;"",R2126&lt;&gt;""),S2126-R2126,0),0)</f>
        <v>0</v>
      </c>
      <c r="AS2126" s="45">
        <f>IF(AU2126="S",IF(Q2126="1. Aceitou o programa",IF(OR(X2126="Não se Aplica",X2126=""),IF(OR(W2126="Não se Aplica",W2126=""),0,W2126-V2126),AVERAGE(X2126-W2126,W2126-V2126)),0),0)</f>
        <v>0</v>
      </c>
      <c r="AT2126" s="45">
        <f>IF(AU2126="S",IF(AND(Q2126="1. Aceitou o programa",AB2126="Realizada"),IFERROR(IF(AA2126="",0,AA2126-R2126),0),0),0)</f>
        <v>0</v>
      </c>
      <c r="AU2126" s="45" t="str">
        <f>_xlfn.XLOOKUP(U2126,'Lista Suspensa'!$AA$20:$AA$23,'Lista Suspensa'!$AB$20:$AB$23,"N/A")</f>
        <v>S</v>
      </c>
    </row>
    <row r="2127" spans="1:47" ht="12" customHeight="1">
      <c r="A2127" s="87"/>
      <c r="B2127" s="88"/>
      <c r="C2127" s="89"/>
      <c r="D2127" s="89"/>
      <c r="E2127" s="90"/>
      <c r="F2127" s="184"/>
      <c r="G2127" s="91"/>
      <c r="H2127" s="92"/>
      <c r="I2127" s="89"/>
      <c r="J2127" s="89"/>
      <c r="K2127" s="89"/>
      <c r="L2127" s="89"/>
      <c r="M2127" s="89"/>
      <c r="N2127" s="89"/>
      <c r="O2127" s="93"/>
      <c r="P2127" s="94"/>
      <c r="Q2127" s="112"/>
      <c r="R2127" s="95"/>
      <c r="S2127" s="96"/>
      <c r="T2127" s="96"/>
      <c r="U2127" s="96"/>
      <c r="V2127" s="92"/>
      <c r="W2127" s="92"/>
      <c r="X2127" s="92"/>
      <c r="Y2127" s="97"/>
      <c r="Z2127" s="89"/>
      <c r="AA2127" s="96">
        <v>0</v>
      </c>
      <c r="AB2127" s="89"/>
      <c r="AC2127" s="111"/>
      <c r="AD2127" s="89"/>
      <c r="AE2127" s="89"/>
      <c r="AF2127" s="98"/>
      <c r="AG2127" s="98"/>
      <c r="AH2127" s="98"/>
      <c r="AI2127" s="99"/>
      <c r="AJ2127" s="99"/>
      <c r="AK2127" s="99"/>
      <c r="AL2127" s="45" t="s">
        <v>68</v>
      </c>
      <c r="AM2127" s="162" t="str">
        <f>MONTH(B2127)&amp;"/"&amp;YEAR(B2127)</f>
        <v>1/1900</v>
      </c>
      <c r="AN2127" s="45" t="e">
        <f>WEEKNUM(B2127)-WEEKNUM(EOMONTH(B2127,-1)+1)+1</f>
        <v>#NUM!</v>
      </c>
      <c r="AO2127" s="45" t="str">
        <f>MONTH(R2127)&amp;"/"&amp;YEAR(R2127)</f>
        <v>1/1900</v>
      </c>
      <c r="AP2127" s="45" t="e">
        <f>WEEKNUM(R2127)-WEEKNUM(EOMONTH(R2127,-1)+1)+1</f>
        <v>#NUM!</v>
      </c>
      <c r="AQ2127" s="45">
        <f>IF(AU2127="S",IF(Q2127="1. Aceitou o programa",R2127-B2127,0),0)</f>
        <v>0</v>
      </c>
      <c r="AR2127" s="45">
        <f>IF(AU2127="S",IF(AND(S2127&lt;&gt;"",R2127&lt;&gt;""),S2127-R2127,0),0)</f>
        <v>0</v>
      </c>
      <c r="AS2127" s="45">
        <f>IF(AU2127="S",IF(Q2127="1. Aceitou o programa",IF(OR(X2127="Não se Aplica",X2127=""),IF(OR(W2127="Não se Aplica",W2127=""),0,W2127-V2127),AVERAGE(X2127-W2127,W2127-V2127)),0),0)</f>
        <v>0</v>
      </c>
      <c r="AT2127" s="45">
        <f>IF(AU2127="S",IF(AND(Q2127="1. Aceitou o programa",AB2127="Realizada"),IFERROR(IF(AA2127="",0,AA2127-R2127),0),0),0)</f>
        <v>0</v>
      </c>
      <c r="AU2127" s="45" t="str">
        <f>_xlfn.XLOOKUP(U2127,'Lista Suspensa'!$AA$20:$AA$23,'Lista Suspensa'!$AB$20:$AB$23,"N/A")</f>
        <v>S</v>
      </c>
    </row>
    <row r="2128" spans="1:47" ht="12" customHeight="1">
      <c r="A2128" s="87"/>
      <c r="B2128" s="88"/>
      <c r="C2128" s="89"/>
      <c r="D2128" s="89"/>
      <c r="E2128" s="90"/>
      <c r="F2128" s="184"/>
      <c r="G2128" s="91"/>
      <c r="H2128" s="92"/>
      <c r="I2128" s="89"/>
      <c r="J2128" s="89"/>
      <c r="K2128" s="89"/>
      <c r="L2128" s="89"/>
      <c r="M2128" s="89"/>
      <c r="N2128" s="89"/>
      <c r="O2128" s="93"/>
      <c r="P2128" s="94"/>
      <c r="Q2128" s="112"/>
      <c r="R2128" s="95"/>
      <c r="S2128" s="96"/>
      <c r="T2128" s="96"/>
      <c r="U2128" s="96"/>
      <c r="V2128" s="92"/>
      <c r="W2128" s="92"/>
      <c r="X2128" s="92"/>
      <c r="Y2128" s="97"/>
      <c r="Z2128" s="89"/>
      <c r="AA2128" s="96">
        <v>0</v>
      </c>
      <c r="AB2128" s="89"/>
      <c r="AC2128" s="111"/>
      <c r="AD2128" s="89"/>
      <c r="AE2128" s="89"/>
      <c r="AF2128" s="98"/>
      <c r="AG2128" s="98"/>
      <c r="AH2128" s="98"/>
      <c r="AI2128" s="99"/>
      <c r="AJ2128" s="99"/>
      <c r="AK2128" s="99"/>
      <c r="AL2128" s="45" t="s">
        <v>68</v>
      </c>
      <c r="AM2128" s="162" t="str">
        <f>MONTH(B2128)&amp;"/"&amp;YEAR(B2128)</f>
        <v>1/1900</v>
      </c>
      <c r="AN2128" s="45" t="e">
        <f>WEEKNUM(B2128)-WEEKNUM(EOMONTH(B2128,-1)+1)+1</f>
        <v>#NUM!</v>
      </c>
      <c r="AO2128" s="45" t="str">
        <f>MONTH(R2128)&amp;"/"&amp;YEAR(R2128)</f>
        <v>1/1900</v>
      </c>
      <c r="AP2128" s="45" t="e">
        <f>WEEKNUM(R2128)-WEEKNUM(EOMONTH(R2128,-1)+1)+1</f>
        <v>#NUM!</v>
      </c>
      <c r="AQ2128" s="45">
        <f>IF(AU2128="S",IF(Q2128="1. Aceitou o programa",R2128-B2128,0),0)</f>
        <v>0</v>
      </c>
      <c r="AR2128" s="45">
        <f>IF(AU2128="S",IF(AND(S2128&lt;&gt;"",R2128&lt;&gt;""),S2128-R2128,0),0)</f>
        <v>0</v>
      </c>
      <c r="AS2128" s="45">
        <f>IF(AU2128="S",IF(Q2128="1. Aceitou o programa",IF(OR(X2128="Não se Aplica",X2128=""),IF(OR(W2128="Não se Aplica",W2128=""),0,W2128-V2128),AVERAGE(X2128-W2128,W2128-V2128)),0),0)</f>
        <v>0</v>
      </c>
      <c r="AT2128" s="45">
        <f>IF(AU2128="S",IF(AND(Q2128="1. Aceitou o programa",AB2128="Realizada"),IFERROR(IF(AA2128="",0,AA2128-R2128),0),0),0)</f>
        <v>0</v>
      </c>
      <c r="AU2128" s="45" t="str">
        <f>_xlfn.XLOOKUP(U2128,'Lista Suspensa'!$AA$20:$AA$23,'Lista Suspensa'!$AB$20:$AB$23,"N/A")</f>
        <v>S</v>
      </c>
    </row>
    <row r="2129" spans="1:47" ht="12" customHeight="1">
      <c r="A2129" s="87"/>
      <c r="B2129" s="88"/>
      <c r="C2129" s="89"/>
      <c r="D2129" s="89"/>
      <c r="E2129" s="90"/>
      <c r="F2129" s="184"/>
      <c r="G2129" s="91"/>
      <c r="H2129" s="92"/>
      <c r="I2129" s="89"/>
      <c r="J2129" s="89"/>
      <c r="K2129" s="89"/>
      <c r="L2129" s="89"/>
      <c r="M2129" s="89"/>
      <c r="N2129" s="89"/>
      <c r="O2129" s="93"/>
      <c r="P2129" s="94"/>
      <c r="Q2129" s="112"/>
      <c r="R2129" s="95"/>
      <c r="S2129" s="96"/>
      <c r="T2129" s="96"/>
      <c r="U2129" s="96"/>
      <c r="V2129" s="92"/>
      <c r="W2129" s="92"/>
      <c r="X2129" s="92"/>
      <c r="Y2129" s="97"/>
      <c r="Z2129" s="89"/>
      <c r="AA2129" s="96">
        <v>0</v>
      </c>
      <c r="AB2129" s="89"/>
      <c r="AC2129" s="111"/>
      <c r="AD2129" s="89"/>
      <c r="AE2129" s="89"/>
      <c r="AF2129" s="98"/>
      <c r="AG2129" s="98"/>
      <c r="AH2129" s="98"/>
      <c r="AI2129" s="99"/>
      <c r="AJ2129" s="99"/>
      <c r="AK2129" s="99"/>
      <c r="AL2129" s="45" t="s">
        <v>68</v>
      </c>
      <c r="AM2129" s="162" t="str">
        <f>MONTH(B2129)&amp;"/"&amp;YEAR(B2129)</f>
        <v>1/1900</v>
      </c>
      <c r="AN2129" s="45" t="e">
        <f>WEEKNUM(B2129)-WEEKNUM(EOMONTH(B2129,-1)+1)+1</f>
        <v>#NUM!</v>
      </c>
      <c r="AO2129" s="45" t="str">
        <f>MONTH(R2129)&amp;"/"&amp;YEAR(R2129)</f>
        <v>1/1900</v>
      </c>
      <c r="AP2129" s="45" t="e">
        <f>WEEKNUM(R2129)-WEEKNUM(EOMONTH(R2129,-1)+1)+1</f>
        <v>#NUM!</v>
      </c>
      <c r="AQ2129" s="45">
        <f>IF(AU2129="S",IF(Q2129="1. Aceitou o programa",R2129-B2129,0),0)</f>
        <v>0</v>
      </c>
      <c r="AR2129" s="45">
        <f>IF(AU2129="S",IF(AND(S2129&lt;&gt;"",R2129&lt;&gt;""),S2129-R2129,0),0)</f>
        <v>0</v>
      </c>
      <c r="AS2129" s="45">
        <f>IF(AU2129="S",IF(Q2129="1. Aceitou o programa",IF(OR(X2129="Não se Aplica",X2129=""),IF(OR(W2129="Não se Aplica",W2129=""),0,W2129-V2129),AVERAGE(X2129-W2129,W2129-V2129)),0),0)</f>
        <v>0</v>
      </c>
      <c r="AT2129" s="45">
        <f>IF(AU2129="S",IF(AND(Q2129="1. Aceitou o programa",AB2129="Realizada"),IFERROR(IF(AA2129="",0,AA2129-R2129),0),0),0)</f>
        <v>0</v>
      </c>
      <c r="AU2129" s="45" t="str">
        <f>_xlfn.XLOOKUP(U2129,'Lista Suspensa'!$AA$20:$AA$23,'Lista Suspensa'!$AB$20:$AB$23,"N/A")</f>
        <v>S</v>
      </c>
    </row>
    <row r="2130" spans="1:47" ht="12" customHeight="1">
      <c r="A2130" s="87"/>
      <c r="B2130" s="88"/>
      <c r="C2130" s="89"/>
      <c r="D2130" s="89"/>
      <c r="E2130" s="90"/>
      <c r="F2130" s="184"/>
      <c r="G2130" s="91"/>
      <c r="H2130" s="92"/>
      <c r="I2130" s="89"/>
      <c r="J2130" s="89"/>
      <c r="K2130" s="89"/>
      <c r="L2130" s="89"/>
      <c r="M2130" s="89"/>
      <c r="N2130" s="89"/>
      <c r="O2130" s="93"/>
      <c r="P2130" s="94"/>
      <c r="Q2130" s="112"/>
      <c r="R2130" s="95"/>
      <c r="S2130" s="96"/>
      <c r="T2130" s="96"/>
      <c r="U2130" s="96"/>
      <c r="V2130" s="92"/>
      <c r="W2130" s="92"/>
      <c r="X2130" s="92"/>
      <c r="Y2130" s="97"/>
      <c r="Z2130" s="89"/>
      <c r="AA2130" s="96">
        <v>0</v>
      </c>
      <c r="AB2130" s="89"/>
      <c r="AC2130" s="111"/>
      <c r="AD2130" s="89"/>
      <c r="AE2130" s="89"/>
      <c r="AF2130" s="98"/>
      <c r="AG2130" s="98"/>
      <c r="AH2130" s="98"/>
      <c r="AI2130" s="99"/>
      <c r="AJ2130" s="99"/>
      <c r="AK2130" s="99"/>
      <c r="AL2130" s="45" t="s">
        <v>68</v>
      </c>
      <c r="AM2130" s="162" t="str">
        <f>MONTH(B2130)&amp;"/"&amp;YEAR(B2130)</f>
        <v>1/1900</v>
      </c>
      <c r="AN2130" s="45" t="e">
        <f>WEEKNUM(B2130)-WEEKNUM(EOMONTH(B2130,-1)+1)+1</f>
        <v>#NUM!</v>
      </c>
      <c r="AO2130" s="45" t="str">
        <f>MONTH(R2130)&amp;"/"&amp;YEAR(R2130)</f>
        <v>1/1900</v>
      </c>
      <c r="AP2130" s="45" t="e">
        <f>WEEKNUM(R2130)-WEEKNUM(EOMONTH(R2130,-1)+1)+1</f>
        <v>#NUM!</v>
      </c>
      <c r="AQ2130" s="45">
        <f>IF(AU2130="S",IF(Q2130="1. Aceitou o programa",R2130-B2130,0),0)</f>
        <v>0</v>
      </c>
      <c r="AR2130" s="45">
        <f>IF(AU2130="S",IF(AND(S2130&lt;&gt;"",R2130&lt;&gt;""),S2130-R2130,0),0)</f>
        <v>0</v>
      </c>
      <c r="AS2130" s="45">
        <f>IF(AU2130="S",IF(Q2130="1. Aceitou o programa",IF(OR(X2130="Não se Aplica",X2130=""),IF(OR(W2130="Não se Aplica",W2130=""),0,W2130-V2130),AVERAGE(X2130-W2130,W2130-V2130)),0),0)</f>
        <v>0</v>
      </c>
      <c r="AT2130" s="45">
        <f>IF(AU2130="S",IF(AND(Q2130="1. Aceitou o programa",AB2130="Realizada"),IFERROR(IF(AA2130="",0,AA2130-R2130),0),0),0)</f>
        <v>0</v>
      </c>
      <c r="AU2130" s="45" t="str">
        <f>_xlfn.XLOOKUP(U2130,'Lista Suspensa'!$AA$20:$AA$23,'Lista Suspensa'!$AB$20:$AB$23,"N/A")</f>
        <v>S</v>
      </c>
    </row>
    <row r="2131" spans="1:47" ht="12" customHeight="1">
      <c r="A2131" s="87"/>
      <c r="B2131" s="88"/>
      <c r="C2131" s="89"/>
      <c r="D2131" s="89"/>
      <c r="E2131" s="90"/>
      <c r="F2131" s="184"/>
      <c r="G2131" s="91"/>
      <c r="H2131" s="92"/>
      <c r="I2131" s="89"/>
      <c r="J2131" s="89"/>
      <c r="K2131" s="89"/>
      <c r="L2131" s="89"/>
      <c r="M2131" s="89"/>
      <c r="N2131" s="89"/>
      <c r="O2131" s="93"/>
      <c r="P2131" s="94"/>
      <c r="Q2131" s="112"/>
      <c r="R2131" s="95"/>
      <c r="S2131" s="96"/>
      <c r="T2131" s="96"/>
      <c r="U2131" s="96"/>
      <c r="V2131" s="92"/>
      <c r="W2131" s="92"/>
      <c r="X2131" s="92"/>
      <c r="Y2131" s="97"/>
      <c r="Z2131" s="89"/>
      <c r="AA2131" s="96">
        <v>0</v>
      </c>
      <c r="AB2131" s="89"/>
      <c r="AC2131" s="111"/>
      <c r="AD2131" s="89"/>
      <c r="AE2131" s="89"/>
      <c r="AF2131" s="98"/>
      <c r="AG2131" s="98"/>
      <c r="AH2131" s="98"/>
      <c r="AI2131" s="99"/>
      <c r="AJ2131" s="99"/>
      <c r="AK2131" s="99"/>
      <c r="AL2131" s="45" t="s">
        <v>68</v>
      </c>
      <c r="AM2131" s="162" t="str">
        <f>MONTH(B2131)&amp;"/"&amp;YEAR(B2131)</f>
        <v>1/1900</v>
      </c>
      <c r="AN2131" s="45" t="e">
        <f>WEEKNUM(B2131)-WEEKNUM(EOMONTH(B2131,-1)+1)+1</f>
        <v>#NUM!</v>
      </c>
      <c r="AO2131" s="45" t="str">
        <f>MONTH(R2131)&amp;"/"&amp;YEAR(R2131)</f>
        <v>1/1900</v>
      </c>
      <c r="AP2131" s="45" t="e">
        <f>WEEKNUM(R2131)-WEEKNUM(EOMONTH(R2131,-1)+1)+1</f>
        <v>#NUM!</v>
      </c>
      <c r="AQ2131" s="45">
        <f>IF(AU2131="S",IF(Q2131="1. Aceitou o programa",R2131-B2131,0),0)</f>
        <v>0</v>
      </c>
      <c r="AR2131" s="45">
        <f>IF(AU2131="S",IF(AND(S2131&lt;&gt;"",R2131&lt;&gt;""),S2131-R2131,0),0)</f>
        <v>0</v>
      </c>
      <c r="AS2131" s="45">
        <f>IF(AU2131="S",IF(Q2131="1. Aceitou o programa",IF(OR(X2131="Não se Aplica",X2131=""),IF(OR(W2131="Não se Aplica",W2131=""),0,W2131-V2131),AVERAGE(X2131-W2131,W2131-V2131)),0),0)</f>
        <v>0</v>
      </c>
      <c r="AT2131" s="45">
        <f>IF(AU2131="S",IF(AND(Q2131="1. Aceitou o programa",AB2131="Realizada"),IFERROR(IF(AA2131="",0,AA2131-R2131),0),0),0)</f>
        <v>0</v>
      </c>
      <c r="AU2131" s="45" t="str">
        <f>_xlfn.XLOOKUP(U2131,'Lista Suspensa'!$AA$20:$AA$23,'Lista Suspensa'!$AB$20:$AB$23,"N/A")</f>
        <v>S</v>
      </c>
    </row>
    <row r="2132" spans="1:47" ht="12" customHeight="1">
      <c r="AA2132" s="27">
        <v>0</v>
      </c>
      <c r="AL2132" s="45" t="s">
        <v>68</v>
      </c>
      <c r="AM2132" s="162" t="str">
        <f>MONTH(B2132)&amp;"/"&amp;YEAR(B2132)</f>
        <v>1/1900</v>
      </c>
      <c r="AN2132" s="45" t="e">
        <f>WEEKNUM(B2132)-WEEKNUM(EOMONTH(B2132,-1)+1)+1</f>
        <v>#NUM!</v>
      </c>
      <c r="AO2132" s="45" t="str">
        <f>MONTH(R2132)&amp;"/"&amp;YEAR(R2132)</f>
        <v>1/1900</v>
      </c>
      <c r="AP2132" s="45" t="e">
        <f>WEEKNUM(R2132)-WEEKNUM(EOMONTH(R2132,-1)+1)+1</f>
        <v>#NUM!</v>
      </c>
      <c r="AQ2132" s="45">
        <f>IF(AU2132="S",IF(Q2132="1. Aceitou o programa",R2132-B2132,0),0)</f>
        <v>0</v>
      </c>
      <c r="AR2132" s="45">
        <f>IF(AU2132="S",IF(AND(S2132&lt;&gt;"",R2132&lt;&gt;""),S2132-R2132,0),0)</f>
        <v>0</v>
      </c>
      <c r="AS2132" s="45">
        <f>IF(AU2132="S",IF(Q2132="1. Aceitou o programa",IF(OR(X2132="Não se Aplica",X2132=""),IF(OR(W2132="Não se Aplica",W2132=""),0,W2132-V2132),AVERAGE(X2132-W2132,W2132-V2132)),0),0)</f>
        <v>0</v>
      </c>
      <c r="AT2132" s="45">
        <f>IF(AU2132="S",IF(AND(Q2132="1. Aceitou o programa",AB2132="Realizada"),IFERROR(IF(AA2132="",0,AA2132-R2132),0),0),0)</f>
        <v>0</v>
      </c>
      <c r="AU2132" s="45" t="str">
        <f>_xlfn.XLOOKUP(U2132,'Lista Suspensa'!$AA$20:$AA$23,'Lista Suspensa'!$AB$20:$AB$23,"N/A")</f>
        <v>S</v>
      </c>
    </row>
    <row r="2133" spans="1:47" ht="12" customHeight="1">
      <c r="AA2133" s="27">
        <v>0</v>
      </c>
      <c r="AL2133" s="45" t="s">
        <v>68</v>
      </c>
      <c r="AM2133" s="162" t="str">
        <f>MONTH(B2133)&amp;"/"&amp;YEAR(B2133)</f>
        <v>1/1900</v>
      </c>
      <c r="AN2133" s="45" t="e">
        <f>WEEKNUM(B2133)-WEEKNUM(EOMONTH(B2133,-1)+1)+1</f>
        <v>#NUM!</v>
      </c>
      <c r="AO2133" s="45" t="str">
        <f>MONTH(R2133)&amp;"/"&amp;YEAR(R2133)</f>
        <v>1/1900</v>
      </c>
      <c r="AP2133" s="45" t="e">
        <f>WEEKNUM(R2133)-WEEKNUM(EOMONTH(R2133,-1)+1)+1</f>
        <v>#NUM!</v>
      </c>
      <c r="AQ2133" s="45">
        <f>IF(AU2133="S",IF(Q2133="1. Aceitou o programa",R2133-B2133,0),0)</f>
        <v>0</v>
      </c>
      <c r="AR2133" s="45">
        <f>IF(AU2133="S",IF(AND(S2133&lt;&gt;"",R2133&lt;&gt;""),S2133-R2133,0),0)</f>
        <v>0</v>
      </c>
      <c r="AS2133" s="45">
        <f>IF(AU2133="S",IF(Q2133="1. Aceitou o programa",IF(OR(X2133="Não se Aplica",X2133=""),IF(OR(W2133="Não se Aplica",W2133=""),0,W2133-V2133),AVERAGE(X2133-W2133,W2133-V2133)),0),0)</f>
        <v>0</v>
      </c>
      <c r="AT2133" s="45">
        <f>IF(AU2133="S",IF(AND(Q2133="1. Aceitou o programa",AB2133="Realizada"),IFERROR(IF(AA2133="",0,AA2133-R2133),0),0),0)</f>
        <v>0</v>
      </c>
      <c r="AU2133" s="45" t="str">
        <f>_xlfn.XLOOKUP(U2133,'Lista Suspensa'!$AA$20:$AA$23,'Lista Suspensa'!$AB$20:$AB$23,"N/A")</f>
        <v>S</v>
      </c>
    </row>
    <row r="2134" spans="1:47" ht="12" customHeight="1">
      <c r="AA2134" s="27">
        <v>0</v>
      </c>
      <c r="AL2134" s="45" t="s">
        <v>68</v>
      </c>
      <c r="AM2134" s="162" t="str">
        <f>MONTH(B2134)&amp;"/"&amp;YEAR(B2134)</f>
        <v>1/1900</v>
      </c>
      <c r="AN2134" s="45" t="e">
        <f>WEEKNUM(B2134)-WEEKNUM(EOMONTH(B2134,-1)+1)+1</f>
        <v>#NUM!</v>
      </c>
      <c r="AO2134" s="45" t="str">
        <f>MONTH(R2134)&amp;"/"&amp;YEAR(R2134)</f>
        <v>1/1900</v>
      </c>
      <c r="AP2134" s="45" t="e">
        <f>WEEKNUM(R2134)-WEEKNUM(EOMONTH(R2134,-1)+1)+1</f>
        <v>#NUM!</v>
      </c>
      <c r="AQ2134" s="45">
        <f>IF(AU2134="S",IF(Q2134="1. Aceitou o programa",R2134-B2134,0),0)</f>
        <v>0</v>
      </c>
      <c r="AR2134" s="45">
        <f>IF(AU2134="S",IF(AND(S2134&lt;&gt;"",R2134&lt;&gt;""),S2134-R2134,0),0)</f>
        <v>0</v>
      </c>
      <c r="AS2134" s="45">
        <f>IF(AU2134="S",IF(Q2134="1. Aceitou o programa",IF(OR(X2134="Não se Aplica",X2134=""),IF(OR(W2134="Não se Aplica",W2134=""),0,W2134-V2134),AVERAGE(X2134-W2134,W2134-V2134)),0),0)</f>
        <v>0</v>
      </c>
      <c r="AT2134" s="45">
        <f>IF(AU2134="S",IF(AND(Q2134="1. Aceitou o programa",AB2134="Realizada"),IFERROR(IF(AA2134="",0,AA2134-R2134),0),0),0)</f>
        <v>0</v>
      </c>
      <c r="AU2134" s="45" t="str">
        <f>_xlfn.XLOOKUP(U2134,'Lista Suspensa'!$AA$20:$AA$23,'Lista Suspensa'!$AB$20:$AB$23,"N/A")</f>
        <v>S</v>
      </c>
    </row>
    <row r="2135" spans="1:47" ht="12" customHeight="1">
      <c r="AA2135" s="27">
        <v>0</v>
      </c>
      <c r="AL2135" s="45" t="s">
        <v>68</v>
      </c>
      <c r="AM2135" s="162" t="str">
        <f>MONTH(B2135)&amp;"/"&amp;YEAR(B2135)</f>
        <v>1/1900</v>
      </c>
      <c r="AN2135" s="45" t="e">
        <f>WEEKNUM(B2135)-WEEKNUM(EOMONTH(B2135,-1)+1)+1</f>
        <v>#NUM!</v>
      </c>
      <c r="AO2135" s="45" t="str">
        <f>MONTH(R2135)&amp;"/"&amp;YEAR(R2135)</f>
        <v>1/1900</v>
      </c>
      <c r="AP2135" s="45" t="e">
        <f>WEEKNUM(R2135)-WEEKNUM(EOMONTH(R2135,-1)+1)+1</f>
        <v>#NUM!</v>
      </c>
      <c r="AQ2135" s="45">
        <f>IF(AU2135="S",IF(Q2135="1. Aceitou o programa",R2135-B2135,0),0)</f>
        <v>0</v>
      </c>
      <c r="AR2135" s="45">
        <f>IF(AU2135="S",IF(AND(S2135&lt;&gt;"",R2135&lt;&gt;""),S2135-R2135,0),0)</f>
        <v>0</v>
      </c>
      <c r="AS2135" s="45">
        <f>IF(AU2135="S",IF(Q2135="1. Aceitou o programa",IF(OR(X2135="Não se Aplica",X2135=""),IF(OR(W2135="Não se Aplica",W2135=""),0,W2135-V2135),AVERAGE(X2135-W2135,W2135-V2135)),0),0)</f>
        <v>0</v>
      </c>
      <c r="AT2135" s="45">
        <f>IF(AU2135="S",IF(AND(Q2135="1. Aceitou o programa",AB2135="Realizada"),IFERROR(IF(AA2135="",0,AA2135-R2135),0),0),0)</f>
        <v>0</v>
      </c>
      <c r="AU2135" s="45" t="str">
        <f>_xlfn.XLOOKUP(U2135,'Lista Suspensa'!$AA$20:$AA$23,'Lista Suspensa'!$AB$20:$AB$23,"N/A")</f>
        <v>S</v>
      </c>
    </row>
    <row r="2136" spans="1:47" ht="12" customHeight="1">
      <c r="AA2136" s="27">
        <v>0</v>
      </c>
      <c r="AL2136" s="45" t="s">
        <v>68</v>
      </c>
      <c r="AM2136" s="162" t="str">
        <f>MONTH(B2136)&amp;"/"&amp;YEAR(B2136)</f>
        <v>1/1900</v>
      </c>
      <c r="AN2136" s="45" t="e">
        <f>WEEKNUM(B2136)-WEEKNUM(EOMONTH(B2136,-1)+1)+1</f>
        <v>#NUM!</v>
      </c>
      <c r="AO2136" s="45" t="str">
        <f>MONTH(R2136)&amp;"/"&amp;YEAR(R2136)</f>
        <v>1/1900</v>
      </c>
      <c r="AP2136" s="45" t="e">
        <f>WEEKNUM(R2136)-WEEKNUM(EOMONTH(R2136,-1)+1)+1</f>
        <v>#NUM!</v>
      </c>
      <c r="AQ2136" s="45">
        <f>IF(AU2136="S",IF(Q2136="1. Aceitou o programa",R2136-B2136,0),0)</f>
        <v>0</v>
      </c>
      <c r="AR2136" s="45">
        <f>IF(AU2136="S",IF(AND(S2136&lt;&gt;"",R2136&lt;&gt;""),S2136-R2136,0),0)</f>
        <v>0</v>
      </c>
      <c r="AS2136" s="45">
        <f>IF(AU2136="S",IF(Q2136="1. Aceitou o programa",IF(OR(X2136="Não se Aplica",X2136=""),IF(OR(W2136="Não se Aplica",W2136=""),0,W2136-V2136),AVERAGE(X2136-W2136,W2136-V2136)),0),0)</f>
        <v>0</v>
      </c>
      <c r="AT2136" s="45">
        <f>IF(AU2136="S",IF(AND(Q2136="1. Aceitou o programa",AB2136="Realizada"),IFERROR(IF(AA2136="",0,AA2136-R2136),0),0),0)</f>
        <v>0</v>
      </c>
      <c r="AU2136" s="45" t="str">
        <f>_xlfn.XLOOKUP(U2136,'Lista Suspensa'!$AA$20:$AA$23,'Lista Suspensa'!$AB$20:$AB$23,"N/A")</f>
        <v>S</v>
      </c>
    </row>
    <row r="2137" spans="1:47" ht="12" customHeight="1">
      <c r="AA2137" s="27">
        <v>0</v>
      </c>
      <c r="AL2137" s="45" t="s">
        <v>68</v>
      </c>
      <c r="AM2137" s="162" t="str">
        <f>MONTH(B2137)&amp;"/"&amp;YEAR(B2137)</f>
        <v>1/1900</v>
      </c>
      <c r="AN2137" s="45" t="e">
        <f>WEEKNUM(B2137)-WEEKNUM(EOMONTH(B2137,-1)+1)+1</f>
        <v>#NUM!</v>
      </c>
      <c r="AO2137" s="45" t="str">
        <f>MONTH(R2137)&amp;"/"&amp;YEAR(R2137)</f>
        <v>1/1900</v>
      </c>
      <c r="AP2137" s="45" t="e">
        <f>WEEKNUM(R2137)-WEEKNUM(EOMONTH(R2137,-1)+1)+1</f>
        <v>#NUM!</v>
      </c>
      <c r="AQ2137" s="45">
        <f>IF(AU2137="S",IF(Q2137="1. Aceitou o programa",R2137-B2137,0),0)</f>
        <v>0</v>
      </c>
      <c r="AR2137" s="45">
        <f>IF(AU2137="S",IF(AND(S2137&lt;&gt;"",R2137&lt;&gt;""),S2137-R2137,0),0)</f>
        <v>0</v>
      </c>
      <c r="AS2137" s="45">
        <f>IF(AU2137="S",IF(Q2137="1. Aceitou o programa",IF(OR(X2137="Não se Aplica",X2137=""),IF(OR(W2137="Não se Aplica",W2137=""),0,W2137-V2137),AVERAGE(X2137-W2137,W2137-V2137)),0),0)</f>
        <v>0</v>
      </c>
      <c r="AT2137" s="45">
        <f>IF(AU2137="S",IF(AND(Q2137="1. Aceitou o programa",AB2137="Realizada"),IFERROR(IF(AA2137="",0,AA2137-R2137),0),0),0)</f>
        <v>0</v>
      </c>
      <c r="AU2137" s="45" t="str">
        <f>_xlfn.XLOOKUP(U2137,'Lista Suspensa'!$AA$20:$AA$23,'Lista Suspensa'!$AB$20:$AB$23,"N/A")</f>
        <v>S</v>
      </c>
    </row>
    <row r="2138" spans="1:47" ht="12" customHeight="1">
      <c r="AA2138" s="27">
        <v>0</v>
      </c>
      <c r="AL2138" s="45" t="s">
        <v>68</v>
      </c>
      <c r="AM2138" s="162" t="str">
        <f>MONTH(B2138)&amp;"/"&amp;YEAR(B2138)</f>
        <v>1/1900</v>
      </c>
      <c r="AN2138" s="45" t="e">
        <f>WEEKNUM(B2138)-WEEKNUM(EOMONTH(B2138,-1)+1)+1</f>
        <v>#NUM!</v>
      </c>
      <c r="AO2138" s="45" t="str">
        <f>MONTH(R2138)&amp;"/"&amp;YEAR(R2138)</f>
        <v>1/1900</v>
      </c>
      <c r="AP2138" s="45" t="e">
        <f>WEEKNUM(R2138)-WEEKNUM(EOMONTH(R2138,-1)+1)+1</f>
        <v>#NUM!</v>
      </c>
      <c r="AQ2138" s="45">
        <f>IF(AU2138="S",IF(Q2138="1. Aceitou o programa",R2138-B2138,0),0)</f>
        <v>0</v>
      </c>
      <c r="AR2138" s="45">
        <f>IF(AU2138="S",IF(AND(S2138&lt;&gt;"",R2138&lt;&gt;""),S2138-R2138,0),0)</f>
        <v>0</v>
      </c>
      <c r="AS2138" s="45">
        <f>IF(AU2138="S",IF(Q2138="1. Aceitou o programa",IF(OR(X2138="Não se Aplica",X2138=""),IF(OR(W2138="Não se Aplica",W2138=""),0,W2138-V2138),AVERAGE(X2138-W2138,W2138-V2138)),0),0)</f>
        <v>0</v>
      </c>
      <c r="AT2138" s="45">
        <f>IF(AU2138="S",IF(AND(Q2138="1. Aceitou o programa",AB2138="Realizada"),IFERROR(IF(AA2138="",0,AA2138-R2138),0),0),0)</f>
        <v>0</v>
      </c>
      <c r="AU2138" s="45" t="str">
        <f>_xlfn.XLOOKUP(U2138,'Lista Suspensa'!$AA$20:$AA$23,'Lista Suspensa'!$AB$20:$AB$23,"N/A")</f>
        <v>S</v>
      </c>
    </row>
    <row r="2139" spans="1:47" ht="12" customHeight="1">
      <c r="AA2139" s="27">
        <v>0</v>
      </c>
      <c r="AL2139" s="45" t="s">
        <v>68</v>
      </c>
      <c r="AM2139" s="162" t="str">
        <f>MONTH(B2139)&amp;"/"&amp;YEAR(B2139)</f>
        <v>1/1900</v>
      </c>
      <c r="AN2139" s="45" t="e">
        <f>WEEKNUM(B2139)-WEEKNUM(EOMONTH(B2139,-1)+1)+1</f>
        <v>#NUM!</v>
      </c>
      <c r="AO2139" s="45" t="str">
        <f>MONTH(R2139)&amp;"/"&amp;YEAR(R2139)</f>
        <v>1/1900</v>
      </c>
      <c r="AP2139" s="45" t="e">
        <f>WEEKNUM(R2139)-WEEKNUM(EOMONTH(R2139,-1)+1)+1</f>
        <v>#NUM!</v>
      </c>
      <c r="AQ2139" s="45">
        <f>IF(AU2139="S",IF(Q2139="1. Aceitou o programa",R2139-B2139,0),0)</f>
        <v>0</v>
      </c>
      <c r="AR2139" s="45">
        <f>IF(AU2139="S",IF(AND(S2139&lt;&gt;"",R2139&lt;&gt;""),S2139-R2139,0),0)</f>
        <v>0</v>
      </c>
      <c r="AS2139" s="45">
        <f>IF(AU2139="S",IF(Q2139="1. Aceitou o programa",IF(OR(X2139="Não se Aplica",X2139=""),IF(OR(W2139="Não se Aplica",W2139=""),0,W2139-V2139),AVERAGE(X2139-W2139,W2139-V2139)),0),0)</f>
        <v>0</v>
      </c>
      <c r="AT2139" s="45">
        <f>IF(AU2139="S",IF(AND(Q2139="1. Aceitou o programa",AB2139="Realizada"),IFERROR(IF(AA2139="",0,AA2139-R2139),0),0),0)</f>
        <v>0</v>
      </c>
      <c r="AU2139" s="45" t="str">
        <f>_xlfn.XLOOKUP(U2139,'Lista Suspensa'!$AA$20:$AA$23,'Lista Suspensa'!$AB$20:$AB$23,"N/A")</f>
        <v>S</v>
      </c>
    </row>
    <row r="2140" spans="1:47" ht="12" customHeight="1">
      <c r="AA2140" s="27">
        <v>0</v>
      </c>
      <c r="AL2140" s="45" t="s">
        <v>68</v>
      </c>
      <c r="AM2140" s="162" t="str">
        <f>MONTH(B2140)&amp;"/"&amp;YEAR(B2140)</f>
        <v>1/1900</v>
      </c>
      <c r="AN2140" s="45" t="e">
        <f>WEEKNUM(B2140)-WEEKNUM(EOMONTH(B2140,-1)+1)+1</f>
        <v>#NUM!</v>
      </c>
      <c r="AO2140" s="45" t="str">
        <f>MONTH(R2140)&amp;"/"&amp;YEAR(R2140)</f>
        <v>1/1900</v>
      </c>
      <c r="AP2140" s="45" t="e">
        <f>WEEKNUM(R2140)-WEEKNUM(EOMONTH(R2140,-1)+1)+1</f>
        <v>#NUM!</v>
      </c>
      <c r="AQ2140" s="45">
        <f>IF(AU2140="S",IF(Q2140="1. Aceitou o programa",R2140-B2140,0),0)</f>
        <v>0</v>
      </c>
      <c r="AR2140" s="45">
        <f>IF(AU2140="S",IF(AND(S2140&lt;&gt;"",R2140&lt;&gt;""),S2140-R2140,0),0)</f>
        <v>0</v>
      </c>
      <c r="AS2140" s="45">
        <f>IF(AU2140="S",IF(Q2140="1. Aceitou o programa",IF(OR(X2140="Não se Aplica",X2140=""),IF(OR(W2140="Não se Aplica",W2140=""),0,W2140-V2140),AVERAGE(X2140-W2140,W2140-V2140)),0),0)</f>
        <v>0</v>
      </c>
      <c r="AT2140" s="45">
        <f>IF(AU2140="S",IF(AND(Q2140="1. Aceitou o programa",AB2140="Realizada"),IFERROR(IF(AA2140="",0,AA2140-R2140),0),0),0)</f>
        <v>0</v>
      </c>
      <c r="AU2140" s="45" t="str">
        <f>_xlfn.XLOOKUP(U2140,'Lista Suspensa'!$AA$20:$AA$23,'Lista Suspensa'!$AB$20:$AB$23,"N/A")</f>
        <v>S</v>
      </c>
    </row>
    <row r="2141" spans="1:47" ht="12" customHeight="1">
      <c r="AA2141" s="27">
        <v>0</v>
      </c>
      <c r="AL2141" s="45" t="s">
        <v>68</v>
      </c>
      <c r="AM2141" s="162" t="str">
        <f>MONTH(B2141)&amp;"/"&amp;YEAR(B2141)</f>
        <v>1/1900</v>
      </c>
      <c r="AN2141" s="45" t="e">
        <f>WEEKNUM(B2141)-WEEKNUM(EOMONTH(B2141,-1)+1)+1</f>
        <v>#NUM!</v>
      </c>
      <c r="AO2141" s="45" t="str">
        <f>MONTH(R2141)&amp;"/"&amp;YEAR(R2141)</f>
        <v>1/1900</v>
      </c>
      <c r="AP2141" s="45" t="e">
        <f>WEEKNUM(R2141)-WEEKNUM(EOMONTH(R2141,-1)+1)+1</f>
        <v>#NUM!</v>
      </c>
      <c r="AQ2141" s="45">
        <f>IF(AU2141="S",IF(Q2141="1. Aceitou o programa",R2141-B2141,0),0)</f>
        <v>0</v>
      </c>
      <c r="AR2141" s="45">
        <f>IF(AU2141="S",IF(AND(S2141&lt;&gt;"",R2141&lt;&gt;""),S2141-R2141,0),0)</f>
        <v>0</v>
      </c>
      <c r="AS2141" s="45">
        <f>IF(AU2141="S",IF(Q2141="1. Aceitou o programa",IF(OR(X2141="Não se Aplica",X2141=""),IF(OR(W2141="Não se Aplica",W2141=""),0,W2141-V2141),AVERAGE(X2141-W2141,W2141-V2141)),0),0)</f>
        <v>0</v>
      </c>
      <c r="AT2141" s="45">
        <f>IF(AU2141="S",IF(AND(Q2141="1. Aceitou o programa",AB2141="Realizada"),IFERROR(IF(AA2141="",0,AA2141-R2141),0),0),0)</f>
        <v>0</v>
      </c>
      <c r="AU2141" s="45" t="str">
        <f>_xlfn.XLOOKUP(U2141,'Lista Suspensa'!$AA$20:$AA$23,'Lista Suspensa'!$AB$20:$AB$23,"N/A")</f>
        <v>S</v>
      </c>
    </row>
    <row r="2142" spans="1:47" ht="12" customHeight="1">
      <c r="AA2142" s="27">
        <v>0</v>
      </c>
      <c r="AL2142" s="45" t="s">
        <v>68</v>
      </c>
      <c r="AM2142" s="162" t="str">
        <f>MONTH(B2142)&amp;"/"&amp;YEAR(B2142)</f>
        <v>1/1900</v>
      </c>
      <c r="AN2142" s="45" t="e">
        <f>WEEKNUM(B2142)-WEEKNUM(EOMONTH(B2142,-1)+1)+1</f>
        <v>#NUM!</v>
      </c>
      <c r="AO2142" s="45" t="str">
        <f>MONTH(R2142)&amp;"/"&amp;YEAR(R2142)</f>
        <v>1/1900</v>
      </c>
      <c r="AP2142" s="45" t="e">
        <f>WEEKNUM(R2142)-WEEKNUM(EOMONTH(R2142,-1)+1)+1</f>
        <v>#NUM!</v>
      </c>
      <c r="AQ2142" s="45">
        <f>IF(AU2142="S",IF(Q2142="1. Aceitou o programa",R2142-B2142,0),0)</f>
        <v>0</v>
      </c>
      <c r="AR2142" s="45">
        <f>IF(AU2142="S",IF(AND(S2142&lt;&gt;"",R2142&lt;&gt;""),S2142-R2142,0),0)</f>
        <v>0</v>
      </c>
      <c r="AS2142" s="45">
        <f>IF(AU2142="S",IF(Q2142="1. Aceitou o programa",IF(OR(X2142="Não se Aplica",X2142=""),IF(OR(W2142="Não se Aplica",W2142=""),0,W2142-V2142),AVERAGE(X2142-W2142,W2142-V2142)),0),0)</f>
        <v>0</v>
      </c>
      <c r="AT2142" s="45">
        <f>IF(AU2142="S",IF(AND(Q2142="1. Aceitou o programa",AB2142="Realizada"),IFERROR(IF(AA2142="",0,AA2142-R2142),0),0),0)</f>
        <v>0</v>
      </c>
      <c r="AU2142" s="45" t="str">
        <f>_xlfn.XLOOKUP(U2142,'Lista Suspensa'!$AA$20:$AA$23,'Lista Suspensa'!$AB$20:$AB$23,"N/A")</f>
        <v>S</v>
      </c>
    </row>
    <row r="2143" spans="1:47" ht="12" customHeight="1">
      <c r="AA2143" s="27">
        <v>0</v>
      </c>
      <c r="AL2143" s="45" t="s">
        <v>68</v>
      </c>
      <c r="AM2143" s="162" t="str">
        <f>MONTH(B2143)&amp;"/"&amp;YEAR(B2143)</f>
        <v>1/1900</v>
      </c>
      <c r="AN2143" s="45" t="e">
        <f>WEEKNUM(B2143)-WEEKNUM(EOMONTH(B2143,-1)+1)+1</f>
        <v>#NUM!</v>
      </c>
      <c r="AO2143" s="45" t="str">
        <f>MONTH(R2143)&amp;"/"&amp;YEAR(R2143)</f>
        <v>1/1900</v>
      </c>
      <c r="AP2143" s="45" t="e">
        <f>WEEKNUM(R2143)-WEEKNUM(EOMONTH(R2143,-1)+1)+1</f>
        <v>#NUM!</v>
      </c>
      <c r="AQ2143" s="45">
        <f>IF(AU2143="S",IF(Q2143="1. Aceitou o programa",R2143-B2143,0),0)</f>
        <v>0</v>
      </c>
      <c r="AR2143" s="45">
        <f>IF(AU2143="S",IF(AND(S2143&lt;&gt;"",R2143&lt;&gt;""),S2143-R2143,0),0)</f>
        <v>0</v>
      </c>
      <c r="AS2143" s="45">
        <f>IF(AU2143="S",IF(Q2143="1. Aceitou o programa",IF(OR(X2143="Não se Aplica",X2143=""),IF(OR(W2143="Não se Aplica",W2143=""),0,W2143-V2143),AVERAGE(X2143-W2143,W2143-V2143)),0),0)</f>
        <v>0</v>
      </c>
      <c r="AT2143" s="45">
        <f>IF(AU2143="S",IF(AND(Q2143="1. Aceitou o programa",AB2143="Realizada"),IFERROR(IF(AA2143="",0,AA2143-R2143),0),0),0)</f>
        <v>0</v>
      </c>
      <c r="AU2143" s="45" t="str">
        <f>_xlfn.XLOOKUP(U2143,'Lista Suspensa'!$AA$20:$AA$23,'Lista Suspensa'!$AB$20:$AB$23,"N/A")</f>
        <v>S</v>
      </c>
    </row>
    <row r="2144" spans="1:47" ht="12" customHeight="1">
      <c r="AA2144" s="27">
        <v>0</v>
      </c>
      <c r="AL2144" s="45" t="s">
        <v>68</v>
      </c>
      <c r="AM2144" s="162" t="str">
        <f>MONTH(B2144)&amp;"/"&amp;YEAR(B2144)</f>
        <v>1/1900</v>
      </c>
      <c r="AN2144" s="45" t="e">
        <f>WEEKNUM(B2144)-WEEKNUM(EOMONTH(B2144,-1)+1)+1</f>
        <v>#NUM!</v>
      </c>
      <c r="AO2144" s="45" t="str">
        <f>MONTH(R2144)&amp;"/"&amp;YEAR(R2144)</f>
        <v>1/1900</v>
      </c>
      <c r="AP2144" s="45" t="e">
        <f>WEEKNUM(R2144)-WEEKNUM(EOMONTH(R2144,-1)+1)+1</f>
        <v>#NUM!</v>
      </c>
      <c r="AQ2144" s="45">
        <f>IF(AU2144="S",IF(Q2144="1. Aceitou o programa",R2144-B2144,0),0)</f>
        <v>0</v>
      </c>
      <c r="AR2144" s="45">
        <f>IF(AU2144="S",IF(AND(S2144&lt;&gt;"",R2144&lt;&gt;""),S2144-R2144,0),0)</f>
        <v>0</v>
      </c>
      <c r="AS2144" s="45">
        <f>IF(AU2144="S",IF(Q2144="1. Aceitou o programa",IF(OR(X2144="Não se Aplica",X2144=""),IF(OR(W2144="Não se Aplica",W2144=""),0,W2144-V2144),AVERAGE(X2144-W2144,W2144-V2144)),0),0)</f>
        <v>0</v>
      </c>
      <c r="AT2144" s="45">
        <f>IF(AU2144="S",IF(AND(Q2144="1. Aceitou o programa",AB2144="Realizada"),IFERROR(IF(AA2144="",0,AA2144-R2144),0),0),0)</f>
        <v>0</v>
      </c>
      <c r="AU2144" s="45" t="str">
        <f>_xlfn.XLOOKUP(U2144,'Lista Suspensa'!$AA$20:$AA$23,'Lista Suspensa'!$AB$20:$AB$23,"N/A")</f>
        <v>S</v>
      </c>
    </row>
    <row r="2145" spans="27:47" ht="12" customHeight="1">
      <c r="AA2145" s="27">
        <v>0</v>
      </c>
      <c r="AL2145" s="45" t="s">
        <v>68</v>
      </c>
      <c r="AM2145" s="162" t="str">
        <f>MONTH(B2145)&amp;"/"&amp;YEAR(B2145)</f>
        <v>1/1900</v>
      </c>
      <c r="AN2145" s="45" t="e">
        <f>WEEKNUM(B2145)-WEEKNUM(EOMONTH(B2145,-1)+1)+1</f>
        <v>#NUM!</v>
      </c>
      <c r="AO2145" s="45" t="str">
        <f>MONTH(R2145)&amp;"/"&amp;YEAR(R2145)</f>
        <v>1/1900</v>
      </c>
      <c r="AP2145" s="45" t="e">
        <f>WEEKNUM(R2145)-WEEKNUM(EOMONTH(R2145,-1)+1)+1</f>
        <v>#NUM!</v>
      </c>
      <c r="AQ2145" s="45">
        <f>IF(AU2145="S",IF(Q2145="1. Aceitou o programa",R2145-B2145,0),0)</f>
        <v>0</v>
      </c>
      <c r="AR2145" s="45">
        <f>IF(AU2145="S",IF(AND(S2145&lt;&gt;"",R2145&lt;&gt;""),S2145-R2145,0),0)</f>
        <v>0</v>
      </c>
      <c r="AS2145" s="45">
        <f>IF(AU2145="S",IF(Q2145="1. Aceitou o programa",IF(OR(X2145="Não se Aplica",X2145=""),IF(OR(W2145="Não se Aplica",W2145=""),0,W2145-V2145),AVERAGE(X2145-W2145,W2145-V2145)),0),0)</f>
        <v>0</v>
      </c>
      <c r="AT2145" s="45">
        <f>IF(AU2145="S",IF(AND(Q2145="1. Aceitou o programa",AB2145="Realizada"),IFERROR(IF(AA2145="",0,AA2145-R2145),0),0),0)</f>
        <v>0</v>
      </c>
      <c r="AU2145" s="45" t="str">
        <f>_xlfn.XLOOKUP(U2145,'Lista Suspensa'!$AA$20:$AA$23,'Lista Suspensa'!$AB$20:$AB$23,"N/A")</f>
        <v>S</v>
      </c>
    </row>
    <row r="2146" spans="27:47" ht="12" customHeight="1">
      <c r="AA2146" s="27">
        <v>0</v>
      </c>
      <c r="AL2146" s="45" t="s">
        <v>68</v>
      </c>
      <c r="AM2146" s="162" t="str">
        <f>MONTH(B2146)&amp;"/"&amp;YEAR(B2146)</f>
        <v>1/1900</v>
      </c>
      <c r="AN2146" s="45" t="e">
        <f>WEEKNUM(B2146)-WEEKNUM(EOMONTH(B2146,-1)+1)+1</f>
        <v>#NUM!</v>
      </c>
      <c r="AO2146" s="45" t="str">
        <f>MONTH(R2146)&amp;"/"&amp;YEAR(R2146)</f>
        <v>1/1900</v>
      </c>
      <c r="AP2146" s="45" t="e">
        <f>WEEKNUM(R2146)-WEEKNUM(EOMONTH(R2146,-1)+1)+1</f>
        <v>#NUM!</v>
      </c>
      <c r="AQ2146" s="45">
        <f>IF(AU2146="S",IF(Q2146="1. Aceitou o programa",R2146-B2146,0),0)</f>
        <v>0</v>
      </c>
      <c r="AR2146" s="45">
        <f>IF(AU2146="S",IF(AND(S2146&lt;&gt;"",R2146&lt;&gt;""),S2146-R2146,0),0)</f>
        <v>0</v>
      </c>
      <c r="AS2146" s="45">
        <f>IF(AU2146="S",IF(Q2146="1. Aceitou o programa",IF(OR(X2146="Não se Aplica",X2146=""),IF(OR(W2146="Não se Aplica",W2146=""),0,W2146-V2146),AVERAGE(X2146-W2146,W2146-V2146)),0),0)</f>
        <v>0</v>
      </c>
      <c r="AT2146" s="45">
        <f>IF(AU2146="S",IF(AND(Q2146="1. Aceitou o programa",AB2146="Realizada"),IFERROR(IF(AA2146="",0,AA2146-R2146),0),0),0)</f>
        <v>0</v>
      </c>
      <c r="AU2146" s="45" t="str">
        <f>_xlfn.XLOOKUP(U2146,'Lista Suspensa'!$AA$20:$AA$23,'Lista Suspensa'!$AB$20:$AB$23,"N/A")</f>
        <v>S</v>
      </c>
    </row>
    <row r="2147" spans="27:47" ht="12" customHeight="1">
      <c r="AA2147" s="27">
        <v>0</v>
      </c>
      <c r="AL2147" s="45" t="s">
        <v>68</v>
      </c>
      <c r="AM2147" s="162" t="str">
        <f>MONTH(B2147)&amp;"/"&amp;YEAR(B2147)</f>
        <v>1/1900</v>
      </c>
      <c r="AN2147" s="45" t="e">
        <f>WEEKNUM(B2147)-WEEKNUM(EOMONTH(B2147,-1)+1)+1</f>
        <v>#NUM!</v>
      </c>
      <c r="AO2147" s="45" t="str">
        <f>MONTH(R2147)&amp;"/"&amp;YEAR(R2147)</f>
        <v>1/1900</v>
      </c>
      <c r="AP2147" s="45" t="e">
        <f>WEEKNUM(R2147)-WEEKNUM(EOMONTH(R2147,-1)+1)+1</f>
        <v>#NUM!</v>
      </c>
      <c r="AQ2147" s="45">
        <f>IF(AU2147="S",IF(Q2147="1. Aceitou o programa",R2147-B2147,0),0)</f>
        <v>0</v>
      </c>
      <c r="AR2147" s="45">
        <f>IF(AU2147="S",IF(AND(S2147&lt;&gt;"",R2147&lt;&gt;""),S2147-R2147,0),0)</f>
        <v>0</v>
      </c>
      <c r="AS2147" s="45">
        <f>IF(AU2147="S",IF(Q2147="1. Aceitou o programa",IF(OR(X2147="Não se Aplica",X2147=""),IF(OR(W2147="Não se Aplica",W2147=""),0,W2147-V2147),AVERAGE(X2147-W2147,W2147-V2147)),0),0)</f>
        <v>0</v>
      </c>
      <c r="AT2147" s="45">
        <f>IF(AU2147="S",IF(AND(Q2147="1. Aceitou o programa",AB2147="Realizada"),IFERROR(IF(AA2147="",0,AA2147-R2147),0),0),0)</f>
        <v>0</v>
      </c>
      <c r="AU2147" s="45" t="str">
        <f>_xlfn.XLOOKUP(U2147,'Lista Suspensa'!$AA$20:$AA$23,'Lista Suspensa'!$AB$20:$AB$23,"N/A")</f>
        <v>S</v>
      </c>
    </row>
    <row r="2148" spans="27:47" ht="12" customHeight="1">
      <c r="AA2148" s="27">
        <v>0</v>
      </c>
      <c r="AL2148" s="45" t="s">
        <v>68</v>
      </c>
      <c r="AM2148" s="162" t="str">
        <f>MONTH(B2148)&amp;"/"&amp;YEAR(B2148)</f>
        <v>1/1900</v>
      </c>
      <c r="AN2148" s="45" t="e">
        <f>WEEKNUM(B2148)-WEEKNUM(EOMONTH(B2148,-1)+1)+1</f>
        <v>#NUM!</v>
      </c>
      <c r="AO2148" s="45" t="str">
        <f>MONTH(R2148)&amp;"/"&amp;YEAR(R2148)</f>
        <v>1/1900</v>
      </c>
      <c r="AP2148" s="45" t="e">
        <f>WEEKNUM(R2148)-WEEKNUM(EOMONTH(R2148,-1)+1)+1</f>
        <v>#NUM!</v>
      </c>
      <c r="AQ2148" s="45">
        <f>IF(AU2148="S",IF(Q2148="1. Aceitou o programa",R2148-B2148,0),0)</f>
        <v>0</v>
      </c>
      <c r="AR2148" s="45">
        <f>IF(AU2148="S",IF(AND(S2148&lt;&gt;"",R2148&lt;&gt;""),S2148-R2148,0),0)</f>
        <v>0</v>
      </c>
      <c r="AS2148" s="45">
        <f>IF(AU2148="S",IF(Q2148="1. Aceitou o programa",IF(OR(X2148="Não se Aplica",X2148=""),IF(OR(W2148="Não se Aplica",W2148=""),0,W2148-V2148),AVERAGE(X2148-W2148,W2148-V2148)),0),0)</f>
        <v>0</v>
      </c>
      <c r="AT2148" s="45">
        <f>IF(AU2148="S",IF(AND(Q2148="1. Aceitou o programa",AB2148="Realizada"),IFERROR(IF(AA2148="",0,AA2148-R2148),0),0),0)</f>
        <v>0</v>
      </c>
      <c r="AU2148" s="45" t="str">
        <f>_xlfn.XLOOKUP(U2148,'Lista Suspensa'!$AA$20:$AA$23,'Lista Suspensa'!$AB$20:$AB$23,"N/A")</f>
        <v>S</v>
      </c>
    </row>
    <row r="2149" spans="27:47" ht="12" customHeight="1">
      <c r="AA2149" s="27">
        <v>0</v>
      </c>
      <c r="AL2149" s="45" t="s">
        <v>68</v>
      </c>
      <c r="AM2149" s="162" t="str">
        <f>MONTH(B2149)&amp;"/"&amp;YEAR(B2149)</f>
        <v>1/1900</v>
      </c>
      <c r="AN2149" s="45" t="e">
        <f>WEEKNUM(B2149)-WEEKNUM(EOMONTH(B2149,-1)+1)+1</f>
        <v>#NUM!</v>
      </c>
      <c r="AO2149" s="45" t="str">
        <f>MONTH(R2149)&amp;"/"&amp;YEAR(R2149)</f>
        <v>1/1900</v>
      </c>
      <c r="AP2149" s="45" t="e">
        <f>WEEKNUM(R2149)-WEEKNUM(EOMONTH(R2149,-1)+1)+1</f>
        <v>#NUM!</v>
      </c>
      <c r="AQ2149" s="45">
        <f>IF(AU2149="S",IF(Q2149="1. Aceitou o programa",R2149-B2149,0),0)</f>
        <v>0</v>
      </c>
      <c r="AR2149" s="45">
        <f>IF(AU2149="S",IF(AND(S2149&lt;&gt;"",R2149&lt;&gt;""),S2149-R2149,0),0)</f>
        <v>0</v>
      </c>
      <c r="AS2149" s="45">
        <f>IF(AU2149="S",IF(Q2149="1. Aceitou o programa",IF(OR(X2149="Não se Aplica",X2149=""),IF(OR(W2149="Não se Aplica",W2149=""),0,W2149-V2149),AVERAGE(X2149-W2149,W2149-V2149)),0),0)</f>
        <v>0</v>
      </c>
      <c r="AT2149" s="45">
        <f>IF(AU2149="S",IF(AND(Q2149="1. Aceitou o programa",AB2149="Realizada"),IFERROR(IF(AA2149="",0,AA2149-R2149),0),0),0)</f>
        <v>0</v>
      </c>
      <c r="AU2149" s="45" t="str">
        <f>_xlfn.XLOOKUP(U2149,'Lista Suspensa'!$AA$20:$AA$23,'Lista Suspensa'!$AB$20:$AB$23,"N/A")</f>
        <v>S</v>
      </c>
    </row>
    <row r="2150" spans="27:47" ht="12" customHeight="1">
      <c r="AA2150" s="27">
        <v>0</v>
      </c>
      <c r="AL2150" s="45" t="s">
        <v>68</v>
      </c>
      <c r="AM2150" s="162" t="str">
        <f>MONTH(B2150)&amp;"/"&amp;YEAR(B2150)</f>
        <v>1/1900</v>
      </c>
      <c r="AN2150" s="45" t="e">
        <f>WEEKNUM(B2150)-WEEKNUM(EOMONTH(B2150,-1)+1)+1</f>
        <v>#NUM!</v>
      </c>
      <c r="AO2150" s="45" t="str">
        <f>MONTH(R2150)&amp;"/"&amp;YEAR(R2150)</f>
        <v>1/1900</v>
      </c>
      <c r="AP2150" s="45" t="e">
        <f>WEEKNUM(R2150)-WEEKNUM(EOMONTH(R2150,-1)+1)+1</f>
        <v>#NUM!</v>
      </c>
      <c r="AQ2150" s="45">
        <f>IF(AU2150="S",IF(Q2150="1. Aceitou o programa",R2150-B2150,0),0)</f>
        <v>0</v>
      </c>
      <c r="AR2150" s="45">
        <f>IF(AU2150="S",IF(AND(S2150&lt;&gt;"",R2150&lt;&gt;""),S2150-R2150,0),0)</f>
        <v>0</v>
      </c>
      <c r="AS2150" s="45">
        <f>IF(AU2150="S",IF(Q2150="1. Aceitou o programa",IF(OR(X2150="Não se Aplica",X2150=""),IF(OR(W2150="Não se Aplica",W2150=""),0,W2150-V2150),AVERAGE(X2150-W2150,W2150-V2150)),0),0)</f>
        <v>0</v>
      </c>
      <c r="AT2150" s="45">
        <f>IF(AU2150="S",IF(AND(Q2150="1. Aceitou o programa",AB2150="Realizada"),IFERROR(IF(AA2150="",0,AA2150-R2150),0),0),0)</f>
        <v>0</v>
      </c>
      <c r="AU2150" s="45" t="str">
        <f>_xlfn.XLOOKUP(U2150,'Lista Suspensa'!$AA$20:$AA$23,'Lista Suspensa'!$AB$20:$AB$23,"N/A")</f>
        <v>S</v>
      </c>
    </row>
    <row r="2151" spans="27:47" ht="12" customHeight="1">
      <c r="AA2151" s="27">
        <v>0</v>
      </c>
      <c r="AL2151" s="45" t="s">
        <v>68</v>
      </c>
      <c r="AM2151" s="162" t="str">
        <f>MONTH(B2151)&amp;"/"&amp;YEAR(B2151)</f>
        <v>1/1900</v>
      </c>
      <c r="AN2151" s="45" t="e">
        <f>WEEKNUM(B2151)-WEEKNUM(EOMONTH(B2151,-1)+1)+1</f>
        <v>#NUM!</v>
      </c>
      <c r="AO2151" s="45" t="str">
        <f>MONTH(R2151)&amp;"/"&amp;YEAR(R2151)</f>
        <v>1/1900</v>
      </c>
      <c r="AP2151" s="45" t="e">
        <f>WEEKNUM(R2151)-WEEKNUM(EOMONTH(R2151,-1)+1)+1</f>
        <v>#NUM!</v>
      </c>
      <c r="AQ2151" s="45">
        <f>IF(AU2151="S",IF(Q2151="1. Aceitou o programa",R2151-B2151,0),0)</f>
        <v>0</v>
      </c>
      <c r="AR2151" s="45">
        <f>IF(AU2151="S",IF(AND(S2151&lt;&gt;"",R2151&lt;&gt;""),S2151-R2151,0),0)</f>
        <v>0</v>
      </c>
      <c r="AS2151" s="45">
        <f>IF(AU2151="S",IF(Q2151="1. Aceitou o programa",IF(OR(X2151="Não se Aplica",X2151=""),IF(OR(W2151="Não se Aplica",W2151=""),0,W2151-V2151),AVERAGE(X2151-W2151,W2151-V2151)),0),0)</f>
        <v>0</v>
      </c>
      <c r="AT2151" s="45">
        <f>IF(AU2151="S",IF(AND(Q2151="1. Aceitou o programa",AB2151="Realizada"),IFERROR(IF(AA2151="",0,AA2151-R2151),0),0),0)</f>
        <v>0</v>
      </c>
      <c r="AU2151" s="45" t="str">
        <f>_xlfn.XLOOKUP(U2151,'Lista Suspensa'!$AA$20:$AA$23,'Lista Suspensa'!$AB$20:$AB$23,"N/A")</f>
        <v>S</v>
      </c>
    </row>
    <row r="2152" spans="27:47" ht="12" customHeight="1">
      <c r="AA2152" s="27">
        <v>0</v>
      </c>
      <c r="AL2152" s="45" t="s">
        <v>68</v>
      </c>
      <c r="AM2152" s="162" t="str">
        <f>MONTH(B2152)&amp;"/"&amp;YEAR(B2152)</f>
        <v>1/1900</v>
      </c>
      <c r="AN2152" s="45" t="e">
        <f>WEEKNUM(B2152)-WEEKNUM(EOMONTH(B2152,-1)+1)+1</f>
        <v>#NUM!</v>
      </c>
      <c r="AO2152" s="45" t="str">
        <f>MONTH(R2152)&amp;"/"&amp;YEAR(R2152)</f>
        <v>1/1900</v>
      </c>
      <c r="AP2152" s="45" t="e">
        <f>WEEKNUM(R2152)-WEEKNUM(EOMONTH(R2152,-1)+1)+1</f>
        <v>#NUM!</v>
      </c>
      <c r="AQ2152" s="45">
        <f>IF(AU2152="S",IF(Q2152="1. Aceitou o programa",R2152-B2152,0),0)</f>
        <v>0</v>
      </c>
      <c r="AR2152" s="45">
        <f>IF(AU2152="S",IF(AND(S2152&lt;&gt;"",R2152&lt;&gt;""),S2152-R2152,0),0)</f>
        <v>0</v>
      </c>
      <c r="AS2152" s="45">
        <f>IF(AU2152="S",IF(Q2152="1. Aceitou o programa",IF(OR(X2152="Não se Aplica",X2152=""),IF(OR(W2152="Não se Aplica",W2152=""),0,W2152-V2152),AVERAGE(X2152-W2152,W2152-V2152)),0),0)</f>
        <v>0</v>
      </c>
      <c r="AT2152" s="45">
        <f>IF(AU2152="S",IF(AND(Q2152="1. Aceitou o programa",AB2152="Realizada"),IFERROR(IF(AA2152="",0,AA2152-R2152),0),0),0)</f>
        <v>0</v>
      </c>
      <c r="AU2152" s="45" t="str">
        <f>_xlfn.XLOOKUP(U2152,'Lista Suspensa'!$AA$20:$AA$23,'Lista Suspensa'!$AB$20:$AB$23,"N/A")</f>
        <v>S</v>
      </c>
    </row>
    <row r="2153" spans="27:47" ht="12" customHeight="1">
      <c r="AA2153" s="27">
        <v>0</v>
      </c>
      <c r="AL2153" s="45" t="s">
        <v>68</v>
      </c>
      <c r="AM2153" s="162" t="str">
        <f>MONTH(B2153)&amp;"/"&amp;YEAR(B2153)</f>
        <v>1/1900</v>
      </c>
      <c r="AN2153" s="45" t="e">
        <f>WEEKNUM(B2153)-WEEKNUM(EOMONTH(B2153,-1)+1)+1</f>
        <v>#NUM!</v>
      </c>
      <c r="AO2153" s="45" t="str">
        <f>MONTH(R2153)&amp;"/"&amp;YEAR(R2153)</f>
        <v>1/1900</v>
      </c>
      <c r="AP2153" s="45" t="e">
        <f>WEEKNUM(R2153)-WEEKNUM(EOMONTH(R2153,-1)+1)+1</f>
        <v>#NUM!</v>
      </c>
      <c r="AQ2153" s="45">
        <f>IF(AU2153="S",IF(Q2153="1. Aceitou o programa",R2153-B2153,0),0)</f>
        <v>0</v>
      </c>
      <c r="AR2153" s="45">
        <f>IF(AU2153="S",IF(AND(S2153&lt;&gt;"",R2153&lt;&gt;""),S2153-R2153,0),0)</f>
        <v>0</v>
      </c>
      <c r="AS2153" s="45">
        <f>IF(AU2153="S",IF(Q2153="1. Aceitou o programa",IF(OR(X2153="Não se Aplica",X2153=""),IF(OR(W2153="Não se Aplica",W2153=""),0,W2153-V2153),AVERAGE(X2153-W2153,W2153-V2153)),0),0)</f>
        <v>0</v>
      </c>
      <c r="AT2153" s="45">
        <f>IF(AU2153="S",IF(AND(Q2153="1. Aceitou o programa",AB2153="Realizada"),IFERROR(IF(AA2153="",0,AA2153-R2153),0),0),0)</f>
        <v>0</v>
      </c>
      <c r="AU2153" s="45" t="str">
        <f>_xlfn.XLOOKUP(U2153,'Lista Suspensa'!$AA$20:$AA$23,'Lista Suspensa'!$AB$20:$AB$23,"N/A")</f>
        <v>S</v>
      </c>
    </row>
    <row r="2154" spans="27:47" ht="12" customHeight="1">
      <c r="AA2154" s="27">
        <v>0</v>
      </c>
      <c r="AL2154" s="45" t="s">
        <v>68</v>
      </c>
      <c r="AM2154" s="162" t="str">
        <f>MONTH(B2154)&amp;"/"&amp;YEAR(B2154)</f>
        <v>1/1900</v>
      </c>
      <c r="AN2154" s="45" t="e">
        <f>WEEKNUM(B2154)-WEEKNUM(EOMONTH(B2154,-1)+1)+1</f>
        <v>#NUM!</v>
      </c>
      <c r="AO2154" s="45" t="str">
        <f>MONTH(R2154)&amp;"/"&amp;YEAR(R2154)</f>
        <v>1/1900</v>
      </c>
      <c r="AP2154" s="45" t="e">
        <f>WEEKNUM(R2154)-WEEKNUM(EOMONTH(R2154,-1)+1)+1</f>
        <v>#NUM!</v>
      </c>
      <c r="AQ2154" s="45">
        <f>IF(AU2154="S",IF(Q2154="1. Aceitou o programa",R2154-B2154,0),0)</f>
        <v>0</v>
      </c>
      <c r="AR2154" s="45">
        <f>IF(AU2154="S",IF(AND(S2154&lt;&gt;"",R2154&lt;&gt;""),S2154-R2154,0),0)</f>
        <v>0</v>
      </c>
      <c r="AS2154" s="45">
        <f>IF(AU2154="S",IF(Q2154="1. Aceitou o programa",IF(OR(X2154="Não se Aplica",X2154=""),IF(OR(W2154="Não se Aplica",W2154=""),0,W2154-V2154),AVERAGE(X2154-W2154,W2154-V2154)),0),0)</f>
        <v>0</v>
      </c>
      <c r="AT2154" s="45">
        <f>IF(AU2154="S",IF(AND(Q2154="1. Aceitou o programa",AB2154="Realizada"),IFERROR(IF(AA2154="",0,AA2154-R2154),0),0),0)</f>
        <v>0</v>
      </c>
      <c r="AU2154" s="45" t="str">
        <f>_xlfn.XLOOKUP(U2154,'Lista Suspensa'!$AA$20:$AA$23,'Lista Suspensa'!$AB$20:$AB$23,"N/A")</f>
        <v>S</v>
      </c>
    </row>
    <row r="2155" spans="27:47" ht="12" customHeight="1">
      <c r="AA2155" s="27">
        <v>0</v>
      </c>
      <c r="AL2155" s="45" t="s">
        <v>68</v>
      </c>
      <c r="AM2155" s="162" t="str">
        <f>MONTH(B2155)&amp;"/"&amp;YEAR(B2155)</f>
        <v>1/1900</v>
      </c>
      <c r="AN2155" s="45" t="e">
        <f>WEEKNUM(B2155)-WEEKNUM(EOMONTH(B2155,-1)+1)+1</f>
        <v>#NUM!</v>
      </c>
      <c r="AO2155" s="45" t="str">
        <f>MONTH(R2155)&amp;"/"&amp;YEAR(R2155)</f>
        <v>1/1900</v>
      </c>
      <c r="AP2155" s="45" t="e">
        <f>WEEKNUM(R2155)-WEEKNUM(EOMONTH(R2155,-1)+1)+1</f>
        <v>#NUM!</v>
      </c>
      <c r="AQ2155" s="45">
        <f>IF(AU2155="S",IF(Q2155="1. Aceitou o programa",R2155-B2155,0),0)</f>
        <v>0</v>
      </c>
      <c r="AR2155" s="45">
        <f>IF(AU2155="S",IF(AND(S2155&lt;&gt;"",R2155&lt;&gt;""),S2155-R2155,0),0)</f>
        <v>0</v>
      </c>
      <c r="AS2155" s="45">
        <f>IF(AU2155="S",IF(Q2155="1. Aceitou o programa",IF(OR(X2155="Não se Aplica",X2155=""),IF(OR(W2155="Não se Aplica",W2155=""),0,W2155-V2155),AVERAGE(X2155-W2155,W2155-V2155)),0),0)</f>
        <v>0</v>
      </c>
      <c r="AT2155" s="45">
        <f>IF(AU2155="S",IF(AND(Q2155="1. Aceitou o programa",AB2155="Realizada"),IFERROR(IF(AA2155="",0,AA2155-R2155),0),0),0)</f>
        <v>0</v>
      </c>
      <c r="AU2155" s="45" t="str">
        <f>_xlfn.XLOOKUP(U2155,'Lista Suspensa'!$AA$20:$AA$23,'Lista Suspensa'!$AB$20:$AB$23,"N/A")</f>
        <v>S</v>
      </c>
    </row>
    <row r="2156" spans="27:47" ht="12" customHeight="1">
      <c r="AA2156" s="27">
        <v>0</v>
      </c>
      <c r="AL2156" s="45" t="s">
        <v>68</v>
      </c>
      <c r="AM2156" s="162" t="str">
        <f>MONTH(B2156)&amp;"/"&amp;YEAR(B2156)</f>
        <v>1/1900</v>
      </c>
      <c r="AN2156" s="45" t="e">
        <f>WEEKNUM(B2156)-WEEKNUM(EOMONTH(B2156,-1)+1)+1</f>
        <v>#NUM!</v>
      </c>
      <c r="AO2156" s="45" t="str">
        <f>MONTH(R2156)&amp;"/"&amp;YEAR(R2156)</f>
        <v>1/1900</v>
      </c>
      <c r="AP2156" s="45" t="e">
        <f>WEEKNUM(R2156)-WEEKNUM(EOMONTH(R2156,-1)+1)+1</f>
        <v>#NUM!</v>
      </c>
      <c r="AQ2156" s="45">
        <f>IF(AU2156="S",IF(Q2156="1. Aceitou o programa",R2156-B2156,0),0)</f>
        <v>0</v>
      </c>
      <c r="AR2156" s="45">
        <f>IF(AU2156="S",IF(AND(S2156&lt;&gt;"",R2156&lt;&gt;""),S2156-R2156,0),0)</f>
        <v>0</v>
      </c>
      <c r="AS2156" s="45">
        <f>IF(AU2156="S",IF(Q2156="1. Aceitou o programa",IF(OR(X2156="Não se Aplica",X2156=""),IF(OR(W2156="Não se Aplica",W2156=""),0,W2156-V2156),AVERAGE(X2156-W2156,W2156-V2156)),0),0)</f>
        <v>0</v>
      </c>
      <c r="AT2156" s="45">
        <f>IF(AU2156="S",IF(AND(Q2156="1. Aceitou o programa",AB2156="Realizada"),IFERROR(IF(AA2156="",0,AA2156-R2156),0),0),0)</f>
        <v>0</v>
      </c>
      <c r="AU2156" s="45" t="str">
        <f>_xlfn.XLOOKUP(U2156,'Lista Suspensa'!$AA$20:$AA$23,'Lista Suspensa'!$AB$20:$AB$23,"N/A")</f>
        <v>S</v>
      </c>
    </row>
    <row r="2157" spans="27:47" ht="12" customHeight="1">
      <c r="AA2157" s="27">
        <v>0</v>
      </c>
      <c r="AL2157" s="45" t="s">
        <v>68</v>
      </c>
      <c r="AM2157" s="162" t="str">
        <f>MONTH(B2157)&amp;"/"&amp;YEAR(B2157)</f>
        <v>1/1900</v>
      </c>
      <c r="AN2157" s="45" t="e">
        <f>WEEKNUM(B2157)-WEEKNUM(EOMONTH(B2157,-1)+1)+1</f>
        <v>#NUM!</v>
      </c>
      <c r="AO2157" s="45" t="str">
        <f>MONTH(R2157)&amp;"/"&amp;YEAR(R2157)</f>
        <v>1/1900</v>
      </c>
      <c r="AP2157" s="45" t="e">
        <f>WEEKNUM(R2157)-WEEKNUM(EOMONTH(R2157,-1)+1)+1</f>
        <v>#NUM!</v>
      </c>
      <c r="AQ2157" s="45">
        <f>IF(AU2157="S",IF(Q2157="1. Aceitou o programa",R2157-B2157,0),0)</f>
        <v>0</v>
      </c>
      <c r="AR2157" s="45">
        <f>IF(AU2157="S",IF(AND(S2157&lt;&gt;"",R2157&lt;&gt;""),S2157-R2157,0),0)</f>
        <v>0</v>
      </c>
      <c r="AS2157" s="45">
        <f>IF(AU2157="S",IF(Q2157="1. Aceitou o programa",IF(OR(X2157="Não se Aplica",X2157=""),IF(OR(W2157="Não se Aplica",W2157=""),0,W2157-V2157),AVERAGE(X2157-W2157,W2157-V2157)),0),0)</f>
        <v>0</v>
      </c>
      <c r="AT2157" s="45">
        <f>IF(AU2157="S",IF(AND(Q2157="1. Aceitou o programa",AB2157="Realizada"),IFERROR(IF(AA2157="",0,AA2157-R2157),0),0),0)</f>
        <v>0</v>
      </c>
      <c r="AU2157" s="45" t="str">
        <f>_xlfn.XLOOKUP(U2157,'Lista Suspensa'!$AA$20:$AA$23,'Lista Suspensa'!$AB$20:$AB$23,"N/A")</f>
        <v>S</v>
      </c>
    </row>
    <row r="2158" spans="27:47" ht="12" customHeight="1">
      <c r="AA2158" s="27">
        <v>0</v>
      </c>
      <c r="AL2158" s="45" t="s">
        <v>68</v>
      </c>
      <c r="AM2158" s="162" t="str">
        <f>MONTH(B2158)&amp;"/"&amp;YEAR(B2158)</f>
        <v>1/1900</v>
      </c>
      <c r="AN2158" s="45" t="e">
        <f>WEEKNUM(B2158)-WEEKNUM(EOMONTH(B2158,-1)+1)+1</f>
        <v>#NUM!</v>
      </c>
      <c r="AO2158" s="45" t="str">
        <f>MONTH(R2158)&amp;"/"&amp;YEAR(R2158)</f>
        <v>1/1900</v>
      </c>
      <c r="AP2158" s="45" t="e">
        <f>WEEKNUM(R2158)-WEEKNUM(EOMONTH(R2158,-1)+1)+1</f>
        <v>#NUM!</v>
      </c>
      <c r="AQ2158" s="45">
        <f>IF(AU2158="S",IF(Q2158="1. Aceitou o programa",R2158-B2158,0),0)</f>
        <v>0</v>
      </c>
      <c r="AR2158" s="45">
        <f>IF(AU2158="S",IF(AND(S2158&lt;&gt;"",R2158&lt;&gt;""),S2158-R2158,0),0)</f>
        <v>0</v>
      </c>
      <c r="AS2158" s="45">
        <f>IF(AU2158="S",IF(Q2158="1. Aceitou o programa",IF(OR(X2158="Não se Aplica",X2158=""),IF(OR(W2158="Não se Aplica",W2158=""),0,W2158-V2158),AVERAGE(X2158-W2158,W2158-V2158)),0),0)</f>
        <v>0</v>
      </c>
      <c r="AT2158" s="45">
        <f>IF(AU2158="S",IF(AND(Q2158="1. Aceitou o programa",AB2158="Realizada"),IFERROR(IF(AA2158="",0,AA2158-R2158),0),0),0)</f>
        <v>0</v>
      </c>
      <c r="AU2158" s="45" t="str">
        <f>_xlfn.XLOOKUP(U2158,'Lista Suspensa'!$AA$20:$AA$23,'Lista Suspensa'!$AB$20:$AB$23,"N/A")</f>
        <v>S</v>
      </c>
    </row>
    <row r="2159" spans="27:47" ht="12" customHeight="1">
      <c r="AA2159" s="27">
        <v>0</v>
      </c>
      <c r="AL2159" s="45" t="s">
        <v>68</v>
      </c>
      <c r="AM2159" s="162" t="str">
        <f>MONTH(B2159)&amp;"/"&amp;YEAR(B2159)</f>
        <v>1/1900</v>
      </c>
      <c r="AN2159" s="45" t="e">
        <f>WEEKNUM(B2159)-WEEKNUM(EOMONTH(B2159,-1)+1)+1</f>
        <v>#NUM!</v>
      </c>
      <c r="AO2159" s="45" t="str">
        <f>MONTH(R2159)&amp;"/"&amp;YEAR(R2159)</f>
        <v>1/1900</v>
      </c>
      <c r="AP2159" s="45" t="e">
        <f>WEEKNUM(R2159)-WEEKNUM(EOMONTH(R2159,-1)+1)+1</f>
        <v>#NUM!</v>
      </c>
      <c r="AQ2159" s="45">
        <f>IF(AU2159="S",IF(Q2159="1. Aceitou o programa",R2159-B2159,0),0)</f>
        <v>0</v>
      </c>
      <c r="AR2159" s="45">
        <f>IF(AU2159="S",IF(AND(S2159&lt;&gt;"",R2159&lt;&gt;""),S2159-R2159,0),0)</f>
        <v>0</v>
      </c>
      <c r="AS2159" s="45">
        <f>IF(AU2159="S",IF(Q2159="1. Aceitou o programa",IF(OR(X2159="Não se Aplica",X2159=""),IF(OR(W2159="Não se Aplica",W2159=""),0,W2159-V2159),AVERAGE(X2159-W2159,W2159-V2159)),0),0)</f>
        <v>0</v>
      </c>
      <c r="AT2159" s="45">
        <f>IF(AU2159="S",IF(AND(Q2159="1. Aceitou o programa",AB2159="Realizada"),IFERROR(IF(AA2159="",0,AA2159-R2159),0),0),0)</f>
        <v>0</v>
      </c>
      <c r="AU2159" s="45" t="str">
        <f>_xlfn.XLOOKUP(U2159,'Lista Suspensa'!$AA$20:$AA$23,'Lista Suspensa'!$AB$20:$AB$23,"N/A")</f>
        <v>S</v>
      </c>
    </row>
    <row r="2160" spans="27:47" ht="12" customHeight="1">
      <c r="AA2160" s="27">
        <v>0</v>
      </c>
      <c r="AL2160" s="45" t="s">
        <v>68</v>
      </c>
      <c r="AM2160" s="162" t="str">
        <f>MONTH(B2160)&amp;"/"&amp;YEAR(B2160)</f>
        <v>1/1900</v>
      </c>
      <c r="AN2160" s="45" t="e">
        <f>WEEKNUM(B2160)-WEEKNUM(EOMONTH(B2160,-1)+1)+1</f>
        <v>#NUM!</v>
      </c>
      <c r="AO2160" s="45" t="str">
        <f>MONTH(R2160)&amp;"/"&amp;YEAR(R2160)</f>
        <v>1/1900</v>
      </c>
      <c r="AP2160" s="45" t="e">
        <f>WEEKNUM(R2160)-WEEKNUM(EOMONTH(R2160,-1)+1)+1</f>
        <v>#NUM!</v>
      </c>
      <c r="AQ2160" s="45">
        <f>IF(AU2160="S",IF(Q2160="1. Aceitou o programa",R2160-B2160,0),0)</f>
        <v>0</v>
      </c>
      <c r="AR2160" s="45">
        <f>IF(AU2160="S",IF(AND(S2160&lt;&gt;"",R2160&lt;&gt;""),S2160-R2160,0),0)</f>
        <v>0</v>
      </c>
      <c r="AS2160" s="45">
        <f>IF(AU2160="S",IF(Q2160="1. Aceitou o programa",IF(OR(X2160="Não se Aplica",X2160=""),IF(OR(W2160="Não se Aplica",W2160=""),0,W2160-V2160),AVERAGE(X2160-W2160,W2160-V2160)),0),0)</f>
        <v>0</v>
      </c>
      <c r="AT2160" s="45">
        <f>IF(AU2160="S",IF(AND(Q2160="1. Aceitou o programa",AB2160="Realizada"),IFERROR(IF(AA2160="",0,AA2160-R2160),0),0),0)</f>
        <v>0</v>
      </c>
      <c r="AU2160" s="45" t="str">
        <f>_xlfn.XLOOKUP(U2160,'Lista Suspensa'!$AA$20:$AA$23,'Lista Suspensa'!$AB$20:$AB$23,"N/A")</f>
        <v>S</v>
      </c>
    </row>
    <row r="2161" spans="27:47" ht="12" customHeight="1">
      <c r="AA2161" s="27">
        <v>0</v>
      </c>
      <c r="AL2161" s="45" t="s">
        <v>68</v>
      </c>
      <c r="AM2161" s="162" t="str">
        <f>MONTH(B2161)&amp;"/"&amp;YEAR(B2161)</f>
        <v>1/1900</v>
      </c>
      <c r="AN2161" s="45" t="e">
        <f>WEEKNUM(B2161)-WEEKNUM(EOMONTH(B2161,-1)+1)+1</f>
        <v>#NUM!</v>
      </c>
      <c r="AO2161" s="45" t="str">
        <f>MONTH(R2161)&amp;"/"&amp;YEAR(R2161)</f>
        <v>1/1900</v>
      </c>
      <c r="AP2161" s="45" t="e">
        <f>WEEKNUM(R2161)-WEEKNUM(EOMONTH(R2161,-1)+1)+1</f>
        <v>#NUM!</v>
      </c>
      <c r="AQ2161" s="45">
        <f>IF(AU2161="S",IF(Q2161="1. Aceitou o programa",R2161-B2161,0),0)</f>
        <v>0</v>
      </c>
      <c r="AR2161" s="45">
        <f>IF(AU2161="S",IF(AND(S2161&lt;&gt;"",R2161&lt;&gt;""),S2161-R2161,0),0)</f>
        <v>0</v>
      </c>
      <c r="AS2161" s="45">
        <f>IF(AU2161="S",IF(Q2161="1. Aceitou o programa",IF(OR(X2161="Não se Aplica",X2161=""),IF(OR(W2161="Não se Aplica",W2161=""),0,W2161-V2161),AVERAGE(X2161-W2161,W2161-V2161)),0),0)</f>
        <v>0</v>
      </c>
      <c r="AT2161" s="45">
        <f>IF(AU2161="S",IF(AND(Q2161="1. Aceitou o programa",AB2161="Realizada"),IFERROR(IF(AA2161="",0,AA2161-R2161),0),0),0)</f>
        <v>0</v>
      </c>
      <c r="AU2161" s="45" t="str">
        <f>_xlfn.XLOOKUP(U2161,'Lista Suspensa'!$AA$20:$AA$23,'Lista Suspensa'!$AB$20:$AB$23,"N/A")</f>
        <v>S</v>
      </c>
    </row>
    <row r="2162" spans="27:47" ht="12" customHeight="1">
      <c r="AA2162" s="27">
        <v>0</v>
      </c>
      <c r="AL2162" s="45" t="s">
        <v>68</v>
      </c>
      <c r="AM2162" s="162" t="str">
        <f>MONTH(B2162)&amp;"/"&amp;YEAR(B2162)</f>
        <v>1/1900</v>
      </c>
      <c r="AN2162" s="45" t="e">
        <f>WEEKNUM(B2162)-WEEKNUM(EOMONTH(B2162,-1)+1)+1</f>
        <v>#NUM!</v>
      </c>
      <c r="AO2162" s="45" t="str">
        <f>MONTH(R2162)&amp;"/"&amp;YEAR(R2162)</f>
        <v>1/1900</v>
      </c>
      <c r="AP2162" s="45" t="e">
        <f>WEEKNUM(R2162)-WEEKNUM(EOMONTH(R2162,-1)+1)+1</f>
        <v>#NUM!</v>
      </c>
      <c r="AQ2162" s="45">
        <f>IF(AU2162="S",IF(Q2162="1. Aceitou o programa",R2162-B2162,0),0)</f>
        <v>0</v>
      </c>
      <c r="AR2162" s="45">
        <f>IF(AU2162="S",IF(AND(S2162&lt;&gt;"",R2162&lt;&gt;""),S2162-R2162,0),0)</f>
        <v>0</v>
      </c>
      <c r="AS2162" s="45">
        <f>IF(AU2162="S",IF(Q2162="1. Aceitou o programa",IF(OR(X2162="Não se Aplica",X2162=""),IF(OR(W2162="Não se Aplica",W2162=""),0,W2162-V2162),AVERAGE(X2162-W2162,W2162-V2162)),0),0)</f>
        <v>0</v>
      </c>
      <c r="AT2162" s="45">
        <f>IF(AU2162="S",IF(AND(Q2162="1. Aceitou o programa",AB2162="Realizada"),IFERROR(IF(AA2162="",0,AA2162-R2162),0),0),0)</f>
        <v>0</v>
      </c>
      <c r="AU2162" s="45" t="str">
        <f>_xlfn.XLOOKUP(U2162,'Lista Suspensa'!$AA$20:$AA$23,'Lista Suspensa'!$AB$20:$AB$23,"N/A")</f>
        <v>S</v>
      </c>
    </row>
    <row r="2163" spans="27:47" ht="12" customHeight="1">
      <c r="AA2163" s="27">
        <v>0</v>
      </c>
      <c r="AL2163" s="45" t="s">
        <v>68</v>
      </c>
      <c r="AM2163" s="162" t="str">
        <f>MONTH(B2163)&amp;"/"&amp;YEAR(B2163)</f>
        <v>1/1900</v>
      </c>
      <c r="AN2163" s="45" t="e">
        <f>WEEKNUM(B2163)-WEEKNUM(EOMONTH(B2163,-1)+1)+1</f>
        <v>#NUM!</v>
      </c>
      <c r="AO2163" s="45" t="str">
        <f>MONTH(R2163)&amp;"/"&amp;YEAR(R2163)</f>
        <v>1/1900</v>
      </c>
      <c r="AP2163" s="45" t="e">
        <f>WEEKNUM(R2163)-WEEKNUM(EOMONTH(R2163,-1)+1)+1</f>
        <v>#NUM!</v>
      </c>
      <c r="AQ2163" s="45">
        <f>IF(AU2163="S",IF(Q2163="1. Aceitou o programa",R2163-B2163,0),0)</f>
        <v>0</v>
      </c>
      <c r="AR2163" s="45">
        <f>IF(AU2163="S",IF(AND(S2163&lt;&gt;"",R2163&lt;&gt;""),S2163-R2163,0),0)</f>
        <v>0</v>
      </c>
      <c r="AS2163" s="45">
        <f>IF(AU2163="S",IF(Q2163="1. Aceitou o programa",IF(OR(X2163="Não se Aplica",X2163=""),IF(OR(W2163="Não se Aplica",W2163=""),0,W2163-V2163),AVERAGE(X2163-W2163,W2163-V2163)),0),0)</f>
        <v>0</v>
      </c>
      <c r="AT2163" s="45">
        <f>IF(AU2163="S",IF(AND(Q2163="1. Aceitou o programa",AB2163="Realizada"),IFERROR(IF(AA2163="",0,AA2163-R2163),0),0),0)</f>
        <v>0</v>
      </c>
      <c r="AU2163" s="45" t="str">
        <f>_xlfn.XLOOKUP(U2163,'Lista Suspensa'!$AA$20:$AA$23,'Lista Suspensa'!$AB$20:$AB$23,"N/A")</f>
        <v>S</v>
      </c>
    </row>
    <row r="2164" spans="27:47" ht="12" customHeight="1">
      <c r="AA2164" s="27">
        <v>0</v>
      </c>
      <c r="AL2164" s="45" t="s">
        <v>68</v>
      </c>
      <c r="AM2164" s="162" t="str">
        <f>MONTH(B2164)&amp;"/"&amp;YEAR(B2164)</f>
        <v>1/1900</v>
      </c>
      <c r="AN2164" s="45" t="e">
        <f>WEEKNUM(B2164)-WEEKNUM(EOMONTH(B2164,-1)+1)+1</f>
        <v>#NUM!</v>
      </c>
      <c r="AO2164" s="45" t="str">
        <f>MONTH(R2164)&amp;"/"&amp;YEAR(R2164)</f>
        <v>1/1900</v>
      </c>
      <c r="AP2164" s="45" t="e">
        <f>WEEKNUM(R2164)-WEEKNUM(EOMONTH(R2164,-1)+1)+1</f>
        <v>#NUM!</v>
      </c>
      <c r="AQ2164" s="45">
        <f>IF(AU2164="S",IF(Q2164="1. Aceitou o programa",R2164-B2164,0),0)</f>
        <v>0</v>
      </c>
      <c r="AR2164" s="45">
        <f>IF(AU2164="S",IF(AND(S2164&lt;&gt;"",R2164&lt;&gt;""),S2164-R2164,0),0)</f>
        <v>0</v>
      </c>
      <c r="AS2164" s="45">
        <f>IF(AU2164="S",IF(Q2164="1. Aceitou o programa",IF(OR(X2164="Não se Aplica",X2164=""),IF(OR(W2164="Não se Aplica",W2164=""),0,W2164-V2164),AVERAGE(X2164-W2164,W2164-V2164)),0),0)</f>
        <v>0</v>
      </c>
      <c r="AT2164" s="45">
        <f>IF(AU2164="S",IF(AND(Q2164="1. Aceitou o programa",AB2164="Realizada"),IFERROR(IF(AA2164="",0,AA2164-R2164),0),0),0)</f>
        <v>0</v>
      </c>
      <c r="AU2164" s="45" t="str">
        <f>_xlfn.XLOOKUP(U2164,'Lista Suspensa'!$AA$20:$AA$23,'Lista Suspensa'!$AB$20:$AB$23,"N/A")</f>
        <v>S</v>
      </c>
    </row>
    <row r="2165" spans="27:47" ht="12" customHeight="1">
      <c r="AA2165" s="27">
        <v>0</v>
      </c>
      <c r="AL2165" s="45" t="s">
        <v>68</v>
      </c>
      <c r="AM2165" s="162" t="str">
        <f>MONTH(B2165)&amp;"/"&amp;YEAR(B2165)</f>
        <v>1/1900</v>
      </c>
      <c r="AN2165" s="45" t="e">
        <f>WEEKNUM(B2165)-WEEKNUM(EOMONTH(B2165,-1)+1)+1</f>
        <v>#NUM!</v>
      </c>
      <c r="AO2165" s="45" t="str">
        <f>MONTH(R2165)&amp;"/"&amp;YEAR(R2165)</f>
        <v>1/1900</v>
      </c>
      <c r="AP2165" s="45" t="e">
        <f>WEEKNUM(R2165)-WEEKNUM(EOMONTH(R2165,-1)+1)+1</f>
        <v>#NUM!</v>
      </c>
      <c r="AQ2165" s="45">
        <f>IF(AU2165="S",IF(Q2165="1. Aceitou o programa",R2165-B2165,0),0)</f>
        <v>0</v>
      </c>
      <c r="AR2165" s="45">
        <f>IF(AU2165="S",IF(AND(S2165&lt;&gt;"",R2165&lt;&gt;""),S2165-R2165,0),0)</f>
        <v>0</v>
      </c>
      <c r="AS2165" s="45">
        <f>IF(AU2165="S",IF(Q2165="1. Aceitou o programa",IF(OR(X2165="Não se Aplica",X2165=""),IF(OR(W2165="Não se Aplica",W2165=""),0,W2165-V2165),AVERAGE(X2165-W2165,W2165-V2165)),0),0)</f>
        <v>0</v>
      </c>
      <c r="AT2165" s="45">
        <f>IF(AU2165="S",IF(AND(Q2165="1. Aceitou o programa",AB2165="Realizada"),IFERROR(IF(AA2165="",0,AA2165-R2165),0),0),0)</f>
        <v>0</v>
      </c>
      <c r="AU2165" s="45" t="str">
        <f>_xlfn.XLOOKUP(U2165,'Lista Suspensa'!$AA$20:$AA$23,'Lista Suspensa'!$AB$20:$AB$23,"N/A")</f>
        <v>S</v>
      </c>
    </row>
    <row r="2166" spans="27:47" ht="12" customHeight="1">
      <c r="AA2166" s="27">
        <v>0</v>
      </c>
      <c r="AL2166" s="45" t="s">
        <v>68</v>
      </c>
      <c r="AM2166" s="162" t="str">
        <f>MONTH(B2166)&amp;"/"&amp;YEAR(B2166)</f>
        <v>1/1900</v>
      </c>
      <c r="AN2166" s="45" t="e">
        <f>WEEKNUM(B2166)-WEEKNUM(EOMONTH(B2166,-1)+1)+1</f>
        <v>#NUM!</v>
      </c>
      <c r="AO2166" s="45" t="str">
        <f>MONTH(R2166)&amp;"/"&amp;YEAR(R2166)</f>
        <v>1/1900</v>
      </c>
      <c r="AP2166" s="45" t="e">
        <f>WEEKNUM(R2166)-WEEKNUM(EOMONTH(R2166,-1)+1)+1</f>
        <v>#NUM!</v>
      </c>
      <c r="AQ2166" s="45">
        <f>IF(AU2166="S",IF(Q2166="1. Aceitou o programa",R2166-B2166,0),0)</f>
        <v>0</v>
      </c>
      <c r="AR2166" s="45">
        <f>IF(AU2166="S",IF(AND(S2166&lt;&gt;"",R2166&lt;&gt;""),S2166-R2166,0),0)</f>
        <v>0</v>
      </c>
      <c r="AS2166" s="45">
        <f>IF(AU2166="S",IF(Q2166="1. Aceitou o programa",IF(OR(X2166="Não se Aplica",X2166=""),IF(OR(W2166="Não se Aplica",W2166=""),0,W2166-V2166),AVERAGE(X2166-W2166,W2166-V2166)),0),0)</f>
        <v>0</v>
      </c>
      <c r="AT2166" s="45">
        <f>IF(AU2166="S",IF(AND(Q2166="1. Aceitou o programa",AB2166="Realizada"),IFERROR(IF(AA2166="",0,AA2166-R2166),0),0),0)</f>
        <v>0</v>
      </c>
      <c r="AU2166" s="45" t="str">
        <f>_xlfn.XLOOKUP(U2166,'Lista Suspensa'!$AA$20:$AA$23,'Lista Suspensa'!$AB$20:$AB$23,"N/A")</f>
        <v>S</v>
      </c>
    </row>
    <row r="2167" spans="27:47" ht="12" customHeight="1">
      <c r="AA2167" s="27">
        <v>0</v>
      </c>
      <c r="AL2167" s="45" t="s">
        <v>68</v>
      </c>
      <c r="AM2167" s="162" t="str">
        <f>MONTH(B2167)&amp;"/"&amp;YEAR(B2167)</f>
        <v>1/1900</v>
      </c>
      <c r="AN2167" s="45" t="e">
        <f>WEEKNUM(B2167)-WEEKNUM(EOMONTH(B2167,-1)+1)+1</f>
        <v>#NUM!</v>
      </c>
      <c r="AO2167" s="45" t="str">
        <f>MONTH(R2167)&amp;"/"&amp;YEAR(R2167)</f>
        <v>1/1900</v>
      </c>
      <c r="AP2167" s="45" t="e">
        <f>WEEKNUM(R2167)-WEEKNUM(EOMONTH(R2167,-1)+1)+1</f>
        <v>#NUM!</v>
      </c>
      <c r="AQ2167" s="45">
        <f>IF(AU2167="S",IF(Q2167="1. Aceitou o programa",R2167-B2167,0),0)</f>
        <v>0</v>
      </c>
      <c r="AR2167" s="45">
        <f>IF(AU2167="S",IF(AND(S2167&lt;&gt;"",R2167&lt;&gt;""),S2167-R2167,0),0)</f>
        <v>0</v>
      </c>
      <c r="AS2167" s="45">
        <f>IF(AU2167="S",IF(Q2167="1. Aceitou o programa",IF(OR(X2167="Não se Aplica",X2167=""),IF(OR(W2167="Não se Aplica",W2167=""),0,W2167-V2167),AVERAGE(X2167-W2167,W2167-V2167)),0),0)</f>
        <v>0</v>
      </c>
      <c r="AT2167" s="45">
        <f>IF(AU2167="S",IF(AND(Q2167="1. Aceitou o programa",AB2167="Realizada"),IFERROR(IF(AA2167="",0,AA2167-R2167),0),0),0)</f>
        <v>0</v>
      </c>
      <c r="AU2167" s="45" t="str">
        <f>_xlfn.XLOOKUP(U2167,'Lista Suspensa'!$AA$20:$AA$23,'Lista Suspensa'!$AB$20:$AB$23,"N/A")</f>
        <v>S</v>
      </c>
    </row>
    <row r="2168" spans="27:47" ht="12" customHeight="1">
      <c r="AA2168" s="27">
        <v>0</v>
      </c>
      <c r="AL2168" s="45" t="s">
        <v>68</v>
      </c>
      <c r="AM2168" s="162" t="str">
        <f>MONTH(B2168)&amp;"/"&amp;YEAR(B2168)</f>
        <v>1/1900</v>
      </c>
      <c r="AN2168" s="45" t="e">
        <f>WEEKNUM(B2168)-WEEKNUM(EOMONTH(B2168,-1)+1)+1</f>
        <v>#NUM!</v>
      </c>
      <c r="AO2168" s="45" t="str">
        <f>MONTH(R2168)&amp;"/"&amp;YEAR(R2168)</f>
        <v>1/1900</v>
      </c>
      <c r="AP2168" s="45" t="e">
        <f>WEEKNUM(R2168)-WEEKNUM(EOMONTH(R2168,-1)+1)+1</f>
        <v>#NUM!</v>
      </c>
      <c r="AQ2168" s="45">
        <f>IF(AU2168="S",IF(Q2168="1. Aceitou o programa",R2168-B2168,0),0)</f>
        <v>0</v>
      </c>
      <c r="AR2168" s="45">
        <f>IF(AU2168="S",IF(AND(S2168&lt;&gt;"",R2168&lt;&gt;""),S2168-R2168,0),0)</f>
        <v>0</v>
      </c>
      <c r="AS2168" s="45">
        <f>IF(AU2168="S",IF(Q2168="1. Aceitou o programa",IF(OR(X2168="Não se Aplica",X2168=""),IF(OR(W2168="Não se Aplica",W2168=""),0,W2168-V2168),AVERAGE(X2168-W2168,W2168-V2168)),0),0)</f>
        <v>0</v>
      </c>
      <c r="AT2168" s="45">
        <f>IF(AU2168="S",IF(AND(Q2168="1. Aceitou o programa",AB2168="Realizada"),IFERROR(IF(AA2168="",0,AA2168-R2168),0),0),0)</f>
        <v>0</v>
      </c>
      <c r="AU2168" s="45" t="str">
        <f>_xlfn.XLOOKUP(U2168,'Lista Suspensa'!$AA$20:$AA$23,'Lista Suspensa'!$AB$20:$AB$23,"N/A")</f>
        <v>S</v>
      </c>
    </row>
    <row r="2169" spans="27:47" ht="12" customHeight="1">
      <c r="AA2169" s="27">
        <v>0</v>
      </c>
      <c r="AL2169" s="45" t="s">
        <v>68</v>
      </c>
      <c r="AM2169" s="162" t="str">
        <f>MONTH(B2169)&amp;"/"&amp;YEAR(B2169)</f>
        <v>1/1900</v>
      </c>
      <c r="AN2169" s="45" t="e">
        <f>WEEKNUM(B2169)-WEEKNUM(EOMONTH(B2169,-1)+1)+1</f>
        <v>#NUM!</v>
      </c>
      <c r="AO2169" s="45" t="str">
        <f>MONTH(R2169)&amp;"/"&amp;YEAR(R2169)</f>
        <v>1/1900</v>
      </c>
      <c r="AP2169" s="45" t="e">
        <f>WEEKNUM(R2169)-WEEKNUM(EOMONTH(R2169,-1)+1)+1</f>
        <v>#NUM!</v>
      </c>
      <c r="AQ2169" s="45">
        <f>IF(AU2169="S",IF(Q2169="1. Aceitou o programa",R2169-B2169,0),0)</f>
        <v>0</v>
      </c>
      <c r="AR2169" s="45">
        <f>IF(AU2169="S",IF(AND(S2169&lt;&gt;"",R2169&lt;&gt;""),S2169-R2169,0),0)</f>
        <v>0</v>
      </c>
      <c r="AS2169" s="45">
        <f>IF(AU2169="S",IF(Q2169="1. Aceitou o programa",IF(OR(X2169="Não se Aplica",X2169=""),IF(OR(W2169="Não se Aplica",W2169=""),0,W2169-V2169),AVERAGE(X2169-W2169,W2169-V2169)),0),0)</f>
        <v>0</v>
      </c>
      <c r="AT2169" s="45">
        <f>IF(AU2169="S",IF(AND(Q2169="1. Aceitou o programa",AB2169="Realizada"),IFERROR(IF(AA2169="",0,AA2169-R2169),0),0),0)</f>
        <v>0</v>
      </c>
      <c r="AU2169" s="45" t="str">
        <f>_xlfn.XLOOKUP(U2169,'Lista Suspensa'!$AA$20:$AA$23,'Lista Suspensa'!$AB$20:$AB$23,"N/A")</f>
        <v>S</v>
      </c>
    </row>
    <row r="2170" spans="27:47" ht="12" customHeight="1">
      <c r="AA2170" s="27">
        <v>0</v>
      </c>
      <c r="AL2170" s="45" t="s">
        <v>68</v>
      </c>
      <c r="AM2170" s="162" t="str">
        <f>MONTH(B2170)&amp;"/"&amp;YEAR(B2170)</f>
        <v>1/1900</v>
      </c>
      <c r="AN2170" s="45" t="e">
        <f>WEEKNUM(B2170)-WEEKNUM(EOMONTH(B2170,-1)+1)+1</f>
        <v>#NUM!</v>
      </c>
      <c r="AO2170" s="45" t="str">
        <f>MONTH(R2170)&amp;"/"&amp;YEAR(R2170)</f>
        <v>1/1900</v>
      </c>
      <c r="AP2170" s="45" t="e">
        <f>WEEKNUM(R2170)-WEEKNUM(EOMONTH(R2170,-1)+1)+1</f>
        <v>#NUM!</v>
      </c>
      <c r="AQ2170" s="45">
        <f>IF(AU2170="S",IF(Q2170="1. Aceitou o programa",R2170-B2170,0),0)</f>
        <v>0</v>
      </c>
      <c r="AR2170" s="45">
        <f>IF(AU2170="S",IF(AND(S2170&lt;&gt;"",R2170&lt;&gt;""),S2170-R2170,0),0)</f>
        <v>0</v>
      </c>
      <c r="AS2170" s="45">
        <f>IF(AU2170="S",IF(Q2170="1. Aceitou o programa",IF(OR(X2170="Não se Aplica",X2170=""),IF(OR(W2170="Não se Aplica",W2170=""),0,W2170-V2170),AVERAGE(X2170-W2170,W2170-V2170)),0),0)</f>
        <v>0</v>
      </c>
      <c r="AT2170" s="45">
        <f>IF(AU2170="S",IF(AND(Q2170="1. Aceitou o programa",AB2170="Realizada"),IFERROR(IF(AA2170="",0,AA2170-R2170),0),0),0)</f>
        <v>0</v>
      </c>
      <c r="AU2170" s="45" t="str">
        <f>_xlfn.XLOOKUP(U2170,'Lista Suspensa'!$AA$20:$AA$23,'Lista Suspensa'!$AB$20:$AB$23,"N/A")</f>
        <v>S</v>
      </c>
    </row>
    <row r="2171" spans="27:47" ht="12" customHeight="1">
      <c r="AA2171" s="27">
        <v>0</v>
      </c>
      <c r="AL2171" s="45" t="s">
        <v>68</v>
      </c>
      <c r="AM2171" s="162" t="str">
        <f>MONTH(B2171)&amp;"/"&amp;YEAR(B2171)</f>
        <v>1/1900</v>
      </c>
      <c r="AN2171" s="45" t="e">
        <f>WEEKNUM(B2171)-WEEKNUM(EOMONTH(B2171,-1)+1)+1</f>
        <v>#NUM!</v>
      </c>
      <c r="AO2171" s="45" t="str">
        <f>MONTH(R2171)&amp;"/"&amp;YEAR(R2171)</f>
        <v>1/1900</v>
      </c>
      <c r="AP2171" s="45" t="e">
        <f>WEEKNUM(R2171)-WEEKNUM(EOMONTH(R2171,-1)+1)+1</f>
        <v>#NUM!</v>
      </c>
      <c r="AQ2171" s="45">
        <f>IF(AU2171="S",IF(Q2171="1. Aceitou o programa",R2171-B2171,0),0)</f>
        <v>0</v>
      </c>
      <c r="AR2171" s="45">
        <f>IF(AU2171="S",IF(AND(S2171&lt;&gt;"",R2171&lt;&gt;""),S2171-R2171,0),0)</f>
        <v>0</v>
      </c>
      <c r="AS2171" s="45">
        <f>IF(AU2171="S",IF(Q2171="1. Aceitou o programa",IF(OR(X2171="Não se Aplica",X2171=""),IF(OR(W2171="Não se Aplica",W2171=""),0,W2171-V2171),AVERAGE(X2171-W2171,W2171-V2171)),0),0)</f>
        <v>0</v>
      </c>
      <c r="AT2171" s="45">
        <f>IF(AU2171="S",IF(AND(Q2171="1. Aceitou o programa",AB2171="Realizada"),IFERROR(IF(AA2171="",0,AA2171-R2171),0),0),0)</f>
        <v>0</v>
      </c>
      <c r="AU2171" s="45" t="str">
        <f>_xlfn.XLOOKUP(U2171,'Lista Suspensa'!$AA$20:$AA$23,'Lista Suspensa'!$AB$20:$AB$23,"N/A")</f>
        <v>S</v>
      </c>
    </row>
    <row r="2172" spans="27:47" ht="12" customHeight="1">
      <c r="AA2172" s="27">
        <v>0</v>
      </c>
      <c r="AL2172" s="45" t="s">
        <v>68</v>
      </c>
      <c r="AM2172" s="162" t="str">
        <f>MONTH(B2172)&amp;"/"&amp;YEAR(B2172)</f>
        <v>1/1900</v>
      </c>
      <c r="AN2172" s="45" t="e">
        <f>WEEKNUM(B2172)-WEEKNUM(EOMONTH(B2172,-1)+1)+1</f>
        <v>#NUM!</v>
      </c>
      <c r="AO2172" s="45" t="str">
        <f>MONTH(R2172)&amp;"/"&amp;YEAR(R2172)</f>
        <v>1/1900</v>
      </c>
      <c r="AP2172" s="45" t="e">
        <f>WEEKNUM(R2172)-WEEKNUM(EOMONTH(R2172,-1)+1)+1</f>
        <v>#NUM!</v>
      </c>
      <c r="AQ2172" s="45">
        <f>IF(AU2172="S",IF(Q2172="1. Aceitou o programa",R2172-B2172,0),0)</f>
        <v>0</v>
      </c>
      <c r="AR2172" s="45">
        <f>IF(AU2172="S",IF(AND(S2172&lt;&gt;"",R2172&lt;&gt;""),S2172-R2172,0),0)</f>
        <v>0</v>
      </c>
      <c r="AS2172" s="45">
        <f>IF(AU2172="S",IF(Q2172="1. Aceitou o programa",IF(OR(X2172="Não se Aplica",X2172=""),IF(OR(W2172="Não se Aplica",W2172=""),0,W2172-V2172),AVERAGE(X2172-W2172,W2172-V2172)),0),0)</f>
        <v>0</v>
      </c>
      <c r="AT2172" s="45">
        <f>IF(AU2172="S",IF(AND(Q2172="1. Aceitou o programa",AB2172="Realizada"),IFERROR(IF(AA2172="",0,AA2172-R2172),0),0),0)</f>
        <v>0</v>
      </c>
      <c r="AU2172" s="45" t="str">
        <f>_xlfn.XLOOKUP(U2172,'Lista Suspensa'!$AA$20:$AA$23,'Lista Suspensa'!$AB$20:$AB$23,"N/A")</f>
        <v>S</v>
      </c>
    </row>
    <row r="2173" spans="27:47" ht="12" customHeight="1">
      <c r="AA2173" s="27">
        <v>0</v>
      </c>
      <c r="AL2173" s="45" t="s">
        <v>68</v>
      </c>
      <c r="AM2173" s="162" t="str">
        <f>MONTH(B2173)&amp;"/"&amp;YEAR(B2173)</f>
        <v>1/1900</v>
      </c>
      <c r="AN2173" s="45" t="e">
        <f>WEEKNUM(B2173)-WEEKNUM(EOMONTH(B2173,-1)+1)+1</f>
        <v>#NUM!</v>
      </c>
      <c r="AO2173" s="45" t="str">
        <f>MONTH(R2173)&amp;"/"&amp;YEAR(R2173)</f>
        <v>1/1900</v>
      </c>
      <c r="AP2173" s="45" t="e">
        <f>WEEKNUM(R2173)-WEEKNUM(EOMONTH(R2173,-1)+1)+1</f>
        <v>#NUM!</v>
      </c>
      <c r="AQ2173" s="45">
        <f>IF(AU2173="S",IF(Q2173="1. Aceitou o programa",R2173-B2173,0),0)</f>
        <v>0</v>
      </c>
      <c r="AR2173" s="45">
        <f>IF(AU2173="S",IF(AND(S2173&lt;&gt;"",R2173&lt;&gt;""),S2173-R2173,0),0)</f>
        <v>0</v>
      </c>
      <c r="AS2173" s="45">
        <f>IF(AU2173="S",IF(Q2173="1. Aceitou o programa",IF(OR(X2173="Não se Aplica",X2173=""),IF(OR(W2173="Não se Aplica",W2173=""),0,W2173-V2173),AVERAGE(X2173-W2173,W2173-V2173)),0),0)</f>
        <v>0</v>
      </c>
      <c r="AT2173" s="45">
        <f>IF(AU2173="S",IF(AND(Q2173="1. Aceitou o programa",AB2173="Realizada"),IFERROR(IF(AA2173="",0,AA2173-R2173),0),0),0)</f>
        <v>0</v>
      </c>
      <c r="AU2173" s="45" t="str">
        <f>_xlfn.XLOOKUP(U2173,'Lista Suspensa'!$AA$20:$AA$23,'Lista Suspensa'!$AB$20:$AB$23,"N/A")</f>
        <v>S</v>
      </c>
    </row>
    <row r="2174" spans="27:47" ht="12" customHeight="1">
      <c r="AA2174" s="27">
        <v>0</v>
      </c>
      <c r="AL2174" s="45" t="s">
        <v>68</v>
      </c>
      <c r="AM2174" s="162" t="str">
        <f>MONTH(B2174)&amp;"/"&amp;YEAR(B2174)</f>
        <v>1/1900</v>
      </c>
      <c r="AN2174" s="45" t="e">
        <f>WEEKNUM(B2174)-WEEKNUM(EOMONTH(B2174,-1)+1)+1</f>
        <v>#NUM!</v>
      </c>
      <c r="AO2174" s="45" t="str">
        <f>MONTH(R2174)&amp;"/"&amp;YEAR(R2174)</f>
        <v>1/1900</v>
      </c>
      <c r="AP2174" s="45" t="e">
        <f>WEEKNUM(R2174)-WEEKNUM(EOMONTH(R2174,-1)+1)+1</f>
        <v>#NUM!</v>
      </c>
      <c r="AQ2174" s="45">
        <f>IF(AU2174="S",IF(Q2174="1. Aceitou o programa",R2174-B2174,0),0)</f>
        <v>0</v>
      </c>
      <c r="AR2174" s="45">
        <f>IF(AU2174="S",IF(AND(S2174&lt;&gt;"",R2174&lt;&gt;""),S2174-R2174,0),0)</f>
        <v>0</v>
      </c>
      <c r="AS2174" s="45">
        <f>IF(AU2174="S",IF(Q2174="1. Aceitou o programa",IF(OR(X2174="Não se Aplica",X2174=""),IF(OR(W2174="Não se Aplica",W2174=""),0,W2174-V2174),AVERAGE(X2174-W2174,W2174-V2174)),0),0)</f>
        <v>0</v>
      </c>
      <c r="AT2174" s="45">
        <f>IF(AU2174="S",IF(AND(Q2174="1. Aceitou o programa",AB2174="Realizada"),IFERROR(IF(AA2174="",0,AA2174-R2174),0),0),0)</f>
        <v>0</v>
      </c>
      <c r="AU2174" s="45" t="str">
        <f>_xlfn.XLOOKUP(U2174,'Lista Suspensa'!$AA$20:$AA$23,'Lista Suspensa'!$AB$20:$AB$23,"N/A")</f>
        <v>S</v>
      </c>
    </row>
    <row r="2175" spans="27:47" ht="12" customHeight="1">
      <c r="AA2175" s="27">
        <v>0</v>
      </c>
      <c r="AL2175" s="45" t="s">
        <v>68</v>
      </c>
      <c r="AM2175" s="162" t="str">
        <f>MONTH(B2175)&amp;"/"&amp;YEAR(B2175)</f>
        <v>1/1900</v>
      </c>
      <c r="AN2175" s="45" t="e">
        <f>WEEKNUM(B2175)-WEEKNUM(EOMONTH(B2175,-1)+1)+1</f>
        <v>#NUM!</v>
      </c>
      <c r="AO2175" s="45" t="str">
        <f>MONTH(R2175)&amp;"/"&amp;YEAR(R2175)</f>
        <v>1/1900</v>
      </c>
      <c r="AP2175" s="45" t="e">
        <f>WEEKNUM(R2175)-WEEKNUM(EOMONTH(R2175,-1)+1)+1</f>
        <v>#NUM!</v>
      </c>
      <c r="AQ2175" s="45">
        <f>IF(AU2175="S",IF(Q2175="1. Aceitou o programa",R2175-B2175,0),0)</f>
        <v>0</v>
      </c>
      <c r="AR2175" s="45">
        <f>IF(AU2175="S",IF(AND(S2175&lt;&gt;"",R2175&lt;&gt;""),S2175-R2175,0),0)</f>
        <v>0</v>
      </c>
      <c r="AS2175" s="45">
        <f>IF(AU2175="S",IF(Q2175="1. Aceitou o programa",IF(OR(X2175="Não se Aplica",X2175=""),IF(OR(W2175="Não se Aplica",W2175=""),0,W2175-V2175),AVERAGE(X2175-W2175,W2175-V2175)),0),0)</f>
        <v>0</v>
      </c>
      <c r="AT2175" s="45">
        <f>IF(AU2175="S",IF(AND(Q2175="1. Aceitou o programa",AB2175="Realizada"),IFERROR(IF(AA2175="",0,AA2175-R2175),0),0),0)</f>
        <v>0</v>
      </c>
      <c r="AU2175" s="45" t="str">
        <f>_xlfn.XLOOKUP(U2175,'Lista Suspensa'!$AA$20:$AA$23,'Lista Suspensa'!$AB$20:$AB$23,"N/A")</f>
        <v>S</v>
      </c>
    </row>
    <row r="2176" spans="27:47" ht="12" customHeight="1">
      <c r="AA2176" s="27">
        <v>0</v>
      </c>
      <c r="AL2176" s="45" t="s">
        <v>68</v>
      </c>
      <c r="AM2176" s="162" t="str">
        <f>MONTH(B2176)&amp;"/"&amp;YEAR(B2176)</f>
        <v>1/1900</v>
      </c>
      <c r="AN2176" s="45" t="e">
        <f>WEEKNUM(B2176)-WEEKNUM(EOMONTH(B2176,-1)+1)+1</f>
        <v>#NUM!</v>
      </c>
      <c r="AO2176" s="45" t="str">
        <f>MONTH(R2176)&amp;"/"&amp;YEAR(R2176)</f>
        <v>1/1900</v>
      </c>
      <c r="AP2176" s="45" t="e">
        <f>WEEKNUM(R2176)-WEEKNUM(EOMONTH(R2176,-1)+1)+1</f>
        <v>#NUM!</v>
      </c>
      <c r="AQ2176" s="45">
        <f>IF(AU2176="S",IF(Q2176="1. Aceitou o programa",R2176-B2176,0),0)</f>
        <v>0</v>
      </c>
      <c r="AR2176" s="45">
        <f>IF(AU2176="S",IF(AND(S2176&lt;&gt;"",R2176&lt;&gt;""),S2176-R2176,0),0)</f>
        <v>0</v>
      </c>
      <c r="AS2176" s="45">
        <f>IF(AU2176="S",IF(Q2176="1. Aceitou o programa",IF(OR(X2176="Não se Aplica",X2176=""),IF(OR(W2176="Não se Aplica",W2176=""),0,W2176-V2176),AVERAGE(X2176-W2176,W2176-V2176)),0),0)</f>
        <v>0</v>
      </c>
      <c r="AT2176" s="45">
        <f>IF(AU2176="S",IF(AND(Q2176="1. Aceitou o programa",AB2176="Realizada"),IFERROR(IF(AA2176="",0,AA2176-R2176),0),0),0)</f>
        <v>0</v>
      </c>
      <c r="AU2176" s="45" t="str">
        <f>_xlfn.XLOOKUP(U2176,'Lista Suspensa'!$AA$20:$AA$23,'Lista Suspensa'!$AB$20:$AB$23,"N/A")</f>
        <v>S</v>
      </c>
    </row>
    <row r="2177" spans="27:47" ht="12" customHeight="1">
      <c r="AA2177" s="27">
        <v>0</v>
      </c>
      <c r="AL2177" s="45" t="s">
        <v>68</v>
      </c>
      <c r="AM2177" s="162" t="str">
        <f>MONTH(B2177)&amp;"/"&amp;YEAR(B2177)</f>
        <v>1/1900</v>
      </c>
      <c r="AN2177" s="45" t="e">
        <f>WEEKNUM(B2177)-WEEKNUM(EOMONTH(B2177,-1)+1)+1</f>
        <v>#NUM!</v>
      </c>
      <c r="AO2177" s="45" t="str">
        <f>MONTH(R2177)&amp;"/"&amp;YEAR(R2177)</f>
        <v>1/1900</v>
      </c>
      <c r="AP2177" s="45" t="e">
        <f>WEEKNUM(R2177)-WEEKNUM(EOMONTH(R2177,-1)+1)+1</f>
        <v>#NUM!</v>
      </c>
      <c r="AQ2177" s="45">
        <f>IF(AU2177="S",IF(Q2177="1. Aceitou o programa",R2177-B2177,0),0)</f>
        <v>0</v>
      </c>
      <c r="AR2177" s="45">
        <f>IF(AU2177="S",IF(AND(S2177&lt;&gt;"",R2177&lt;&gt;""),S2177-R2177,0),0)</f>
        <v>0</v>
      </c>
      <c r="AS2177" s="45">
        <f>IF(AU2177="S",IF(Q2177="1. Aceitou o programa",IF(OR(X2177="Não se Aplica",X2177=""),IF(OR(W2177="Não se Aplica",W2177=""),0,W2177-V2177),AVERAGE(X2177-W2177,W2177-V2177)),0),0)</f>
        <v>0</v>
      </c>
      <c r="AT2177" s="45">
        <f>IF(AU2177="S",IF(AND(Q2177="1. Aceitou o programa",AB2177="Realizada"),IFERROR(IF(AA2177="",0,AA2177-R2177),0),0),0)</f>
        <v>0</v>
      </c>
      <c r="AU2177" s="45" t="str">
        <f>_xlfn.XLOOKUP(U2177,'Lista Suspensa'!$AA$20:$AA$23,'Lista Suspensa'!$AB$20:$AB$23,"N/A")</f>
        <v>S</v>
      </c>
    </row>
    <row r="2178" spans="27:47" ht="12" customHeight="1">
      <c r="AA2178" s="27">
        <v>0</v>
      </c>
      <c r="AL2178" s="45" t="s">
        <v>68</v>
      </c>
      <c r="AM2178" s="162" t="str">
        <f>MONTH(B2178)&amp;"/"&amp;YEAR(B2178)</f>
        <v>1/1900</v>
      </c>
      <c r="AN2178" s="45" t="e">
        <f>WEEKNUM(B2178)-WEEKNUM(EOMONTH(B2178,-1)+1)+1</f>
        <v>#NUM!</v>
      </c>
      <c r="AO2178" s="45" t="str">
        <f>MONTH(R2178)&amp;"/"&amp;YEAR(R2178)</f>
        <v>1/1900</v>
      </c>
      <c r="AP2178" s="45" t="e">
        <f>WEEKNUM(R2178)-WEEKNUM(EOMONTH(R2178,-1)+1)+1</f>
        <v>#NUM!</v>
      </c>
      <c r="AQ2178" s="45">
        <f>IF(AU2178="S",IF(Q2178="1. Aceitou o programa",R2178-B2178,0),0)</f>
        <v>0</v>
      </c>
      <c r="AR2178" s="45">
        <f>IF(AU2178="S",IF(AND(S2178&lt;&gt;"",R2178&lt;&gt;""),S2178-R2178,0),0)</f>
        <v>0</v>
      </c>
      <c r="AS2178" s="45">
        <f>IF(AU2178="S",IF(Q2178="1. Aceitou o programa",IF(OR(X2178="Não se Aplica",X2178=""),IF(OR(W2178="Não se Aplica",W2178=""),0,W2178-V2178),AVERAGE(X2178-W2178,W2178-V2178)),0),0)</f>
        <v>0</v>
      </c>
      <c r="AT2178" s="45">
        <f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27:47" ht="12" customHeight="1">
      <c r="AA2179" s="27">
        <v>0</v>
      </c>
      <c r="AL2179" s="45" t="s">
        <v>68</v>
      </c>
      <c r="AM2179" s="162" t="str">
        <f>MONTH(B2179)&amp;"/"&amp;YEAR(B2179)</f>
        <v>1/1900</v>
      </c>
      <c r="AN2179" s="45" t="e">
        <f>WEEKNUM(B2179)-WEEKNUM(EOMONTH(B2179,-1)+1)+1</f>
        <v>#NUM!</v>
      </c>
      <c r="AO2179" s="45" t="str">
        <f>MONTH(R2179)&amp;"/"&amp;YEAR(R2179)</f>
        <v>1/1900</v>
      </c>
      <c r="AP2179" s="45" t="e">
        <f>WEEKNUM(R2179)-WEEKNUM(EOMONTH(R2179,-1)+1)+1</f>
        <v>#NUM!</v>
      </c>
      <c r="AQ2179" s="45">
        <f>IF(AU2179="S",IF(Q2179="1. Aceitou o programa",R2179-B2179,0),0)</f>
        <v>0</v>
      </c>
      <c r="AR2179" s="45">
        <f>IF(AU2179="S",IF(AND(S2179&lt;&gt;"",R2179&lt;&gt;""),S2179-R2179,0),0)</f>
        <v>0</v>
      </c>
      <c r="AS2179" s="45">
        <f>IF(AU2179="S",IF(Q2179="1. Aceitou o programa",IF(OR(X2179="Não se Aplica",X2179=""),IF(OR(W2179="Não se Aplica",W2179=""),0,W2179-V2179),AVERAGE(X2179-W2179,W2179-V2179)),0),0)</f>
        <v>0</v>
      </c>
      <c r="AT2179" s="45">
        <f>IF(AU2179="S",IF(AND(Q2179="1. Aceitou o programa",AB2179="Realizada"),IFERROR(IF(AA2179="",0,AA2179-R2179),0),0),0)</f>
        <v>0</v>
      </c>
      <c r="AU2179" s="45" t="str">
        <f>_xlfn.XLOOKUP(U2179,'Lista Suspensa'!$AA$20:$AA$23,'Lista Suspensa'!$AB$20:$AB$23,"N/A")</f>
        <v>S</v>
      </c>
    </row>
    <row r="2180" spans="27:47" ht="12" customHeight="1">
      <c r="AA2180" s="27">
        <v>0</v>
      </c>
      <c r="AL2180" s="45" t="s">
        <v>68</v>
      </c>
      <c r="AM2180" s="162" t="str">
        <f>MONTH(B2180)&amp;"/"&amp;YEAR(B2180)</f>
        <v>1/1900</v>
      </c>
      <c r="AN2180" s="45" t="e">
        <f>WEEKNUM(B2180)-WEEKNUM(EOMONTH(B2180,-1)+1)+1</f>
        <v>#NUM!</v>
      </c>
      <c r="AO2180" s="45" t="str">
        <f>MONTH(R2180)&amp;"/"&amp;YEAR(R2180)</f>
        <v>1/1900</v>
      </c>
      <c r="AP2180" s="45" t="e">
        <f>WEEKNUM(R2180)-WEEKNUM(EOMONTH(R2180,-1)+1)+1</f>
        <v>#NUM!</v>
      </c>
      <c r="AQ2180" s="45">
        <f>IF(AU2180="S",IF(Q2180="1. Aceitou o programa",R2180-B2180,0),0)</f>
        <v>0</v>
      </c>
      <c r="AR2180" s="45">
        <f>IF(AU2180="S",IF(AND(S2180&lt;&gt;"",R2180&lt;&gt;""),S2180-R2180,0),0)</f>
        <v>0</v>
      </c>
      <c r="AS2180" s="45">
        <f>IF(AU2180="S",IF(Q2180="1. Aceitou o programa",IF(OR(X2180="Não se Aplica",X2180=""),IF(OR(W2180="Não se Aplica",W2180=""),0,W2180-V2180),AVERAGE(X2180-W2180,W2180-V2180)),0),0)</f>
        <v>0</v>
      </c>
      <c r="AT2180" s="45">
        <f>IF(AU2180="S",IF(AND(Q2180="1. Aceitou o programa",AB2180="Realizada"),IFERROR(IF(AA2180="",0,AA2180-R2180),0),0),0)</f>
        <v>0</v>
      </c>
      <c r="AU2180" s="45" t="str">
        <f>_xlfn.XLOOKUP(U2180,'Lista Suspensa'!$AA$20:$AA$23,'Lista Suspensa'!$AB$20:$AB$23,"N/A")</f>
        <v>S</v>
      </c>
    </row>
    <row r="2181" spans="27:47" ht="12" customHeight="1">
      <c r="AA2181" s="27">
        <v>0</v>
      </c>
      <c r="AL2181" s="45" t="s">
        <v>68</v>
      </c>
      <c r="AM2181" s="162" t="str">
        <f>MONTH(B2181)&amp;"/"&amp;YEAR(B2181)</f>
        <v>1/1900</v>
      </c>
      <c r="AN2181" s="45" t="e">
        <f>WEEKNUM(B2181)-WEEKNUM(EOMONTH(B2181,-1)+1)+1</f>
        <v>#NUM!</v>
      </c>
      <c r="AO2181" s="45" t="str">
        <f>MONTH(R2181)&amp;"/"&amp;YEAR(R2181)</f>
        <v>1/1900</v>
      </c>
      <c r="AP2181" s="45" t="e">
        <f>WEEKNUM(R2181)-WEEKNUM(EOMONTH(R2181,-1)+1)+1</f>
        <v>#NUM!</v>
      </c>
      <c r="AQ2181" s="45">
        <f>IF(AU2181="S",IF(Q2181="1. Aceitou o programa",R2181-B2181,0),0)</f>
        <v>0</v>
      </c>
      <c r="AR2181" s="45">
        <f>IF(AU2181="S",IF(AND(S2181&lt;&gt;"",R2181&lt;&gt;""),S2181-R2181,0),0)</f>
        <v>0</v>
      </c>
      <c r="AS2181" s="45">
        <f>IF(AU2181="S",IF(Q2181="1. Aceitou o programa",IF(OR(X2181="Não se Aplica",X2181=""),IF(OR(W2181="Não se Aplica",W2181=""),0,W2181-V2181),AVERAGE(X2181-W2181,W2181-V2181)),0),0)</f>
        <v>0</v>
      </c>
      <c r="AT2181" s="45">
        <f>IF(AU2181="S",IF(AND(Q2181="1. Aceitou o programa",AB2181="Realizada"),IFERROR(IF(AA2181="",0,AA2181-R2181),0),0),0)</f>
        <v>0</v>
      </c>
      <c r="AU2181" s="45" t="str">
        <f>_xlfn.XLOOKUP(U2181,'Lista Suspensa'!$AA$20:$AA$23,'Lista Suspensa'!$AB$20:$AB$23,"N/A")</f>
        <v>S</v>
      </c>
    </row>
    <row r="2182" spans="27:47" ht="12" customHeight="1">
      <c r="AA2182" s="27">
        <v>0</v>
      </c>
      <c r="AL2182" s="45" t="s">
        <v>68</v>
      </c>
      <c r="AM2182" s="162" t="str">
        <f>MONTH(B2182)&amp;"/"&amp;YEAR(B2182)</f>
        <v>1/1900</v>
      </c>
      <c r="AN2182" s="45" t="e">
        <f>WEEKNUM(B2182)-WEEKNUM(EOMONTH(B2182,-1)+1)+1</f>
        <v>#NUM!</v>
      </c>
      <c r="AO2182" s="45" t="str">
        <f>MONTH(R2182)&amp;"/"&amp;YEAR(R2182)</f>
        <v>1/1900</v>
      </c>
      <c r="AP2182" s="45" t="e">
        <f>WEEKNUM(R2182)-WEEKNUM(EOMONTH(R2182,-1)+1)+1</f>
        <v>#NUM!</v>
      </c>
      <c r="AQ2182" s="45">
        <f>IF(AU2182="S",IF(Q2182="1. Aceitou o programa",R2182-B2182,0),0)</f>
        <v>0</v>
      </c>
      <c r="AR2182" s="45">
        <f>IF(AU2182="S",IF(AND(S2182&lt;&gt;"",R2182&lt;&gt;""),S2182-R2182,0),0)</f>
        <v>0</v>
      </c>
      <c r="AS2182" s="45">
        <f>IF(AU2182="S",IF(Q2182="1. Aceitou o programa",IF(OR(X2182="Não se Aplica",X2182=""),IF(OR(W2182="Não se Aplica",W2182=""),0,W2182-V2182),AVERAGE(X2182-W2182,W2182-V2182)),0),0)</f>
        <v>0</v>
      </c>
      <c r="AT2182" s="45">
        <f>IF(AU2182="S",IF(AND(Q2182="1. Aceitou o programa",AB2182="Realizada"),IFERROR(IF(AA2182="",0,AA2182-R2182),0),0),0)</f>
        <v>0</v>
      </c>
      <c r="AU2182" s="45" t="str">
        <f>_xlfn.XLOOKUP(U2182,'Lista Suspensa'!$AA$20:$AA$23,'Lista Suspensa'!$AB$20:$AB$23,"N/A")</f>
        <v>S</v>
      </c>
    </row>
    <row r="2183" spans="27:47" ht="12" customHeight="1">
      <c r="AA2183" s="27">
        <v>0</v>
      </c>
      <c r="AL2183" s="45" t="s">
        <v>68</v>
      </c>
      <c r="AM2183" s="162" t="str">
        <f>MONTH(B2183)&amp;"/"&amp;YEAR(B2183)</f>
        <v>1/1900</v>
      </c>
      <c r="AN2183" s="45" t="e">
        <f>WEEKNUM(B2183)-WEEKNUM(EOMONTH(B2183,-1)+1)+1</f>
        <v>#NUM!</v>
      </c>
      <c r="AO2183" s="45" t="str">
        <f>MONTH(R2183)&amp;"/"&amp;YEAR(R2183)</f>
        <v>1/1900</v>
      </c>
      <c r="AP2183" s="45" t="e">
        <f>WEEKNUM(R2183)-WEEKNUM(EOMONTH(R2183,-1)+1)+1</f>
        <v>#NUM!</v>
      </c>
      <c r="AQ2183" s="45">
        <f>IF(AU2183="S",IF(Q2183="1. Aceitou o programa",R2183-B2183,0),0)</f>
        <v>0</v>
      </c>
      <c r="AR2183" s="45">
        <f>IF(AU2183="S",IF(AND(S2183&lt;&gt;"",R2183&lt;&gt;""),S2183-R2183,0),0)</f>
        <v>0</v>
      </c>
      <c r="AS2183" s="45">
        <f>IF(AU2183="S",IF(Q2183="1. Aceitou o programa",IF(OR(X2183="Não se Aplica",X2183=""),IF(OR(W2183="Não se Aplica",W2183=""),0,W2183-V2183),AVERAGE(X2183-W2183,W2183-V2183)),0),0)</f>
        <v>0</v>
      </c>
      <c r="AT2183" s="45">
        <f>IF(AU2183="S",IF(AND(Q2183="1. Aceitou o programa",AB2183="Realizada"),IFERROR(IF(AA2183="",0,AA2183-R2183),0),0),0)</f>
        <v>0</v>
      </c>
      <c r="AU2183" s="45" t="str">
        <f>_xlfn.XLOOKUP(U2183,'Lista Suspensa'!$AA$20:$AA$23,'Lista Suspensa'!$AB$20:$AB$23,"N/A")</f>
        <v>S</v>
      </c>
    </row>
    <row r="2184" spans="27:47" ht="12" customHeight="1">
      <c r="AA2184" s="27">
        <v>0</v>
      </c>
      <c r="AL2184" s="45" t="s">
        <v>68</v>
      </c>
      <c r="AM2184" s="162" t="str">
        <f>MONTH(B2184)&amp;"/"&amp;YEAR(B2184)</f>
        <v>1/1900</v>
      </c>
      <c r="AN2184" s="45" t="e">
        <f>WEEKNUM(B2184)-WEEKNUM(EOMONTH(B2184,-1)+1)+1</f>
        <v>#NUM!</v>
      </c>
      <c r="AO2184" s="45" t="str">
        <f>MONTH(R2184)&amp;"/"&amp;YEAR(R2184)</f>
        <v>1/1900</v>
      </c>
      <c r="AP2184" s="45" t="e">
        <f>WEEKNUM(R2184)-WEEKNUM(EOMONTH(R2184,-1)+1)+1</f>
        <v>#NUM!</v>
      </c>
      <c r="AQ2184" s="45">
        <f>IF(AU2184="S",IF(Q2184="1. Aceitou o programa",R2184-B2184,0),0)</f>
        <v>0</v>
      </c>
      <c r="AR2184" s="45">
        <f>IF(AU2184="S",IF(AND(S2184&lt;&gt;"",R2184&lt;&gt;""),S2184-R2184,0),0)</f>
        <v>0</v>
      </c>
      <c r="AS2184" s="45">
        <f>IF(AU2184="S",IF(Q2184="1. Aceitou o programa",IF(OR(X2184="Não se Aplica",X2184=""),IF(OR(W2184="Não se Aplica",W2184=""),0,W2184-V2184),AVERAGE(X2184-W2184,W2184-V2184)),0),0)</f>
        <v>0</v>
      </c>
      <c r="AT2184" s="45">
        <f>IF(AU2184="S",IF(AND(Q2184="1. Aceitou o programa",AB2184="Realizada"),IFERROR(IF(AA2184="",0,AA2184-R2184),0),0),0)</f>
        <v>0</v>
      </c>
      <c r="AU2184" s="45" t="str">
        <f>_xlfn.XLOOKUP(U2184,'Lista Suspensa'!$AA$20:$AA$23,'Lista Suspensa'!$AB$20:$AB$23,"N/A")</f>
        <v>S</v>
      </c>
    </row>
    <row r="2185" spans="27:47" ht="12" customHeight="1">
      <c r="AA2185" s="27">
        <v>0</v>
      </c>
      <c r="AL2185" s="45" t="s">
        <v>68</v>
      </c>
      <c r="AM2185" s="162" t="str">
        <f>MONTH(B2185)&amp;"/"&amp;YEAR(B2185)</f>
        <v>1/1900</v>
      </c>
      <c r="AN2185" s="45" t="e">
        <f>WEEKNUM(B2185)-WEEKNUM(EOMONTH(B2185,-1)+1)+1</f>
        <v>#NUM!</v>
      </c>
      <c r="AO2185" s="45" t="str">
        <f>MONTH(R2185)&amp;"/"&amp;YEAR(R2185)</f>
        <v>1/1900</v>
      </c>
      <c r="AP2185" s="45" t="e">
        <f>WEEKNUM(R2185)-WEEKNUM(EOMONTH(R2185,-1)+1)+1</f>
        <v>#NUM!</v>
      </c>
      <c r="AQ2185" s="45">
        <f>IF(AU2185="S",IF(Q2185="1. Aceitou o programa",R2185-B2185,0),0)</f>
        <v>0</v>
      </c>
      <c r="AR2185" s="45">
        <f>IF(AU2185="S",IF(AND(S2185&lt;&gt;"",R2185&lt;&gt;""),S2185-R2185,0),0)</f>
        <v>0</v>
      </c>
      <c r="AS2185" s="45">
        <f>IF(AU2185="S",IF(Q2185="1. Aceitou o programa",IF(OR(X2185="Não se Aplica",X2185=""),IF(OR(W2185="Não se Aplica",W2185=""),0,W2185-V2185),AVERAGE(X2185-W2185,W2185-V2185)),0),0)</f>
        <v>0</v>
      </c>
      <c r="AT2185" s="45">
        <f>IF(AU2185="S",IF(AND(Q2185="1. Aceitou o programa",AB2185="Realizada"),IFERROR(IF(AA2185="",0,AA2185-R2185),0),0),0)</f>
        <v>0</v>
      </c>
      <c r="AU2185" s="45" t="str">
        <f>_xlfn.XLOOKUP(U2185,'Lista Suspensa'!$AA$20:$AA$23,'Lista Suspensa'!$AB$20:$AB$23,"N/A")</f>
        <v>S</v>
      </c>
    </row>
    <row r="2186" spans="27:47" ht="12" customHeight="1">
      <c r="AA2186" s="27">
        <v>0</v>
      </c>
      <c r="AL2186" s="45" t="s">
        <v>68</v>
      </c>
      <c r="AM2186" s="162" t="str">
        <f>MONTH(B2186)&amp;"/"&amp;YEAR(B2186)</f>
        <v>1/1900</v>
      </c>
      <c r="AN2186" s="45" t="e">
        <f>WEEKNUM(B2186)-WEEKNUM(EOMONTH(B2186,-1)+1)+1</f>
        <v>#NUM!</v>
      </c>
      <c r="AO2186" s="45" t="str">
        <f>MONTH(R2186)&amp;"/"&amp;YEAR(R2186)</f>
        <v>1/1900</v>
      </c>
      <c r="AP2186" s="45" t="e">
        <f>WEEKNUM(R2186)-WEEKNUM(EOMONTH(R2186,-1)+1)+1</f>
        <v>#NUM!</v>
      </c>
      <c r="AQ2186" s="45">
        <f>IF(AU2186="S",IF(Q2186="1. Aceitou o programa",R2186-B2186,0),0)</f>
        <v>0</v>
      </c>
      <c r="AR2186" s="45">
        <f>IF(AU2186="S",IF(AND(S2186&lt;&gt;"",R2186&lt;&gt;""),S2186-R2186,0),0)</f>
        <v>0</v>
      </c>
      <c r="AS2186" s="45">
        <f>IF(AU2186="S",IF(Q2186="1. Aceitou o programa",IF(OR(X2186="Não se Aplica",X2186=""),IF(OR(W2186="Não se Aplica",W2186=""),0,W2186-V2186),AVERAGE(X2186-W2186,W2186-V2186)),0),0)</f>
        <v>0</v>
      </c>
      <c r="AT2186" s="45">
        <f>IF(AU2186="S",IF(AND(Q2186="1. Aceitou o programa",AB2186="Realizada"),IFERROR(IF(AA2186="",0,AA2186-R2186),0),0),0)</f>
        <v>0</v>
      </c>
      <c r="AU2186" s="45" t="str">
        <f>_xlfn.XLOOKUP(U2186,'Lista Suspensa'!$AA$20:$AA$23,'Lista Suspensa'!$AB$20:$AB$23,"N/A")</f>
        <v>S</v>
      </c>
    </row>
    <row r="2187" spans="27:47" ht="12" customHeight="1">
      <c r="AA2187" s="27">
        <v>0</v>
      </c>
      <c r="AL2187" s="45" t="s">
        <v>68</v>
      </c>
      <c r="AM2187" s="162" t="str">
        <f>MONTH(B2187)&amp;"/"&amp;YEAR(B2187)</f>
        <v>1/1900</v>
      </c>
      <c r="AN2187" s="45" t="e">
        <f>WEEKNUM(B2187)-WEEKNUM(EOMONTH(B2187,-1)+1)+1</f>
        <v>#NUM!</v>
      </c>
      <c r="AO2187" s="45" t="str">
        <f>MONTH(R2187)&amp;"/"&amp;YEAR(R2187)</f>
        <v>1/1900</v>
      </c>
      <c r="AP2187" s="45" t="e">
        <f>WEEKNUM(R2187)-WEEKNUM(EOMONTH(R2187,-1)+1)+1</f>
        <v>#NUM!</v>
      </c>
      <c r="AQ2187" s="45">
        <f>IF(AU2187="S",IF(Q2187="1. Aceitou o programa",R2187-B2187,0),0)</f>
        <v>0</v>
      </c>
      <c r="AR2187" s="45">
        <f>IF(AU2187="S",IF(AND(S2187&lt;&gt;"",R2187&lt;&gt;""),S2187-R2187,0),0)</f>
        <v>0</v>
      </c>
      <c r="AS2187" s="45">
        <f>IF(AU2187="S",IF(Q2187="1. Aceitou o programa",IF(OR(X2187="Não se Aplica",X2187=""),IF(OR(W2187="Não se Aplica",W2187=""),0,W2187-V2187),AVERAGE(X2187-W2187,W2187-V2187)),0),0)</f>
        <v>0</v>
      </c>
      <c r="AT2187" s="45">
        <f>IF(AU2187="S",IF(AND(Q2187="1. Aceitou o programa",AB2187="Realizada"),IFERROR(IF(AA2187="",0,AA2187-R2187),0),0),0)</f>
        <v>0</v>
      </c>
      <c r="AU2187" s="45" t="str">
        <f>_xlfn.XLOOKUP(U2187,'Lista Suspensa'!$AA$20:$AA$23,'Lista Suspensa'!$AB$20:$AB$23,"N/A")</f>
        <v>S</v>
      </c>
    </row>
    <row r="2188" spans="27:47" ht="12" customHeight="1">
      <c r="AA2188" s="27">
        <v>0</v>
      </c>
      <c r="AL2188" s="45" t="s">
        <v>68</v>
      </c>
      <c r="AM2188" s="162" t="str">
        <f>MONTH(B2188)&amp;"/"&amp;YEAR(B2188)</f>
        <v>1/1900</v>
      </c>
      <c r="AN2188" s="45" t="e">
        <f>WEEKNUM(B2188)-WEEKNUM(EOMONTH(B2188,-1)+1)+1</f>
        <v>#NUM!</v>
      </c>
      <c r="AO2188" s="45" t="str">
        <f>MONTH(R2188)&amp;"/"&amp;YEAR(R2188)</f>
        <v>1/1900</v>
      </c>
      <c r="AP2188" s="45" t="e">
        <f>WEEKNUM(R2188)-WEEKNUM(EOMONTH(R2188,-1)+1)+1</f>
        <v>#NUM!</v>
      </c>
      <c r="AQ2188" s="45">
        <f>IF(AU2188="S",IF(Q2188="1. Aceitou o programa",R2188-B2188,0),0)</f>
        <v>0</v>
      </c>
      <c r="AR2188" s="45">
        <f>IF(AU2188="S",IF(AND(S2188&lt;&gt;"",R2188&lt;&gt;""),S2188-R2188,0),0)</f>
        <v>0</v>
      </c>
      <c r="AS2188" s="45">
        <f>IF(AU2188="S",IF(Q2188="1. Aceitou o programa",IF(OR(X2188="Não se Aplica",X2188=""),IF(OR(W2188="Não se Aplica",W2188=""),0,W2188-V2188),AVERAGE(X2188-W2188,W2188-V2188)),0),0)</f>
        <v>0</v>
      </c>
      <c r="AT2188" s="45">
        <f>IF(AU2188="S",IF(AND(Q2188="1. Aceitou o programa",AB2188="Realizada"),IFERROR(IF(AA2188="",0,AA2188-R2188),0),0),0)</f>
        <v>0</v>
      </c>
      <c r="AU2188" s="45" t="str">
        <f>_xlfn.XLOOKUP(U2188,'Lista Suspensa'!$AA$20:$AA$23,'Lista Suspensa'!$AB$20:$AB$23,"N/A")</f>
        <v>S</v>
      </c>
    </row>
    <row r="2189" spans="27:47" ht="12" customHeight="1">
      <c r="AA2189" s="27">
        <v>0</v>
      </c>
      <c r="AL2189" s="45" t="s">
        <v>68</v>
      </c>
      <c r="AM2189" s="162" t="str">
        <f>MONTH(B2189)&amp;"/"&amp;YEAR(B2189)</f>
        <v>1/1900</v>
      </c>
      <c r="AN2189" s="45" t="e">
        <f>WEEKNUM(B2189)-WEEKNUM(EOMONTH(B2189,-1)+1)+1</f>
        <v>#NUM!</v>
      </c>
      <c r="AO2189" s="45" t="str">
        <f>MONTH(R2189)&amp;"/"&amp;YEAR(R2189)</f>
        <v>1/1900</v>
      </c>
      <c r="AP2189" s="45" t="e">
        <f>WEEKNUM(R2189)-WEEKNUM(EOMONTH(R2189,-1)+1)+1</f>
        <v>#NUM!</v>
      </c>
      <c r="AQ2189" s="45">
        <f>IF(AU2189="S",IF(Q2189="1. Aceitou o programa",R2189-B2189,0),0)</f>
        <v>0</v>
      </c>
      <c r="AR2189" s="45">
        <f>IF(AU2189="S",IF(AND(S2189&lt;&gt;"",R2189&lt;&gt;""),S2189-R2189,0),0)</f>
        <v>0</v>
      </c>
      <c r="AS2189" s="45">
        <f>IF(AU2189="S",IF(Q2189="1. Aceitou o programa",IF(OR(X2189="Não se Aplica",X2189=""),IF(OR(W2189="Não se Aplica",W2189=""),0,W2189-V2189),AVERAGE(X2189-W2189,W2189-V2189)),0),0)</f>
        <v>0</v>
      </c>
      <c r="AT2189" s="45">
        <f>IF(AU2189="S",IF(AND(Q2189="1. Aceitou o programa",AB2189="Realizada"),IFERROR(IF(AA2189="",0,AA2189-R2189),0),0),0)</f>
        <v>0</v>
      </c>
      <c r="AU2189" s="45" t="str">
        <f>_xlfn.XLOOKUP(U2189,'Lista Suspensa'!$AA$20:$AA$23,'Lista Suspensa'!$AB$20:$AB$23,"N/A")</f>
        <v>S</v>
      </c>
    </row>
    <row r="2190" spans="27:47" ht="12" customHeight="1">
      <c r="AA2190" s="27">
        <v>0</v>
      </c>
      <c r="AL2190" s="45" t="s">
        <v>68</v>
      </c>
      <c r="AM2190" s="162" t="str">
        <f>MONTH(B2190)&amp;"/"&amp;YEAR(B2190)</f>
        <v>1/1900</v>
      </c>
      <c r="AN2190" s="45" t="e">
        <f>WEEKNUM(B2190)-WEEKNUM(EOMONTH(B2190,-1)+1)+1</f>
        <v>#NUM!</v>
      </c>
      <c r="AO2190" s="45" t="str">
        <f>MONTH(R2190)&amp;"/"&amp;YEAR(R2190)</f>
        <v>1/1900</v>
      </c>
      <c r="AP2190" s="45" t="e">
        <f>WEEKNUM(R2190)-WEEKNUM(EOMONTH(R2190,-1)+1)+1</f>
        <v>#NUM!</v>
      </c>
      <c r="AQ2190" s="45">
        <f>IF(AU2190="S",IF(Q2190="1. Aceitou o programa",R2190-B2190,0),0)</f>
        <v>0</v>
      </c>
      <c r="AR2190" s="45">
        <f>IF(AU2190="S",IF(AND(S2190&lt;&gt;"",R2190&lt;&gt;""),S2190-R2190,0),0)</f>
        <v>0</v>
      </c>
      <c r="AS2190" s="45">
        <f>IF(AU2190="S",IF(Q2190="1. Aceitou o programa",IF(OR(X2190="Não se Aplica",X2190=""),IF(OR(W2190="Não se Aplica",W2190=""),0,W2190-V2190),AVERAGE(X2190-W2190,W2190-V2190)),0),0)</f>
        <v>0</v>
      </c>
      <c r="AT2190" s="45">
        <f>IF(AU2190="S",IF(AND(Q2190="1. Aceitou o programa",AB2190="Realizada"),IFERROR(IF(AA2190="",0,AA2190-R2190),0),0),0)</f>
        <v>0</v>
      </c>
      <c r="AU2190" s="45" t="str">
        <f>_xlfn.XLOOKUP(U2190,'Lista Suspensa'!$AA$20:$AA$23,'Lista Suspensa'!$AB$20:$AB$23,"N/A")</f>
        <v>S</v>
      </c>
    </row>
    <row r="2191" spans="27:47" ht="12" customHeight="1">
      <c r="AA2191" s="27">
        <v>0</v>
      </c>
      <c r="AL2191" s="45" t="s">
        <v>68</v>
      </c>
      <c r="AM2191" s="162" t="str">
        <f>MONTH(B2191)&amp;"/"&amp;YEAR(B2191)</f>
        <v>1/1900</v>
      </c>
      <c r="AN2191" s="45" t="e">
        <f>WEEKNUM(B2191)-WEEKNUM(EOMONTH(B2191,-1)+1)+1</f>
        <v>#NUM!</v>
      </c>
      <c r="AO2191" s="45" t="str">
        <f>MONTH(R2191)&amp;"/"&amp;YEAR(R2191)</f>
        <v>1/1900</v>
      </c>
      <c r="AP2191" s="45" t="e">
        <f>WEEKNUM(R2191)-WEEKNUM(EOMONTH(R2191,-1)+1)+1</f>
        <v>#NUM!</v>
      </c>
      <c r="AQ2191" s="45">
        <f>IF(AU2191="S",IF(Q2191="1. Aceitou o programa",R2191-B2191,0),0)</f>
        <v>0</v>
      </c>
      <c r="AR2191" s="45">
        <f>IF(AU2191="S",IF(AND(S2191&lt;&gt;"",R2191&lt;&gt;""),S2191-R2191,0),0)</f>
        <v>0</v>
      </c>
      <c r="AS2191" s="45">
        <f>IF(AU2191="S",IF(Q2191="1. Aceitou o programa",IF(OR(X2191="Não se Aplica",X2191=""),IF(OR(W2191="Não se Aplica",W2191=""),0,W2191-V2191),AVERAGE(X2191-W2191,W2191-V2191)),0),0)</f>
        <v>0</v>
      </c>
      <c r="AT2191" s="45">
        <f>IF(AU2191="S",IF(AND(Q2191="1. Aceitou o programa",AB2191="Realizada"),IFERROR(IF(AA2191="",0,AA2191-R2191),0),0),0)</f>
        <v>0</v>
      </c>
      <c r="AU2191" s="45" t="str">
        <f>_xlfn.XLOOKUP(U2191,'Lista Suspensa'!$AA$20:$AA$23,'Lista Suspensa'!$AB$20:$AB$23,"N/A")</f>
        <v>S</v>
      </c>
    </row>
    <row r="2192" spans="27:47" ht="12" customHeight="1">
      <c r="AA2192" s="27">
        <v>0</v>
      </c>
      <c r="AL2192" s="45" t="s">
        <v>68</v>
      </c>
      <c r="AM2192" s="162" t="str">
        <f>MONTH(B2192)&amp;"/"&amp;YEAR(B2192)</f>
        <v>1/1900</v>
      </c>
      <c r="AN2192" s="45" t="e">
        <f>WEEKNUM(B2192)-WEEKNUM(EOMONTH(B2192,-1)+1)+1</f>
        <v>#NUM!</v>
      </c>
      <c r="AO2192" s="45" t="str">
        <f>MONTH(R2192)&amp;"/"&amp;YEAR(R2192)</f>
        <v>1/1900</v>
      </c>
      <c r="AP2192" s="45" t="e">
        <f>WEEKNUM(R2192)-WEEKNUM(EOMONTH(R2192,-1)+1)+1</f>
        <v>#NUM!</v>
      </c>
      <c r="AQ2192" s="45">
        <f>IF(AU2192="S",IF(Q2192="1. Aceitou o programa",R2192-B2192,0),0)</f>
        <v>0</v>
      </c>
      <c r="AR2192" s="45">
        <f>IF(AU2192="S",IF(AND(S2192&lt;&gt;"",R2192&lt;&gt;""),S2192-R2192,0),0)</f>
        <v>0</v>
      </c>
      <c r="AS2192" s="45">
        <f>IF(AU2192="S",IF(Q2192="1. Aceitou o programa",IF(OR(X2192="Não se Aplica",X2192=""),IF(OR(W2192="Não se Aplica",W2192=""),0,W2192-V2192),AVERAGE(X2192-W2192,W2192-V2192)),0),0)</f>
        <v>0</v>
      </c>
      <c r="AT2192" s="45">
        <f>IF(AU2192="S",IF(AND(Q2192="1. Aceitou o programa",AB2192="Realizada"),IFERROR(IF(AA2192="",0,AA2192-R2192),0),0),0)</f>
        <v>0</v>
      </c>
      <c r="AU2192" s="45" t="str">
        <f>_xlfn.XLOOKUP(U2192,'Lista Suspensa'!$AA$20:$AA$23,'Lista Suspensa'!$AB$20:$AB$23,"N/A")</f>
        <v>S</v>
      </c>
    </row>
    <row r="2193" spans="27:47" ht="12" customHeight="1">
      <c r="AA2193" s="27">
        <v>0</v>
      </c>
      <c r="AL2193" s="45" t="s">
        <v>68</v>
      </c>
      <c r="AM2193" s="162" t="str">
        <f>MONTH(B2193)&amp;"/"&amp;YEAR(B2193)</f>
        <v>1/1900</v>
      </c>
      <c r="AN2193" s="45" t="e">
        <f>WEEKNUM(B2193)-WEEKNUM(EOMONTH(B2193,-1)+1)+1</f>
        <v>#NUM!</v>
      </c>
      <c r="AO2193" s="45" t="str">
        <f>MONTH(R2193)&amp;"/"&amp;YEAR(R2193)</f>
        <v>1/1900</v>
      </c>
      <c r="AP2193" s="45" t="e">
        <f>WEEKNUM(R2193)-WEEKNUM(EOMONTH(R2193,-1)+1)+1</f>
        <v>#NUM!</v>
      </c>
      <c r="AQ2193" s="45">
        <f>IF(AU2193="S",IF(Q2193="1. Aceitou o programa",R2193-B2193,0),0)</f>
        <v>0</v>
      </c>
      <c r="AR2193" s="45">
        <f>IF(AU2193="S",IF(AND(S2193&lt;&gt;"",R2193&lt;&gt;""),S2193-R2193,0),0)</f>
        <v>0</v>
      </c>
      <c r="AS2193" s="45">
        <f>IF(AU2193="S",IF(Q2193="1. Aceitou o programa",IF(OR(X2193="Não se Aplica",X2193=""),IF(OR(W2193="Não se Aplica",W2193=""),0,W2193-V2193),AVERAGE(X2193-W2193,W2193-V2193)),0),0)</f>
        <v>0</v>
      </c>
      <c r="AT2193" s="45">
        <f>IF(AU2193="S",IF(AND(Q2193="1. Aceitou o programa",AB2193="Realizada"),IFERROR(IF(AA2193="",0,AA2193-R2193),0),0),0)</f>
        <v>0</v>
      </c>
      <c r="AU2193" s="45" t="str">
        <f>_xlfn.XLOOKUP(U2193,'Lista Suspensa'!$AA$20:$AA$23,'Lista Suspensa'!$AB$20:$AB$23,"N/A")</f>
        <v>S</v>
      </c>
    </row>
    <row r="2194" spans="27:47" ht="12" customHeight="1">
      <c r="AA2194" s="27">
        <v>0</v>
      </c>
      <c r="AL2194" s="45" t="s">
        <v>68</v>
      </c>
      <c r="AM2194" s="162" t="str">
        <f>MONTH(B2194)&amp;"/"&amp;YEAR(B2194)</f>
        <v>1/1900</v>
      </c>
      <c r="AN2194" s="45" t="e">
        <f>WEEKNUM(B2194)-WEEKNUM(EOMONTH(B2194,-1)+1)+1</f>
        <v>#NUM!</v>
      </c>
      <c r="AO2194" s="45" t="str">
        <f>MONTH(R2194)&amp;"/"&amp;YEAR(R2194)</f>
        <v>1/1900</v>
      </c>
      <c r="AP2194" s="45" t="e">
        <f>WEEKNUM(R2194)-WEEKNUM(EOMONTH(R2194,-1)+1)+1</f>
        <v>#NUM!</v>
      </c>
      <c r="AQ2194" s="45">
        <f>IF(AU2194="S",IF(Q2194="1. Aceitou o programa",R2194-B2194,0),0)</f>
        <v>0</v>
      </c>
      <c r="AR2194" s="45">
        <f>IF(AU2194="S",IF(AND(S2194&lt;&gt;"",R2194&lt;&gt;""),S2194-R2194,0),0)</f>
        <v>0</v>
      </c>
      <c r="AS2194" s="45">
        <f>IF(AU2194="S",IF(Q2194="1. Aceitou o programa",IF(OR(X2194="Não se Aplica",X2194=""),IF(OR(W2194="Não se Aplica",W2194=""),0,W2194-V2194),AVERAGE(X2194-W2194,W2194-V2194)),0),0)</f>
        <v>0</v>
      </c>
      <c r="AT2194" s="45">
        <f>IF(AU2194="S",IF(AND(Q2194="1. Aceitou o programa",AB2194="Realizada"),IFERROR(IF(AA2194="",0,AA2194-R2194),0),0),0)</f>
        <v>0</v>
      </c>
      <c r="AU2194" s="45" t="str">
        <f>_xlfn.XLOOKUP(U2194,'Lista Suspensa'!$AA$20:$AA$23,'Lista Suspensa'!$AB$20:$AB$23,"N/A")</f>
        <v>S</v>
      </c>
    </row>
    <row r="2195" spans="27:47" ht="12" customHeight="1">
      <c r="AA2195" s="27">
        <v>0</v>
      </c>
      <c r="AL2195" s="45" t="s">
        <v>68</v>
      </c>
      <c r="AM2195" s="162" t="str">
        <f>MONTH(B2195)&amp;"/"&amp;YEAR(B2195)</f>
        <v>1/1900</v>
      </c>
      <c r="AN2195" s="45" t="e">
        <f>WEEKNUM(B2195)-WEEKNUM(EOMONTH(B2195,-1)+1)+1</f>
        <v>#NUM!</v>
      </c>
      <c r="AO2195" s="45" t="str">
        <f>MONTH(R2195)&amp;"/"&amp;YEAR(R2195)</f>
        <v>1/1900</v>
      </c>
      <c r="AP2195" s="45" t="e">
        <f>WEEKNUM(R2195)-WEEKNUM(EOMONTH(R2195,-1)+1)+1</f>
        <v>#NUM!</v>
      </c>
      <c r="AQ2195" s="45">
        <f>IF(AU2195="S",IF(Q2195="1. Aceitou o programa",R2195-B2195,0),0)</f>
        <v>0</v>
      </c>
      <c r="AR2195" s="45">
        <f>IF(AU2195="S",IF(AND(S2195&lt;&gt;"",R2195&lt;&gt;""),S2195-R2195,0),0)</f>
        <v>0</v>
      </c>
      <c r="AS2195" s="45">
        <f>IF(AU2195="S",IF(Q2195="1. Aceitou o programa",IF(OR(X2195="Não se Aplica",X2195=""),IF(OR(W2195="Não se Aplica",W2195=""),0,W2195-V2195),AVERAGE(X2195-W2195,W2195-V2195)),0),0)</f>
        <v>0</v>
      </c>
      <c r="AT2195" s="45">
        <f>IF(AU2195="S",IF(AND(Q2195="1. Aceitou o programa",AB2195="Realizada"),IFERROR(IF(AA2195="",0,AA2195-R2195),0),0),0)</f>
        <v>0</v>
      </c>
      <c r="AU2195" s="45" t="str">
        <f>_xlfn.XLOOKUP(U2195,'Lista Suspensa'!$AA$20:$AA$23,'Lista Suspensa'!$AB$20:$AB$23,"N/A")</f>
        <v>S</v>
      </c>
    </row>
    <row r="2196" spans="27:47" ht="12" customHeight="1">
      <c r="AA2196" s="27">
        <v>0</v>
      </c>
      <c r="AL2196" s="45" t="s">
        <v>68</v>
      </c>
      <c r="AM2196" s="162" t="str">
        <f>MONTH(B2196)&amp;"/"&amp;YEAR(B2196)</f>
        <v>1/1900</v>
      </c>
      <c r="AN2196" s="45" t="e">
        <f>WEEKNUM(B2196)-WEEKNUM(EOMONTH(B2196,-1)+1)+1</f>
        <v>#NUM!</v>
      </c>
      <c r="AO2196" s="45" t="str">
        <f>MONTH(R2196)&amp;"/"&amp;YEAR(R2196)</f>
        <v>1/1900</v>
      </c>
      <c r="AP2196" s="45" t="e">
        <f>WEEKNUM(R2196)-WEEKNUM(EOMONTH(R2196,-1)+1)+1</f>
        <v>#NUM!</v>
      </c>
      <c r="AQ2196" s="45">
        <f>IF(AU2196="S",IF(Q2196="1. Aceitou o programa",R2196-B2196,0),0)</f>
        <v>0</v>
      </c>
      <c r="AR2196" s="45">
        <f>IF(AU2196="S",IF(AND(S2196&lt;&gt;"",R2196&lt;&gt;""),S2196-R2196,0),0)</f>
        <v>0</v>
      </c>
      <c r="AS2196" s="45">
        <f>IF(AU2196="S",IF(Q2196="1. Aceitou o programa",IF(OR(X2196="Não se Aplica",X2196=""),IF(OR(W2196="Não se Aplica",W2196=""),0,W2196-V2196),AVERAGE(X2196-W2196,W2196-V2196)),0),0)</f>
        <v>0</v>
      </c>
      <c r="AT2196" s="45">
        <f>IF(AU2196="S",IF(AND(Q2196="1. Aceitou o programa",AB2196="Realizada"),IFERROR(IF(AA2196="",0,AA2196-R2196),0),0),0)</f>
        <v>0</v>
      </c>
      <c r="AU2196" s="45" t="str">
        <f>_xlfn.XLOOKUP(U2196,'Lista Suspensa'!$AA$20:$AA$23,'Lista Suspensa'!$AB$20:$AB$23,"N/A")</f>
        <v>S</v>
      </c>
    </row>
    <row r="2197" spans="27:47" ht="12" customHeight="1">
      <c r="AA2197" s="27">
        <v>0</v>
      </c>
      <c r="AL2197" s="45" t="s">
        <v>68</v>
      </c>
      <c r="AM2197" s="162" t="str">
        <f>MONTH(B2197)&amp;"/"&amp;YEAR(B2197)</f>
        <v>1/1900</v>
      </c>
      <c r="AN2197" s="45" t="e">
        <f>WEEKNUM(B2197)-WEEKNUM(EOMONTH(B2197,-1)+1)+1</f>
        <v>#NUM!</v>
      </c>
      <c r="AO2197" s="45" t="str">
        <f>MONTH(R2197)&amp;"/"&amp;YEAR(R2197)</f>
        <v>1/1900</v>
      </c>
      <c r="AP2197" s="45" t="e">
        <f>WEEKNUM(R2197)-WEEKNUM(EOMONTH(R2197,-1)+1)+1</f>
        <v>#NUM!</v>
      </c>
      <c r="AQ2197" s="45">
        <f>IF(AU2197="S",IF(Q2197="1. Aceitou o programa",R2197-B2197,0),0)</f>
        <v>0</v>
      </c>
      <c r="AR2197" s="45">
        <f>IF(AU2197="S",IF(AND(S2197&lt;&gt;"",R2197&lt;&gt;""),S2197-R2197,0),0)</f>
        <v>0</v>
      </c>
      <c r="AS2197" s="45">
        <f>IF(AU2197="S",IF(Q2197="1. Aceitou o programa",IF(OR(X2197="Não se Aplica",X2197=""),IF(OR(W2197="Não se Aplica",W2197=""),0,W2197-V2197),AVERAGE(X2197-W2197,W2197-V2197)),0),0)</f>
        <v>0</v>
      </c>
      <c r="AT2197" s="45">
        <f>IF(AU2197="S",IF(AND(Q2197="1. Aceitou o programa",AB2197="Realizada"),IFERROR(IF(AA2197="",0,AA2197-R2197),0),0),0)</f>
        <v>0</v>
      </c>
      <c r="AU2197" s="45" t="str">
        <f>_xlfn.XLOOKUP(U2197,'Lista Suspensa'!$AA$20:$AA$23,'Lista Suspensa'!$AB$20:$AB$23,"N/A")</f>
        <v>S</v>
      </c>
    </row>
    <row r="2198" spans="27:47" ht="12" customHeight="1">
      <c r="AA2198" s="27">
        <v>0</v>
      </c>
      <c r="AL2198" s="45" t="s">
        <v>68</v>
      </c>
      <c r="AM2198" s="162" t="str">
        <f>MONTH(B2198)&amp;"/"&amp;YEAR(B2198)</f>
        <v>1/1900</v>
      </c>
      <c r="AN2198" s="45" t="e">
        <f>WEEKNUM(B2198)-WEEKNUM(EOMONTH(B2198,-1)+1)+1</f>
        <v>#NUM!</v>
      </c>
      <c r="AO2198" s="45" t="str">
        <f>MONTH(R2198)&amp;"/"&amp;YEAR(R2198)</f>
        <v>1/1900</v>
      </c>
      <c r="AP2198" s="45" t="e">
        <f>WEEKNUM(R2198)-WEEKNUM(EOMONTH(R2198,-1)+1)+1</f>
        <v>#NUM!</v>
      </c>
      <c r="AQ2198" s="45">
        <f>IF(AU2198="S",IF(Q2198="1. Aceitou o programa",R2198-B2198,0),0)</f>
        <v>0</v>
      </c>
      <c r="AR2198" s="45">
        <f>IF(AU2198="S",IF(AND(S2198&lt;&gt;"",R2198&lt;&gt;""),S2198-R2198,0),0)</f>
        <v>0</v>
      </c>
      <c r="AS2198" s="45">
        <f>IF(AU2198="S",IF(Q2198="1. Aceitou o programa",IF(OR(X2198="Não se Aplica",X2198=""),IF(OR(W2198="Não se Aplica",W2198=""),0,W2198-V2198),AVERAGE(X2198-W2198,W2198-V2198)),0),0)</f>
        <v>0</v>
      </c>
      <c r="AT2198" s="45">
        <f>IF(AU2198="S",IF(AND(Q2198="1. Aceitou o programa",AB2198="Realizada"),IFERROR(IF(AA2198="",0,AA2198-R2198),0),0),0)</f>
        <v>0</v>
      </c>
      <c r="AU2198" s="45" t="str">
        <f>_xlfn.XLOOKUP(U2198,'Lista Suspensa'!$AA$20:$AA$23,'Lista Suspensa'!$AB$20:$AB$23,"N/A")</f>
        <v>S</v>
      </c>
    </row>
    <row r="2199" spans="27:47" ht="12" customHeight="1">
      <c r="AA2199" s="27">
        <v>0</v>
      </c>
      <c r="AL2199" s="45" t="s">
        <v>68</v>
      </c>
      <c r="AM2199" s="162" t="str">
        <f>MONTH(B2199)&amp;"/"&amp;YEAR(B2199)</f>
        <v>1/1900</v>
      </c>
      <c r="AN2199" s="45" t="e">
        <f>WEEKNUM(B2199)-WEEKNUM(EOMONTH(B2199,-1)+1)+1</f>
        <v>#NUM!</v>
      </c>
      <c r="AO2199" s="45" t="str">
        <f>MONTH(R2199)&amp;"/"&amp;YEAR(R2199)</f>
        <v>1/1900</v>
      </c>
      <c r="AP2199" s="45" t="e">
        <f>WEEKNUM(R2199)-WEEKNUM(EOMONTH(R2199,-1)+1)+1</f>
        <v>#NUM!</v>
      </c>
      <c r="AQ2199" s="45">
        <f>IF(AU2199="S",IF(Q2199="1. Aceitou o programa",R2199-B2199,0),0)</f>
        <v>0</v>
      </c>
      <c r="AR2199" s="45">
        <f>IF(AU2199="S",IF(AND(S2199&lt;&gt;"",R2199&lt;&gt;""),S2199-R2199,0),0)</f>
        <v>0</v>
      </c>
      <c r="AS2199" s="45">
        <f>IF(AU2199="S",IF(Q2199="1. Aceitou o programa",IF(OR(X2199="Não se Aplica",X2199=""),IF(OR(W2199="Não se Aplica",W2199=""),0,W2199-V2199),AVERAGE(X2199-W2199,W2199-V2199)),0),0)</f>
        <v>0</v>
      </c>
      <c r="AT2199" s="45">
        <f>IF(AU2199="S",IF(AND(Q2199="1. Aceitou o programa",AB2199="Realizada"),IFERROR(IF(AA2199="",0,AA2199-R2199),0),0),0)</f>
        <v>0</v>
      </c>
      <c r="AU2199" s="45" t="str">
        <f>_xlfn.XLOOKUP(U2199,'Lista Suspensa'!$AA$20:$AA$23,'Lista Suspensa'!$AB$20:$AB$23,"N/A")</f>
        <v>S</v>
      </c>
    </row>
    <row r="2200" spans="27:47" ht="12" customHeight="1">
      <c r="AA2200" s="27">
        <v>0</v>
      </c>
      <c r="AL2200" s="45" t="s">
        <v>68</v>
      </c>
      <c r="AM2200" s="162" t="str">
        <f>MONTH(B2200)&amp;"/"&amp;YEAR(B2200)</f>
        <v>1/1900</v>
      </c>
      <c r="AN2200" s="45" t="e">
        <f>WEEKNUM(B2200)-WEEKNUM(EOMONTH(B2200,-1)+1)+1</f>
        <v>#NUM!</v>
      </c>
      <c r="AO2200" s="45" t="str">
        <f>MONTH(R2200)&amp;"/"&amp;YEAR(R2200)</f>
        <v>1/1900</v>
      </c>
      <c r="AP2200" s="45" t="e">
        <f>WEEKNUM(R2200)-WEEKNUM(EOMONTH(R2200,-1)+1)+1</f>
        <v>#NUM!</v>
      </c>
      <c r="AQ2200" s="45">
        <f>IF(AU2200="S",IF(Q2200="1. Aceitou o programa",R2200-B2200,0),0)</f>
        <v>0</v>
      </c>
      <c r="AR2200" s="45">
        <f>IF(AU2200="S",IF(AND(S2200&lt;&gt;"",R2200&lt;&gt;""),S2200-R2200,0),0)</f>
        <v>0</v>
      </c>
      <c r="AS2200" s="45">
        <f>IF(AU2200="S",IF(Q2200="1. Aceitou o programa",IF(OR(X2200="Não se Aplica",X2200=""),IF(OR(W2200="Não se Aplica",W2200=""),0,W2200-V2200),AVERAGE(X2200-W2200,W2200-V2200)),0),0)</f>
        <v>0</v>
      </c>
      <c r="AT2200" s="45">
        <f>IF(AU2200="S",IF(AND(Q2200="1. Aceitou o programa",AB2200="Realizada"),IFERROR(IF(AA2200="",0,AA2200-R2200),0),0),0)</f>
        <v>0</v>
      </c>
      <c r="AU2200" s="45" t="str">
        <f>_xlfn.XLOOKUP(U2200,'Lista Suspensa'!$AA$20:$AA$23,'Lista Suspensa'!$AB$20:$AB$23,"N/A")</f>
        <v>S</v>
      </c>
    </row>
    <row r="2201" spans="27:47" ht="12" customHeight="1">
      <c r="AA2201" s="27">
        <v>0</v>
      </c>
      <c r="AL2201" s="45" t="s">
        <v>68</v>
      </c>
      <c r="AM2201" s="162" t="str">
        <f>MONTH(B2201)&amp;"/"&amp;YEAR(B2201)</f>
        <v>1/1900</v>
      </c>
      <c r="AN2201" s="45" t="e">
        <f>WEEKNUM(B2201)-WEEKNUM(EOMONTH(B2201,-1)+1)+1</f>
        <v>#NUM!</v>
      </c>
      <c r="AO2201" s="45" t="str">
        <f>MONTH(R2201)&amp;"/"&amp;YEAR(R2201)</f>
        <v>1/1900</v>
      </c>
      <c r="AP2201" s="45" t="e">
        <f>WEEKNUM(R2201)-WEEKNUM(EOMONTH(R2201,-1)+1)+1</f>
        <v>#NUM!</v>
      </c>
      <c r="AQ2201" s="45">
        <f>IF(AU2201="S",IF(Q2201="1. Aceitou o programa",R2201-B2201,0),0)</f>
        <v>0</v>
      </c>
      <c r="AR2201" s="45">
        <f>IF(AU2201="S",IF(AND(S2201&lt;&gt;"",R2201&lt;&gt;""),S2201-R2201,0),0)</f>
        <v>0</v>
      </c>
      <c r="AS2201" s="45">
        <f>IF(AU2201="S",IF(Q2201="1. Aceitou o programa",IF(OR(X2201="Não se Aplica",X2201=""),IF(OR(W2201="Não se Aplica",W2201=""),0,W2201-V2201),AVERAGE(X2201-W2201,W2201-V2201)),0),0)</f>
        <v>0</v>
      </c>
      <c r="AT2201" s="45">
        <f>IF(AU2201="S",IF(AND(Q2201="1. Aceitou o programa",AB2201="Realizada"),IFERROR(IF(AA2201="",0,AA2201-R2201),0),0),0)</f>
        <v>0</v>
      </c>
      <c r="AU2201" s="45" t="str">
        <f>_xlfn.XLOOKUP(U2201,'Lista Suspensa'!$AA$20:$AA$23,'Lista Suspensa'!$AB$20:$AB$23,"N/A")</f>
        <v>S</v>
      </c>
    </row>
    <row r="2202" spans="27:47" ht="12" customHeight="1">
      <c r="AA2202" s="27">
        <v>0</v>
      </c>
      <c r="AL2202" s="45" t="s">
        <v>68</v>
      </c>
      <c r="AM2202" s="162" t="str">
        <f>MONTH(B2202)&amp;"/"&amp;YEAR(B2202)</f>
        <v>1/1900</v>
      </c>
      <c r="AN2202" s="45" t="e">
        <f>WEEKNUM(B2202)-WEEKNUM(EOMONTH(B2202,-1)+1)+1</f>
        <v>#NUM!</v>
      </c>
      <c r="AO2202" s="45" t="str">
        <f>MONTH(R2202)&amp;"/"&amp;YEAR(R2202)</f>
        <v>1/1900</v>
      </c>
      <c r="AP2202" s="45" t="e">
        <f>WEEKNUM(R2202)-WEEKNUM(EOMONTH(R2202,-1)+1)+1</f>
        <v>#NUM!</v>
      </c>
      <c r="AQ2202" s="45">
        <f>IF(AU2202="S",IF(Q2202="1. Aceitou o programa",R2202-B2202,0),0)</f>
        <v>0</v>
      </c>
      <c r="AR2202" s="45">
        <f>IF(AU2202="S",IF(AND(S2202&lt;&gt;"",R2202&lt;&gt;""),S2202-R2202,0),0)</f>
        <v>0</v>
      </c>
      <c r="AS2202" s="45">
        <f>IF(AU2202="S",IF(Q2202="1. Aceitou o programa",IF(OR(X2202="Não se Aplica",X2202=""),IF(OR(W2202="Não se Aplica",W2202=""),0,W2202-V2202),AVERAGE(X2202-W2202,W2202-V2202)),0),0)</f>
        <v>0</v>
      </c>
      <c r="AT2202" s="45">
        <f>IF(AU2202="S",IF(AND(Q2202="1. Aceitou o programa",AB2202="Realizada"),IFERROR(IF(AA2202="",0,AA2202-R2202),0),0),0)</f>
        <v>0</v>
      </c>
      <c r="AU2202" s="45" t="str">
        <f>_xlfn.XLOOKUP(U2202,'Lista Suspensa'!$AA$20:$AA$23,'Lista Suspensa'!$AB$20:$AB$23,"N/A")</f>
        <v>S</v>
      </c>
    </row>
    <row r="2203" spans="27:47" ht="12" customHeight="1">
      <c r="AA2203" s="27">
        <v>0</v>
      </c>
      <c r="AL2203" s="45" t="s">
        <v>68</v>
      </c>
      <c r="AM2203" s="162" t="str">
        <f>MONTH(B2203)&amp;"/"&amp;YEAR(B2203)</f>
        <v>1/1900</v>
      </c>
      <c r="AN2203" s="45" t="e">
        <f>WEEKNUM(B2203)-WEEKNUM(EOMONTH(B2203,-1)+1)+1</f>
        <v>#NUM!</v>
      </c>
      <c r="AO2203" s="45" t="str">
        <f>MONTH(R2203)&amp;"/"&amp;YEAR(R2203)</f>
        <v>1/1900</v>
      </c>
      <c r="AP2203" s="45" t="e">
        <f>WEEKNUM(R2203)-WEEKNUM(EOMONTH(R2203,-1)+1)+1</f>
        <v>#NUM!</v>
      </c>
      <c r="AQ2203" s="45">
        <f>IF(AU2203="S",IF(Q2203="1. Aceitou o programa",R2203-B2203,0),0)</f>
        <v>0</v>
      </c>
      <c r="AR2203" s="45">
        <f>IF(AU2203="S",IF(AND(S2203&lt;&gt;"",R2203&lt;&gt;""),S2203-R2203,0),0)</f>
        <v>0</v>
      </c>
      <c r="AS2203" s="45">
        <f>IF(AU2203="S",IF(Q2203="1. Aceitou o programa",IF(OR(X2203="Não se Aplica",X2203=""),IF(OR(W2203="Não se Aplica",W2203=""),0,W2203-V2203),AVERAGE(X2203-W2203,W2203-V2203)),0),0)</f>
        <v>0</v>
      </c>
      <c r="AT2203" s="45">
        <f>IF(AU2203="S",IF(AND(Q2203="1. Aceitou o programa",AB2203="Realizada"),IFERROR(IF(AA2203="",0,AA2203-R2203),0),0),0)</f>
        <v>0</v>
      </c>
      <c r="AU2203" s="45" t="str">
        <f>_xlfn.XLOOKUP(U2203,'Lista Suspensa'!$AA$20:$AA$23,'Lista Suspensa'!$AB$20:$AB$23,"N/A")</f>
        <v>S</v>
      </c>
    </row>
    <row r="2204" spans="27:47" ht="12" customHeight="1">
      <c r="AA2204" s="27">
        <v>0</v>
      </c>
      <c r="AL2204" s="45" t="s">
        <v>68</v>
      </c>
      <c r="AM2204" s="162" t="str">
        <f>MONTH(B2204)&amp;"/"&amp;YEAR(B2204)</f>
        <v>1/1900</v>
      </c>
      <c r="AN2204" s="45" t="e">
        <f>WEEKNUM(B2204)-WEEKNUM(EOMONTH(B2204,-1)+1)+1</f>
        <v>#NUM!</v>
      </c>
      <c r="AO2204" s="45" t="str">
        <f>MONTH(R2204)&amp;"/"&amp;YEAR(R2204)</f>
        <v>1/1900</v>
      </c>
      <c r="AP2204" s="45" t="e">
        <f>WEEKNUM(R2204)-WEEKNUM(EOMONTH(R2204,-1)+1)+1</f>
        <v>#NUM!</v>
      </c>
      <c r="AQ2204" s="45">
        <f>IF(AU2204="S",IF(Q2204="1. Aceitou o programa",R2204-B2204,0),0)</f>
        <v>0</v>
      </c>
      <c r="AR2204" s="45">
        <f>IF(AU2204="S",IF(AND(S2204&lt;&gt;"",R2204&lt;&gt;""),S2204-R2204,0),0)</f>
        <v>0</v>
      </c>
      <c r="AS2204" s="45">
        <f>IF(AU2204="S",IF(Q2204="1. Aceitou o programa",IF(OR(X2204="Não se Aplica",X2204=""),IF(OR(W2204="Não se Aplica",W2204=""),0,W2204-V2204),AVERAGE(X2204-W2204,W2204-V2204)),0),0)</f>
        <v>0</v>
      </c>
      <c r="AT2204" s="45">
        <f>IF(AU2204="S",IF(AND(Q2204="1. Aceitou o programa",AB2204="Realizada"),IFERROR(IF(AA2204="",0,AA2204-R2204),0),0),0)</f>
        <v>0</v>
      </c>
      <c r="AU2204" s="45" t="str">
        <f>_xlfn.XLOOKUP(U2204,'Lista Suspensa'!$AA$20:$AA$23,'Lista Suspensa'!$AB$20:$AB$23,"N/A")</f>
        <v>S</v>
      </c>
    </row>
    <row r="2205" spans="27:47" ht="12" customHeight="1">
      <c r="AA2205" s="27">
        <v>0</v>
      </c>
      <c r="AL2205" s="45" t="s">
        <v>68</v>
      </c>
      <c r="AM2205" s="162" t="str">
        <f>MONTH(B2205)&amp;"/"&amp;YEAR(B2205)</f>
        <v>1/1900</v>
      </c>
      <c r="AN2205" s="45" t="e">
        <f>WEEKNUM(B2205)-WEEKNUM(EOMONTH(B2205,-1)+1)+1</f>
        <v>#NUM!</v>
      </c>
      <c r="AO2205" s="45" t="str">
        <f>MONTH(R2205)&amp;"/"&amp;YEAR(R2205)</f>
        <v>1/1900</v>
      </c>
      <c r="AP2205" s="45" t="e">
        <f>WEEKNUM(R2205)-WEEKNUM(EOMONTH(R2205,-1)+1)+1</f>
        <v>#NUM!</v>
      </c>
      <c r="AQ2205" s="45">
        <f>IF(AU2205="S",IF(Q2205="1. Aceitou o programa",R2205-B2205,0),0)</f>
        <v>0</v>
      </c>
      <c r="AR2205" s="45">
        <f>IF(AU2205="S",IF(AND(S2205&lt;&gt;"",R2205&lt;&gt;""),S2205-R2205,0),0)</f>
        <v>0</v>
      </c>
      <c r="AS2205" s="45">
        <f>IF(AU2205="S",IF(Q2205="1. Aceitou o programa",IF(OR(X2205="Não se Aplica",X2205=""),IF(OR(W2205="Não se Aplica",W2205=""),0,W2205-V2205),AVERAGE(X2205-W2205,W2205-V2205)),0),0)</f>
        <v>0</v>
      </c>
      <c r="AT2205" s="45">
        <f>IF(AU2205="S",IF(AND(Q2205="1. Aceitou o programa",AB2205="Realizada"),IFERROR(IF(AA2205="",0,AA2205-R2205),0),0),0)</f>
        <v>0</v>
      </c>
      <c r="AU2205" s="45" t="str">
        <f>_xlfn.XLOOKUP(U2205,'Lista Suspensa'!$AA$20:$AA$23,'Lista Suspensa'!$AB$20:$AB$23,"N/A")</f>
        <v>S</v>
      </c>
    </row>
    <row r="2206" spans="27:47" ht="12" customHeight="1">
      <c r="AA2206" s="27">
        <v>0</v>
      </c>
      <c r="AL2206" s="45" t="s">
        <v>68</v>
      </c>
      <c r="AM2206" s="162" t="str">
        <f>MONTH(B2206)&amp;"/"&amp;YEAR(B2206)</f>
        <v>1/1900</v>
      </c>
      <c r="AN2206" s="45" t="e">
        <f>WEEKNUM(B2206)-WEEKNUM(EOMONTH(B2206,-1)+1)+1</f>
        <v>#NUM!</v>
      </c>
      <c r="AO2206" s="45" t="str">
        <f>MONTH(R2206)&amp;"/"&amp;YEAR(R2206)</f>
        <v>1/1900</v>
      </c>
      <c r="AP2206" s="45" t="e">
        <f>WEEKNUM(R2206)-WEEKNUM(EOMONTH(R2206,-1)+1)+1</f>
        <v>#NUM!</v>
      </c>
      <c r="AQ2206" s="45">
        <f>IF(AU2206="S",IF(Q2206="1. Aceitou o programa",R2206-B2206,0),0)</f>
        <v>0</v>
      </c>
      <c r="AR2206" s="45">
        <f>IF(AU2206="S",IF(AND(S2206&lt;&gt;"",R2206&lt;&gt;""),S2206-R2206,0),0)</f>
        <v>0</v>
      </c>
      <c r="AS2206" s="45">
        <f>IF(AU2206="S",IF(Q2206="1. Aceitou o programa",IF(OR(X2206="Não se Aplica",X2206=""),IF(OR(W2206="Não se Aplica",W2206=""),0,W2206-V2206),AVERAGE(X2206-W2206,W2206-V2206)),0),0)</f>
        <v>0</v>
      </c>
      <c r="AT2206" s="45">
        <f>IF(AU2206="S",IF(AND(Q2206="1. Aceitou o programa",AB2206="Realizada"),IFERROR(IF(AA2206="",0,AA2206-R2206),0),0),0)</f>
        <v>0</v>
      </c>
      <c r="AU2206" s="45" t="str">
        <f>_xlfn.XLOOKUP(U2206,'Lista Suspensa'!$AA$20:$AA$23,'Lista Suspensa'!$AB$20:$AB$23,"N/A")</f>
        <v>S</v>
      </c>
    </row>
    <row r="2207" spans="27:47" ht="12" customHeight="1">
      <c r="AA2207" s="27">
        <v>0</v>
      </c>
      <c r="AL2207" s="45" t="s">
        <v>68</v>
      </c>
      <c r="AM2207" s="162" t="str">
        <f>MONTH(B2207)&amp;"/"&amp;YEAR(B2207)</f>
        <v>1/1900</v>
      </c>
      <c r="AN2207" s="45" t="e">
        <f>WEEKNUM(B2207)-WEEKNUM(EOMONTH(B2207,-1)+1)+1</f>
        <v>#NUM!</v>
      </c>
      <c r="AO2207" s="45" t="str">
        <f>MONTH(R2207)&amp;"/"&amp;YEAR(R2207)</f>
        <v>1/1900</v>
      </c>
      <c r="AP2207" s="45" t="e">
        <f>WEEKNUM(R2207)-WEEKNUM(EOMONTH(R2207,-1)+1)+1</f>
        <v>#NUM!</v>
      </c>
      <c r="AQ2207" s="45">
        <f>IF(AU2207="S",IF(Q2207="1. Aceitou o programa",R2207-B2207,0),0)</f>
        <v>0</v>
      </c>
      <c r="AR2207" s="45">
        <f>IF(AU2207="S",IF(AND(S2207&lt;&gt;"",R2207&lt;&gt;""),S2207-R2207,0),0)</f>
        <v>0</v>
      </c>
      <c r="AS2207" s="45">
        <f>IF(AU2207="S",IF(Q2207="1. Aceitou o programa",IF(OR(X2207="Não se Aplica",X2207=""),IF(OR(W2207="Não se Aplica",W2207=""),0,W2207-V2207),AVERAGE(X2207-W2207,W2207-V2207)),0),0)</f>
        <v>0</v>
      </c>
      <c r="AT2207" s="45">
        <f>IF(AU2207="S",IF(AND(Q2207="1. Aceitou o programa",AB2207="Realizada"),IFERROR(IF(AA2207="",0,AA2207-R2207),0),0),0)</f>
        <v>0</v>
      </c>
      <c r="AU2207" s="45" t="str">
        <f>_xlfn.XLOOKUP(U2207,'Lista Suspensa'!$AA$20:$AA$23,'Lista Suspensa'!$AB$20:$AB$23,"N/A")</f>
        <v>S</v>
      </c>
    </row>
    <row r="2208" spans="27:47" ht="12" customHeight="1">
      <c r="AA2208" s="27">
        <v>0</v>
      </c>
      <c r="AL2208" s="45" t="s">
        <v>68</v>
      </c>
      <c r="AM2208" s="162" t="str">
        <f>MONTH(B2208)&amp;"/"&amp;YEAR(B2208)</f>
        <v>1/1900</v>
      </c>
      <c r="AN2208" s="45" t="e">
        <f>WEEKNUM(B2208)-WEEKNUM(EOMONTH(B2208,-1)+1)+1</f>
        <v>#NUM!</v>
      </c>
      <c r="AO2208" s="45" t="str">
        <f>MONTH(R2208)&amp;"/"&amp;YEAR(R2208)</f>
        <v>1/1900</v>
      </c>
      <c r="AP2208" s="45" t="e">
        <f>WEEKNUM(R2208)-WEEKNUM(EOMONTH(R2208,-1)+1)+1</f>
        <v>#NUM!</v>
      </c>
      <c r="AQ2208" s="45">
        <f>IF(AU2208="S",IF(Q2208="1. Aceitou o programa",R2208-B2208,0),0)</f>
        <v>0</v>
      </c>
      <c r="AR2208" s="45">
        <f>IF(AU2208="S",IF(AND(S2208&lt;&gt;"",R2208&lt;&gt;""),S2208-R2208,0),0)</f>
        <v>0</v>
      </c>
      <c r="AS2208" s="45">
        <f>IF(AU2208="S",IF(Q2208="1. Aceitou o programa",IF(OR(X2208="Não se Aplica",X2208=""),IF(OR(W2208="Não se Aplica",W2208=""),0,W2208-V2208),AVERAGE(X2208-W2208,W2208-V2208)),0),0)</f>
        <v>0</v>
      </c>
      <c r="AT2208" s="45">
        <f>IF(AU2208="S",IF(AND(Q2208="1. Aceitou o programa",AB2208="Realizada"),IFERROR(IF(AA2208="",0,AA2208-R2208),0),0),0)</f>
        <v>0</v>
      </c>
      <c r="AU2208" s="45" t="str">
        <f>_xlfn.XLOOKUP(U2208,'Lista Suspensa'!$AA$20:$AA$23,'Lista Suspensa'!$AB$20:$AB$23,"N/A")</f>
        <v>S</v>
      </c>
    </row>
    <row r="2209" spans="27:47" ht="12" customHeight="1">
      <c r="AA2209" s="27">
        <v>0</v>
      </c>
      <c r="AL2209" s="45" t="s">
        <v>68</v>
      </c>
      <c r="AM2209" s="162" t="str">
        <f>MONTH(B2209)&amp;"/"&amp;YEAR(B2209)</f>
        <v>1/1900</v>
      </c>
      <c r="AN2209" s="45" t="e">
        <f>WEEKNUM(B2209)-WEEKNUM(EOMONTH(B2209,-1)+1)+1</f>
        <v>#NUM!</v>
      </c>
      <c r="AO2209" s="45" t="str">
        <f>MONTH(R2209)&amp;"/"&amp;YEAR(R2209)</f>
        <v>1/1900</v>
      </c>
      <c r="AP2209" s="45" t="e">
        <f>WEEKNUM(R2209)-WEEKNUM(EOMONTH(R2209,-1)+1)+1</f>
        <v>#NUM!</v>
      </c>
      <c r="AQ2209" s="45">
        <f>IF(AU2209="S",IF(Q2209="1. Aceitou o programa",R2209-B2209,0),0)</f>
        <v>0</v>
      </c>
      <c r="AR2209" s="45">
        <f>IF(AU2209="S",IF(AND(S2209&lt;&gt;"",R2209&lt;&gt;""),S2209-R2209,0),0)</f>
        <v>0</v>
      </c>
      <c r="AS2209" s="45">
        <f>IF(AU2209="S",IF(Q2209="1. Aceitou o programa",IF(OR(X2209="Não se Aplica",X2209=""),IF(OR(W2209="Não se Aplica",W2209=""),0,W2209-V2209),AVERAGE(X2209-W2209,W2209-V2209)),0),0)</f>
        <v>0</v>
      </c>
      <c r="AT2209" s="45">
        <f>IF(AU2209="S",IF(AND(Q2209="1. Aceitou o programa",AB2209="Realizada"),IFERROR(IF(AA2209="",0,AA2209-R2209),0),0),0)</f>
        <v>0</v>
      </c>
      <c r="AU2209" s="45" t="str">
        <f>_xlfn.XLOOKUP(U2209,'Lista Suspensa'!$AA$20:$AA$23,'Lista Suspensa'!$AB$20:$AB$23,"N/A")</f>
        <v>S</v>
      </c>
    </row>
    <row r="2210" spans="27:47" ht="12" customHeight="1">
      <c r="AA2210" s="27">
        <v>0</v>
      </c>
      <c r="AL2210" s="45" t="s">
        <v>68</v>
      </c>
      <c r="AM2210" s="162" t="str">
        <f>MONTH(B2210)&amp;"/"&amp;YEAR(B2210)</f>
        <v>1/1900</v>
      </c>
      <c r="AN2210" s="45" t="e">
        <f>WEEKNUM(B2210)-WEEKNUM(EOMONTH(B2210,-1)+1)+1</f>
        <v>#NUM!</v>
      </c>
      <c r="AO2210" s="45" t="str">
        <f>MONTH(R2210)&amp;"/"&amp;YEAR(R2210)</f>
        <v>1/1900</v>
      </c>
      <c r="AP2210" s="45" t="e">
        <f>WEEKNUM(R2210)-WEEKNUM(EOMONTH(R2210,-1)+1)+1</f>
        <v>#NUM!</v>
      </c>
      <c r="AQ2210" s="45">
        <f>IF(AU2210="S",IF(Q2210="1. Aceitou o programa",R2210-B2210,0),0)</f>
        <v>0</v>
      </c>
      <c r="AR2210" s="45">
        <f>IF(AU2210="S",IF(AND(S2210&lt;&gt;"",R2210&lt;&gt;""),S2210-R2210,0),0)</f>
        <v>0</v>
      </c>
      <c r="AS2210" s="45">
        <f>IF(AU2210="S",IF(Q2210="1. Aceitou o programa",IF(OR(X2210="Não se Aplica",X2210=""),IF(OR(W2210="Não se Aplica",W2210=""),0,W2210-V2210),AVERAGE(X2210-W2210,W2210-V2210)),0),0)</f>
        <v>0</v>
      </c>
      <c r="AT2210" s="45">
        <f>IF(AU2210="S",IF(AND(Q2210="1. Aceitou o programa",AB2210="Realizada"),IFERROR(IF(AA2210="",0,AA2210-R2210),0),0),0)</f>
        <v>0</v>
      </c>
      <c r="AU2210" s="45" t="str">
        <f>_xlfn.XLOOKUP(U2210,'Lista Suspensa'!$AA$20:$AA$23,'Lista Suspensa'!$AB$20:$AB$23,"N/A")</f>
        <v>S</v>
      </c>
    </row>
    <row r="2211" spans="27:47" ht="12" customHeight="1">
      <c r="AA2211" s="27">
        <v>0</v>
      </c>
      <c r="AL2211" s="45" t="s">
        <v>68</v>
      </c>
      <c r="AM2211" s="162" t="str">
        <f>MONTH(B2211)&amp;"/"&amp;YEAR(B2211)</f>
        <v>1/1900</v>
      </c>
      <c r="AN2211" s="45" t="e">
        <f>WEEKNUM(B2211)-WEEKNUM(EOMONTH(B2211,-1)+1)+1</f>
        <v>#NUM!</v>
      </c>
      <c r="AO2211" s="45" t="str">
        <f>MONTH(R2211)&amp;"/"&amp;YEAR(R2211)</f>
        <v>1/1900</v>
      </c>
      <c r="AP2211" s="45" t="e">
        <f>WEEKNUM(R2211)-WEEKNUM(EOMONTH(R2211,-1)+1)+1</f>
        <v>#NUM!</v>
      </c>
      <c r="AQ2211" s="45">
        <f>IF(AU2211="S",IF(Q2211="1. Aceitou o programa",R2211-B2211,0),0)</f>
        <v>0</v>
      </c>
      <c r="AR2211" s="45">
        <f>IF(AU2211="S",IF(AND(S2211&lt;&gt;"",R2211&lt;&gt;""),S2211-R2211,0),0)</f>
        <v>0</v>
      </c>
      <c r="AS2211" s="45">
        <f>IF(AU2211="S",IF(Q2211="1. Aceitou o programa",IF(OR(X2211="Não se Aplica",X2211=""),IF(OR(W2211="Não se Aplica",W2211=""),0,W2211-V2211),AVERAGE(X2211-W2211,W2211-V2211)),0),0)</f>
        <v>0</v>
      </c>
      <c r="AT2211" s="45">
        <f>IF(AU2211="S",IF(AND(Q2211="1. Aceitou o programa",AB2211="Realizada"),IFERROR(IF(AA2211="",0,AA2211-R2211),0),0),0)</f>
        <v>0</v>
      </c>
      <c r="AU2211" s="45" t="str">
        <f>_xlfn.XLOOKUP(U2211,'Lista Suspensa'!$AA$20:$AA$23,'Lista Suspensa'!$AB$20:$AB$23,"N/A")</f>
        <v>S</v>
      </c>
    </row>
    <row r="2212" spans="27:47" ht="12" customHeight="1">
      <c r="AA2212" s="27">
        <v>0</v>
      </c>
      <c r="AL2212" s="45" t="s">
        <v>68</v>
      </c>
      <c r="AM2212" s="162" t="str">
        <f>MONTH(B2212)&amp;"/"&amp;YEAR(B2212)</f>
        <v>1/1900</v>
      </c>
      <c r="AN2212" s="45" t="e">
        <f>WEEKNUM(B2212)-WEEKNUM(EOMONTH(B2212,-1)+1)+1</f>
        <v>#NUM!</v>
      </c>
      <c r="AO2212" s="45" t="str">
        <f>MONTH(R2212)&amp;"/"&amp;YEAR(R2212)</f>
        <v>1/1900</v>
      </c>
      <c r="AP2212" s="45" t="e">
        <f>WEEKNUM(R2212)-WEEKNUM(EOMONTH(R2212,-1)+1)+1</f>
        <v>#NUM!</v>
      </c>
      <c r="AQ2212" s="45">
        <f>IF(AU2212="S",IF(Q2212="1. Aceitou o programa",R2212-B2212,0),0)</f>
        <v>0</v>
      </c>
      <c r="AR2212" s="45">
        <f>IF(AU2212="S",IF(AND(S2212&lt;&gt;"",R2212&lt;&gt;""),S2212-R2212,0),0)</f>
        <v>0</v>
      </c>
      <c r="AS2212" s="45">
        <f>IF(AU2212="S",IF(Q2212="1. Aceitou o programa",IF(OR(X2212="Não se Aplica",X2212=""),IF(OR(W2212="Não se Aplica",W2212=""),0,W2212-V2212),AVERAGE(X2212-W2212,W2212-V2212)),0),0)</f>
        <v>0</v>
      </c>
      <c r="AT2212" s="45">
        <f>IF(AU2212="S",IF(AND(Q2212="1. Aceitou o programa",AB2212="Realizada"),IFERROR(IF(AA2212="",0,AA2212-R2212),0),0),0)</f>
        <v>0</v>
      </c>
      <c r="AU2212" s="45" t="str">
        <f>_xlfn.XLOOKUP(U2212,'Lista Suspensa'!$AA$20:$AA$23,'Lista Suspensa'!$AB$20:$AB$23,"N/A")</f>
        <v>S</v>
      </c>
    </row>
    <row r="2213" spans="27:47" ht="12" customHeight="1">
      <c r="AA2213" s="27">
        <v>0</v>
      </c>
      <c r="AL2213" s="45" t="s">
        <v>68</v>
      </c>
      <c r="AM2213" s="162" t="str">
        <f>MONTH(B2213)&amp;"/"&amp;YEAR(B2213)</f>
        <v>1/1900</v>
      </c>
      <c r="AN2213" s="45" t="e">
        <f>WEEKNUM(B2213)-WEEKNUM(EOMONTH(B2213,-1)+1)+1</f>
        <v>#NUM!</v>
      </c>
      <c r="AO2213" s="45" t="str">
        <f>MONTH(R2213)&amp;"/"&amp;YEAR(R2213)</f>
        <v>1/1900</v>
      </c>
      <c r="AP2213" s="45" t="e">
        <f>WEEKNUM(R2213)-WEEKNUM(EOMONTH(R2213,-1)+1)+1</f>
        <v>#NUM!</v>
      </c>
      <c r="AQ2213" s="45">
        <f>IF(AU2213="S",IF(Q2213="1. Aceitou o programa",R2213-B2213,0),0)</f>
        <v>0</v>
      </c>
      <c r="AR2213" s="45">
        <f>IF(AU2213="S",IF(AND(S2213&lt;&gt;"",R2213&lt;&gt;""),S2213-R2213,0),0)</f>
        <v>0</v>
      </c>
      <c r="AS2213" s="45">
        <f>IF(AU2213="S",IF(Q2213="1. Aceitou o programa",IF(OR(X2213="Não se Aplica",X2213=""),IF(OR(W2213="Não se Aplica",W2213=""),0,W2213-V2213),AVERAGE(X2213-W2213,W2213-V2213)),0),0)</f>
        <v>0</v>
      </c>
      <c r="AT2213" s="45">
        <f>IF(AU2213="S",IF(AND(Q2213="1. Aceitou o programa",AB2213="Realizada"),IFERROR(IF(AA2213="",0,AA2213-R2213),0),0),0)</f>
        <v>0</v>
      </c>
      <c r="AU2213" s="45" t="str">
        <f>_xlfn.XLOOKUP(U2213,'Lista Suspensa'!$AA$20:$AA$23,'Lista Suspensa'!$AB$20:$AB$23,"N/A")</f>
        <v>S</v>
      </c>
    </row>
    <row r="2214" spans="27:47" ht="12" customHeight="1">
      <c r="AA2214" s="27">
        <v>0</v>
      </c>
      <c r="AL2214" s="45" t="s">
        <v>68</v>
      </c>
      <c r="AM2214" s="162" t="str">
        <f>MONTH(B2214)&amp;"/"&amp;YEAR(B2214)</f>
        <v>1/1900</v>
      </c>
      <c r="AN2214" s="45" t="e">
        <f>WEEKNUM(B2214)-WEEKNUM(EOMONTH(B2214,-1)+1)+1</f>
        <v>#NUM!</v>
      </c>
      <c r="AO2214" s="45" t="str">
        <f>MONTH(R2214)&amp;"/"&amp;YEAR(R2214)</f>
        <v>1/1900</v>
      </c>
      <c r="AP2214" s="45" t="e">
        <f>WEEKNUM(R2214)-WEEKNUM(EOMONTH(R2214,-1)+1)+1</f>
        <v>#NUM!</v>
      </c>
      <c r="AQ2214" s="45">
        <f>IF(AU2214="S",IF(Q2214="1. Aceitou o programa",R2214-B2214,0),0)</f>
        <v>0</v>
      </c>
      <c r="AR2214" s="45">
        <f>IF(AU2214="S",IF(AND(S2214&lt;&gt;"",R2214&lt;&gt;""),S2214-R2214,0),0)</f>
        <v>0</v>
      </c>
      <c r="AS2214" s="45">
        <f>IF(AU2214="S",IF(Q2214="1. Aceitou o programa",IF(OR(X2214="Não se Aplica",X2214=""),IF(OR(W2214="Não se Aplica",W2214=""),0,W2214-V2214),AVERAGE(X2214-W2214,W2214-V2214)),0),0)</f>
        <v>0</v>
      </c>
      <c r="AT2214" s="45">
        <f>IF(AU2214="S",IF(AND(Q2214="1. Aceitou o programa",AB2214="Realizada"),IFERROR(IF(AA2214="",0,AA2214-R2214),0),0),0)</f>
        <v>0</v>
      </c>
      <c r="AU2214" s="45" t="str">
        <f>_xlfn.XLOOKUP(U2214,'Lista Suspensa'!$AA$20:$AA$23,'Lista Suspensa'!$AB$20:$AB$23,"N/A")</f>
        <v>S</v>
      </c>
    </row>
    <row r="2215" spans="27:47" ht="12" customHeight="1">
      <c r="AA2215" s="27">
        <v>0</v>
      </c>
      <c r="AL2215" s="45" t="s">
        <v>68</v>
      </c>
      <c r="AM2215" s="162" t="str">
        <f>MONTH(B2215)&amp;"/"&amp;YEAR(B2215)</f>
        <v>1/1900</v>
      </c>
      <c r="AN2215" s="45" t="e">
        <f>WEEKNUM(B2215)-WEEKNUM(EOMONTH(B2215,-1)+1)+1</f>
        <v>#NUM!</v>
      </c>
      <c r="AO2215" s="45" t="str">
        <f>MONTH(R2215)&amp;"/"&amp;YEAR(R2215)</f>
        <v>1/1900</v>
      </c>
      <c r="AP2215" s="45" t="e">
        <f>WEEKNUM(R2215)-WEEKNUM(EOMONTH(R2215,-1)+1)+1</f>
        <v>#NUM!</v>
      </c>
      <c r="AQ2215" s="45">
        <f>IF(AU2215="S",IF(Q2215="1. Aceitou o programa",R2215-B2215,0),0)</f>
        <v>0</v>
      </c>
      <c r="AR2215" s="45">
        <f>IF(AU2215="S",IF(AND(S2215&lt;&gt;"",R2215&lt;&gt;""),S2215-R2215,0),0)</f>
        <v>0</v>
      </c>
      <c r="AS2215" s="45">
        <f>IF(AU2215="S",IF(Q2215="1. Aceitou o programa",IF(OR(X2215="Não se Aplica",X2215=""),IF(OR(W2215="Não se Aplica",W2215=""),0,W2215-V2215),AVERAGE(X2215-W2215,W2215-V2215)),0),0)</f>
        <v>0</v>
      </c>
      <c r="AT2215" s="45">
        <f>IF(AU2215="S",IF(AND(Q2215="1. Aceitou o programa",AB2215="Realizada"),IFERROR(IF(AA2215="",0,AA2215-R2215),0),0),0)</f>
        <v>0</v>
      </c>
      <c r="AU2215" s="45" t="str">
        <f>_xlfn.XLOOKUP(U2215,'Lista Suspensa'!$AA$20:$AA$23,'Lista Suspensa'!$AB$20:$AB$23,"N/A")</f>
        <v>S</v>
      </c>
    </row>
    <row r="2216" spans="27:47" ht="12" customHeight="1">
      <c r="AA2216" s="27">
        <v>0</v>
      </c>
      <c r="AL2216" s="45" t="s">
        <v>68</v>
      </c>
      <c r="AM2216" s="162" t="str">
        <f>MONTH(B2216)&amp;"/"&amp;YEAR(B2216)</f>
        <v>1/1900</v>
      </c>
      <c r="AN2216" s="45" t="e">
        <f>WEEKNUM(B2216)-WEEKNUM(EOMONTH(B2216,-1)+1)+1</f>
        <v>#NUM!</v>
      </c>
      <c r="AO2216" s="45" t="str">
        <f>MONTH(R2216)&amp;"/"&amp;YEAR(R2216)</f>
        <v>1/1900</v>
      </c>
      <c r="AP2216" s="45" t="e">
        <f>WEEKNUM(R2216)-WEEKNUM(EOMONTH(R2216,-1)+1)+1</f>
        <v>#NUM!</v>
      </c>
      <c r="AQ2216" s="45">
        <f>IF(AU2216="S",IF(Q2216="1. Aceitou o programa",R2216-B2216,0),0)</f>
        <v>0</v>
      </c>
      <c r="AR2216" s="45">
        <f>IF(AU2216="S",IF(AND(S2216&lt;&gt;"",R2216&lt;&gt;""),S2216-R2216,0),0)</f>
        <v>0</v>
      </c>
      <c r="AS2216" s="45">
        <f>IF(AU2216="S",IF(Q2216="1. Aceitou o programa",IF(OR(X2216="Não se Aplica",X2216=""),IF(OR(W2216="Não se Aplica",W2216=""),0,W2216-V2216),AVERAGE(X2216-W2216,W2216-V2216)),0),0)</f>
        <v>0</v>
      </c>
      <c r="AT2216" s="45">
        <f>IF(AU2216="S",IF(AND(Q2216="1. Aceitou o programa",AB2216="Realizada"),IFERROR(IF(AA2216="",0,AA2216-R2216),0),0),0)</f>
        <v>0</v>
      </c>
      <c r="AU2216" s="45" t="str">
        <f>_xlfn.XLOOKUP(U2216,'Lista Suspensa'!$AA$20:$AA$23,'Lista Suspensa'!$AB$20:$AB$23,"N/A")</f>
        <v>S</v>
      </c>
    </row>
    <row r="2217" spans="27:47" ht="12" customHeight="1">
      <c r="AA2217" s="27">
        <v>0</v>
      </c>
      <c r="AL2217" s="45" t="s">
        <v>68</v>
      </c>
      <c r="AM2217" s="162" t="str">
        <f>MONTH(B2217)&amp;"/"&amp;YEAR(B2217)</f>
        <v>1/1900</v>
      </c>
      <c r="AN2217" s="45" t="e">
        <f>WEEKNUM(B2217)-WEEKNUM(EOMONTH(B2217,-1)+1)+1</f>
        <v>#NUM!</v>
      </c>
      <c r="AO2217" s="45" t="str">
        <f>MONTH(R2217)&amp;"/"&amp;YEAR(R2217)</f>
        <v>1/1900</v>
      </c>
      <c r="AP2217" s="45" t="e">
        <f>WEEKNUM(R2217)-WEEKNUM(EOMONTH(R2217,-1)+1)+1</f>
        <v>#NUM!</v>
      </c>
      <c r="AQ2217" s="45">
        <f>IF(AU2217="S",IF(Q2217="1. Aceitou o programa",R2217-B2217,0),0)</f>
        <v>0</v>
      </c>
      <c r="AR2217" s="45">
        <f>IF(AU2217="S",IF(AND(S2217&lt;&gt;"",R2217&lt;&gt;""),S2217-R2217,0),0)</f>
        <v>0</v>
      </c>
      <c r="AS2217" s="45">
        <f>IF(AU2217="S",IF(Q2217="1. Aceitou o programa",IF(OR(X2217="Não se Aplica",X2217=""),IF(OR(W2217="Não se Aplica",W2217=""),0,W2217-V2217),AVERAGE(X2217-W2217,W2217-V2217)),0),0)</f>
        <v>0</v>
      </c>
      <c r="AT2217" s="45">
        <f>IF(AU2217="S",IF(AND(Q2217="1. Aceitou o programa",AB2217="Realizada"),IFERROR(IF(AA2217="",0,AA2217-R2217),0),0),0)</f>
        <v>0</v>
      </c>
      <c r="AU2217" s="45" t="str">
        <f>_xlfn.XLOOKUP(U2217,'Lista Suspensa'!$AA$20:$AA$23,'Lista Suspensa'!$AB$20:$AB$23,"N/A")</f>
        <v>S</v>
      </c>
    </row>
    <row r="2218" spans="27:47" ht="12" customHeight="1">
      <c r="AA2218" s="27">
        <v>0</v>
      </c>
      <c r="AL2218" s="45" t="s">
        <v>68</v>
      </c>
      <c r="AM2218" s="162" t="str">
        <f>MONTH(B2218)&amp;"/"&amp;YEAR(B2218)</f>
        <v>1/1900</v>
      </c>
      <c r="AN2218" s="45" t="e">
        <f>WEEKNUM(B2218)-WEEKNUM(EOMONTH(B2218,-1)+1)+1</f>
        <v>#NUM!</v>
      </c>
      <c r="AO2218" s="45" t="str">
        <f>MONTH(R2218)&amp;"/"&amp;YEAR(R2218)</f>
        <v>1/1900</v>
      </c>
      <c r="AP2218" s="45" t="e">
        <f>WEEKNUM(R2218)-WEEKNUM(EOMONTH(R2218,-1)+1)+1</f>
        <v>#NUM!</v>
      </c>
      <c r="AQ2218" s="45">
        <f>IF(AU2218="S",IF(Q2218="1. Aceitou o programa",R2218-B2218,0),0)</f>
        <v>0</v>
      </c>
      <c r="AR2218" s="45">
        <f>IF(AU2218="S",IF(AND(S2218&lt;&gt;"",R2218&lt;&gt;""),S2218-R2218,0),0)</f>
        <v>0</v>
      </c>
      <c r="AS2218" s="45">
        <f>IF(AU2218="S",IF(Q2218="1. Aceitou o programa",IF(OR(X2218="Não se Aplica",X2218=""),IF(OR(W2218="Não se Aplica",W2218=""),0,W2218-V2218),AVERAGE(X2218-W2218,W2218-V2218)),0),0)</f>
        <v>0</v>
      </c>
      <c r="AT2218" s="45">
        <f>IF(AU2218="S",IF(AND(Q2218="1. Aceitou o programa",AB2218="Realizada"),IFERROR(IF(AA2218="",0,AA2218-R2218),0),0),0)</f>
        <v>0</v>
      </c>
      <c r="AU2218" s="45" t="str">
        <f>_xlfn.XLOOKUP(U2218,'Lista Suspensa'!$AA$20:$AA$23,'Lista Suspensa'!$AB$20:$AB$23,"N/A")</f>
        <v>S</v>
      </c>
    </row>
    <row r="2219" spans="27:47" ht="12" customHeight="1">
      <c r="AA2219" s="27">
        <v>0</v>
      </c>
      <c r="AL2219" s="45" t="s">
        <v>68</v>
      </c>
      <c r="AM2219" s="162" t="str">
        <f>MONTH(B2219)&amp;"/"&amp;YEAR(B2219)</f>
        <v>1/1900</v>
      </c>
      <c r="AN2219" s="45" t="e">
        <f>WEEKNUM(B2219)-WEEKNUM(EOMONTH(B2219,-1)+1)+1</f>
        <v>#NUM!</v>
      </c>
      <c r="AO2219" s="45" t="str">
        <f>MONTH(R2219)&amp;"/"&amp;YEAR(R2219)</f>
        <v>1/1900</v>
      </c>
      <c r="AP2219" s="45" t="e">
        <f>WEEKNUM(R2219)-WEEKNUM(EOMONTH(R2219,-1)+1)+1</f>
        <v>#NUM!</v>
      </c>
      <c r="AQ2219" s="45">
        <f>IF(AU2219="S",IF(Q2219="1. Aceitou o programa",R2219-B2219,0),0)</f>
        <v>0</v>
      </c>
      <c r="AR2219" s="45">
        <f>IF(AU2219="S",IF(AND(S2219&lt;&gt;"",R2219&lt;&gt;""),S2219-R2219,0),0)</f>
        <v>0</v>
      </c>
      <c r="AS2219" s="45">
        <f>IF(AU2219="S",IF(Q2219="1. Aceitou o programa",IF(OR(X2219="Não se Aplica",X2219=""),IF(OR(W2219="Não se Aplica",W2219=""),0,W2219-V2219),AVERAGE(X2219-W2219,W2219-V2219)),0),0)</f>
        <v>0</v>
      </c>
      <c r="AT2219" s="45">
        <f>IF(AU2219="S",IF(AND(Q2219="1. Aceitou o programa",AB2219="Realizada"),IFERROR(IF(AA2219="",0,AA2219-R2219),0),0),0)</f>
        <v>0</v>
      </c>
      <c r="AU2219" s="45" t="str">
        <f>_xlfn.XLOOKUP(U2219,'Lista Suspensa'!$AA$20:$AA$23,'Lista Suspensa'!$AB$20:$AB$23,"N/A")</f>
        <v>S</v>
      </c>
    </row>
    <row r="2220" spans="27:47" ht="12" customHeight="1">
      <c r="AA2220" s="27">
        <v>0</v>
      </c>
      <c r="AL2220" s="45" t="s">
        <v>68</v>
      </c>
      <c r="AM2220" s="162" t="str">
        <f>MONTH(B2220)&amp;"/"&amp;YEAR(B2220)</f>
        <v>1/1900</v>
      </c>
      <c r="AN2220" s="45" t="e">
        <f>WEEKNUM(B2220)-WEEKNUM(EOMONTH(B2220,-1)+1)+1</f>
        <v>#NUM!</v>
      </c>
      <c r="AO2220" s="45" t="str">
        <f>MONTH(R2220)&amp;"/"&amp;YEAR(R2220)</f>
        <v>1/1900</v>
      </c>
      <c r="AP2220" s="45" t="e">
        <f>WEEKNUM(R2220)-WEEKNUM(EOMONTH(R2220,-1)+1)+1</f>
        <v>#NUM!</v>
      </c>
      <c r="AQ2220" s="45">
        <f>IF(AU2220="S",IF(Q2220="1. Aceitou o programa",R2220-B2220,0),0)</f>
        <v>0</v>
      </c>
      <c r="AR2220" s="45">
        <f>IF(AU2220="S",IF(AND(S2220&lt;&gt;"",R2220&lt;&gt;""),S2220-R2220,0),0)</f>
        <v>0</v>
      </c>
      <c r="AS2220" s="45">
        <f>IF(AU2220="S",IF(Q2220="1. Aceitou o programa",IF(OR(X2220="Não se Aplica",X2220=""),IF(OR(W2220="Não se Aplica",W2220=""),0,W2220-V2220),AVERAGE(X2220-W2220,W2220-V2220)),0),0)</f>
        <v>0</v>
      </c>
      <c r="AT2220" s="45">
        <f>IF(AU2220="S",IF(AND(Q2220="1. Aceitou o programa",AB2220="Realizada"),IFERROR(IF(AA2220="",0,AA2220-R2220),0),0),0)</f>
        <v>0</v>
      </c>
      <c r="AU2220" s="45" t="str">
        <f>_xlfn.XLOOKUP(U2220,'Lista Suspensa'!$AA$20:$AA$23,'Lista Suspensa'!$AB$20:$AB$23,"N/A")</f>
        <v>S</v>
      </c>
    </row>
    <row r="2221" spans="27:47" ht="12" customHeight="1">
      <c r="AA2221" s="27">
        <v>0</v>
      </c>
      <c r="AL2221" s="45" t="s">
        <v>68</v>
      </c>
      <c r="AM2221" s="162" t="str">
        <f>MONTH(B2221)&amp;"/"&amp;YEAR(B2221)</f>
        <v>1/1900</v>
      </c>
      <c r="AN2221" s="45" t="e">
        <f>WEEKNUM(B2221)-WEEKNUM(EOMONTH(B2221,-1)+1)+1</f>
        <v>#NUM!</v>
      </c>
      <c r="AO2221" s="45" t="str">
        <f>MONTH(R2221)&amp;"/"&amp;YEAR(R2221)</f>
        <v>1/1900</v>
      </c>
      <c r="AP2221" s="45" t="e">
        <f>WEEKNUM(R2221)-WEEKNUM(EOMONTH(R2221,-1)+1)+1</f>
        <v>#NUM!</v>
      </c>
      <c r="AQ2221" s="45">
        <f>IF(AU2221="S",IF(Q2221="1. Aceitou o programa",R2221-B2221,0),0)</f>
        <v>0</v>
      </c>
      <c r="AR2221" s="45">
        <f>IF(AU2221="S",IF(AND(S2221&lt;&gt;"",R2221&lt;&gt;""),S2221-R2221,0),0)</f>
        <v>0</v>
      </c>
      <c r="AS2221" s="45">
        <f>IF(AU2221="S",IF(Q2221="1. Aceitou o programa",IF(OR(X2221="Não se Aplica",X2221=""),IF(OR(W2221="Não se Aplica",W2221=""),0,W2221-V2221),AVERAGE(X2221-W2221,W2221-V2221)),0),0)</f>
        <v>0</v>
      </c>
      <c r="AT2221" s="45">
        <f>IF(AU2221="S",IF(AND(Q2221="1. Aceitou o programa",AB2221="Realizada"),IFERROR(IF(AA2221="",0,AA2221-R2221),0),0),0)</f>
        <v>0</v>
      </c>
      <c r="AU2221" s="45" t="str">
        <f>_xlfn.XLOOKUP(U2221,'Lista Suspensa'!$AA$20:$AA$23,'Lista Suspensa'!$AB$20:$AB$23,"N/A")</f>
        <v>S</v>
      </c>
    </row>
    <row r="2222" spans="27:47" ht="12" customHeight="1">
      <c r="AA2222" s="27">
        <v>0</v>
      </c>
      <c r="AL2222" s="45" t="s">
        <v>68</v>
      </c>
      <c r="AM2222" s="162" t="str">
        <f>MONTH(B2222)&amp;"/"&amp;YEAR(B2222)</f>
        <v>1/1900</v>
      </c>
      <c r="AN2222" s="45" t="e">
        <f>WEEKNUM(B2222)-WEEKNUM(EOMONTH(B2222,-1)+1)+1</f>
        <v>#NUM!</v>
      </c>
      <c r="AO2222" s="45" t="str">
        <f>MONTH(R2222)&amp;"/"&amp;YEAR(R2222)</f>
        <v>1/1900</v>
      </c>
      <c r="AP2222" s="45" t="e">
        <f>WEEKNUM(R2222)-WEEKNUM(EOMONTH(R2222,-1)+1)+1</f>
        <v>#NUM!</v>
      </c>
      <c r="AQ2222" s="45">
        <f>IF(AU2222="S",IF(Q2222="1. Aceitou o programa",R2222-B2222,0),0)</f>
        <v>0</v>
      </c>
      <c r="AR2222" s="45">
        <f>IF(AU2222="S",IF(AND(S2222&lt;&gt;"",R2222&lt;&gt;""),S2222-R2222,0),0)</f>
        <v>0</v>
      </c>
      <c r="AS2222" s="45">
        <f>IF(AU2222="S",IF(Q2222="1. Aceitou o programa",IF(OR(X2222="Não se Aplica",X2222=""),IF(OR(W2222="Não se Aplica",W2222=""),0,W2222-V2222),AVERAGE(X2222-W2222,W2222-V2222)),0),0)</f>
        <v>0</v>
      </c>
      <c r="AT2222" s="45">
        <f>IF(AU2222="S",IF(AND(Q2222="1. Aceitou o programa",AB2222="Realizada"),IFERROR(IF(AA2222="",0,AA2222-R2222),0),0),0)</f>
        <v>0</v>
      </c>
      <c r="AU2222" s="45" t="str">
        <f>_xlfn.XLOOKUP(U2222,'Lista Suspensa'!$AA$20:$AA$23,'Lista Suspensa'!$AB$20:$AB$23,"N/A")</f>
        <v>S</v>
      </c>
    </row>
    <row r="2223" spans="27:47" ht="12" customHeight="1">
      <c r="AA2223" s="27">
        <v>0</v>
      </c>
      <c r="AL2223" s="45" t="s">
        <v>68</v>
      </c>
      <c r="AM2223" s="162" t="str">
        <f>MONTH(B2223)&amp;"/"&amp;YEAR(B2223)</f>
        <v>1/1900</v>
      </c>
      <c r="AN2223" s="45" t="e">
        <f>WEEKNUM(B2223)-WEEKNUM(EOMONTH(B2223,-1)+1)+1</f>
        <v>#NUM!</v>
      </c>
      <c r="AO2223" s="45" t="str">
        <f>MONTH(R2223)&amp;"/"&amp;YEAR(R2223)</f>
        <v>1/1900</v>
      </c>
      <c r="AP2223" s="45" t="e">
        <f>WEEKNUM(R2223)-WEEKNUM(EOMONTH(R2223,-1)+1)+1</f>
        <v>#NUM!</v>
      </c>
      <c r="AQ2223" s="45">
        <f>IF(AU2223="S",IF(Q2223="1. Aceitou o programa",R2223-B2223,0),0)</f>
        <v>0</v>
      </c>
      <c r="AR2223" s="45">
        <f>IF(AU2223="S",IF(AND(S2223&lt;&gt;"",R2223&lt;&gt;""),S2223-R2223,0),0)</f>
        <v>0</v>
      </c>
      <c r="AS2223" s="45">
        <f>IF(AU2223="S",IF(Q2223="1. Aceitou o programa",IF(OR(X2223="Não se Aplica",X2223=""),IF(OR(W2223="Não se Aplica",W2223=""),0,W2223-V2223),AVERAGE(X2223-W2223,W2223-V2223)),0),0)</f>
        <v>0</v>
      </c>
      <c r="AT2223" s="45">
        <f>IF(AU2223="S",IF(AND(Q2223="1. Aceitou o programa",AB2223="Realizada"),IFERROR(IF(AA2223="",0,AA2223-R2223),0),0),0)</f>
        <v>0</v>
      </c>
      <c r="AU2223" s="45" t="str">
        <f>_xlfn.XLOOKUP(U2223,'Lista Suspensa'!$AA$20:$AA$23,'Lista Suspensa'!$AB$20:$AB$23,"N/A")</f>
        <v>S</v>
      </c>
    </row>
    <row r="2224" spans="27:47" ht="12" customHeight="1">
      <c r="AA2224" s="27">
        <v>0</v>
      </c>
      <c r="AL2224" s="45" t="s">
        <v>68</v>
      </c>
      <c r="AM2224" s="162" t="str">
        <f>MONTH(B2224)&amp;"/"&amp;YEAR(B2224)</f>
        <v>1/1900</v>
      </c>
      <c r="AN2224" s="45" t="e">
        <f>WEEKNUM(B2224)-WEEKNUM(EOMONTH(B2224,-1)+1)+1</f>
        <v>#NUM!</v>
      </c>
      <c r="AO2224" s="45" t="str">
        <f>MONTH(R2224)&amp;"/"&amp;YEAR(R2224)</f>
        <v>1/1900</v>
      </c>
      <c r="AP2224" s="45" t="e">
        <f>WEEKNUM(R2224)-WEEKNUM(EOMONTH(R2224,-1)+1)+1</f>
        <v>#NUM!</v>
      </c>
      <c r="AQ2224" s="45">
        <f>IF(AU2224="S",IF(Q2224="1. Aceitou o programa",R2224-B2224,0),0)</f>
        <v>0</v>
      </c>
      <c r="AR2224" s="45">
        <f>IF(AU2224="S",IF(AND(S2224&lt;&gt;"",R2224&lt;&gt;""),S2224-R2224,0),0)</f>
        <v>0</v>
      </c>
      <c r="AS2224" s="45">
        <f>IF(AU2224="S",IF(Q2224="1. Aceitou o programa",IF(OR(X2224="Não se Aplica",X2224=""),IF(OR(W2224="Não se Aplica",W2224=""),0,W2224-V2224),AVERAGE(X2224-W2224,W2224-V2224)),0),0)</f>
        <v>0</v>
      </c>
      <c r="AT2224" s="45">
        <f>IF(AU2224="S",IF(AND(Q2224="1. Aceitou o programa",AB2224="Realizada"),IFERROR(IF(AA2224="",0,AA2224-R2224),0),0),0)</f>
        <v>0</v>
      </c>
      <c r="AU2224" s="45" t="str">
        <f>_xlfn.XLOOKUP(U2224,'Lista Suspensa'!$AA$20:$AA$23,'Lista Suspensa'!$AB$20:$AB$23,"N/A")</f>
        <v>S</v>
      </c>
    </row>
    <row r="2225" spans="27:47" ht="12" customHeight="1">
      <c r="AA2225" s="27">
        <v>0</v>
      </c>
      <c r="AL2225" s="45" t="s">
        <v>68</v>
      </c>
      <c r="AM2225" s="162" t="str">
        <f>MONTH(B2225)&amp;"/"&amp;YEAR(B2225)</f>
        <v>1/1900</v>
      </c>
      <c r="AN2225" s="45" t="e">
        <f>WEEKNUM(B2225)-WEEKNUM(EOMONTH(B2225,-1)+1)+1</f>
        <v>#NUM!</v>
      </c>
      <c r="AO2225" s="45" t="str">
        <f>MONTH(R2225)&amp;"/"&amp;YEAR(R2225)</f>
        <v>1/1900</v>
      </c>
      <c r="AP2225" s="45" t="e">
        <f>WEEKNUM(R2225)-WEEKNUM(EOMONTH(R2225,-1)+1)+1</f>
        <v>#NUM!</v>
      </c>
      <c r="AQ2225" s="45">
        <f>IF(AU2225="S",IF(Q2225="1. Aceitou o programa",R2225-B2225,0),0)</f>
        <v>0</v>
      </c>
      <c r="AR2225" s="45">
        <f>IF(AU2225="S",IF(AND(S2225&lt;&gt;"",R2225&lt;&gt;""),S2225-R2225,0),0)</f>
        <v>0</v>
      </c>
      <c r="AS2225" s="45">
        <f>IF(AU2225="S",IF(Q2225="1. Aceitou o programa",IF(OR(X2225="Não se Aplica",X2225=""),IF(OR(W2225="Não se Aplica",W2225=""),0,W2225-V2225),AVERAGE(X2225-W2225,W2225-V2225)),0),0)</f>
        <v>0</v>
      </c>
      <c r="AT2225" s="45">
        <f>IF(AU2225="S",IF(AND(Q2225="1. Aceitou o programa",AB2225="Realizada"),IFERROR(IF(AA2225="",0,AA2225-R2225),0),0),0)</f>
        <v>0</v>
      </c>
      <c r="AU2225" s="45" t="str">
        <f>_xlfn.XLOOKUP(U2225,'Lista Suspensa'!$AA$20:$AA$23,'Lista Suspensa'!$AB$20:$AB$23,"N/A")</f>
        <v>S</v>
      </c>
    </row>
    <row r="2226" spans="27:47" ht="12" customHeight="1">
      <c r="AA2226" s="27">
        <v>0</v>
      </c>
      <c r="AL2226" s="45" t="s">
        <v>68</v>
      </c>
      <c r="AM2226" s="162" t="str">
        <f>MONTH(B2226)&amp;"/"&amp;YEAR(B2226)</f>
        <v>1/1900</v>
      </c>
      <c r="AN2226" s="45" t="e">
        <f>WEEKNUM(B2226)-WEEKNUM(EOMONTH(B2226,-1)+1)+1</f>
        <v>#NUM!</v>
      </c>
      <c r="AO2226" s="45" t="str">
        <f>MONTH(R2226)&amp;"/"&amp;YEAR(R2226)</f>
        <v>1/1900</v>
      </c>
      <c r="AP2226" s="45" t="e">
        <f>WEEKNUM(R2226)-WEEKNUM(EOMONTH(R2226,-1)+1)+1</f>
        <v>#NUM!</v>
      </c>
      <c r="AQ2226" s="45">
        <f>IF(AU2226="S",IF(Q2226="1. Aceitou o programa",R2226-B2226,0),0)</f>
        <v>0</v>
      </c>
      <c r="AR2226" s="45">
        <f>IF(AU2226="S",IF(AND(S2226&lt;&gt;"",R2226&lt;&gt;""),S2226-R2226,0),0)</f>
        <v>0</v>
      </c>
      <c r="AS2226" s="45">
        <f>IF(AU2226="S",IF(Q2226="1. Aceitou o programa",IF(OR(X2226="Não se Aplica",X2226=""),IF(OR(W2226="Não se Aplica",W2226=""),0,W2226-V2226),AVERAGE(X2226-W2226,W2226-V2226)),0),0)</f>
        <v>0</v>
      </c>
      <c r="AT2226" s="45">
        <f>IF(AU2226="S",IF(AND(Q2226="1. Aceitou o programa",AB2226="Realizada"),IFERROR(IF(AA2226="",0,AA2226-R2226),0),0),0)</f>
        <v>0</v>
      </c>
      <c r="AU2226" s="45" t="str">
        <f>_xlfn.XLOOKUP(U2226,'Lista Suspensa'!$AA$20:$AA$23,'Lista Suspensa'!$AB$20:$AB$23,"N/A")</f>
        <v>S</v>
      </c>
    </row>
    <row r="2227" spans="27:47" ht="12" customHeight="1">
      <c r="AA2227" s="27">
        <v>0</v>
      </c>
      <c r="AL2227" s="45" t="s">
        <v>68</v>
      </c>
      <c r="AM2227" s="162" t="str">
        <f>MONTH(B2227)&amp;"/"&amp;YEAR(B2227)</f>
        <v>1/1900</v>
      </c>
      <c r="AN2227" s="45" t="e">
        <f>WEEKNUM(B2227)-WEEKNUM(EOMONTH(B2227,-1)+1)+1</f>
        <v>#NUM!</v>
      </c>
      <c r="AO2227" s="45" t="str">
        <f>MONTH(R2227)&amp;"/"&amp;YEAR(R2227)</f>
        <v>1/1900</v>
      </c>
      <c r="AP2227" s="45" t="e">
        <f>WEEKNUM(R2227)-WEEKNUM(EOMONTH(R2227,-1)+1)+1</f>
        <v>#NUM!</v>
      </c>
      <c r="AQ2227" s="45">
        <f>IF(AU2227="S",IF(Q2227="1. Aceitou o programa",R2227-B2227,0),0)</f>
        <v>0</v>
      </c>
      <c r="AR2227" s="45">
        <f>IF(AU2227="S",IF(AND(S2227&lt;&gt;"",R2227&lt;&gt;""),S2227-R2227,0),0)</f>
        <v>0</v>
      </c>
      <c r="AS2227" s="45">
        <f>IF(AU2227="S",IF(Q2227="1. Aceitou o programa",IF(OR(X2227="Não se Aplica",X2227=""),IF(OR(W2227="Não se Aplica",W2227=""),0,W2227-V2227),AVERAGE(X2227-W2227,W2227-V2227)),0),0)</f>
        <v>0</v>
      </c>
      <c r="AT2227" s="45">
        <f>IF(AU2227="S",IF(AND(Q2227="1. Aceitou o programa",AB2227="Realizada"),IFERROR(IF(AA2227="",0,AA2227-R2227),0),0),0)</f>
        <v>0</v>
      </c>
      <c r="AU2227" s="45" t="str">
        <f>_xlfn.XLOOKUP(U2227,'Lista Suspensa'!$AA$20:$AA$23,'Lista Suspensa'!$AB$20:$AB$23,"N/A")</f>
        <v>S</v>
      </c>
    </row>
    <row r="2228" spans="27:47" ht="12" customHeight="1">
      <c r="AA2228" s="27">
        <v>0</v>
      </c>
      <c r="AL2228" s="45" t="s">
        <v>68</v>
      </c>
      <c r="AM2228" s="162" t="str">
        <f>MONTH(B2228)&amp;"/"&amp;YEAR(B2228)</f>
        <v>1/1900</v>
      </c>
      <c r="AN2228" s="45" t="e">
        <f>WEEKNUM(B2228)-WEEKNUM(EOMONTH(B2228,-1)+1)+1</f>
        <v>#NUM!</v>
      </c>
      <c r="AO2228" s="45" t="str">
        <f>MONTH(R2228)&amp;"/"&amp;YEAR(R2228)</f>
        <v>1/1900</v>
      </c>
      <c r="AP2228" s="45" t="e">
        <f>WEEKNUM(R2228)-WEEKNUM(EOMONTH(R2228,-1)+1)+1</f>
        <v>#NUM!</v>
      </c>
      <c r="AQ2228" s="45">
        <f>IF(AU2228="S",IF(Q2228="1. Aceitou o programa",R2228-B2228,0),0)</f>
        <v>0</v>
      </c>
      <c r="AR2228" s="45">
        <f>IF(AU2228="S",IF(AND(S2228&lt;&gt;"",R2228&lt;&gt;""),S2228-R2228,0),0)</f>
        <v>0</v>
      </c>
      <c r="AS2228" s="45">
        <f>IF(AU2228="S",IF(Q2228="1. Aceitou o programa",IF(OR(X2228="Não se Aplica",X2228=""),IF(OR(W2228="Não se Aplica",W2228=""),0,W2228-V2228),AVERAGE(X2228-W2228,W2228-V2228)),0),0)</f>
        <v>0</v>
      </c>
      <c r="AT2228" s="45">
        <f>IF(AU2228="S",IF(AND(Q2228="1. Aceitou o programa",AB2228="Realizada"),IFERROR(IF(AA2228="",0,AA2228-R2228),0),0),0)</f>
        <v>0</v>
      </c>
      <c r="AU2228" s="45" t="str">
        <f>_xlfn.XLOOKUP(U2228,'Lista Suspensa'!$AA$20:$AA$23,'Lista Suspensa'!$AB$20:$AB$23,"N/A")</f>
        <v>S</v>
      </c>
    </row>
    <row r="2229" spans="27:47" ht="12" customHeight="1">
      <c r="AA2229" s="27">
        <v>0</v>
      </c>
      <c r="AL2229" s="45" t="s">
        <v>68</v>
      </c>
      <c r="AM2229" s="162" t="str">
        <f>MONTH(B2229)&amp;"/"&amp;YEAR(B2229)</f>
        <v>1/1900</v>
      </c>
      <c r="AN2229" s="45" t="e">
        <f>WEEKNUM(B2229)-WEEKNUM(EOMONTH(B2229,-1)+1)+1</f>
        <v>#NUM!</v>
      </c>
      <c r="AO2229" s="45" t="str">
        <f>MONTH(R2229)&amp;"/"&amp;YEAR(R2229)</f>
        <v>1/1900</v>
      </c>
      <c r="AP2229" s="45" t="e">
        <f>WEEKNUM(R2229)-WEEKNUM(EOMONTH(R2229,-1)+1)+1</f>
        <v>#NUM!</v>
      </c>
      <c r="AQ2229" s="45">
        <f>IF(AU2229="S",IF(Q2229="1. Aceitou o programa",R2229-B2229,0),0)</f>
        <v>0</v>
      </c>
      <c r="AR2229" s="45">
        <f>IF(AU2229="S",IF(AND(S2229&lt;&gt;"",R2229&lt;&gt;""),S2229-R2229,0),0)</f>
        <v>0</v>
      </c>
      <c r="AS2229" s="45">
        <f>IF(AU2229="S",IF(Q2229="1. Aceitou o programa",IF(OR(X2229="Não se Aplica",X2229=""),IF(OR(W2229="Não se Aplica",W2229=""),0,W2229-V2229),AVERAGE(X2229-W2229,W2229-V2229)),0),0)</f>
        <v>0</v>
      </c>
      <c r="AT2229" s="45">
        <f>IF(AU2229="S",IF(AND(Q2229="1. Aceitou o programa",AB2229="Realizada"),IFERROR(IF(AA2229="",0,AA2229-R2229),0),0),0)</f>
        <v>0</v>
      </c>
      <c r="AU2229" s="45" t="str">
        <f>_xlfn.XLOOKUP(U2229,'Lista Suspensa'!$AA$20:$AA$23,'Lista Suspensa'!$AB$20:$AB$23,"N/A")</f>
        <v>S</v>
      </c>
    </row>
    <row r="2230" spans="27:47" ht="12" customHeight="1">
      <c r="AA2230" s="27">
        <v>0</v>
      </c>
      <c r="AL2230" s="45" t="s">
        <v>68</v>
      </c>
      <c r="AM2230" s="162" t="str">
        <f>MONTH(B2230)&amp;"/"&amp;YEAR(B2230)</f>
        <v>1/1900</v>
      </c>
      <c r="AN2230" s="45" t="e">
        <f>WEEKNUM(B2230)-WEEKNUM(EOMONTH(B2230,-1)+1)+1</f>
        <v>#NUM!</v>
      </c>
      <c r="AO2230" s="45" t="str">
        <f>MONTH(R2230)&amp;"/"&amp;YEAR(R2230)</f>
        <v>1/1900</v>
      </c>
      <c r="AP2230" s="45" t="e">
        <f>WEEKNUM(R2230)-WEEKNUM(EOMONTH(R2230,-1)+1)+1</f>
        <v>#NUM!</v>
      </c>
      <c r="AQ2230" s="45">
        <f>IF(AU2230="S",IF(Q2230="1. Aceitou o programa",R2230-B2230,0),0)</f>
        <v>0</v>
      </c>
      <c r="AR2230" s="45">
        <f>IF(AU2230="S",IF(AND(S2230&lt;&gt;"",R2230&lt;&gt;""),S2230-R2230,0),0)</f>
        <v>0</v>
      </c>
      <c r="AS2230" s="45">
        <f>IF(AU2230="S",IF(Q2230="1. Aceitou o programa",IF(OR(X2230="Não se Aplica",X2230=""),IF(OR(W2230="Não se Aplica",W2230=""),0,W2230-V2230),AVERAGE(X2230-W2230,W2230-V2230)),0),0)</f>
        <v>0</v>
      </c>
      <c r="AT2230" s="45">
        <f>IF(AU2230="S",IF(AND(Q2230="1. Aceitou o programa",AB2230="Realizada"),IFERROR(IF(AA2230="",0,AA2230-R2230),0),0),0)</f>
        <v>0</v>
      </c>
      <c r="AU2230" s="45" t="str">
        <f>_xlfn.XLOOKUP(U2230,'Lista Suspensa'!$AA$20:$AA$23,'Lista Suspensa'!$AB$20:$AB$23,"N/A")</f>
        <v>S</v>
      </c>
    </row>
    <row r="2231" spans="27:47" ht="12" customHeight="1">
      <c r="AA2231" s="27">
        <v>0</v>
      </c>
      <c r="AL2231" s="45" t="s">
        <v>68</v>
      </c>
      <c r="AM2231" s="162" t="str">
        <f>MONTH(B2231)&amp;"/"&amp;YEAR(B2231)</f>
        <v>1/1900</v>
      </c>
      <c r="AN2231" s="45" t="e">
        <f>WEEKNUM(B2231)-WEEKNUM(EOMONTH(B2231,-1)+1)+1</f>
        <v>#NUM!</v>
      </c>
      <c r="AO2231" s="45" t="str">
        <f>MONTH(R2231)&amp;"/"&amp;YEAR(R2231)</f>
        <v>1/1900</v>
      </c>
      <c r="AP2231" s="45" t="e">
        <f>WEEKNUM(R2231)-WEEKNUM(EOMONTH(R2231,-1)+1)+1</f>
        <v>#NUM!</v>
      </c>
      <c r="AQ2231" s="45">
        <f>IF(AU2231="S",IF(Q2231="1. Aceitou o programa",R2231-B2231,0),0)</f>
        <v>0</v>
      </c>
      <c r="AR2231" s="45">
        <f>IF(AU2231="S",IF(AND(S2231&lt;&gt;"",R2231&lt;&gt;""),S2231-R2231,0),0)</f>
        <v>0</v>
      </c>
      <c r="AS2231" s="45">
        <f>IF(AU2231="S",IF(Q2231="1. Aceitou o programa",IF(OR(X2231="Não se Aplica",X2231=""),IF(OR(W2231="Não se Aplica",W2231=""),0,W2231-V2231),AVERAGE(X2231-W2231,W2231-V2231)),0),0)</f>
        <v>0</v>
      </c>
      <c r="AT2231" s="45">
        <f>IF(AU2231="S",IF(AND(Q2231="1. Aceitou o programa",AB2231="Realizada"),IFERROR(IF(AA2231="",0,AA2231-R2231),0),0),0)</f>
        <v>0</v>
      </c>
      <c r="AU2231" s="45" t="str">
        <f>_xlfn.XLOOKUP(U2231,'Lista Suspensa'!$AA$20:$AA$23,'Lista Suspensa'!$AB$20:$AB$23,"N/A")</f>
        <v>S</v>
      </c>
    </row>
    <row r="2232" spans="27:47" ht="12" customHeight="1">
      <c r="AA2232" s="27">
        <v>0</v>
      </c>
      <c r="AL2232" s="45" t="s">
        <v>68</v>
      </c>
      <c r="AM2232" s="162" t="str">
        <f>MONTH(B2232)&amp;"/"&amp;YEAR(B2232)</f>
        <v>1/1900</v>
      </c>
      <c r="AN2232" s="45" t="e">
        <f>WEEKNUM(B2232)-WEEKNUM(EOMONTH(B2232,-1)+1)+1</f>
        <v>#NUM!</v>
      </c>
      <c r="AO2232" s="45" t="str">
        <f>MONTH(R2232)&amp;"/"&amp;YEAR(R2232)</f>
        <v>1/1900</v>
      </c>
      <c r="AP2232" s="45" t="e">
        <f>WEEKNUM(R2232)-WEEKNUM(EOMONTH(R2232,-1)+1)+1</f>
        <v>#NUM!</v>
      </c>
      <c r="AQ2232" s="45">
        <f>IF(AU2232="S",IF(Q2232="1. Aceitou o programa",R2232-B2232,0),0)</f>
        <v>0</v>
      </c>
      <c r="AR2232" s="45">
        <f>IF(AU2232="S",IF(AND(S2232&lt;&gt;"",R2232&lt;&gt;""),S2232-R2232,0),0)</f>
        <v>0</v>
      </c>
      <c r="AS2232" s="45">
        <f>IF(AU2232="S",IF(Q2232="1. Aceitou o programa",IF(OR(X2232="Não se Aplica",X2232=""),IF(OR(W2232="Não se Aplica",W2232=""),0,W2232-V2232),AVERAGE(X2232-W2232,W2232-V2232)),0),0)</f>
        <v>0</v>
      </c>
      <c r="AT2232" s="45">
        <f>IF(AU2232="S",IF(AND(Q2232="1. Aceitou o programa",AB2232="Realizada"),IFERROR(IF(AA2232="",0,AA2232-R2232),0),0),0)</f>
        <v>0</v>
      </c>
      <c r="AU2232" s="45" t="str">
        <f>_xlfn.XLOOKUP(U2232,'Lista Suspensa'!$AA$20:$AA$23,'Lista Suspensa'!$AB$20:$AB$23,"N/A")</f>
        <v>S</v>
      </c>
    </row>
    <row r="2233" spans="27:47" ht="12" customHeight="1">
      <c r="AA2233" s="27">
        <v>0</v>
      </c>
      <c r="AL2233" s="45" t="s">
        <v>68</v>
      </c>
      <c r="AM2233" s="162" t="str">
        <f>MONTH(B2233)&amp;"/"&amp;YEAR(B2233)</f>
        <v>1/1900</v>
      </c>
      <c r="AN2233" s="45" t="e">
        <f>WEEKNUM(B2233)-WEEKNUM(EOMONTH(B2233,-1)+1)+1</f>
        <v>#NUM!</v>
      </c>
      <c r="AO2233" s="45" t="str">
        <f>MONTH(R2233)&amp;"/"&amp;YEAR(R2233)</f>
        <v>1/1900</v>
      </c>
      <c r="AP2233" s="45" t="e">
        <f>WEEKNUM(R2233)-WEEKNUM(EOMONTH(R2233,-1)+1)+1</f>
        <v>#NUM!</v>
      </c>
      <c r="AQ2233" s="45">
        <f>IF(AU2233="S",IF(Q2233="1. Aceitou o programa",R2233-B2233,0),0)</f>
        <v>0</v>
      </c>
      <c r="AR2233" s="45">
        <f>IF(AU2233="S",IF(AND(S2233&lt;&gt;"",R2233&lt;&gt;""),S2233-R2233,0),0)</f>
        <v>0</v>
      </c>
      <c r="AS2233" s="45">
        <f>IF(AU2233="S",IF(Q2233="1. Aceitou o programa",IF(OR(X2233="Não se Aplica",X2233=""),IF(OR(W2233="Não se Aplica",W2233=""),0,W2233-V2233),AVERAGE(X2233-W2233,W2233-V2233)),0),0)</f>
        <v>0</v>
      </c>
      <c r="AT2233" s="45">
        <f>IF(AU2233="S",IF(AND(Q2233="1. Aceitou o programa",AB2233="Realizada"),IFERROR(IF(AA2233="",0,AA2233-R2233),0),0),0)</f>
        <v>0</v>
      </c>
      <c r="AU2233" s="45" t="str">
        <f>_xlfn.XLOOKUP(U2233,'Lista Suspensa'!$AA$20:$AA$23,'Lista Suspensa'!$AB$20:$AB$23,"N/A")</f>
        <v>S</v>
      </c>
    </row>
    <row r="2234" spans="27:47" ht="12" customHeight="1">
      <c r="AA2234" s="27">
        <v>0</v>
      </c>
      <c r="AL2234" s="45" t="s">
        <v>68</v>
      </c>
      <c r="AM2234" s="162" t="str">
        <f>MONTH(B2234)&amp;"/"&amp;YEAR(B2234)</f>
        <v>1/1900</v>
      </c>
      <c r="AN2234" s="45" t="e">
        <f>WEEKNUM(B2234)-WEEKNUM(EOMONTH(B2234,-1)+1)+1</f>
        <v>#NUM!</v>
      </c>
      <c r="AO2234" s="45" t="str">
        <f>MONTH(R2234)&amp;"/"&amp;YEAR(R2234)</f>
        <v>1/1900</v>
      </c>
      <c r="AP2234" s="45" t="e">
        <f>WEEKNUM(R2234)-WEEKNUM(EOMONTH(R2234,-1)+1)+1</f>
        <v>#NUM!</v>
      </c>
      <c r="AQ2234" s="45">
        <f>IF(AU2234="S",IF(Q2234="1. Aceitou o programa",R2234-B2234,0),0)</f>
        <v>0</v>
      </c>
      <c r="AR2234" s="45">
        <f>IF(AU2234="S",IF(AND(S2234&lt;&gt;"",R2234&lt;&gt;""),S2234-R2234,0),0)</f>
        <v>0</v>
      </c>
      <c r="AS2234" s="45">
        <f>IF(AU2234="S",IF(Q2234="1. Aceitou o programa",IF(OR(X2234="Não se Aplica",X2234=""),IF(OR(W2234="Não se Aplica",W2234=""),0,W2234-V2234),AVERAGE(X2234-W2234,W2234-V2234)),0),0)</f>
        <v>0</v>
      </c>
      <c r="AT2234" s="45">
        <f>IF(AU2234="S",IF(AND(Q2234="1. Aceitou o programa",AB2234="Realizada"),IFERROR(IF(AA2234="",0,AA2234-R2234),0),0),0)</f>
        <v>0</v>
      </c>
      <c r="AU2234" s="45" t="str">
        <f>_xlfn.XLOOKUP(U2234,'Lista Suspensa'!$AA$20:$AA$23,'Lista Suspensa'!$AB$20:$AB$23,"N/A")</f>
        <v>S</v>
      </c>
    </row>
    <row r="2235" spans="27:47" ht="12" customHeight="1">
      <c r="AA2235" s="27">
        <v>0</v>
      </c>
      <c r="AL2235" s="45" t="s">
        <v>68</v>
      </c>
      <c r="AM2235" s="162" t="str">
        <f>MONTH(B2235)&amp;"/"&amp;YEAR(B2235)</f>
        <v>1/1900</v>
      </c>
      <c r="AN2235" s="45" t="e">
        <f>WEEKNUM(B2235)-WEEKNUM(EOMONTH(B2235,-1)+1)+1</f>
        <v>#NUM!</v>
      </c>
      <c r="AO2235" s="45" t="str">
        <f>MONTH(R2235)&amp;"/"&amp;YEAR(R2235)</f>
        <v>1/1900</v>
      </c>
      <c r="AP2235" s="45" t="e">
        <f>WEEKNUM(R2235)-WEEKNUM(EOMONTH(R2235,-1)+1)+1</f>
        <v>#NUM!</v>
      </c>
      <c r="AQ2235" s="45">
        <f>IF(AU2235="S",IF(Q2235="1. Aceitou o programa",R2235-B2235,0),0)</f>
        <v>0</v>
      </c>
      <c r="AR2235" s="45">
        <f>IF(AU2235="S",IF(AND(S2235&lt;&gt;"",R2235&lt;&gt;""),S2235-R2235,0),0)</f>
        <v>0</v>
      </c>
      <c r="AS2235" s="45">
        <f>IF(AU2235="S",IF(Q2235="1. Aceitou o programa",IF(OR(X2235="Não se Aplica",X2235=""),IF(OR(W2235="Não se Aplica",W2235=""),0,W2235-V2235),AVERAGE(X2235-W2235,W2235-V2235)),0),0)</f>
        <v>0</v>
      </c>
      <c r="AT2235" s="45">
        <f>IF(AU2235="S",IF(AND(Q2235="1. Aceitou o programa",AB2235="Realizada"),IFERROR(IF(AA2235="",0,AA2235-R2235),0),0),0)</f>
        <v>0</v>
      </c>
      <c r="AU2235" s="45" t="str">
        <f>_xlfn.XLOOKUP(U2235,'Lista Suspensa'!$AA$20:$AA$23,'Lista Suspensa'!$AB$20:$AB$23,"N/A")</f>
        <v>S</v>
      </c>
    </row>
    <row r="2236" spans="27:47" ht="12" customHeight="1">
      <c r="AA2236" s="27">
        <v>0</v>
      </c>
      <c r="AL2236" s="45" t="s">
        <v>68</v>
      </c>
      <c r="AM2236" s="162" t="str">
        <f>MONTH(B2236)&amp;"/"&amp;YEAR(B2236)</f>
        <v>1/1900</v>
      </c>
      <c r="AN2236" s="45" t="e">
        <f>WEEKNUM(B2236)-WEEKNUM(EOMONTH(B2236,-1)+1)+1</f>
        <v>#NUM!</v>
      </c>
      <c r="AO2236" s="45" t="str">
        <f>MONTH(R2236)&amp;"/"&amp;YEAR(R2236)</f>
        <v>1/1900</v>
      </c>
      <c r="AP2236" s="45" t="e">
        <f>WEEKNUM(R2236)-WEEKNUM(EOMONTH(R2236,-1)+1)+1</f>
        <v>#NUM!</v>
      </c>
      <c r="AQ2236" s="45">
        <f>IF(AU2236="S",IF(Q2236="1. Aceitou o programa",R2236-B2236,0),0)</f>
        <v>0</v>
      </c>
      <c r="AR2236" s="45">
        <f>IF(AU2236="S",IF(AND(S2236&lt;&gt;"",R2236&lt;&gt;""),S2236-R2236,0),0)</f>
        <v>0</v>
      </c>
      <c r="AS2236" s="45">
        <f>IF(AU2236="S",IF(Q2236="1. Aceitou o programa",IF(OR(X2236="Não se Aplica",X2236=""),IF(OR(W2236="Não se Aplica",W2236=""),0,W2236-V2236),AVERAGE(X2236-W2236,W2236-V2236)),0),0)</f>
        <v>0</v>
      </c>
      <c r="AT2236" s="45">
        <f>IF(AU2236="S",IF(AND(Q2236="1. Aceitou o programa",AB2236="Realizada"),IFERROR(IF(AA2236="",0,AA2236-R2236),0),0),0)</f>
        <v>0</v>
      </c>
      <c r="AU2236" s="45" t="str">
        <f>_xlfn.XLOOKUP(U2236,'Lista Suspensa'!$AA$20:$AA$23,'Lista Suspensa'!$AB$20:$AB$23,"N/A")</f>
        <v>S</v>
      </c>
    </row>
    <row r="2237" spans="27:47" ht="12" customHeight="1">
      <c r="AA2237" s="27">
        <v>0</v>
      </c>
      <c r="AL2237" s="45" t="s">
        <v>68</v>
      </c>
      <c r="AM2237" s="162" t="str">
        <f>MONTH(B2237)&amp;"/"&amp;YEAR(B2237)</f>
        <v>1/1900</v>
      </c>
      <c r="AN2237" s="45" t="e">
        <f>WEEKNUM(B2237)-WEEKNUM(EOMONTH(B2237,-1)+1)+1</f>
        <v>#NUM!</v>
      </c>
      <c r="AO2237" s="45" t="str">
        <f>MONTH(R2237)&amp;"/"&amp;YEAR(R2237)</f>
        <v>1/1900</v>
      </c>
      <c r="AP2237" s="45" t="e">
        <f>WEEKNUM(R2237)-WEEKNUM(EOMONTH(R2237,-1)+1)+1</f>
        <v>#NUM!</v>
      </c>
      <c r="AQ2237" s="45">
        <f>IF(AU2237="S",IF(Q2237="1. Aceitou o programa",R2237-B2237,0),0)</f>
        <v>0</v>
      </c>
      <c r="AR2237" s="45">
        <f>IF(AU2237="S",IF(AND(S2237&lt;&gt;"",R2237&lt;&gt;""),S2237-R2237,0),0)</f>
        <v>0</v>
      </c>
      <c r="AS2237" s="45">
        <f>IF(AU2237="S",IF(Q2237="1. Aceitou o programa",IF(OR(X2237="Não se Aplica",X2237=""),IF(OR(W2237="Não se Aplica",W2237=""),0,W2237-V2237),AVERAGE(X2237-W2237,W2237-V2237)),0),0)</f>
        <v>0</v>
      </c>
      <c r="AT2237" s="45">
        <f>IF(AU2237="S",IF(AND(Q2237="1. Aceitou o programa",AB2237="Realizada"),IFERROR(IF(AA2237="",0,AA2237-R2237),0),0),0)</f>
        <v>0</v>
      </c>
      <c r="AU2237" s="45" t="str">
        <f>_xlfn.XLOOKUP(U2237,'Lista Suspensa'!$AA$20:$AA$23,'Lista Suspensa'!$AB$20:$AB$23,"N/A")</f>
        <v>S</v>
      </c>
    </row>
    <row r="2238" spans="27:47" ht="12" customHeight="1">
      <c r="AA2238" s="27">
        <v>0</v>
      </c>
      <c r="AL2238" s="45" t="s">
        <v>68</v>
      </c>
      <c r="AM2238" s="162" t="str">
        <f>MONTH(B2238)&amp;"/"&amp;YEAR(B2238)</f>
        <v>1/1900</v>
      </c>
      <c r="AN2238" s="45" t="e">
        <f>WEEKNUM(B2238)-WEEKNUM(EOMONTH(B2238,-1)+1)+1</f>
        <v>#NUM!</v>
      </c>
      <c r="AO2238" s="45" t="str">
        <f>MONTH(R2238)&amp;"/"&amp;YEAR(R2238)</f>
        <v>1/1900</v>
      </c>
      <c r="AP2238" s="45" t="e">
        <f>WEEKNUM(R2238)-WEEKNUM(EOMONTH(R2238,-1)+1)+1</f>
        <v>#NUM!</v>
      </c>
      <c r="AQ2238" s="45">
        <f>IF(AU2238="S",IF(Q2238="1. Aceitou o programa",R2238-B2238,0),0)</f>
        <v>0</v>
      </c>
      <c r="AR2238" s="45">
        <f>IF(AU2238="S",IF(AND(S2238&lt;&gt;"",R2238&lt;&gt;""),S2238-R2238,0),0)</f>
        <v>0</v>
      </c>
      <c r="AS2238" s="45">
        <f>IF(AU2238="S",IF(Q2238="1. Aceitou o programa",IF(OR(X2238="Não se Aplica",X2238=""),IF(OR(W2238="Não se Aplica",W2238=""),0,W2238-V2238),AVERAGE(X2238-W2238,W2238-V2238)),0),0)</f>
        <v>0</v>
      </c>
      <c r="AT2238" s="45">
        <f>IF(AU2238="S",IF(AND(Q2238="1. Aceitou o programa",AB2238="Realizada"),IFERROR(IF(AA2238="",0,AA2238-R2238),0),0),0)</f>
        <v>0</v>
      </c>
      <c r="AU2238" s="45" t="str">
        <f>_xlfn.XLOOKUP(U2238,'Lista Suspensa'!$AA$20:$AA$23,'Lista Suspensa'!$AB$20:$AB$23,"N/A")</f>
        <v>S</v>
      </c>
    </row>
    <row r="2239" spans="27:47" ht="12" customHeight="1">
      <c r="AA2239" s="27">
        <v>0</v>
      </c>
      <c r="AL2239" s="45" t="s">
        <v>68</v>
      </c>
      <c r="AM2239" s="162" t="str">
        <f>MONTH(B2239)&amp;"/"&amp;YEAR(B2239)</f>
        <v>1/1900</v>
      </c>
      <c r="AN2239" s="45" t="e">
        <f>WEEKNUM(B2239)-WEEKNUM(EOMONTH(B2239,-1)+1)+1</f>
        <v>#NUM!</v>
      </c>
      <c r="AO2239" s="45" t="str">
        <f>MONTH(R2239)&amp;"/"&amp;YEAR(R2239)</f>
        <v>1/1900</v>
      </c>
      <c r="AP2239" s="45" t="e">
        <f>WEEKNUM(R2239)-WEEKNUM(EOMONTH(R2239,-1)+1)+1</f>
        <v>#NUM!</v>
      </c>
      <c r="AQ2239" s="45">
        <f>IF(AU2239="S",IF(Q2239="1. Aceitou o programa",R2239-B2239,0),0)</f>
        <v>0</v>
      </c>
      <c r="AR2239" s="45">
        <f>IF(AU2239="S",IF(AND(S2239&lt;&gt;"",R2239&lt;&gt;""),S2239-R2239,0),0)</f>
        <v>0</v>
      </c>
      <c r="AS2239" s="45">
        <f>IF(AU2239="S",IF(Q2239="1. Aceitou o programa",IF(OR(X2239="Não se Aplica",X2239=""),IF(OR(W2239="Não se Aplica",W2239=""),0,W2239-V2239),AVERAGE(X2239-W2239,W2239-V2239)),0),0)</f>
        <v>0</v>
      </c>
      <c r="AT2239" s="45">
        <f>IF(AU2239="S",IF(AND(Q2239="1. Aceitou o programa",AB2239="Realizada"),IFERROR(IF(AA2239="",0,AA2239-R2239),0),0),0)</f>
        <v>0</v>
      </c>
      <c r="AU2239" s="45" t="str">
        <f>_xlfn.XLOOKUP(U2239,'Lista Suspensa'!$AA$20:$AA$23,'Lista Suspensa'!$AB$20:$AB$23,"N/A")</f>
        <v>S</v>
      </c>
    </row>
    <row r="2240" spans="27:47" ht="12" customHeight="1">
      <c r="AA2240" s="27">
        <v>0</v>
      </c>
      <c r="AL2240" s="45" t="s">
        <v>68</v>
      </c>
      <c r="AM2240" s="162" t="str">
        <f>MONTH(B2240)&amp;"/"&amp;YEAR(B2240)</f>
        <v>1/1900</v>
      </c>
      <c r="AN2240" s="45" t="e">
        <f>WEEKNUM(B2240)-WEEKNUM(EOMONTH(B2240,-1)+1)+1</f>
        <v>#NUM!</v>
      </c>
      <c r="AO2240" s="45" t="str">
        <f>MONTH(R2240)&amp;"/"&amp;YEAR(R2240)</f>
        <v>1/1900</v>
      </c>
      <c r="AP2240" s="45" t="e">
        <f>WEEKNUM(R2240)-WEEKNUM(EOMONTH(R2240,-1)+1)+1</f>
        <v>#NUM!</v>
      </c>
      <c r="AQ2240" s="45">
        <f>IF(AU2240="S",IF(Q2240="1. Aceitou o programa",R2240-B2240,0),0)</f>
        <v>0</v>
      </c>
      <c r="AR2240" s="45">
        <f>IF(AU2240="S",IF(AND(S2240&lt;&gt;"",R2240&lt;&gt;""),S2240-R2240,0),0)</f>
        <v>0</v>
      </c>
      <c r="AS2240" s="45">
        <f>IF(AU2240="S",IF(Q2240="1. Aceitou o programa",IF(OR(X2240="Não se Aplica",X2240=""),IF(OR(W2240="Não se Aplica",W2240=""),0,W2240-V2240),AVERAGE(X2240-W2240,W2240-V2240)),0),0)</f>
        <v>0</v>
      </c>
      <c r="AT2240" s="45">
        <f>IF(AU2240="S",IF(AND(Q2240="1. Aceitou o programa",AB2240="Realizada"),IFERROR(IF(AA2240="",0,AA2240-R2240),0),0),0)</f>
        <v>0</v>
      </c>
      <c r="AU2240" s="45" t="str">
        <f>_xlfn.XLOOKUP(U2240,'Lista Suspensa'!$AA$20:$AA$23,'Lista Suspensa'!$AB$20:$AB$23,"N/A")</f>
        <v>S</v>
      </c>
    </row>
    <row r="2241" spans="27:47" ht="12" customHeight="1">
      <c r="AA2241" s="27">
        <v>0</v>
      </c>
      <c r="AL2241" s="45" t="s">
        <v>68</v>
      </c>
      <c r="AM2241" s="162" t="str">
        <f>MONTH(B2241)&amp;"/"&amp;YEAR(B2241)</f>
        <v>1/1900</v>
      </c>
      <c r="AN2241" s="45" t="e">
        <f>WEEKNUM(B2241)-WEEKNUM(EOMONTH(B2241,-1)+1)+1</f>
        <v>#NUM!</v>
      </c>
      <c r="AO2241" s="45" t="str">
        <f>MONTH(R2241)&amp;"/"&amp;YEAR(R2241)</f>
        <v>1/1900</v>
      </c>
      <c r="AP2241" s="45" t="e">
        <f>WEEKNUM(R2241)-WEEKNUM(EOMONTH(R2241,-1)+1)+1</f>
        <v>#NUM!</v>
      </c>
      <c r="AQ2241" s="45">
        <f>IF(AU2241="S",IF(Q2241="1. Aceitou o programa",R2241-B2241,0),0)</f>
        <v>0</v>
      </c>
      <c r="AR2241" s="45">
        <f>IF(AU2241="S",IF(AND(S2241&lt;&gt;"",R2241&lt;&gt;""),S2241-R2241,0),0)</f>
        <v>0</v>
      </c>
      <c r="AS2241" s="45">
        <f>IF(AU2241="S",IF(Q2241="1. Aceitou o programa",IF(OR(X2241="Não se Aplica",X2241=""),IF(OR(W2241="Não se Aplica",W2241=""),0,W2241-V2241),AVERAGE(X2241-W2241,W2241-V2241)),0),0)</f>
        <v>0</v>
      </c>
      <c r="AT2241" s="45">
        <f>IF(AU2241="S",IF(AND(Q2241="1. Aceitou o programa",AB2241="Realizada"),IFERROR(IF(AA2241="",0,AA2241-R2241),0),0),0)</f>
        <v>0</v>
      </c>
      <c r="AU2241" s="45" t="str">
        <f>_xlfn.XLOOKUP(U2241,'Lista Suspensa'!$AA$20:$AA$23,'Lista Suspensa'!$AB$20:$AB$23,"N/A")</f>
        <v>S</v>
      </c>
    </row>
    <row r="2242" spans="27:47" ht="12" customHeight="1">
      <c r="AA2242" s="27">
        <v>0</v>
      </c>
      <c r="AL2242" s="45" t="s">
        <v>68</v>
      </c>
      <c r="AM2242" s="162" t="str">
        <f>MONTH(B2242)&amp;"/"&amp;YEAR(B2242)</f>
        <v>1/1900</v>
      </c>
      <c r="AN2242" s="45" t="e">
        <f>WEEKNUM(B2242)-WEEKNUM(EOMONTH(B2242,-1)+1)+1</f>
        <v>#NUM!</v>
      </c>
      <c r="AO2242" s="45" t="str">
        <f>MONTH(R2242)&amp;"/"&amp;YEAR(R2242)</f>
        <v>1/1900</v>
      </c>
      <c r="AP2242" s="45" t="e">
        <f>WEEKNUM(R2242)-WEEKNUM(EOMONTH(R2242,-1)+1)+1</f>
        <v>#NUM!</v>
      </c>
      <c r="AQ2242" s="45">
        <f>IF(AU2242="S",IF(Q2242="1. Aceitou o programa",R2242-B2242,0),0)</f>
        <v>0</v>
      </c>
      <c r="AR2242" s="45">
        <f>IF(AU2242="S",IF(AND(S2242&lt;&gt;"",R2242&lt;&gt;""),S2242-R2242,0),0)</f>
        <v>0</v>
      </c>
      <c r="AS2242" s="45">
        <f>IF(AU2242="S",IF(Q2242="1. Aceitou o programa",IF(OR(X2242="Não se Aplica",X2242=""),IF(OR(W2242="Não se Aplica",W2242=""),0,W2242-V2242),AVERAGE(X2242-W2242,W2242-V2242)),0),0)</f>
        <v>0</v>
      </c>
      <c r="AT2242" s="45">
        <f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27:47" ht="12" customHeight="1">
      <c r="AA2243" s="27">
        <v>0</v>
      </c>
      <c r="AL2243" s="45" t="s">
        <v>68</v>
      </c>
      <c r="AM2243" s="162" t="str">
        <f>MONTH(B2243)&amp;"/"&amp;YEAR(B2243)</f>
        <v>1/1900</v>
      </c>
      <c r="AN2243" s="45" t="e">
        <f>WEEKNUM(B2243)-WEEKNUM(EOMONTH(B2243,-1)+1)+1</f>
        <v>#NUM!</v>
      </c>
      <c r="AO2243" s="45" t="str">
        <f>MONTH(R2243)&amp;"/"&amp;YEAR(R2243)</f>
        <v>1/1900</v>
      </c>
      <c r="AP2243" s="45" t="e">
        <f>WEEKNUM(R2243)-WEEKNUM(EOMONTH(R2243,-1)+1)+1</f>
        <v>#NUM!</v>
      </c>
      <c r="AQ2243" s="45">
        <f>IF(AU2243="S",IF(Q2243="1. Aceitou o programa",R2243-B2243,0),0)</f>
        <v>0</v>
      </c>
      <c r="AR2243" s="45">
        <f>IF(AU2243="S",IF(AND(S2243&lt;&gt;"",R2243&lt;&gt;""),S2243-R2243,0),0)</f>
        <v>0</v>
      </c>
      <c r="AS2243" s="45">
        <f>IF(AU2243="S",IF(Q2243="1. Aceitou o programa",IF(OR(X2243="Não se Aplica",X2243=""),IF(OR(W2243="Não se Aplica",W2243=""),0,W2243-V2243),AVERAGE(X2243-W2243,W2243-V2243)),0),0)</f>
        <v>0</v>
      </c>
      <c r="AT2243" s="45">
        <f>IF(AU2243="S",IF(AND(Q2243="1. Aceitou o programa",AB2243="Realizada"),IFERROR(IF(AA2243="",0,AA2243-R2243),0),0),0)</f>
        <v>0</v>
      </c>
      <c r="AU2243" s="45" t="str">
        <f>_xlfn.XLOOKUP(U2243,'Lista Suspensa'!$AA$20:$AA$23,'Lista Suspensa'!$AB$20:$AB$23,"N/A")</f>
        <v>S</v>
      </c>
    </row>
    <row r="2244" spans="27:47" ht="12" customHeight="1">
      <c r="AA2244" s="27">
        <v>0</v>
      </c>
      <c r="AL2244" s="45" t="s">
        <v>68</v>
      </c>
      <c r="AM2244" s="162" t="str">
        <f>MONTH(B2244)&amp;"/"&amp;YEAR(B2244)</f>
        <v>1/1900</v>
      </c>
      <c r="AN2244" s="45" t="e">
        <f>WEEKNUM(B2244)-WEEKNUM(EOMONTH(B2244,-1)+1)+1</f>
        <v>#NUM!</v>
      </c>
      <c r="AO2244" s="45" t="str">
        <f>MONTH(R2244)&amp;"/"&amp;YEAR(R2244)</f>
        <v>1/1900</v>
      </c>
      <c r="AP2244" s="45" t="e">
        <f>WEEKNUM(R2244)-WEEKNUM(EOMONTH(R2244,-1)+1)+1</f>
        <v>#NUM!</v>
      </c>
      <c r="AQ2244" s="45">
        <f>IF(AU2244="S",IF(Q2244="1. Aceitou o programa",R2244-B2244,0),0)</f>
        <v>0</v>
      </c>
      <c r="AR2244" s="45">
        <f>IF(AU2244="S",IF(AND(S2244&lt;&gt;"",R2244&lt;&gt;""),S2244-R2244,0),0)</f>
        <v>0</v>
      </c>
      <c r="AS2244" s="45">
        <f>IF(AU2244="S",IF(Q2244="1. Aceitou o programa",IF(OR(X2244="Não se Aplica",X2244=""),IF(OR(W2244="Não se Aplica",W2244=""),0,W2244-V2244),AVERAGE(X2244-W2244,W2244-V2244)),0),0)</f>
        <v>0</v>
      </c>
      <c r="AT2244" s="45">
        <f>IF(AU2244="S",IF(AND(Q2244="1. Aceitou o programa",AB2244="Realizada"),IFERROR(IF(AA2244="",0,AA2244-R2244),0),0),0)</f>
        <v>0</v>
      </c>
      <c r="AU2244" s="45" t="str">
        <f>_xlfn.XLOOKUP(U2244,'Lista Suspensa'!$AA$20:$AA$23,'Lista Suspensa'!$AB$20:$AB$23,"N/A")</f>
        <v>S</v>
      </c>
    </row>
    <row r="2245" spans="27:47" ht="12" customHeight="1">
      <c r="AA2245" s="27">
        <v>0</v>
      </c>
      <c r="AL2245" s="45" t="s">
        <v>68</v>
      </c>
      <c r="AM2245" s="162" t="str">
        <f>MONTH(B2245)&amp;"/"&amp;YEAR(B2245)</f>
        <v>1/1900</v>
      </c>
      <c r="AN2245" s="45" t="e">
        <f>WEEKNUM(B2245)-WEEKNUM(EOMONTH(B2245,-1)+1)+1</f>
        <v>#NUM!</v>
      </c>
      <c r="AO2245" s="45" t="str">
        <f>MONTH(R2245)&amp;"/"&amp;YEAR(R2245)</f>
        <v>1/1900</v>
      </c>
      <c r="AP2245" s="45" t="e">
        <f>WEEKNUM(R2245)-WEEKNUM(EOMONTH(R2245,-1)+1)+1</f>
        <v>#NUM!</v>
      </c>
      <c r="AQ2245" s="45">
        <f>IF(AU2245="S",IF(Q2245="1. Aceitou o programa",R2245-B2245,0),0)</f>
        <v>0</v>
      </c>
      <c r="AR2245" s="45">
        <f>IF(AU2245="S",IF(AND(S2245&lt;&gt;"",R2245&lt;&gt;""),S2245-R2245,0),0)</f>
        <v>0</v>
      </c>
      <c r="AS2245" s="45">
        <f>IF(AU2245="S",IF(Q2245="1. Aceitou o programa",IF(OR(X2245="Não se Aplica",X2245=""),IF(OR(W2245="Não se Aplica",W2245=""),0,W2245-V2245),AVERAGE(X2245-W2245,W2245-V2245)),0),0)</f>
        <v>0</v>
      </c>
      <c r="AT2245" s="45">
        <f>IF(AU2245="S",IF(AND(Q2245="1. Aceitou o programa",AB2245="Realizada"),IFERROR(IF(AA2245="",0,AA2245-R2245),0),0),0)</f>
        <v>0</v>
      </c>
      <c r="AU2245" s="45" t="str">
        <f>_xlfn.XLOOKUP(U2245,'Lista Suspensa'!$AA$20:$AA$23,'Lista Suspensa'!$AB$20:$AB$23,"N/A")</f>
        <v>S</v>
      </c>
    </row>
    <row r="2246" spans="27:47" ht="12" customHeight="1">
      <c r="AA2246" s="27">
        <v>0</v>
      </c>
      <c r="AL2246" s="45" t="s">
        <v>68</v>
      </c>
      <c r="AM2246" s="162" t="str">
        <f>MONTH(B2246)&amp;"/"&amp;YEAR(B2246)</f>
        <v>1/1900</v>
      </c>
      <c r="AN2246" s="45" t="e">
        <f>WEEKNUM(B2246)-WEEKNUM(EOMONTH(B2246,-1)+1)+1</f>
        <v>#NUM!</v>
      </c>
      <c r="AO2246" s="45" t="str">
        <f>MONTH(R2246)&amp;"/"&amp;YEAR(R2246)</f>
        <v>1/1900</v>
      </c>
      <c r="AP2246" s="45" t="e">
        <f>WEEKNUM(R2246)-WEEKNUM(EOMONTH(R2246,-1)+1)+1</f>
        <v>#NUM!</v>
      </c>
      <c r="AQ2246" s="45">
        <f>IF(AU2246="S",IF(Q2246="1. Aceitou o programa",R2246-B2246,0),0)</f>
        <v>0</v>
      </c>
      <c r="AR2246" s="45">
        <f>IF(AU2246="S",IF(AND(S2246&lt;&gt;"",R2246&lt;&gt;""),S2246-R2246,0),0)</f>
        <v>0</v>
      </c>
      <c r="AS2246" s="45">
        <f>IF(AU2246="S",IF(Q2246="1. Aceitou o programa",IF(OR(X2246="Não se Aplica",X2246=""),IF(OR(W2246="Não se Aplica",W2246=""),0,W2246-V2246),AVERAGE(X2246-W2246,W2246-V2246)),0),0)</f>
        <v>0</v>
      </c>
      <c r="AT2246" s="45">
        <f>IF(AU2246="S",IF(AND(Q2246="1. Aceitou o programa",AB2246="Realizada"),IFERROR(IF(AA2246="",0,AA2246-R2246),0),0),0)</f>
        <v>0</v>
      </c>
      <c r="AU2246" s="45" t="str">
        <f>_xlfn.XLOOKUP(U2246,'Lista Suspensa'!$AA$20:$AA$23,'Lista Suspensa'!$AB$20:$AB$23,"N/A")</f>
        <v>S</v>
      </c>
    </row>
    <row r="2247" spans="27:47" ht="12" customHeight="1">
      <c r="AA2247" s="27">
        <v>0</v>
      </c>
      <c r="AL2247" s="45" t="s">
        <v>68</v>
      </c>
      <c r="AM2247" s="162" t="str">
        <f>MONTH(B2247)&amp;"/"&amp;YEAR(B2247)</f>
        <v>1/1900</v>
      </c>
      <c r="AN2247" s="45" t="e">
        <f>WEEKNUM(B2247)-WEEKNUM(EOMONTH(B2247,-1)+1)+1</f>
        <v>#NUM!</v>
      </c>
      <c r="AO2247" s="45" t="str">
        <f>MONTH(R2247)&amp;"/"&amp;YEAR(R2247)</f>
        <v>1/1900</v>
      </c>
      <c r="AP2247" s="45" t="e">
        <f>WEEKNUM(R2247)-WEEKNUM(EOMONTH(R2247,-1)+1)+1</f>
        <v>#NUM!</v>
      </c>
      <c r="AQ2247" s="45">
        <f>IF(AU2247="S",IF(Q2247="1. Aceitou o programa",R2247-B2247,0),0)</f>
        <v>0</v>
      </c>
      <c r="AR2247" s="45">
        <f>IF(AU2247="S",IF(AND(S2247&lt;&gt;"",R2247&lt;&gt;""),S2247-R2247,0),0)</f>
        <v>0</v>
      </c>
      <c r="AS2247" s="45">
        <f>IF(AU2247="S",IF(Q2247="1. Aceitou o programa",IF(OR(X2247="Não se Aplica",X2247=""),IF(OR(W2247="Não se Aplica",W2247=""),0,W2247-V2247),AVERAGE(X2247-W2247,W2247-V2247)),0),0)</f>
        <v>0</v>
      </c>
      <c r="AT2247" s="45">
        <f>IF(AU2247="S",IF(AND(Q2247="1. Aceitou o programa",AB2247="Realizada"),IFERROR(IF(AA2247="",0,AA2247-R2247),0),0),0)</f>
        <v>0</v>
      </c>
      <c r="AU2247" s="45" t="str">
        <f>_xlfn.XLOOKUP(U2247,'Lista Suspensa'!$AA$20:$AA$23,'Lista Suspensa'!$AB$20:$AB$23,"N/A")</f>
        <v>S</v>
      </c>
    </row>
    <row r="2248" spans="27:47" ht="12" customHeight="1">
      <c r="AA2248" s="27">
        <v>0</v>
      </c>
      <c r="AL2248" s="45" t="s">
        <v>68</v>
      </c>
      <c r="AM2248" s="162" t="str">
        <f>MONTH(B2248)&amp;"/"&amp;YEAR(B2248)</f>
        <v>1/1900</v>
      </c>
      <c r="AN2248" s="45" t="e">
        <f>WEEKNUM(B2248)-WEEKNUM(EOMONTH(B2248,-1)+1)+1</f>
        <v>#NUM!</v>
      </c>
      <c r="AO2248" s="45" t="str">
        <f>MONTH(R2248)&amp;"/"&amp;YEAR(R2248)</f>
        <v>1/1900</v>
      </c>
      <c r="AP2248" s="45" t="e">
        <f>WEEKNUM(R2248)-WEEKNUM(EOMONTH(R2248,-1)+1)+1</f>
        <v>#NUM!</v>
      </c>
      <c r="AQ2248" s="45">
        <f>IF(AU2248="S",IF(Q2248="1. Aceitou o programa",R2248-B2248,0),0)</f>
        <v>0</v>
      </c>
      <c r="AR2248" s="45">
        <f>IF(AU2248="S",IF(AND(S2248&lt;&gt;"",R2248&lt;&gt;""),S2248-R2248,0),0)</f>
        <v>0</v>
      </c>
      <c r="AS2248" s="45">
        <f>IF(AU2248="S",IF(Q2248="1. Aceitou o programa",IF(OR(X2248="Não se Aplica",X2248=""),IF(OR(W2248="Não se Aplica",W2248=""),0,W2248-V2248),AVERAGE(X2248-W2248,W2248-V2248)),0),0)</f>
        <v>0</v>
      </c>
      <c r="AT2248" s="45">
        <f>IF(AU2248="S",IF(AND(Q2248="1. Aceitou o programa",AB2248="Realizada"),IFERROR(IF(AA2248="",0,AA2248-R2248),0),0),0)</f>
        <v>0</v>
      </c>
      <c r="AU2248" s="45" t="str">
        <f>_xlfn.XLOOKUP(U2248,'Lista Suspensa'!$AA$20:$AA$23,'Lista Suspensa'!$AB$20:$AB$23,"N/A")</f>
        <v>S</v>
      </c>
    </row>
    <row r="2249" spans="27:47" ht="12" customHeight="1">
      <c r="AA2249" s="27">
        <v>0</v>
      </c>
      <c r="AL2249" s="45" t="s">
        <v>68</v>
      </c>
      <c r="AM2249" s="162" t="str">
        <f>MONTH(B2249)&amp;"/"&amp;YEAR(B2249)</f>
        <v>1/1900</v>
      </c>
      <c r="AN2249" s="45" t="e">
        <f>WEEKNUM(B2249)-WEEKNUM(EOMONTH(B2249,-1)+1)+1</f>
        <v>#NUM!</v>
      </c>
      <c r="AO2249" s="45" t="str">
        <f>MONTH(R2249)&amp;"/"&amp;YEAR(R2249)</f>
        <v>1/1900</v>
      </c>
      <c r="AP2249" s="45" t="e">
        <f>WEEKNUM(R2249)-WEEKNUM(EOMONTH(R2249,-1)+1)+1</f>
        <v>#NUM!</v>
      </c>
      <c r="AQ2249" s="45">
        <f>IF(AU2249="S",IF(Q2249="1. Aceitou o programa",R2249-B2249,0),0)</f>
        <v>0</v>
      </c>
      <c r="AR2249" s="45">
        <f>IF(AU2249="S",IF(AND(S2249&lt;&gt;"",R2249&lt;&gt;""),S2249-R2249,0),0)</f>
        <v>0</v>
      </c>
      <c r="AS2249" s="45">
        <f>IF(AU2249="S",IF(Q2249="1. Aceitou o programa",IF(OR(X2249="Não se Aplica",X2249=""),IF(OR(W2249="Não se Aplica",W2249=""),0,W2249-V2249),AVERAGE(X2249-W2249,W2249-V2249)),0),0)</f>
        <v>0</v>
      </c>
      <c r="AT2249" s="45">
        <f>IF(AU2249="S",IF(AND(Q2249="1. Aceitou o programa",AB2249="Realizada"),IFERROR(IF(AA2249="",0,AA2249-R2249),0),0),0)</f>
        <v>0</v>
      </c>
      <c r="AU2249" s="45" t="str">
        <f>_xlfn.XLOOKUP(U2249,'Lista Suspensa'!$AA$20:$AA$23,'Lista Suspensa'!$AB$20:$AB$23,"N/A")</f>
        <v>S</v>
      </c>
    </row>
    <row r="2250" spans="27:47" ht="12" customHeight="1">
      <c r="AA2250" s="27">
        <v>0</v>
      </c>
      <c r="AL2250" s="45" t="s">
        <v>68</v>
      </c>
      <c r="AM2250" s="162" t="str">
        <f>MONTH(B2250)&amp;"/"&amp;YEAR(B2250)</f>
        <v>1/1900</v>
      </c>
      <c r="AN2250" s="45" t="e">
        <f>WEEKNUM(B2250)-WEEKNUM(EOMONTH(B2250,-1)+1)+1</f>
        <v>#NUM!</v>
      </c>
      <c r="AO2250" s="45" t="str">
        <f>MONTH(R2250)&amp;"/"&amp;YEAR(R2250)</f>
        <v>1/1900</v>
      </c>
      <c r="AP2250" s="45" t="e">
        <f>WEEKNUM(R2250)-WEEKNUM(EOMONTH(R2250,-1)+1)+1</f>
        <v>#NUM!</v>
      </c>
      <c r="AQ2250" s="45">
        <f>IF(AU2250="S",IF(Q2250="1. Aceitou o programa",R2250-B2250,0),0)</f>
        <v>0</v>
      </c>
      <c r="AR2250" s="45">
        <f>IF(AU2250="S",IF(AND(S2250&lt;&gt;"",R2250&lt;&gt;""),S2250-R2250,0),0)</f>
        <v>0</v>
      </c>
      <c r="AS2250" s="45">
        <f>IF(AU2250="S",IF(Q2250="1. Aceitou o programa",IF(OR(X2250="Não se Aplica",X2250=""),IF(OR(W2250="Não se Aplica",W2250=""),0,W2250-V2250),AVERAGE(X2250-W2250,W2250-V2250)),0),0)</f>
        <v>0</v>
      </c>
      <c r="AT2250" s="45">
        <f>IF(AU2250="S",IF(AND(Q2250="1. Aceitou o programa",AB2250="Realizada"),IFERROR(IF(AA2250="",0,AA2250-R2250),0),0),0)</f>
        <v>0</v>
      </c>
      <c r="AU2250" s="45" t="str">
        <f>_xlfn.XLOOKUP(U2250,'Lista Suspensa'!$AA$20:$AA$23,'Lista Suspensa'!$AB$20:$AB$23,"N/A")</f>
        <v>S</v>
      </c>
    </row>
    <row r="2251" spans="27:47" ht="12" customHeight="1">
      <c r="AA2251" s="27">
        <v>0</v>
      </c>
      <c r="AL2251" s="45" t="s">
        <v>68</v>
      </c>
      <c r="AM2251" s="162" t="str">
        <f>MONTH(B2251)&amp;"/"&amp;YEAR(B2251)</f>
        <v>1/1900</v>
      </c>
      <c r="AN2251" s="45" t="e">
        <f>WEEKNUM(B2251)-WEEKNUM(EOMONTH(B2251,-1)+1)+1</f>
        <v>#NUM!</v>
      </c>
      <c r="AO2251" s="45" t="str">
        <f>MONTH(R2251)&amp;"/"&amp;YEAR(R2251)</f>
        <v>1/1900</v>
      </c>
      <c r="AP2251" s="45" t="e">
        <f>WEEKNUM(R2251)-WEEKNUM(EOMONTH(R2251,-1)+1)+1</f>
        <v>#NUM!</v>
      </c>
      <c r="AQ2251" s="45">
        <f>IF(AU2251="S",IF(Q2251="1. Aceitou o programa",R2251-B2251,0),0)</f>
        <v>0</v>
      </c>
      <c r="AR2251" s="45">
        <f>IF(AU2251="S",IF(AND(S2251&lt;&gt;"",R2251&lt;&gt;""),S2251-R2251,0),0)</f>
        <v>0</v>
      </c>
      <c r="AS2251" s="45">
        <f>IF(AU2251="S",IF(Q2251="1. Aceitou o programa",IF(OR(X2251="Não se Aplica",X2251=""),IF(OR(W2251="Não se Aplica",W2251=""),0,W2251-V2251),AVERAGE(X2251-W2251,W2251-V2251)),0),0)</f>
        <v>0</v>
      </c>
      <c r="AT2251" s="45">
        <f>IF(AU2251="S",IF(AND(Q2251="1. Aceitou o programa",AB2251="Realizada"),IFERROR(IF(AA2251="",0,AA2251-R2251),0),0),0)</f>
        <v>0</v>
      </c>
      <c r="AU2251" s="45" t="str">
        <f>_xlfn.XLOOKUP(U2251,'Lista Suspensa'!$AA$20:$AA$23,'Lista Suspensa'!$AB$20:$AB$23,"N/A")</f>
        <v>S</v>
      </c>
    </row>
    <row r="2252" spans="27:47" ht="12" customHeight="1">
      <c r="AA2252" s="27">
        <v>0</v>
      </c>
      <c r="AL2252" s="45" t="s">
        <v>68</v>
      </c>
      <c r="AM2252" s="162" t="str">
        <f>MONTH(B2252)&amp;"/"&amp;YEAR(B2252)</f>
        <v>1/1900</v>
      </c>
      <c r="AN2252" s="45" t="e">
        <f>WEEKNUM(B2252)-WEEKNUM(EOMONTH(B2252,-1)+1)+1</f>
        <v>#NUM!</v>
      </c>
      <c r="AO2252" s="45" t="str">
        <f>MONTH(R2252)&amp;"/"&amp;YEAR(R2252)</f>
        <v>1/1900</v>
      </c>
      <c r="AP2252" s="45" t="e">
        <f>WEEKNUM(R2252)-WEEKNUM(EOMONTH(R2252,-1)+1)+1</f>
        <v>#NUM!</v>
      </c>
      <c r="AQ2252" s="45">
        <f>IF(AU2252="S",IF(Q2252="1. Aceitou o programa",R2252-B2252,0),0)</f>
        <v>0</v>
      </c>
      <c r="AR2252" s="45">
        <f>IF(AU2252="S",IF(AND(S2252&lt;&gt;"",R2252&lt;&gt;""),S2252-R2252,0),0)</f>
        <v>0</v>
      </c>
      <c r="AS2252" s="45">
        <f>IF(AU2252="S",IF(Q2252="1. Aceitou o programa",IF(OR(X2252="Não se Aplica",X2252=""),IF(OR(W2252="Não se Aplica",W2252=""),0,W2252-V2252),AVERAGE(X2252-W2252,W2252-V2252)),0),0)</f>
        <v>0</v>
      </c>
      <c r="AT2252" s="45">
        <f>IF(AU2252="S",IF(AND(Q2252="1. Aceitou o programa",AB2252="Realizada"),IFERROR(IF(AA2252="",0,AA2252-R2252),0),0),0)</f>
        <v>0</v>
      </c>
      <c r="AU2252" s="45" t="str">
        <f>_xlfn.XLOOKUP(U2252,'Lista Suspensa'!$AA$20:$AA$23,'Lista Suspensa'!$AB$20:$AB$23,"N/A")</f>
        <v>S</v>
      </c>
    </row>
    <row r="2253" spans="27:47" ht="12" customHeight="1">
      <c r="AA2253" s="27">
        <v>0</v>
      </c>
      <c r="AL2253" s="45" t="s">
        <v>68</v>
      </c>
      <c r="AM2253" s="162" t="str">
        <f>MONTH(B2253)&amp;"/"&amp;YEAR(B2253)</f>
        <v>1/1900</v>
      </c>
      <c r="AN2253" s="45" t="e">
        <f>WEEKNUM(B2253)-WEEKNUM(EOMONTH(B2253,-1)+1)+1</f>
        <v>#NUM!</v>
      </c>
      <c r="AO2253" s="45" t="str">
        <f>MONTH(R2253)&amp;"/"&amp;YEAR(R2253)</f>
        <v>1/1900</v>
      </c>
      <c r="AP2253" s="45" t="e">
        <f>WEEKNUM(R2253)-WEEKNUM(EOMONTH(R2253,-1)+1)+1</f>
        <v>#NUM!</v>
      </c>
      <c r="AQ2253" s="45">
        <f>IF(AU2253="S",IF(Q2253="1. Aceitou o programa",R2253-B2253,0),0)</f>
        <v>0</v>
      </c>
      <c r="AR2253" s="45">
        <f>IF(AU2253="S",IF(AND(S2253&lt;&gt;"",R2253&lt;&gt;""),S2253-R2253,0),0)</f>
        <v>0</v>
      </c>
      <c r="AS2253" s="45">
        <f>IF(AU2253="S",IF(Q2253="1. Aceitou o programa",IF(OR(X2253="Não se Aplica",X2253=""),IF(OR(W2253="Não se Aplica",W2253=""),0,W2253-V2253),AVERAGE(X2253-W2253,W2253-V2253)),0),0)</f>
        <v>0</v>
      </c>
      <c r="AT2253" s="45">
        <f>IF(AU2253="S",IF(AND(Q2253="1. Aceitou o programa",AB2253="Realizada"),IFERROR(IF(AA2253="",0,AA2253-R2253),0),0),0)</f>
        <v>0</v>
      </c>
      <c r="AU2253" s="45" t="str">
        <f>_xlfn.XLOOKUP(U2253,'Lista Suspensa'!$AA$20:$AA$23,'Lista Suspensa'!$AB$20:$AB$23,"N/A")</f>
        <v>S</v>
      </c>
    </row>
    <row r="2254" spans="27:47" ht="12" customHeight="1">
      <c r="AA2254" s="27">
        <v>0</v>
      </c>
      <c r="AL2254" s="45" t="s">
        <v>68</v>
      </c>
      <c r="AM2254" s="162" t="str">
        <f>MONTH(B2254)&amp;"/"&amp;YEAR(B2254)</f>
        <v>1/1900</v>
      </c>
      <c r="AN2254" s="45" t="e">
        <f>WEEKNUM(B2254)-WEEKNUM(EOMONTH(B2254,-1)+1)+1</f>
        <v>#NUM!</v>
      </c>
      <c r="AO2254" s="45" t="str">
        <f>MONTH(R2254)&amp;"/"&amp;YEAR(R2254)</f>
        <v>1/1900</v>
      </c>
      <c r="AP2254" s="45" t="e">
        <f>WEEKNUM(R2254)-WEEKNUM(EOMONTH(R2254,-1)+1)+1</f>
        <v>#NUM!</v>
      </c>
      <c r="AQ2254" s="45">
        <f>IF(AU2254="S",IF(Q2254="1. Aceitou o programa",R2254-B2254,0),0)</f>
        <v>0</v>
      </c>
      <c r="AR2254" s="45">
        <f>IF(AU2254="S",IF(AND(S2254&lt;&gt;"",R2254&lt;&gt;""),S2254-R2254,0),0)</f>
        <v>0</v>
      </c>
      <c r="AS2254" s="45">
        <f>IF(AU2254="S",IF(Q2254="1. Aceitou o programa",IF(OR(X2254="Não se Aplica",X2254=""),IF(OR(W2254="Não se Aplica",W2254=""),0,W2254-V2254),AVERAGE(X2254-W2254,W2254-V2254)),0),0)</f>
        <v>0</v>
      </c>
      <c r="AT2254" s="45">
        <f>IF(AU2254="S",IF(AND(Q2254="1. Aceitou o programa",AB2254="Realizada"),IFERROR(IF(AA2254="",0,AA2254-R2254),0),0),0)</f>
        <v>0</v>
      </c>
      <c r="AU2254" s="45" t="str">
        <f>_xlfn.XLOOKUP(U2254,'Lista Suspensa'!$AA$20:$AA$23,'Lista Suspensa'!$AB$20:$AB$23,"N/A")</f>
        <v>S</v>
      </c>
    </row>
    <row r="2255" spans="27:47" ht="12" customHeight="1">
      <c r="AA2255" s="27">
        <v>0</v>
      </c>
      <c r="AL2255" s="45" t="s">
        <v>68</v>
      </c>
      <c r="AM2255" s="162" t="str">
        <f>MONTH(B2255)&amp;"/"&amp;YEAR(B2255)</f>
        <v>1/1900</v>
      </c>
      <c r="AN2255" s="45" t="e">
        <f>WEEKNUM(B2255)-WEEKNUM(EOMONTH(B2255,-1)+1)+1</f>
        <v>#NUM!</v>
      </c>
      <c r="AO2255" s="45" t="str">
        <f>MONTH(R2255)&amp;"/"&amp;YEAR(R2255)</f>
        <v>1/1900</v>
      </c>
      <c r="AP2255" s="45" t="e">
        <f>WEEKNUM(R2255)-WEEKNUM(EOMONTH(R2255,-1)+1)+1</f>
        <v>#NUM!</v>
      </c>
      <c r="AQ2255" s="45">
        <f>IF(AU2255="S",IF(Q2255="1. Aceitou o programa",R2255-B2255,0),0)</f>
        <v>0</v>
      </c>
      <c r="AR2255" s="45">
        <f>IF(AU2255="S",IF(AND(S2255&lt;&gt;"",R2255&lt;&gt;""),S2255-R2255,0),0)</f>
        <v>0</v>
      </c>
      <c r="AS2255" s="45">
        <f>IF(AU2255="S",IF(Q2255="1. Aceitou o programa",IF(OR(X2255="Não se Aplica",X2255=""),IF(OR(W2255="Não se Aplica",W2255=""),0,W2255-V2255),AVERAGE(X2255-W2255,W2255-V2255)),0),0)</f>
        <v>0</v>
      </c>
      <c r="AT2255" s="45">
        <f>IF(AU2255="S",IF(AND(Q2255="1. Aceitou o programa",AB2255="Realizada"),IFERROR(IF(AA2255="",0,AA2255-R2255),0),0),0)</f>
        <v>0</v>
      </c>
      <c r="AU2255" s="45" t="str">
        <f>_xlfn.XLOOKUP(U2255,'Lista Suspensa'!$AA$20:$AA$23,'Lista Suspensa'!$AB$20:$AB$23,"N/A")</f>
        <v>S</v>
      </c>
    </row>
    <row r="2256" spans="27:47" ht="12" customHeight="1">
      <c r="AA2256" s="27">
        <v>0</v>
      </c>
      <c r="AL2256" s="45" t="s">
        <v>68</v>
      </c>
      <c r="AM2256" s="162" t="str">
        <f>MONTH(B2256)&amp;"/"&amp;YEAR(B2256)</f>
        <v>1/1900</v>
      </c>
      <c r="AN2256" s="45" t="e">
        <f>WEEKNUM(B2256)-WEEKNUM(EOMONTH(B2256,-1)+1)+1</f>
        <v>#NUM!</v>
      </c>
      <c r="AO2256" s="45" t="str">
        <f>MONTH(R2256)&amp;"/"&amp;YEAR(R2256)</f>
        <v>1/1900</v>
      </c>
      <c r="AP2256" s="45" t="e">
        <f>WEEKNUM(R2256)-WEEKNUM(EOMONTH(R2256,-1)+1)+1</f>
        <v>#NUM!</v>
      </c>
      <c r="AQ2256" s="45">
        <f>IF(AU2256="S",IF(Q2256="1. Aceitou o programa",R2256-B2256,0),0)</f>
        <v>0</v>
      </c>
      <c r="AR2256" s="45">
        <f>IF(AU2256="S",IF(AND(S2256&lt;&gt;"",R2256&lt;&gt;""),S2256-R2256,0),0)</f>
        <v>0</v>
      </c>
      <c r="AS2256" s="45">
        <f>IF(AU2256="S",IF(Q2256="1. Aceitou o programa",IF(OR(X2256="Não se Aplica",X2256=""),IF(OR(W2256="Não se Aplica",W2256=""),0,W2256-V2256),AVERAGE(X2256-W2256,W2256-V2256)),0),0)</f>
        <v>0</v>
      </c>
      <c r="AT2256" s="45">
        <f>IF(AU2256="S",IF(AND(Q2256="1. Aceitou o programa",AB2256="Realizada"),IFERROR(IF(AA2256="",0,AA2256-R2256),0),0),0)</f>
        <v>0</v>
      </c>
      <c r="AU2256" s="45" t="str">
        <f>_xlfn.XLOOKUP(U2256,'Lista Suspensa'!$AA$20:$AA$23,'Lista Suspensa'!$AB$20:$AB$23,"N/A")</f>
        <v>S</v>
      </c>
    </row>
    <row r="2257" spans="27:47" ht="12" customHeight="1">
      <c r="AA2257" s="27">
        <v>0</v>
      </c>
      <c r="AL2257" s="45" t="s">
        <v>68</v>
      </c>
      <c r="AM2257" s="162" t="str">
        <f>MONTH(B2257)&amp;"/"&amp;YEAR(B2257)</f>
        <v>1/1900</v>
      </c>
      <c r="AN2257" s="45" t="e">
        <f>WEEKNUM(B2257)-WEEKNUM(EOMONTH(B2257,-1)+1)+1</f>
        <v>#NUM!</v>
      </c>
      <c r="AO2257" s="45" t="str">
        <f>MONTH(R2257)&amp;"/"&amp;YEAR(R2257)</f>
        <v>1/1900</v>
      </c>
      <c r="AP2257" s="45" t="e">
        <f>WEEKNUM(R2257)-WEEKNUM(EOMONTH(R2257,-1)+1)+1</f>
        <v>#NUM!</v>
      </c>
      <c r="AQ2257" s="45">
        <f>IF(AU2257="S",IF(Q2257="1. Aceitou o programa",R2257-B2257,0),0)</f>
        <v>0</v>
      </c>
      <c r="AR2257" s="45">
        <f>IF(AU2257="S",IF(AND(S2257&lt;&gt;"",R2257&lt;&gt;""),S2257-R2257,0),0)</f>
        <v>0</v>
      </c>
      <c r="AS2257" s="45">
        <f>IF(AU2257="S",IF(Q2257="1. Aceitou o programa",IF(OR(X2257="Não se Aplica",X2257=""),IF(OR(W2257="Não se Aplica",W2257=""),0,W2257-V2257),AVERAGE(X2257-W2257,W2257-V2257)),0),0)</f>
        <v>0</v>
      </c>
      <c r="AT2257" s="45">
        <f>IF(AU2257="S",IF(AND(Q2257="1. Aceitou o programa",AB2257="Realizada"),IFERROR(IF(AA2257="",0,AA2257-R2257),0),0),0)</f>
        <v>0</v>
      </c>
      <c r="AU2257" s="45" t="str">
        <f>_xlfn.XLOOKUP(U2257,'Lista Suspensa'!$AA$20:$AA$23,'Lista Suspensa'!$AB$20:$AB$23,"N/A")</f>
        <v>S</v>
      </c>
    </row>
    <row r="2258" spans="27:47" ht="12" customHeight="1">
      <c r="AA2258" s="27">
        <v>0</v>
      </c>
      <c r="AL2258" s="45" t="s">
        <v>68</v>
      </c>
      <c r="AM2258" s="162" t="str">
        <f>MONTH(B2258)&amp;"/"&amp;YEAR(B2258)</f>
        <v>1/1900</v>
      </c>
      <c r="AN2258" s="45" t="e">
        <f>WEEKNUM(B2258)-WEEKNUM(EOMONTH(B2258,-1)+1)+1</f>
        <v>#NUM!</v>
      </c>
      <c r="AO2258" s="45" t="str">
        <f>MONTH(R2258)&amp;"/"&amp;YEAR(R2258)</f>
        <v>1/1900</v>
      </c>
      <c r="AP2258" s="45" t="e">
        <f>WEEKNUM(R2258)-WEEKNUM(EOMONTH(R2258,-1)+1)+1</f>
        <v>#NUM!</v>
      </c>
      <c r="AQ2258" s="45">
        <f>IF(AU2258="S",IF(Q2258="1. Aceitou o programa",R2258-B2258,0),0)</f>
        <v>0</v>
      </c>
      <c r="AR2258" s="45">
        <f>IF(AU2258="S",IF(AND(S2258&lt;&gt;"",R2258&lt;&gt;""),S2258-R2258,0),0)</f>
        <v>0</v>
      </c>
      <c r="AS2258" s="45">
        <f>IF(AU2258="S",IF(Q2258="1. Aceitou o programa",IF(OR(X2258="Não se Aplica",X2258=""),IF(OR(W2258="Não se Aplica",W2258=""),0,W2258-V2258),AVERAGE(X2258-W2258,W2258-V2258)),0),0)</f>
        <v>0</v>
      </c>
      <c r="AT2258" s="45">
        <f>IF(AU2258="S",IF(AND(Q2258="1. Aceitou o programa",AB2258="Realizada"),IFERROR(IF(AA2258="",0,AA2258-R2258),0),0),0)</f>
        <v>0</v>
      </c>
      <c r="AU2258" s="45" t="str">
        <f>_xlfn.XLOOKUP(U2258,'Lista Suspensa'!$AA$20:$AA$23,'Lista Suspensa'!$AB$20:$AB$23,"N/A")</f>
        <v>S</v>
      </c>
    </row>
    <row r="2259" spans="27:47" ht="12" customHeight="1">
      <c r="AA2259" s="27">
        <v>0</v>
      </c>
      <c r="AL2259" s="45" t="s">
        <v>68</v>
      </c>
      <c r="AM2259" s="162" t="str">
        <f>MONTH(B2259)&amp;"/"&amp;YEAR(B2259)</f>
        <v>1/1900</v>
      </c>
      <c r="AN2259" s="45" t="e">
        <f>WEEKNUM(B2259)-WEEKNUM(EOMONTH(B2259,-1)+1)+1</f>
        <v>#NUM!</v>
      </c>
      <c r="AO2259" s="45" t="str">
        <f>MONTH(R2259)&amp;"/"&amp;YEAR(R2259)</f>
        <v>1/1900</v>
      </c>
      <c r="AP2259" s="45" t="e">
        <f>WEEKNUM(R2259)-WEEKNUM(EOMONTH(R2259,-1)+1)+1</f>
        <v>#NUM!</v>
      </c>
      <c r="AQ2259" s="45">
        <f>IF(AU2259="S",IF(Q2259="1. Aceitou o programa",R2259-B2259,0),0)</f>
        <v>0</v>
      </c>
      <c r="AR2259" s="45">
        <f>IF(AU2259="S",IF(AND(S2259&lt;&gt;"",R2259&lt;&gt;""),S2259-R2259,0),0)</f>
        <v>0</v>
      </c>
      <c r="AS2259" s="45">
        <f>IF(AU2259="S",IF(Q2259="1. Aceitou o programa",IF(OR(X2259="Não se Aplica",X2259=""),IF(OR(W2259="Não se Aplica",W2259=""),0,W2259-V2259),AVERAGE(X2259-W2259,W2259-V2259)),0),0)</f>
        <v>0</v>
      </c>
      <c r="AT2259" s="45">
        <f>IF(AU2259="S",IF(AND(Q2259="1. Aceitou o programa",AB2259="Realizada"),IFERROR(IF(AA2259="",0,AA2259-R2259),0),0),0)</f>
        <v>0</v>
      </c>
      <c r="AU2259" s="45" t="str">
        <f>_xlfn.XLOOKUP(U2259,'Lista Suspensa'!$AA$20:$AA$23,'Lista Suspensa'!$AB$20:$AB$23,"N/A")</f>
        <v>S</v>
      </c>
    </row>
    <row r="2260" spans="27:47" ht="12" customHeight="1">
      <c r="AA2260" s="27">
        <v>0</v>
      </c>
      <c r="AL2260" s="45" t="s">
        <v>68</v>
      </c>
      <c r="AM2260" s="162" t="str">
        <f>MONTH(B2260)&amp;"/"&amp;YEAR(B2260)</f>
        <v>1/1900</v>
      </c>
      <c r="AN2260" s="45" t="e">
        <f>WEEKNUM(B2260)-WEEKNUM(EOMONTH(B2260,-1)+1)+1</f>
        <v>#NUM!</v>
      </c>
      <c r="AO2260" s="45" t="str">
        <f>MONTH(R2260)&amp;"/"&amp;YEAR(R2260)</f>
        <v>1/1900</v>
      </c>
      <c r="AP2260" s="45" t="e">
        <f>WEEKNUM(R2260)-WEEKNUM(EOMONTH(R2260,-1)+1)+1</f>
        <v>#NUM!</v>
      </c>
      <c r="AQ2260" s="45">
        <f>IF(AU2260="S",IF(Q2260="1. Aceitou o programa",R2260-B2260,0),0)</f>
        <v>0</v>
      </c>
      <c r="AR2260" s="45">
        <f>IF(AU2260="S",IF(AND(S2260&lt;&gt;"",R2260&lt;&gt;""),S2260-R2260,0),0)</f>
        <v>0</v>
      </c>
      <c r="AS2260" s="45">
        <f>IF(AU2260="S",IF(Q2260="1. Aceitou o programa",IF(OR(X2260="Não se Aplica",X2260=""),IF(OR(W2260="Não se Aplica",W2260=""),0,W2260-V2260),AVERAGE(X2260-W2260,W2260-V2260)),0),0)</f>
        <v>0</v>
      </c>
      <c r="AT2260" s="45">
        <f>IF(AU2260="S",IF(AND(Q2260="1. Aceitou o programa",AB2260="Realizada"),IFERROR(IF(AA2260="",0,AA2260-R2260),0),0),0)</f>
        <v>0</v>
      </c>
      <c r="AU2260" s="45" t="str">
        <f>_xlfn.XLOOKUP(U2260,'Lista Suspensa'!$AA$20:$AA$23,'Lista Suspensa'!$AB$20:$AB$23,"N/A")</f>
        <v>S</v>
      </c>
    </row>
    <row r="2261" spans="27:47" ht="12" customHeight="1">
      <c r="AA2261" s="27">
        <v>0</v>
      </c>
      <c r="AL2261" s="45" t="s">
        <v>68</v>
      </c>
      <c r="AM2261" s="162" t="str">
        <f>MONTH(B2261)&amp;"/"&amp;YEAR(B2261)</f>
        <v>1/1900</v>
      </c>
      <c r="AN2261" s="45" t="e">
        <f>WEEKNUM(B2261)-WEEKNUM(EOMONTH(B2261,-1)+1)+1</f>
        <v>#NUM!</v>
      </c>
      <c r="AO2261" s="45" t="str">
        <f>MONTH(R2261)&amp;"/"&amp;YEAR(R2261)</f>
        <v>1/1900</v>
      </c>
      <c r="AP2261" s="45" t="e">
        <f>WEEKNUM(R2261)-WEEKNUM(EOMONTH(R2261,-1)+1)+1</f>
        <v>#NUM!</v>
      </c>
      <c r="AQ2261" s="45">
        <f>IF(AU2261="S",IF(Q2261="1. Aceitou o programa",R2261-B2261,0),0)</f>
        <v>0</v>
      </c>
      <c r="AR2261" s="45">
        <f>IF(AU2261="S",IF(AND(S2261&lt;&gt;"",R2261&lt;&gt;""),S2261-R2261,0),0)</f>
        <v>0</v>
      </c>
      <c r="AS2261" s="45">
        <f>IF(AU2261="S",IF(Q2261="1. Aceitou o programa",IF(OR(X2261="Não se Aplica",X2261=""),IF(OR(W2261="Não se Aplica",W2261=""),0,W2261-V2261),AVERAGE(X2261-W2261,W2261-V2261)),0),0)</f>
        <v>0</v>
      </c>
      <c r="AT2261" s="45">
        <f>IF(AU2261="S",IF(AND(Q2261="1. Aceitou o programa",AB2261="Realizada"),IFERROR(IF(AA2261="",0,AA2261-R2261),0),0),0)</f>
        <v>0</v>
      </c>
      <c r="AU2261" s="45" t="str">
        <f>_xlfn.XLOOKUP(U2261,'Lista Suspensa'!$AA$20:$AA$23,'Lista Suspensa'!$AB$20:$AB$23,"N/A")</f>
        <v>S</v>
      </c>
    </row>
    <row r="2262" spans="27:47" ht="12" customHeight="1">
      <c r="AA2262" s="27">
        <v>0</v>
      </c>
      <c r="AL2262" s="45" t="s">
        <v>68</v>
      </c>
      <c r="AM2262" s="162" t="str">
        <f>MONTH(B2262)&amp;"/"&amp;YEAR(B2262)</f>
        <v>1/1900</v>
      </c>
      <c r="AN2262" s="45" t="e">
        <f>WEEKNUM(B2262)-WEEKNUM(EOMONTH(B2262,-1)+1)+1</f>
        <v>#NUM!</v>
      </c>
      <c r="AO2262" s="45" t="str">
        <f>MONTH(R2262)&amp;"/"&amp;YEAR(R2262)</f>
        <v>1/1900</v>
      </c>
      <c r="AP2262" s="45" t="e">
        <f>WEEKNUM(R2262)-WEEKNUM(EOMONTH(R2262,-1)+1)+1</f>
        <v>#NUM!</v>
      </c>
      <c r="AQ2262" s="45">
        <f>IF(AU2262="S",IF(Q2262="1. Aceitou o programa",R2262-B2262,0),0)</f>
        <v>0</v>
      </c>
      <c r="AR2262" s="45">
        <f>IF(AU2262="S",IF(AND(S2262&lt;&gt;"",R2262&lt;&gt;""),S2262-R2262,0),0)</f>
        <v>0</v>
      </c>
      <c r="AS2262" s="45">
        <f>IF(AU2262="S",IF(Q2262="1. Aceitou o programa",IF(OR(X2262="Não se Aplica",X2262=""),IF(OR(W2262="Não se Aplica",W2262=""),0,W2262-V2262),AVERAGE(X2262-W2262,W2262-V2262)),0),0)</f>
        <v>0</v>
      </c>
      <c r="AT2262" s="45">
        <f>IF(AU2262="S",IF(AND(Q2262="1. Aceitou o programa",AB2262="Realizada"),IFERROR(IF(AA2262="",0,AA2262-R2262),0),0),0)</f>
        <v>0</v>
      </c>
      <c r="AU2262" s="45" t="str">
        <f>_xlfn.XLOOKUP(U2262,'Lista Suspensa'!$AA$20:$AA$23,'Lista Suspensa'!$AB$20:$AB$23,"N/A")</f>
        <v>S</v>
      </c>
    </row>
    <row r="2263" spans="27:47" ht="12" customHeight="1">
      <c r="AA2263" s="27">
        <v>0</v>
      </c>
      <c r="AL2263" s="45" t="s">
        <v>68</v>
      </c>
      <c r="AM2263" s="162" t="str">
        <f>MONTH(B2263)&amp;"/"&amp;YEAR(B2263)</f>
        <v>1/1900</v>
      </c>
      <c r="AN2263" s="45" t="e">
        <f>WEEKNUM(B2263)-WEEKNUM(EOMONTH(B2263,-1)+1)+1</f>
        <v>#NUM!</v>
      </c>
      <c r="AO2263" s="45" t="str">
        <f>MONTH(R2263)&amp;"/"&amp;YEAR(R2263)</f>
        <v>1/1900</v>
      </c>
      <c r="AP2263" s="45" t="e">
        <f>WEEKNUM(R2263)-WEEKNUM(EOMONTH(R2263,-1)+1)+1</f>
        <v>#NUM!</v>
      </c>
      <c r="AQ2263" s="45">
        <f>IF(AU2263="S",IF(Q2263="1. Aceitou o programa",R2263-B2263,0),0)</f>
        <v>0</v>
      </c>
      <c r="AR2263" s="45">
        <f>IF(AU2263="S",IF(AND(S2263&lt;&gt;"",R2263&lt;&gt;""),S2263-R2263,0),0)</f>
        <v>0</v>
      </c>
      <c r="AS2263" s="45">
        <f>IF(AU2263="S",IF(Q2263="1. Aceitou o programa",IF(OR(X2263="Não se Aplica",X2263=""),IF(OR(W2263="Não se Aplica",W2263=""),0,W2263-V2263),AVERAGE(X2263-W2263,W2263-V2263)),0),0)</f>
        <v>0</v>
      </c>
      <c r="AT2263" s="45">
        <f>IF(AU2263="S",IF(AND(Q2263="1. Aceitou o programa",AB2263="Realizada"),IFERROR(IF(AA2263="",0,AA2263-R2263),0),0),0)</f>
        <v>0</v>
      </c>
      <c r="AU2263" s="45" t="str">
        <f>_xlfn.XLOOKUP(U2263,'Lista Suspensa'!$AA$20:$AA$23,'Lista Suspensa'!$AB$20:$AB$23,"N/A")</f>
        <v>S</v>
      </c>
    </row>
    <row r="2264" spans="27:47" ht="12" customHeight="1">
      <c r="AA2264" s="27">
        <v>0</v>
      </c>
      <c r="AL2264" s="45" t="s">
        <v>68</v>
      </c>
      <c r="AM2264" s="162" t="str">
        <f>MONTH(B2264)&amp;"/"&amp;YEAR(B2264)</f>
        <v>1/1900</v>
      </c>
      <c r="AN2264" s="45" t="e">
        <f>WEEKNUM(B2264)-WEEKNUM(EOMONTH(B2264,-1)+1)+1</f>
        <v>#NUM!</v>
      </c>
      <c r="AO2264" s="45" t="str">
        <f>MONTH(R2264)&amp;"/"&amp;YEAR(R2264)</f>
        <v>1/1900</v>
      </c>
      <c r="AP2264" s="45" t="e">
        <f>WEEKNUM(R2264)-WEEKNUM(EOMONTH(R2264,-1)+1)+1</f>
        <v>#NUM!</v>
      </c>
      <c r="AQ2264" s="45">
        <f>IF(AU2264="S",IF(Q2264="1. Aceitou o programa",R2264-B2264,0),0)</f>
        <v>0</v>
      </c>
      <c r="AR2264" s="45">
        <f>IF(AU2264="S",IF(AND(S2264&lt;&gt;"",R2264&lt;&gt;""),S2264-R2264,0),0)</f>
        <v>0</v>
      </c>
      <c r="AS2264" s="45">
        <f>IF(AU2264="S",IF(Q2264="1. Aceitou o programa",IF(OR(X2264="Não se Aplica",X2264=""),IF(OR(W2264="Não se Aplica",W2264=""),0,W2264-V2264),AVERAGE(X2264-W2264,W2264-V2264)),0),0)</f>
        <v>0</v>
      </c>
      <c r="AT2264" s="45">
        <f>IF(AU2264="S",IF(AND(Q2264="1. Aceitou o programa",AB2264="Realizada"),IFERROR(IF(AA2264="",0,AA2264-R2264),0),0),0)</f>
        <v>0</v>
      </c>
      <c r="AU2264" s="45" t="str">
        <f>_xlfn.XLOOKUP(U2264,'Lista Suspensa'!$AA$20:$AA$23,'Lista Suspensa'!$AB$20:$AB$23,"N/A")</f>
        <v>S</v>
      </c>
    </row>
    <row r="2265" spans="27:47" ht="12" customHeight="1">
      <c r="AA2265" s="27">
        <v>0</v>
      </c>
      <c r="AL2265" s="45" t="s">
        <v>68</v>
      </c>
      <c r="AM2265" s="162" t="str">
        <f>MONTH(B2265)&amp;"/"&amp;YEAR(B2265)</f>
        <v>1/1900</v>
      </c>
      <c r="AN2265" s="45" t="e">
        <f>WEEKNUM(B2265)-WEEKNUM(EOMONTH(B2265,-1)+1)+1</f>
        <v>#NUM!</v>
      </c>
      <c r="AO2265" s="45" t="str">
        <f>MONTH(R2265)&amp;"/"&amp;YEAR(R2265)</f>
        <v>1/1900</v>
      </c>
      <c r="AP2265" s="45" t="e">
        <f>WEEKNUM(R2265)-WEEKNUM(EOMONTH(R2265,-1)+1)+1</f>
        <v>#NUM!</v>
      </c>
      <c r="AQ2265" s="45">
        <f>IF(AU2265="S",IF(Q2265="1. Aceitou o programa",R2265-B2265,0),0)</f>
        <v>0</v>
      </c>
      <c r="AR2265" s="45">
        <f>IF(AU2265="S",IF(AND(S2265&lt;&gt;"",R2265&lt;&gt;""),S2265-R2265,0),0)</f>
        <v>0</v>
      </c>
      <c r="AS2265" s="45">
        <f>IF(AU2265="S",IF(Q2265="1. Aceitou o programa",IF(OR(X2265="Não se Aplica",X2265=""),IF(OR(W2265="Não se Aplica",W2265=""),0,W2265-V2265),AVERAGE(X2265-W2265,W2265-V2265)),0),0)</f>
        <v>0</v>
      </c>
      <c r="AT2265" s="45">
        <f>IF(AU2265="S",IF(AND(Q2265="1. Aceitou o programa",AB2265="Realizada"),IFERROR(IF(AA2265="",0,AA2265-R2265),0),0),0)</f>
        <v>0</v>
      </c>
      <c r="AU2265" s="45" t="str">
        <f>_xlfn.XLOOKUP(U2265,'Lista Suspensa'!$AA$20:$AA$23,'Lista Suspensa'!$AB$20:$AB$23,"N/A")</f>
        <v>S</v>
      </c>
    </row>
    <row r="2266" spans="27:47" ht="12" customHeight="1">
      <c r="AA2266" s="27">
        <v>0</v>
      </c>
      <c r="AL2266" s="45" t="s">
        <v>68</v>
      </c>
      <c r="AM2266" s="162" t="str">
        <f>MONTH(B2266)&amp;"/"&amp;YEAR(B2266)</f>
        <v>1/1900</v>
      </c>
      <c r="AN2266" s="45" t="e">
        <f>WEEKNUM(B2266)-WEEKNUM(EOMONTH(B2266,-1)+1)+1</f>
        <v>#NUM!</v>
      </c>
      <c r="AO2266" s="45" t="str">
        <f>MONTH(R2266)&amp;"/"&amp;YEAR(R2266)</f>
        <v>1/1900</v>
      </c>
      <c r="AP2266" s="45" t="e">
        <f>WEEKNUM(R2266)-WEEKNUM(EOMONTH(R2266,-1)+1)+1</f>
        <v>#NUM!</v>
      </c>
      <c r="AQ2266" s="45">
        <f>IF(AU2266="S",IF(Q2266="1. Aceitou o programa",R2266-B2266,0),0)</f>
        <v>0</v>
      </c>
      <c r="AR2266" s="45">
        <f>IF(AU2266="S",IF(AND(S2266&lt;&gt;"",R2266&lt;&gt;""),S2266-R2266,0),0)</f>
        <v>0</v>
      </c>
      <c r="AS2266" s="45">
        <f>IF(AU2266="S",IF(Q2266="1. Aceitou o programa",IF(OR(X2266="Não se Aplica",X2266=""),IF(OR(W2266="Não se Aplica",W2266=""),0,W2266-V2266),AVERAGE(X2266-W2266,W2266-V2266)),0),0)</f>
        <v>0</v>
      </c>
      <c r="AT2266" s="45">
        <f>IF(AU2266="S",IF(AND(Q2266="1. Aceitou o programa",AB2266="Realizada"),IFERROR(IF(AA2266="",0,AA2266-R2266),0),0),0)</f>
        <v>0</v>
      </c>
      <c r="AU2266" s="45" t="str">
        <f>_xlfn.XLOOKUP(U2266,'Lista Suspensa'!$AA$20:$AA$23,'Lista Suspensa'!$AB$20:$AB$23,"N/A")</f>
        <v>S</v>
      </c>
    </row>
    <row r="2267" spans="27:47" ht="12" customHeight="1">
      <c r="AA2267" s="27">
        <v>0</v>
      </c>
      <c r="AL2267" s="45" t="s">
        <v>68</v>
      </c>
      <c r="AM2267" s="162" t="str">
        <f>MONTH(B2267)&amp;"/"&amp;YEAR(B2267)</f>
        <v>1/1900</v>
      </c>
      <c r="AN2267" s="45" t="e">
        <f>WEEKNUM(B2267)-WEEKNUM(EOMONTH(B2267,-1)+1)+1</f>
        <v>#NUM!</v>
      </c>
      <c r="AO2267" s="45" t="str">
        <f>MONTH(R2267)&amp;"/"&amp;YEAR(R2267)</f>
        <v>1/1900</v>
      </c>
      <c r="AP2267" s="45" t="e">
        <f>WEEKNUM(R2267)-WEEKNUM(EOMONTH(R2267,-1)+1)+1</f>
        <v>#NUM!</v>
      </c>
      <c r="AQ2267" s="45">
        <f>IF(AU2267="S",IF(Q2267="1. Aceitou o programa",R2267-B2267,0),0)</f>
        <v>0</v>
      </c>
      <c r="AR2267" s="45">
        <f>IF(AU2267="S",IF(AND(S2267&lt;&gt;"",R2267&lt;&gt;""),S2267-R2267,0),0)</f>
        <v>0</v>
      </c>
      <c r="AS2267" s="45">
        <f>IF(AU2267="S",IF(Q2267="1. Aceitou o programa",IF(OR(X2267="Não se Aplica",X2267=""),IF(OR(W2267="Não se Aplica",W2267=""),0,W2267-V2267),AVERAGE(X2267-W2267,W2267-V2267)),0),0)</f>
        <v>0</v>
      </c>
      <c r="AT2267" s="45">
        <f>IF(AU2267="S",IF(AND(Q2267="1. Aceitou o programa",AB2267="Realizada"),IFERROR(IF(AA2267="",0,AA2267-R2267),0),0),0)</f>
        <v>0</v>
      </c>
      <c r="AU2267" s="45" t="str">
        <f>_xlfn.XLOOKUP(U2267,'Lista Suspensa'!$AA$20:$AA$23,'Lista Suspensa'!$AB$20:$AB$23,"N/A")</f>
        <v>S</v>
      </c>
    </row>
    <row r="2268" spans="27:47" ht="12" customHeight="1">
      <c r="AA2268" s="27">
        <v>0</v>
      </c>
      <c r="AL2268" s="45" t="s">
        <v>68</v>
      </c>
      <c r="AM2268" s="162" t="str">
        <f>MONTH(B2268)&amp;"/"&amp;YEAR(B2268)</f>
        <v>1/1900</v>
      </c>
      <c r="AN2268" s="45" t="e">
        <f>WEEKNUM(B2268)-WEEKNUM(EOMONTH(B2268,-1)+1)+1</f>
        <v>#NUM!</v>
      </c>
      <c r="AO2268" s="45" t="str">
        <f>MONTH(R2268)&amp;"/"&amp;YEAR(R2268)</f>
        <v>1/1900</v>
      </c>
      <c r="AP2268" s="45" t="e">
        <f>WEEKNUM(R2268)-WEEKNUM(EOMONTH(R2268,-1)+1)+1</f>
        <v>#NUM!</v>
      </c>
      <c r="AQ2268" s="45">
        <f>IF(AU2268="S",IF(Q2268="1. Aceitou o programa",R2268-B2268,0),0)</f>
        <v>0</v>
      </c>
      <c r="AR2268" s="45">
        <f>IF(AU2268="S",IF(AND(S2268&lt;&gt;"",R2268&lt;&gt;""),S2268-R2268,0),0)</f>
        <v>0</v>
      </c>
      <c r="AS2268" s="45">
        <f>IF(AU2268="S",IF(Q2268="1. Aceitou o programa",IF(OR(X2268="Não se Aplica",X2268=""),IF(OR(W2268="Não se Aplica",W2268=""),0,W2268-V2268),AVERAGE(X2268-W2268,W2268-V2268)),0),0)</f>
        <v>0</v>
      </c>
      <c r="AT2268" s="45">
        <f>IF(AU2268="S",IF(AND(Q2268="1. Aceitou o programa",AB2268="Realizada"),IFERROR(IF(AA2268="",0,AA2268-R2268),0),0),0)</f>
        <v>0</v>
      </c>
      <c r="AU2268" s="45" t="str">
        <f>_xlfn.XLOOKUP(U2268,'Lista Suspensa'!$AA$20:$AA$23,'Lista Suspensa'!$AB$20:$AB$23,"N/A")</f>
        <v>S</v>
      </c>
    </row>
    <row r="2269" spans="27:47" ht="12" customHeight="1">
      <c r="AA2269" s="27">
        <v>0</v>
      </c>
      <c r="AL2269" s="45" t="s">
        <v>68</v>
      </c>
      <c r="AM2269" s="162" t="str">
        <f>MONTH(B2269)&amp;"/"&amp;YEAR(B2269)</f>
        <v>1/1900</v>
      </c>
      <c r="AN2269" s="45" t="e">
        <f>WEEKNUM(B2269)-WEEKNUM(EOMONTH(B2269,-1)+1)+1</f>
        <v>#NUM!</v>
      </c>
      <c r="AO2269" s="45" t="str">
        <f>MONTH(R2269)&amp;"/"&amp;YEAR(R2269)</f>
        <v>1/1900</v>
      </c>
      <c r="AP2269" s="45" t="e">
        <f>WEEKNUM(R2269)-WEEKNUM(EOMONTH(R2269,-1)+1)+1</f>
        <v>#NUM!</v>
      </c>
      <c r="AQ2269" s="45">
        <f>IF(AU2269="S",IF(Q2269="1. Aceitou o programa",R2269-B2269,0),0)</f>
        <v>0</v>
      </c>
      <c r="AR2269" s="45">
        <f>IF(AU2269="S",IF(AND(S2269&lt;&gt;"",R2269&lt;&gt;""),S2269-R2269,0),0)</f>
        <v>0</v>
      </c>
      <c r="AS2269" s="45">
        <f>IF(AU2269="S",IF(Q2269="1. Aceitou o programa",IF(OR(X2269="Não se Aplica",X2269=""),IF(OR(W2269="Não se Aplica",W2269=""),0,W2269-V2269),AVERAGE(X2269-W2269,W2269-V2269)),0),0)</f>
        <v>0</v>
      </c>
      <c r="AT2269" s="45">
        <f>IF(AU2269="S",IF(AND(Q2269="1. Aceitou o programa",AB2269="Realizada"),IFERROR(IF(AA2269="",0,AA2269-R2269),0),0),0)</f>
        <v>0</v>
      </c>
      <c r="AU2269" s="45" t="str">
        <f>_xlfn.XLOOKUP(U2269,'Lista Suspensa'!$AA$20:$AA$23,'Lista Suspensa'!$AB$20:$AB$23,"N/A")</f>
        <v>S</v>
      </c>
    </row>
    <row r="2270" spans="27:47" ht="12" customHeight="1">
      <c r="AA2270" s="27">
        <v>0</v>
      </c>
      <c r="AL2270" s="45" t="s">
        <v>68</v>
      </c>
      <c r="AM2270" s="162" t="str">
        <f>MONTH(B2270)&amp;"/"&amp;YEAR(B2270)</f>
        <v>1/1900</v>
      </c>
      <c r="AN2270" s="45" t="e">
        <f>WEEKNUM(B2270)-WEEKNUM(EOMONTH(B2270,-1)+1)+1</f>
        <v>#NUM!</v>
      </c>
      <c r="AO2270" s="45" t="str">
        <f>MONTH(R2270)&amp;"/"&amp;YEAR(R2270)</f>
        <v>1/1900</v>
      </c>
      <c r="AP2270" s="45" t="e">
        <f>WEEKNUM(R2270)-WEEKNUM(EOMONTH(R2270,-1)+1)+1</f>
        <v>#NUM!</v>
      </c>
      <c r="AQ2270" s="45">
        <f>IF(AU2270="S",IF(Q2270="1. Aceitou o programa",R2270-B2270,0),0)</f>
        <v>0</v>
      </c>
      <c r="AR2270" s="45">
        <f>IF(AU2270="S",IF(AND(S2270&lt;&gt;"",R2270&lt;&gt;""),S2270-R2270,0),0)</f>
        <v>0</v>
      </c>
      <c r="AS2270" s="45">
        <f>IF(AU2270="S",IF(Q2270="1. Aceitou o programa",IF(OR(X2270="Não se Aplica",X2270=""),IF(OR(W2270="Não se Aplica",W2270=""),0,W2270-V2270),AVERAGE(X2270-W2270,W2270-V2270)),0),0)</f>
        <v>0</v>
      </c>
      <c r="AT2270" s="45">
        <f>IF(AU2270="S",IF(AND(Q2270="1. Aceitou o programa",AB2270="Realizada"),IFERROR(IF(AA2270="",0,AA2270-R2270),0),0),0)</f>
        <v>0</v>
      </c>
      <c r="AU2270" s="45" t="str">
        <f>_xlfn.XLOOKUP(U2270,'Lista Suspensa'!$AA$20:$AA$23,'Lista Suspensa'!$AB$20:$AB$23,"N/A")</f>
        <v>S</v>
      </c>
    </row>
    <row r="2271" spans="27:47" ht="12" customHeight="1">
      <c r="AA2271" s="27">
        <v>0</v>
      </c>
      <c r="AL2271" s="45" t="s">
        <v>68</v>
      </c>
      <c r="AM2271" s="162" t="str">
        <f>MONTH(B2271)&amp;"/"&amp;YEAR(B2271)</f>
        <v>1/1900</v>
      </c>
      <c r="AN2271" s="45" t="e">
        <f>WEEKNUM(B2271)-WEEKNUM(EOMONTH(B2271,-1)+1)+1</f>
        <v>#NUM!</v>
      </c>
      <c r="AO2271" s="45" t="str">
        <f>MONTH(R2271)&amp;"/"&amp;YEAR(R2271)</f>
        <v>1/1900</v>
      </c>
      <c r="AP2271" s="45" t="e">
        <f>WEEKNUM(R2271)-WEEKNUM(EOMONTH(R2271,-1)+1)+1</f>
        <v>#NUM!</v>
      </c>
      <c r="AQ2271" s="45">
        <f>IF(AU2271="S",IF(Q2271="1. Aceitou o programa",R2271-B2271,0),0)</f>
        <v>0</v>
      </c>
      <c r="AR2271" s="45">
        <f>IF(AU2271="S",IF(AND(S2271&lt;&gt;"",R2271&lt;&gt;""),S2271-R2271,0),0)</f>
        <v>0</v>
      </c>
      <c r="AS2271" s="45">
        <f>IF(AU2271="S",IF(Q2271="1. Aceitou o programa",IF(OR(X2271="Não se Aplica",X2271=""),IF(OR(W2271="Não se Aplica",W2271=""),0,W2271-V2271),AVERAGE(X2271-W2271,W2271-V2271)),0),0)</f>
        <v>0</v>
      </c>
      <c r="AT2271" s="45">
        <f>IF(AU2271="S",IF(AND(Q2271="1. Aceitou o programa",AB2271="Realizada"),IFERROR(IF(AA2271="",0,AA2271-R2271),0),0),0)</f>
        <v>0</v>
      </c>
      <c r="AU2271" s="45" t="str">
        <f>_xlfn.XLOOKUP(U2271,'Lista Suspensa'!$AA$20:$AA$23,'Lista Suspensa'!$AB$20:$AB$23,"N/A")</f>
        <v>S</v>
      </c>
    </row>
    <row r="2272" spans="27:47" ht="12" customHeight="1">
      <c r="AA2272" s="27">
        <v>0</v>
      </c>
      <c r="AL2272" s="45" t="s">
        <v>68</v>
      </c>
      <c r="AM2272" s="162" t="str">
        <f>MONTH(B2272)&amp;"/"&amp;YEAR(B2272)</f>
        <v>1/1900</v>
      </c>
      <c r="AN2272" s="45" t="e">
        <f>WEEKNUM(B2272)-WEEKNUM(EOMONTH(B2272,-1)+1)+1</f>
        <v>#NUM!</v>
      </c>
      <c r="AO2272" s="45" t="str">
        <f>MONTH(R2272)&amp;"/"&amp;YEAR(R2272)</f>
        <v>1/1900</v>
      </c>
      <c r="AP2272" s="45" t="e">
        <f>WEEKNUM(R2272)-WEEKNUM(EOMONTH(R2272,-1)+1)+1</f>
        <v>#NUM!</v>
      </c>
      <c r="AQ2272" s="45">
        <f>IF(AU2272="S",IF(Q2272="1. Aceitou o programa",R2272-B2272,0),0)</f>
        <v>0</v>
      </c>
      <c r="AR2272" s="45">
        <f>IF(AU2272="S",IF(AND(S2272&lt;&gt;"",R2272&lt;&gt;""),S2272-R2272,0),0)</f>
        <v>0</v>
      </c>
      <c r="AS2272" s="45">
        <f>IF(AU2272="S",IF(Q2272="1. Aceitou o programa",IF(OR(X2272="Não se Aplica",X2272=""),IF(OR(W2272="Não se Aplica",W2272=""),0,W2272-V2272),AVERAGE(X2272-W2272,W2272-V2272)),0),0)</f>
        <v>0</v>
      </c>
      <c r="AT2272" s="45">
        <f>IF(AU2272="S",IF(AND(Q2272="1. Aceitou o programa",AB2272="Realizada"),IFERROR(IF(AA2272="",0,AA2272-R2272),0),0),0)</f>
        <v>0</v>
      </c>
      <c r="AU2272" s="45" t="str">
        <f>_xlfn.XLOOKUP(U2272,'Lista Suspensa'!$AA$20:$AA$23,'Lista Suspensa'!$AB$20:$AB$23,"N/A")</f>
        <v>S</v>
      </c>
    </row>
    <row r="2273" spans="27:47" ht="12" customHeight="1">
      <c r="AA2273" s="27">
        <v>0</v>
      </c>
      <c r="AL2273" s="45" t="s">
        <v>68</v>
      </c>
      <c r="AM2273" s="162" t="str">
        <f>MONTH(B2273)&amp;"/"&amp;YEAR(B2273)</f>
        <v>1/1900</v>
      </c>
      <c r="AN2273" s="45" t="e">
        <f>WEEKNUM(B2273)-WEEKNUM(EOMONTH(B2273,-1)+1)+1</f>
        <v>#NUM!</v>
      </c>
      <c r="AO2273" s="45" t="str">
        <f>MONTH(R2273)&amp;"/"&amp;YEAR(R2273)</f>
        <v>1/1900</v>
      </c>
      <c r="AP2273" s="45" t="e">
        <f>WEEKNUM(R2273)-WEEKNUM(EOMONTH(R2273,-1)+1)+1</f>
        <v>#NUM!</v>
      </c>
      <c r="AQ2273" s="45">
        <f>IF(AU2273="S",IF(Q2273="1. Aceitou o programa",R2273-B2273,0),0)</f>
        <v>0</v>
      </c>
      <c r="AR2273" s="45">
        <f>IF(AU2273="S",IF(AND(S2273&lt;&gt;"",R2273&lt;&gt;""),S2273-R2273,0),0)</f>
        <v>0</v>
      </c>
      <c r="AS2273" s="45">
        <f>IF(AU2273="S",IF(Q2273="1. Aceitou o programa",IF(OR(X2273="Não se Aplica",X2273=""),IF(OR(W2273="Não se Aplica",W2273=""),0,W2273-V2273),AVERAGE(X2273-W2273,W2273-V2273)),0),0)</f>
        <v>0</v>
      </c>
      <c r="AT2273" s="45">
        <f>IF(AU2273="S",IF(AND(Q2273="1. Aceitou o programa",AB2273="Realizada"),IFERROR(IF(AA2273="",0,AA2273-R2273),0),0),0)</f>
        <v>0</v>
      </c>
      <c r="AU2273" s="45" t="str">
        <f>_xlfn.XLOOKUP(U2273,'Lista Suspensa'!$AA$20:$AA$23,'Lista Suspensa'!$AB$20:$AB$23,"N/A")</f>
        <v>S</v>
      </c>
    </row>
    <row r="2274" spans="27:47" ht="12" customHeight="1">
      <c r="AA2274" s="27">
        <v>0</v>
      </c>
      <c r="AL2274" s="45" t="s">
        <v>68</v>
      </c>
      <c r="AM2274" s="162" t="str">
        <f>MONTH(B2274)&amp;"/"&amp;YEAR(B2274)</f>
        <v>1/1900</v>
      </c>
      <c r="AN2274" s="45" t="e">
        <f>WEEKNUM(B2274)-WEEKNUM(EOMONTH(B2274,-1)+1)+1</f>
        <v>#NUM!</v>
      </c>
      <c r="AO2274" s="45" t="str">
        <f>MONTH(R2274)&amp;"/"&amp;YEAR(R2274)</f>
        <v>1/1900</v>
      </c>
      <c r="AP2274" s="45" t="e">
        <f>WEEKNUM(R2274)-WEEKNUM(EOMONTH(R2274,-1)+1)+1</f>
        <v>#NUM!</v>
      </c>
      <c r="AQ2274" s="45">
        <f>IF(AU2274="S",IF(Q2274="1. Aceitou o programa",R2274-B2274,0),0)</f>
        <v>0</v>
      </c>
      <c r="AR2274" s="45">
        <f>IF(AU2274="S",IF(AND(S2274&lt;&gt;"",R2274&lt;&gt;""),S2274-R2274,0),0)</f>
        <v>0</v>
      </c>
      <c r="AS2274" s="45">
        <f>IF(AU2274="S",IF(Q2274="1. Aceitou o programa",IF(OR(X2274="Não se Aplica",X2274=""),IF(OR(W2274="Não se Aplica",W2274=""),0,W2274-V2274),AVERAGE(X2274-W2274,W2274-V2274)),0),0)</f>
        <v>0</v>
      </c>
      <c r="AT2274" s="45">
        <f>IF(AU2274="S",IF(AND(Q2274="1. Aceitou o programa",AB2274="Realizada"),IFERROR(IF(AA2274="",0,AA2274-R2274),0),0),0)</f>
        <v>0</v>
      </c>
      <c r="AU2274" s="45" t="str">
        <f>_xlfn.XLOOKUP(U2274,'Lista Suspensa'!$AA$20:$AA$23,'Lista Suspensa'!$AB$20:$AB$23,"N/A")</f>
        <v>S</v>
      </c>
    </row>
    <row r="2275" spans="27:47" ht="12" customHeight="1">
      <c r="AA2275" s="27">
        <v>0</v>
      </c>
      <c r="AL2275" s="45" t="s">
        <v>68</v>
      </c>
      <c r="AM2275" s="162" t="str">
        <f>MONTH(B2275)&amp;"/"&amp;YEAR(B2275)</f>
        <v>1/1900</v>
      </c>
      <c r="AN2275" s="45" t="e">
        <f>WEEKNUM(B2275)-WEEKNUM(EOMONTH(B2275,-1)+1)+1</f>
        <v>#NUM!</v>
      </c>
      <c r="AO2275" s="45" t="str">
        <f>MONTH(R2275)&amp;"/"&amp;YEAR(R2275)</f>
        <v>1/1900</v>
      </c>
      <c r="AP2275" s="45" t="e">
        <f>WEEKNUM(R2275)-WEEKNUM(EOMONTH(R2275,-1)+1)+1</f>
        <v>#NUM!</v>
      </c>
      <c r="AQ2275" s="45">
        <f>IF(AU2275="S",IF(Q2275="1. Aceitou o programa",R2275-B2275,0),0)</f>
        <v>0</v>
      </c>
      <c r="AR2275" s="45">
        <f>IF(AU2275="S",IF(AND(S2275&lt;&gt;"",R2275&lt;&gt;""),S2275-R2275,0),0)</f>
        <v>0</v>
      </c>
      <c r="AS2275" s="45">
        <f>IF(AU2275="S",IF(Q2275="1. Aceitou o programa",IF(OR(X2275="Não se Aplica",X2275=""),IF(OR(W2275="Não se Aplica",W2275=""),0,W2275-V2275),AVERAGE(X2275-W2275,W2275-V2275)),0),0)</f>
        <v>0</v>
      </c>
      <c r="AT2275" s="45">
        <f>IF(AU2275="S",IF(AND(Q2275="1. Aceitou o programa",AB2275="Realizada"),IFERROR(IF(AA2275="",0,AA2275-R2275),0),0),0)</f>
        <v>0</v>
      </c>
      <c r="AU2275" s="45" t="str">
        <f>_xlfn.XLOOKUP(U2275,'Lista Suspensa'!$AA$20:$AA$23,'Lista Suspensa'!$AB$20:$AB$23,"N/A")</f>
        <v>S</v>
      </c>
    </row>
    <row r="2276" spans="27:47" ht="12" customHeight="1">
      <c r="AA2276" s="27">
        <v>0</v>
      </c>
      <c r="AL2276" s="45" t="s">
        <v>68</v>
      </c>
      <c r="AM2276" s="162" t="str">
        <f>MONTH(B2276)&amp;"/"&amp;YEAR(B2276)</f>
        <v>1/1900</v>
      </c>
      <c r="AN2276" s="45" t="e">
        <f>WEEKNUM(B2276)-WEEKNUM(EOMONTH(B2276,-1)+1)+1</f>
        <v>#NUM!</v>
      </c>
      <c r="AO2276" s="45" t="str">
        <f>MONTH(R2276)&amp;"/"&amp;YEAR(R2276)</f>
        <v>1/1900</v>
      </c>
      <c r="AP2276" s="45" t="e">
        <f>WEEKNUM(R2276)-WEEKNUM(EOMONTH(R2276,-1)+1)+1</f>
        <v>#NUM!</v>
      </c>
      <c r="AQ2276" s="45">
        <f>IF(AU2276="S",IF(Q2276="1. Aceitou o programa",R2276-B2276,0),0)</f>
        <v>0</v>
      </c>
      <c r="AR2276" s="45">
        <f>IF(AU2276="S",IF(AND(S2276&lt;&gt;"",R2276&lt;&gt;""),S2276-R2276,0),0)</f>
        <v>0</v>
      </c>
      <c r="AS2276" s="45">
        <f>IF(AU2276="S",IF(Q2276="1. Aceitou o programa",IF(OR(X2276="Não se Aplica",X2276=""),IF(OR(W2276="Não se Aplica",W2276=""),0,W2276-V2276),AVERAGE(X2276-W2276,W2276-V2276)),0),0)</f>
        <v>0</v>
      </c>
      <c r="AT2276" s="45">
        <f>IF(AU2276="S",IF(AND(Q2276="1. Aceitou o programa",AB2276="Realizada"),IFERROR(IF(AA2276="",0,AA2276-R2276),0),0),0)</f>
        <v>0</v>
      </c>
      <c r="AU2276" s="45" t="str">
        <f>_xlfn.XLOOKUP(U2276,'Lista Suspensa'!$AA$20:$AA$23,'Lista Suspensa'!$AB$20:$AB$23,"N/A")</f>
        <v>S</v>
      </c>
    </row>
    <row r="2277" spans="27:47" ht="12" customHeight="1">
      <c r="AA2277" s="27">
        <v>0</v>
      </c>
      <c r="AL2277" s="45" t="s">
        <v>68</v>
      </c>
      <c r="AM2277" s="162" t="str">
        <f>MONTH(B2277)&amp;"/"&amp;YEAR(B2277)</f>
        <v>1/1900</v>
      </c>
      <c r="AN2277" s="45" t="e">
        <f>WEEKNUM(B2277)-WEEKNUM(EOMONTH(B2277,-1)+1)+1</f>
        <v>#NUM!</v>
      </c>
      <c r="AO2277" s="45" t="str">
        <f>MONTH(R2277)&amp;"/"&amp;YEAR(R2277)</f>
        <v>1/1900</v>
      </c>
      <c r="AP2277" s="45" t="e">
        <f>WEEKNUM(R2277)-WEEKNUM(EOMONTH(R2277,-1)+1)+1</f>
        <v>#NUM!</v>
      </c>
      <c r="AQ2277" s="45">
        <f>IF(AU2277="S",IF(Q2277="1. Aceitou o programa",R2277-B2277,0),0)</f>
        <v>0</v>
      </c>
      <c r="AR2277" s="45">
        <f>IF(AU2277="S",IF(AND(S2277&lt;&gt;"",R2277&lt;&gt;""),S2277-R2277,0),0)</f>
        <v>0</v>
      </c>
      <c r="AS2277" s="45">
        <f>IF(AU2277="S",IF(Q2277="1. Aceitou o programa",IF(OR(X2277="Não se Aplica",X2277=""),IF(OR(W2277="Não se Aplica",W2277=""),0,W2277-V2277),AVERAGE(X2277-W2277,W2277-V2277)),0),0)</f>
        <v>0</v>
      </c>
      <c r="AT2277" s="45">
        <f>IF(AU2277="S",IF(AND(Q2277="1. Aceitou o programa",AB2277="Realizada"),IFERROR(IF(AA2277="",0,AA2277-R2277),0),0),0)</f>
        <v>0</v>
      </c>
      <c r="AU2277" s="45" t="str">
        <f>_xlfn.XLOOKUP(U2277,'Lista Suspensa'!$AA$20:$AA$23,'Lista Suspensa'!$AB$20:$AB$23,"N/A")</f>
        <v>S</v>
      </c>
    </row>
    <row r="2278" spans="27:47" ht="12" customHeight="1">
      <c r="AA2278" s="27">
        <v>0</v>
      </c>
      <c r="AL2278" s="45" t="s">
        <v>68</v>
      </c>
      <c r="AM2278" s="162" t="str">
        <f>MONTH(B2278)&amp;"/"&amp;YEAR(B2278)</f>
        <v>1/1900</v>
      </c>
      <c r="AN2278" s="45" t="e">
        <f>WEEKNUM(B2278)-WEEKNUM(EOMONTH(B2278,-1)+1)+1</f>
        <v>#NUM!</v>
      </c>
      <c r="AO2278" s="45" t="str">
        <f>MONTH(R2278)&amp;"/"&amp;YEAR(R2278)</f>
        <v>1/1900</v>
      </c>
      <c r="AP2278" s="45" t="e">
        <f>WEEKNUM(R2278)-WEEKNUM(EOMONTH(R2278,-1)+1)+1</f>
        <v>#NUM!</v>
      </c>
      <c r="AQ2278" s="45">
        <f>IF(AU2278="S",IF(Q2278="1. Aceitou o programa",R2278-B2278,0),0)</f>
        <v>0</v>
      </c>
      <c r="AR2278" s="45">
        <f>IF(AU2278="S",IF(AND(S2278&lt;&gt;"",R2278&lt;&gt;""),S2278-R2278,0),0)</f>
        <v>0</v>
      </c>
      <c r="AS2278" s="45">
        <f>IF(AU2278="S",IF(Q2278="1. Aceitou o programa",IF(OR(X2278="Não se Aplica",X2278=""),IF(OR(W2278="Não se Aplica",W2278=""),0,W2278-V2278),AVERAGE(X2278-W2278,W2278-V2278)),0),0)</f>
        <v>0</v>
      </c>
      <c r="AT2278" s="45">
        <f>IF(AU2278="S",IF(AND(Q2278="1. Aceitou o programa",AB2278="Realizada"),IFERROR(IF(AA2278="",0,AA2278-R2278),0),0),0)</f>
        <v>0</v>
      </c>
      <c r="AU2278" s="45" t="str">
        <f>_xlfn.XLOOKUP(U2278,'Lista Suspensa'!$AA$20:$AA$23,'Lista Suspensa'!$AB$20:$AB$23,"N/A")</f>
        <v>S</v>
      </c>
    </row>
    <row r="2279" spans="27:47" ht="12" customHeight="1">
      <c r="AA2279" s="27">
        <v>0</v>
      </c>
      <c r="AL2279" s="45" t="s">
        <v>68</v>
      </c>
      <c r="AM2279" s="162" t="str">
        <f>MONTH(B2279)&amp;"/"&amp;YEAR(B2279)</f>
        <v>1/1900</v>
      </c>
      <c r="AN2279" s="45" t="e">
        <f>WEEKNUM(B2279)-WEEKNUM(EOMONTH(B2279,-1)+1)+1</f>
        <v>#NUM!</v>
      </c>
      <c r="AO2279" s="45" t="str">
        <f>MONTH(R2279)&amp;"/"&amp;YEAR(R2279)</f>
        <v>1/1900</v>
      </c>
      <c r="AP2279" s="45" t="e">
        <f>WEEKNUM(R2279)-WEEKNUM(EOMONTH(R2279,-1)+1)+1</f>
        <v>#NUM!</v>
      </c>
      <c r="AQ2279" s="45">
        <f>IF(AU2279="S",IF(Q2279="1. Aceitou o programa",R2279-B2279,0),0)</f>
        <v>0</v>
      </c>
      <c r="AR2279" s="45">
        <f>IF(AU2279="S",IF(AND(S2279&lt;&gt;"",R2279&lt;&gt;""),S2279-R2279,0),0)</f>
        <v>0</v>
      </c>
      <c r="AS2279" s="45">
        <f>IF(AU2279="S",IF(Q2279="1. Aceitou o programa",IF(OR(X2279="Não se Aplica",X2279=""),IF(OR(W2279="Não se Aplica",W2279=""),0,W2279-V2279),AVERAGE(X2279-W2279,W2279-V2279)),0),0)</f>
        <v>0</v>
      </c>
      <c r="AT2279" s="45">
        <f>IF(AU2279="S",IF(AND(Q2279="1. Aceitou o programa",AB2279="Realizada"),IFERROR(IF(AA2279="",0,AA2279-R2279),0),0),0)</f>
        <v>0</v>
      </c>
      <c r="AU2279" s="45" t="str">
        <f>_xlfn.XLOOKUP(U2279,'Lista Suspensa'!$AA$20:$AA$23,'Lista Suspensa'!$AB$20:$AB$23,"N/A")</f>
        <v>S</v>
      </c>
    </row>
    <row r="2280" spans="27:47" ht="12" customHeight="1">
      <c r="AA2280" s="27">
        <v>0</v>
      </c>
      <c r="AL2280" s="45" t="s">
        <v>68</v>
      </c>
      <c r="AM2280" s="162" t="str">
        <f>MONTH(B2280)&amp;"/"&amp;YEAR(B2280)</f>
        <v>1/1900</v>
      </c>
      <c r="AN2280" s="45" t="e">
        <f>WEEKNUM(B2280)-WEEKNUM(EOMONTH(B2280,-1)+1)+1</f>
        <v>#NUM!</v>
      </c>
      <c r="AO2280" s="45" t="str">
        <f>MONTH(R2280)&amp;"/"&amp;YEAR(R2280)</f>
        <v>1/1900</v>
      </c>
      <c r="AP2280" s="45" t="e">
        <f>WEEKNUM(R2280)-WEEKNUM(EOMONTH(R2280,-1)+1)+1</f>
        <v>#NUM!</v>
      </c>
      <c r="AQ2280" s="45">
        <f>IF(AU2280="S",IF(Q2280="1. Aceitou o programa",R2280-B2280,0),0)</f>
        <v>0</v>
      </c>
      <c r="AR2280" s="45">
        <f>IF(AU2280="S",IF(AND(S2280&lt;&gt;"",R2280&lt;&gt;""),S2280-R2280,0),0)</f>
        <v>0</v>
      </c>
      <c r="AS2280" s="45">
        <f>IF(AU2280="S",IF(Q2280="1. Aceitou o programa",IF(OR(X2280="Não se Aplica",X2280=""),IF(OR(W2280="Não se Aplica",W2280=""),0,W2280-V2280),AVERAGE(X2280-W2280,W2280-V2280)),0),0)</f>
        <v>0</v>
      </c>
      <c r="AT2280" s="45">
        <f>IF(AU2280="S",IF(AND(Q2280="1. Aceitou o programa",AB2280="Realizada"),IFERROR(IF(AA2280="",0,AA2280-R2280),0),0),0)</f>
        <v>0</v>
      </c>
      <c r="AU2280" s="45" t="str">
        <f>_xlfn.XLOOKUP(U2280,'Lista Suspensa'!$AA$20:$AA$23,'Lista Suspensa'!$AB$20:$AB$23,"N/A")</f>
        <v>S</v>
      </c>
    </row>
    <row r="2281" spans="27:47" ht="12" customHeight="1">
      <c r="AA2281" s="27">
        <v>0</v>
      </c>
      <c r="AL2281" s="45" t="s">
        <v>68</v>
      </c>
      <c r="AM2281" s="162" t="str">
        <f>MONTH(B2281)&amp;"/"&amp;YEAR(B2281)</f>
        <v>1/1900</v>
      </c>
      <c r="AN2281" s="45" t="e">
        <f>WEEKNUM(B2281)-WEEKNUM(EOMONTH(B2281,-1)+1)+1</f>
        <v>#NUM!</v>
      </c>
      <c r="AO2281" s="45" t="str">
        <f>MONTH(R2281)&amp;"/"&amp;YEAR(R2281)</f>
        <v>1/1900</v>
      </c>
      <c r="AP2281" s="45" t="e">
        <f>WEEKNUM(R2281)-WEEKNUM(EOMONTH(R2281,-1)+1)+1</f>
        <v>#NUM!</v>
      </c>
      <c r="AQ2281" s="45">
        <f>IF(AU2281="S",IF(Q2281="1. Aceitou o programa",R2281-B2281,0),0)</f>
        <v>0</v>
      </c>
      <c r="AR2281" s="45">
        <f>IF(AU2281="S",IF(AND(S2281&lt;&gt;"",R2281&lt;&gt;""),S2281-R2281,0),0)</f>
        <v>0</v>
      </c>
      <c r="AS2281" s="45">
        <f>IF(AU2281="S",IF(Q2281="1. Aceitou o programa",IF(OR(X2281="Não se Aplica",X2281=""),IF(OR(W2281="Não se Aplica",W2281=""),0,W2281-V2281),AVERAGE(X2281-W2281,W2281-V2281)),0),0)</f>
        <v>0</v>
      </c>
      <c r="AT2281" s="45">
        <f>IF(AU2281="S",IF(AND(Q2281="1. Aceitou o programa",AB2281="Realizada"),IFERROR(IF(AA2281="",0,AA2281-R2281),0),0),0)</f>
        <v>0</v>
      </c>
      <c r="AU2281" s="45" t="str">
        <f>_xlfn.XLOOKUP(U2281,'Lista Suspensa'!$AA$20:$AA$23,'Lista Suspensa'!$AB$20:$AB$23,"N/A")</f>
        <v>S</v>
      </c>
    </row>
    <row r="2282" spans="27:47" ht="12" customHeight="1">
      <c r="AA2282" s="27">
        <v>0</v>
      </c>
      <c r="AL2282" s="45" t="s">
        <v>68</v>
      </c>
      <c r="AM2282" s="162" t="str">
        <f>MONTH(B2282)&amp;"/"&amp;YEAR(B2282)</f>
        <v>1/1900</v>
      </c>
      <c r="AN2282" s="45" t="e">
        <f>WEEKNUM(B2282)-WEEKNUM(EOMONTH(B2282,-1)+1)+1</f>
        <v>#NUM!</v>
      </c>
      <c r="AO2282" s="45" t="str">
        <f>MONTH(R2282)&amp;"/"&amp;YEAR(R2282)</f>
        <v>1/1900</v>
      </c>
      <c r="AP2282" s="45" t="e">
        <f>WEEKNUM(R2282)-WEEKNUM(EOMONTH(R2282,-1)+1)+1</f>
        <v>#NUM!</v>
      </c>
      <c r="AQ2282" s="45">
        <f>IF(AU2282="S",IF(Q2282="1. Aceitou o programa",R2282-B2282,0),0)</f>
        <v>0</v>
      </c>
      <c r="AR2282" s="45">
        <f>IF(AU2282="S",IF(AND(S2282&lt;&gt;"",R2282&lt;&gt;""),S2282-R2282,0),0)</f>
        <v>0</v>
      </c>
      <c r="AS2282" s="45">
        <f>IF(AU2282="S",IF(Q2282="1. Aceitou o programa",IF(OR(X2282="Não se Aplica",X2282=""),IF(OR(W2282="Não se Aplica",W2282=""),0,W2282-V2282),AVERAGE(X2282-W2282,W2282-V2282)),0),0)</f>
        <v>0</v>
      </c>
      <c r="AT2282" s="45">
        <f>IF(AU2282="S",IF(AND(Q2282="1. Aceitou o programa",AB2282="Realizada"),IFERROR(IF(AA2282="",0,AA2282-R2282),0),0),0)</f>
        <v>0</v>
      </c>
      <c r="AU2282" s="45" t="str">
        <f>_xlfn.XLOOKUP(U2282,'Lista Suspensa'!$AA$20:$AA$23,'Lista Suspensa'!$AB$20:$AB$23,"N/A")</f>
        <v>S</v>
      </c>
    </row>
    <row r="2283" spans="27:47" ht="12" customHeight="1">
      <c r="AA2283" s="27">
        <v>0</v>
      </c>
      <c r="AL2283" s="45" t="s">
        <v>68</v>
      </c>
      <c r="AM2283" s="162" t="str">
        <f>MONTH(B2283)&amp;"/"&amp;YEAR(B2283)</f>
        <v>1/1900</v>
      </c>
      <c r="AN2283" s="45" t="e">
        <f>WEEKNUM(B2283)-WEEKNUM(EOMONTH(B2283,-1)+1)+1</f>
        <v>#NUM!</v>
      </c>
      <c r="AO2283" s="45" t="str">
        <f>MONTH(R2283)&amp;"/"&amp;YEAR(R2283)</f>
        <v>1/1900</v>
      </c>
      <c r="AP2283" s="45" t="e">
        <f>WEEKNUM(R2283)-WEEKNUM(EOMONTH(R2283,-1)+1)+1</f>
        <v>#NUM!</v>
      </c>
      <c r="AQ2283" s="45">
        <f>IF(AU2283="S",IF(Q2283="1. Aceitou o programa",R2283-B2283,0),0)</f>
        <v>0</v>
      </c>
      <c r="AR2283" s="45">
        <f>IF(AU2283="S",IF(AND(S2283&lt;&gt;"",R2283&lt;&gt;""),S2283-R2283,0),0)</f>
        <v>0</v>
      </c>
      <c r="AS2283" s="45">
        <f>IF(AU2283="S",IF(Q2283="1. Aceitou o programa",IF(OR(X2283="Não se Aplica",X2283=""),IF(OR(W2283="Não se Aplica",W2283=""),0,W2283-V2283),AVERAGE(X2283-W2283,W2283-V2283)),0),0)</f>
        <v>0</v>
      </c>
      <c r="AT2283" s="45">
        <f>IF(AU2283="S",IF(AND(Q2283="1. Aceitou o programa",AB2283="Realizada"),IFERROR(IF(AA2283="",0,AA2283-R2283),0),0),0)</f>
        <v>0</v>
      </c>
      <c r="AU2283" s="45" t="str">
        <f>_xlfn.XLOOKUP(U2283,'Lista Suspensa'!$AA$20:$AA$23,'Lista Suspensa'!$AB$20:$AB$23,"N/A")</f>
        <v>S</v>
      </c>
    </row>
    <row r="2284" spans="27:47" ht="12" customHeight="1">
      <c r="AA2284" s="27">
        <v>0</v>
      </c>
      <c r="AL2284" s="45" t="s">
        <v>68</v>
      </c>
      <c r="AM2284" s="162" t="str">
        <f>MONTH(B2284)&amp;"/"&amp;YEAR(B2284)</f>
        <v>1/1900</v>
      </c>
      <c r="AN2284" s="45" t="e">
        <f>WEEKNUM(B2284)-WEEKNUM(EOMONTH(B2284,-1)+1)+1</f>
        <v>#NUM!</v>
      </c>
      <c r="AO2284" s="45" t="str">
        <f>MONTH(R2284)&amp;"/"&amp;YEAR(R2284)</f>
        <v>1/1900</v>
      </c>
      <c r="AP2284" s="45" t="e">
        <f>WEEKNUM(R2284)-WEEKNUM(EOMONTH(R2284,-1)+1)+1</f>
        <v>#NUM!</v>
      </c>
      <c r="AQ2284" s="45">
        <f>IF(AU2284="S",IF(Q2284="1. Aceitou o programa",R2284-B2284,0),0)</f>
        <v>0</v>
      </c>
      <c r="AR2284" s="45">
        <f>IF(AU2284="S",IF(AND(S2284&lt;&gt;"",R2284&lt;&gt;""),S2284-R2284,0),0)</f>
        <v>0</v>
      </c>
      <c r="AS2284" s="45">
        <f>IF(AU2284="S",IF(Q2284="1. Aceitou o programa",IF(OR(X2284="Não se Aplica",X2284=""),IF(OR(W2284="Não se Aplica",W2284=""),0,W2284-V2284),AVERAGE(X2284-W2284,W2284-V2284)),0),0)</f>
        <v>0</v>
      </c>
      <c r="AT2284" s="45">
        <f>IF(AU2284="S",IF(AND(Q2284="1. Aceitou o programa",AB2284="Realizada"),IFERROR(IF(AA2284="",0,AA2284-R2284),0),0),0)</f>
        <v>0</v>
      </c>
      <c r="AU2284" s="45" t="str">
        <f>_xlfn.XLOOKUP(U2284,'Lista Suspensa'!$AA$20:$AA$23,'Lista Suspensa'!$AB$20:$AB$23,"N/A")</f>
        <v>S</v>
      </c>
    </row>
    <row r="2285" spans="27:47" ht="12" customHeight="1">
      <c r="AA2285" s="27">
        <v>0</v>
      </c>
      <c r="AL2285" s="45" t="s">
        <v>68</v>
      </c>
      <c r="AM2285" s="162" t="str">
        <f>MONTH(B2285)&amp;"/"&amp;YEAR(B2285)</f>
        <v>1/1900</v>
      </c>
      <c r="AN2285" s="45" t="e">
        <f>WEEKNUM(B2285)-WEEKNUM(EOMONTH(B2285,-1)+1)+1</f>
        <v>#NUM!</v>
      </c>
      <c r="AO2285" s="45" t="str">
        <f>MONTH(R2285)&amp;"/"&amp;YEAR(R2285)</f>
        <v>1/1900</v>
      </c>
      <c r="AP2285" s="45" t="e">
        <f>WEEKNUM(R2285)-WEEKNUM(EOMONTH(R2285,-1)+1)+1</f>
        <v>#NUM!</v>
      </c>
      <c r="AQ2285" s="45">
        <f>IF(AU2285="S",IF(Q2285="1. Aceitou o programa",R2285-B2285,0),0)</f>
        <v>0</v>
      </c>
      <c r="AR2285" s="45">
        <f>IF(AU2285="S",IF(AND(S2285&lt;&gt;"",R2285&lt;&gt;""),S2285-R2285,0),0)</f>
        <v>0</v>
      </c>
      <c r="AS2285" s="45">
        <f>IF(AU2285="S",IF(Q2285="1. Aceitou o programa",IF(OR(X2285="Não se Aplica",X2285=""),IF(OR(W2285="Não se Aplica",W2285=""),0,W2285-V2285),AVERAGE(X2285-W2285,W2285-V2285)),0),0)</f>
        <v>0</v>
      </c>
      <c r="AT2285" s="45">
        <f>IF(AU2285="S",IF(AND(Q2285="1. Aceitou o programa",AB2285="Realizada"),IFERROR(IF(AA2285="",0,AA2285-R2285),0),0),0)</f>
        <v>0</v>
      </c>
      <c r="AU2285" s="45" t="str">
        <f>_xlfn.XLOOKUP(U2285,'Lista Suspensa'!$AA$20:$AA$23,'Lista Suspensa'!$AB$20:$AB$23,"N/A")</f>
        <v>S</v>
      </c>
    </row>
    <row r="2286" spans="27:47" ht="12" customHeight="1">
      <c r="AA2286" s="27">
        <v>0</v>
      </c>
      <c r="AL2286" s="45" t="s">
        <v>68</v>
      </c>
      <c r="AM2286" s="162" t="str">
        <f>MONTH(B2286)&amp;"/"&amp;YEAR(B2286)</f>
        <v>1/1900</v>
      </c>
      <c r="AN2286" s="45" t="e">
        <f>WEEKNUM(B2286)-WEEKNUM(EOMONTH(B2286,-1)+1)+1</f>
        <v>#NUM!</v>
      </c>
      <c r="AO2286" s="45" t="str">
        <f>MONTH(R2286)&amp;"/"&amp;YEAR(R2286)</f>
        <v>1/1900</v>
      </c>
      <c r="AP2286" s="45" t="e">
        <f>WEEKNUM(R2286)-WEEKNUM(EOMONTH(R2286,-1)+1)+1</f>
        <v>#NUM!</v>
      </c>
      <c r="AQ2286" s="45">
        <f>IF(AU2286="S",IF(Q2286="1. Aceitou o programa",R2286-B2286,0),0)</f>
        <v>0</v>
      </c>
      <c r="AR2286" s="45">
        <f>IF(AU2286="S",IF(AND(S2286&lt;&gt;"",R2286&lt;&gt;""),S2286-R2286,0),0)</f>
        <v>0</v>
      </c>
      <c r="AS2286" s="45">
        <f>IF(AU2286="S",IF(Q2286="1. Aceitou o programa",IF(OR(X2286="Não se Aplica",X2286=""),IF(OR(W2286="Não se Aplica",W2286=""),0,W2286-V2286),AVERAGE(X2286-W2286,W2286-V2286)),0),0)</f>
        <v>0</v>
      </c>
      <c r="AT2286" s="45">
        <f>IF(AU2286="S",IF(AND(Q2286="1. Aceitou o programa",AB2286="Realizada"),IFERROR(IF(AA2286="",0,AA2286-R2286),0),0),0)</f>
        <v>0</v>
      </c>
      <c r="AU2286" s="45" t="str">
        <f>_xlfn.XLOOKUP(U2286,'Lista Suspensa'!$AA$20:$AA$23,'Lista Suspensa'!$AB$20:$AB$23,"N/A")</f>
        <v>S</v>
      </c>
    </row>
    <row r="2287" spans="27:47" ht="12" customHeight="1">
      <c r="AA2287" s="27">
        <v>0</v>
      </c>
      <c r="AL2287" s="45" t="s">
        <v>68</v>
      </c>
      <c r="AM2287" s="162" t="str">
        <f>MONTH(B2287)&amp;"/"&amp;YEAR(B2287)</f>
        <v>1/1900</v>
      </c>
      <c r="AN2287" s="45" t="e">
        <f>WEEKNUM(B2287)-WEEKNUM(EOMONTH(B2287,-1)+1)+1</f>
        <v>#NUM!</v>
      </c>
      <c r="AO2287" s="45" t="str">
        <f>MONTH(R2287)&amp;"/"&amp;YEAR(R2287)</f>
        <v>1/1900</v>
      </c>
      <c r="AP2287" s="45" t="e">
        <f>WEEKNUM(R2287)-WEEKNUM(EOMONTH(R2287,-1)+1)+1</f>
        <v>#NUM!</v>
      </c>
      <c r="AQ2287" s="45">
        <f>IF(AU2287="S",IF(Q2287="1. Aceitou o programa",R2287-B2287,0),0)</f>
        <v>0</v>
      </c>
      <c r="AR2287" s="45">
        <f>IF(AU2287="S",IF(AND(S2287&lt;&gt;"",R2287&lt;&gt;""),S2287-R2287,0),0)</f>
        <v>0</v>
      </c>
      <c r="AS2287" s="45">
        <f>IF(AU2287="S",IF(Q2287="1. Aceitou o programa",IF(OR(X2287="Não se Aplica",X2287=""),IF(OR(W2287="Não se Aplica",W2287=""),0,W2287-V2287),AVERAGE(X2287-W2287,W2287-V2287)),0),0)</f>
        <v>0</v>
      </c>
      <c r="AT2287" s="45">
        <f>IF(AU2287="S",IF(AND(Q2287="1. Aceitou o programa",AB2287="Realizada"),IFERROR(IF(AA2287="",0,AA2287-R2287),0),0),0)</f>
        <v>0</v>
      </c>
      <c r="AU2287" s="45" t="str">
        <f>_xlfn.XLOOKUP(U2287,'Lista Suspensa'!$AA$20:$AA$23,'Lista Suspensa'!$AB$20:$AB$23,"N/A")</f>
        <v>S</v>
      </c>
    </row>
    <row r="2288" spans="27:47" ht="12" customHeight="1">
      <c r="AA2288" s="27">
        <v>0</v>
      </c>
      <c r="AL2288" s="45" t="s">
        <v>68</v>
      </c>
      <c r="AM2288" s="162" t="str">
        <f>MONTH(B2288)&amp;"/"&amp;YEAR(B2288)</f>
        <v>1/1900</v>
      </c>
      <c r="AN2288" s="45" t="e">
        <f>WEEKNUM(B2288)-WEEKNUM(EOMONTH(B2288,-1)+1)+1</f>
        <v>#NUM!</v>
      </c>
      <c r="AO2288" s="45" t="str">
        <f>MONTH(R2288)&amp;"/"&amp;YEAR(R2288)</f>
        <v>1/1900</v>
      </c>
      <c r="AP2288" s="45" t="e">
        <f>WEEKNUM(R2288)-WEEKNUM(EOMONTH(R2288,-1)+1)+1</f>
        <v>#NUM!</v>
      </c>
      <c r="AQ2288" s="45">
        <f>IF(AU2288="S",IF(Q2288="1. Aceitou o programa",R2288-B2288,0),0)</f>
        <v>0</v>
      </c>
      <c r="AR2288" s="45">
        <f>IF(AU2288="S",IF(AND(S2288&lt;&gt;"",R2288&lt;&gt;""),S2288-R2288,0),0)</f>
        <v>0</v>
      </c>
      <c r="AS2288" s="45">
        <f>IF(AU2288="S",IF(Q2288="1. Aceitou o programa",IF(OR(X2288="Não se Aplica",X2288=""),IF(OR(W2288="Não se Aplica",W2288=""),0,W2288-V2288),AVERAGE(X2288-W2288,W2288-V2288)),0),0)</f>
        <v>0</v>
      </c>
      <c r="AT2288" s="45">
        <f>IF(AU2288="S",IF(AND(Q2288="1. Aceitou o programa",AB2288="Realizada"),IFERROR(IF(AA2288="",0,AA2288-R2288),0),0),0)</f>
        <v>0</v>
      </c>
      <c r="AU2288" s="45" t="str">
        <f>_xlfn.XLOOKUP(U2288,'Lista Suspensa'!$AA$20:$AA$23,'Lista Suspensa'!$AB$20:$AB$23,"N/A")</f>
        <v>S</v>
      </c>
    </row>
    <row r="2289" spans="27:47" ht="12" customHeight="1">
      <c r="AA2289" s="27">
        <v>0</v>
      </c>
      <c r="AL2289" s="45" t="s">
        <v>68</v>
      </c>
      <c r="AM2289" s="162" t="str">
        <f>MONTH(B2289)&amp;"/"&amp;YEAR(B2289)</f>
        <v>1/1900</v>
      </c>
      <c r="AN2289" s="45" t="e">
        <f>WEEKNUM(B2289)-WEEKNUM(EOMONTH(B2289,-1)+1)+1</f>
        <v>#NUM!</v>
      </c>
      <c r="AO2289" s="45" t="str">
        <f>MONTH(R2289)&amp;"/"&amp;YEAR(R2289)</f>
        <v>1/1900</v>
      </c>
      <c r="AP2289" s="45" t="e">
        <f>WEEKNUM(R2289)-WEEKNUM(EOMONTH(R2289,-1)+1)+1</f>
        <v>#NUM!</v>
      </c>
      <c r="AQ2289" s="45">
        <f>IF(AU2289="S",IF(Q2289="1. Aceitou o programa",R2289-B2289,0),0)</f>
        <v>0</v>
      </c>
      <c r="AR2289" s="45">
        <f>IF(AU2289="S",IF(AND(S2289&lt;&gt;"",R2289&lt;&gt;""),S2289-R2289,0),0)</f>
        <v>0</v>
      </c>
      <c r="AS2289" s="45">
        <f>IF(AU2289="S",IF(Q2289="1. Aceitou o programa",IF(OR(X2289="Não se Aplica",X2289=""),IF(OR(W2289="Não se Aplica",W2289=""),0,W2289-V2289),AVERAGE(X2289-W2289,W2289-V2289)),0),0)</f>
        <v>0</v>
      </c>
      <c r="AT2289" s="45">
        <f>IF(AU2289="S",IF(AND(Q2289="1. Aceitou o programa",AB2289="Realizada"),IFERROR(IF(AA2289="",0,AA2289-R2289),0),0),0)</f>
        <v>0</v>
      </c>
      <c r="AU2289" s="45" t="str">
        <f>_xlfn.XLOOKUP(U2289,'Lista Suspensa'!$AA$20:$AA$23,'Lista Suspensa'!$AB$20:$AB$23,"N/A")</f>
        <v>S</v>
      </c>
    </row>
    <row r="2290" spans="27:47" ht="12" customHeight="1">
      <c r="AA2290" s="27">
        <v>0</v>
      </c>
      <c r="AL2290" s="45" t="s">
        <v>68</v>
      </c>
      <c r="AM2290" s="162" t="str">
        <f>MONTH(B2290)&amp;"/"&amp;YEAR(B2290)</f>
        <v>1/1900</v>
      </c>
      <c r="AN2290" s="45" t="e">
        <f>WEEKNUM(B2290)-WEEKNUM(EOMONTH(B2290,-1)+1)+1</f>
        <v>#NUM!</v>
      </c>
      <c r="AO2290" s="45" t="str">
        <f>MONTH(R2290)&amp;"/"&amp;YEAR(R2290)</f>
        <v>1/1900</v>
      </c>
      <c r="AP2290" s="45" t="e">
        <f>WEEKNUM(R2290)-WEEKNUM(EOMONTH(R2290,-1)+1)+1</f>
        <v>#NUM!</v>
      </c>
      <c r="AQ2290" s="45">
        <f>IF(AU2290="S",IF(Q2290="1. Aceitou o programa",R2290-B2290,0),0)</f>
        <v>0</v>
      </c>
      <c r="AR2290" s="45">
        <f>IF(AU2290="S",IF(AND(S2290&lt;&gt;"",R2290&lt;&gt;""),S2290-R2290,0),0)</f>
        <v>0</v>
      </c>
      <c r="AS2290" s="45">
        <f>IF(AU2290="S",IF(Q2290="1. Aceitou o programa",IF(OR(X2290="Não se Aplica",X2290=""),IF(OR(W2290="Não se Aplica",W2290=""),0,W2290-V2290),AVERAGE(X2290-W2290,W2290-V2290)),0),0)</f>
        <v>0</v>
      </c>
      <c r="AT2290" s="45">
        <f>IF(AU2290="S",IF(AND(Q2290="1. Aceitou o programa",AB2290="Realizada"),IFERROR(IF(AA2290="",0,AA2290-R2290),0),0),0)</f>
        <v>0</v>
      </c>
      <c r="AU2290" s="45" t="str">
        <f>_xlfn.XLOOKUP(U2290,'Lista Suspensa'!$AA$20:$AA$23,'Lista Suspensa'!$AB$20:$AB$23,"N/A")</f>
        <v>S</v>
      </c>
    </row>
    <row r="2291" spans="27:47" ht="12" customHeight="1">
      <c r="AA2291" s="27">
        <v>0</v>
      </c>
      <c r="AL2291" s="45" t="s">
        <v>68</v>
      </c>
      <c r="AM2291" s="162" t="str">
        <f>MONTH(B2291)&amp;"/"&amp;YEAR(B2291)</f>
        <v>1/1900</v>
      </c>
      <c r="AN2291" s="45" t="e">
        <f>WEEKNUM(B2291)-WEEKNUM(EOMONTH(B2291,-1)+1)+1</f>
        <v>#NUM!</v>
      </c>
      <c r="AO2291" s="45" t="str">
        <f>MONTH(R2291)&amp;"/"&amp;YEAR(R2291)</f>
        <v>1/1900</v>
      </c>
      <c r="AP2291" s="45" t="e">
        <f>WEEKNUM(R2291)-WEEKNUM(EOMONTH(R2291,-1)+1)+1</f>
        <v>#NUM!</v>
      </c>
      <c r="AQ2291" s="45">
        <f>IF(AU2291="S",IF(Q2291="1. Aceitou o programa",R2291-B2291,0),0)</f>
        <v>0</v>
      </c>
      <c r="AR2291" s="45">
        <f>IF(AU2291="S",IF(AND(S2291&lt;&gt;"",R2291&lt;&gt;""),S2291-R2291,0),0)</f>
        <v>0</v>
      </c>
      <c r="AS2291" s="45">
        <f>IF(AU2291="S",IF(Q2291="1. Aceitou o programa",IF(OR(X2291="Não se Aplica",X2291=""),IF(OR(W2291="Não se Aplica",W2291=""),0,W2291-V2291),AVERAGE(X2291-W2291,W2291-V2291)),0),0)</f>
        <v>0</v>
      </c>
      <c r="AT2291" s="45">
        <f>IF(AU2291="S",IF(AND(Q2291="1. Aceitou o programa",AB2291="Realizada"),IFERROR(IF(AA2291="",0,AA2291-R2291),0),0),0)</f>
        <v>0</v>
      </c>
      <c r="AU2291" s="45" t="str">
        <f>_xlfn.XLOOKUP(U2291,'Lista Suspensa'!$AA$20:$AA$23,'Lista Suspensa'!$AB$20:$AB$23,"N/A")</f>
        <v>S</v>
      </c>
    </row>
    <row r="2292" spans="27:47" ht="12" customHeight="1">
      <c r="AA2292" s="27">
        <v>0</v>
      </c>
      <c r="AL2292" s="45" t="s">
        <v>68</v>
      </c>
      <c r="AM2292" s="162" t="str">
        <f>MONTH(B2292)&amp;"/"&amp;YEAR(B2292)</f>
        <v>1/1900</v>
      </c>
      <c r="AN2292" s="45" t="e">
        <f>WEEKNUM(B2292)-WEEKNUM(EOMONTH(B2292,-1)+1)+1</f>
        <v>#NUM!</v>
      </c>
      <c r="AO2292" s="45" t="str">
        <f>MONTH(R2292)&amp;"/"&amp;YEAR(R2292)</f>
        <v>1/1900</v>
      </c>
      <c r="AP2292" s="45" t="e">
        <f>WEEKNUM(R2292)-WEEKNUM(EOMONTH(R2292,-1)+1)+1</f>
        <v>#NUM!</v>
      </c>
      <c r="AQ2292" s="45">
        <f>IF(AU2292="S",IF(Q2292="1. Aceitou o programa",R2292-B2292,0),0)</f>
        <v>0</v>
      </c>
      <c r="AR2292" s="45">
        <f>IF(AU2292="S",IF(AND(S2292&lt;&gt;"",R2292&lt;&gt;""),S2292-R2292,0),0)</f>
        <v>0</v>
      </c>
      <c r="AS2292" s="45">
        <f>IF(AU2292="S",IF(Q2292="1. Aceitou o programa",IF(OR(X2292="Não se Aplica",X2292=""),IF(OR(W2292="Não se Aplica",W2292=""),0,W2292-V2292),AVERAGE(X2292-W2292,W2292-V2292)),0),0)</f>
        <v>0</v>
      </c>
      <c r="AT2292" s="45">
        <f>IF(AU2292="S",IF(AND(Q2292="1. Aceitou o programa",AB2292="Realizada"),IFERROR(IF(AA2292="",0,AA2292-R2292),0),0),0)</f>
        <v>0</v>
      </c>
      <c r="AU2292" s="45" t="str">
        <f>_xlfn.XLOOKUP(U2292,'Lista Suspensa'!$AA$20:$AA$23,'Lista Suspensa'!$AB$20:$AB$23,"N/A")</f>
        <v>S</v>
      </c>
    </row>
    <row r="2293" spans="27:47" ht="12" customHeight="1">
      <c r="AA2293" s="27">
        <v>0</v>
      </c>
      <c r="AL2293" s="45" t="s">
        <v>68</v>
      </c>
      <c r="AM2293" s="162" t="str">
        <f>MONTH(B2293)&amp;"/"&amp;YEAR(B2293)</f>
        <v>1/1900</v>
      </c>
      <c r="AN2293" s="45" t="e">
        <f>WEEKNUM(B2293)-WEEKNUM(EOMONTH(B2293,-1)+1)+1</f>
        <v>#NUM!</v>
      </c>
      <c r="AO2293" s="45" t="str">
        <f>MONTH(R2293)&amp;"/"&amp;YEAR(R2293)</f>
        <v>1/1900</v>
      </c>
      <c r="AP2293" s="45" t="e">
        <f>WEEKNUM(R2293)-WEEKNUM(EOMONTH(R2293,-1)+1)+1</f>
        <v>#NUM!</v>
      </c>
      <c r="AQ2293" s="45">
        <f>IF(AU2293="S",IF(Q2293="1. Aceitou o programa",R2293-B2293,0),0)</f>
        <v>0</v>
      </c>
      <c r="AR2293" s="45">
        <f>IF(AU2293="S",IF(AND(S2293&lt;&gt;"",R2293&lt;&gt;""),S2293-R2293,0),0)</f>
        <v>0</v>
      </c>
      <c r="AS2293" s="45">
        <f>IF(AU2293="S",IF(Q2293="1. Aceitou o programa",IF(OR(X2293="Não se Aplica",X2293=""),IF(OR(W2293="Não se Aplica",W2293=""),0,W2293-V2293),AVERAGE(X2293-W2293,W2293-V2293)),0),0)</f>
        <v>0</v>
      </c>
      <c r="AT2293" s="45">
        <f>IF(AU2293="S",IF(AND(Q2293="1. Aceitou o programa",AB2293="Realizada"),IFERROR(IF(AA2293="",0,AA2293-R2293),0),0),0)</f>
        <v>0</v>
      </c>
      <c r="AU2293" s="45" t="str">
        <f>_xlfn.XLOOKUP(U2293,'Lista Suspensa'!$AA$20:$AA$23,'Lista Suspensa'!$AB$20:$AB$23,"N/A")</f>
        <v>S</v>
      </c>
    </row>
    <row r="2294" spans="27:47" ht="12" customHeight="1">
      <c r="AA2294" s="27">
        <v>0</v>
      </c>
      <c r="AL2294" s="45" t="s">
        <v>68</v>
      </c>
      <c r="AM2294" s="162" t="str">
        <f>MONTH(B2294)&amp;"/"&amp;YEAR(B2294)</f>
        <v>1/1900</v>
      </c>
      <c r="AN2294" s="45" t="e">
        <f>WEEKNUM(B2294)-WEEKNUM(EOMONTH(B2294,-1)+1)+1</f>
        <v>#NUM!</v>
      </c>
      <c r="AO2294" s="45" t="str">
        <f>MONTH(R2294)&amp;"/"&amp;YEAR(R2294)</f>
        <v>1/1900</v>
      </c>
      <c r="AP2294" s="45" t="e">
        <f>WEEKNUM(R2294)-WEEKNUM(EOMONTH(R2294,-1)+1)+1</f>
        <v>#NUM!</v>
      </c>
      <c r="AQ2294" s="45">
        <f>IF(AU2294="S",IF(Q2294="1. Aceitou o programa",R2294-B2294,0),0)</f>
        <v>0</v>
      </c>
      <c r="AR2294" s="45">
        <f>IF(AU2294="S",IF(AND(S2294&lt;&gt;"",R2294&lt;&gt;""),S2294-R2294,0),0)</f>
        <v>0</v>
      </c>
      <c r="AS2294" s="45">
        <f>IF(AU2294="S",IF(Q2294="1. Aceitou o programa",IF(OR(X2294="Não se Aplica",X2294=""),IF(OR(W2294="Não se Aplica",W2294=""),0,W2294-V2294),AVERAGE(X2294-W2294,W2294-V2294)),0),0)</f>
        <v>0</v>
      </c>
      <c r="AT2294" s="45">
        <f>IF(AU2294="S",IF(AND(Q2294="1. Aceitou o programa",AB2294="Realizada"),IFERROR(IF(AA2294="",0,AA2294-R2294),0),0),0)</f>
        <v>0</v>
      </c>
      <c r="AU2294" s="45" t="str">
        <f>_xlfn.XLOOKUP(U2294,'Lista Suspensa'!$AA$20:$AA$23,'Lista Suspensa'!$AB$20:$AB$23,"N/A")</f>
        <v>S</v>
      </c>
    </row>
    <row r="2295" spans="27:47" ht="12" customHeight="1">
      <c r="AA2295" s="27">
        <v>0</v>
      </c>
      <c r="AL2295" s="45" t="s">
        <v>68</v>
      </c>
      <c r="AM2295" s="162" t="str">
        <f>MONTH(B2295)&amp;"/"&amp;YEAR(B2295)</f>
        <v>1/1900</v>
      </c>
      <c r="AN2295" s="45" t="e">
        <f>WEEKNUM(B2295)-WEEKNUM(EOMONTH(B2295,-1)+1)+1</f>
        <v>#NUM!</v>
      </c>
      <c r="AO2295" s="45" t="str">
        <f>MONTH(R2295)&amp;"/"&amp;YEAR(R2295)</f>
        <v>1/1900</v>
      </c>
      <c r="AP2295" s="45" t="e">
        <f>WEEKNUM(R2295)-WEEKNUM(EOMONTH(R2295,-1)+1)+1</f>
        <v>#NUM!</v>
      </c>
      <c r="AQ2295" s="45">
        <f>IF(AU2295="S",IF(Q2295="1. Aceitou o programa",R2295-B2295,0),0)</f>
        <v>0</v>
      </c>
      <c r="AR2295" s="45">
        <f>IF(AU2295="S",IF(AND(S2295&lt;&gt;"",R2295&lt;&gt;""),S2295-R2295,0),0)</f>
        <v>0</v>
      </c>
      <c r="AS2295" s="45">
        <f>IF(AU2295="S",IF(Q2295="1. Aceitou o programa",IF(OR(X2295="Não se Aplica",X2295=""),IF(OR(W2295="Não se Aplica",W2295=""),0,W2295-V2295),AVERAGE(X2295-W2295,W2295-V2295)),0),0)</f>
        <v>0</v>
      </c>
      <c r="AT2295" s="45">
        <f>IF(AU2295="S",IF(AND(Q2295="1. Aceitou o programa",AB2295="Realizada"),IFERROR(IF(AA2295="",0,AA2295-R2295),0),0),0)</f>
        <v>0</v>
      </c>
      <c r="AU2295" s="45" t="str">
        <f>_xlfn.XLOOKUP(U2295,'Lista Suspensa'!$AA$20:$AA$23,'Lista Suspensa'!$AB$20:$AB$23,"N/A")</f>
        <v>S</v>
      </c>
    </row>
    <row r="2296" spans="27:47" ht="12" customHeight="1">
      <c r="AA2296" s="27">
        <v>0</v>
      </c>
      <c r="AL2296" s="45" t="s">
        <v>68</v>
      </c>
      <c r="AM2296" s="162" t="str">
        <f>MONTH(B2296)&amp;"/"&amp;YEAR(B2296)</f>
        <v>1/1900</v>
      </c>
      <c r="AN2296" s="45" t="e">
        <f>WEEKNUM(B2296)-WEEKNUM(EOMONTH(B2296,-1)+1)+1</f>
        <v>#NUM!</v>
      </c>
      <c r="AO2296" s="45" t="str">
        <f>MONTH(R2296)&amp;"/"&amp;YEAR(R2296)</f>
        <v>1/1900</v>
      </c>
      <c r="AP2296" s="45" t="e">
        <f>WEEKNUM(R2296)-WEEKNUM(EOMONTH(R2296,-1)+1)+1</f>
        <v>#NUM!</v>
      </c>
      <c r="AQ2296" s="45">
        <f>IF(AU2296="S",IF(Q2296="1. Aceitou o programa",R2296-B2296,0),0)</f>
        <v>0</v>
      </c>
      <c r="AR2296" s="45">
        <f>IF(AU2296="S",IF(AND(S2296&lt;&gt;"",R2296&lt;&gt;""),S2296-R2296,0),0)</f>
        <v>0</v>
      </c>
      <c r="AS2296" s="45">
        <f>IF(AU2296="S",IF(Q2296="1. Aceitou o programa",IF(OR(X2296="Não se Aplica",X2296=""),IF(OR(W2296="Não se Aplica",W2296=""),0,W2296-V2296),AVERAGE(X2296-W2296,W2296-V2296)),0),0)</f>
        <v>0</v>
      </c>
      <c r="AT2296" s="45">
        <f>IF(AU2296="S",IF(AND(Q2296="1. Aceitou o programa",AB2296="Realizada"),IFERROR(IF(AA2296="",0,AA2296-R2296),0),0),0)</f>
        <v>0</v>
      </c>
      <c r="AU2296" s="45" t="str">
        <f>_xlfn.XLOOKUP(U2296,'Lista Suspensa'!$AA$20:$AA$23,'Lista Suspensa'!$AB$20:$AB$23,"N/A")</f>
        <v>S</v>
      </c>
    </row>
    <row r="2297" spans="27:47" ht="12" customHeight="1">
      <c r="AA2297" s="27">
        <v>0</v>
      </c>
      <c r="AL2297" s="45" t="s">
        <v>68</v>
      </c>
      <c r="AM2297" s="162" t="str">
        <f>MONTH(B2297)&amp;"/"&amp;YEAR(B2297)</f>
        <v>1/1900</v>
      </c>
      <c r="AN2297" s="45" t="e">
        <f>WEEKNUM(B2297)-WEEKNUM(EOMONTH(B2297,-1)+1)+1</f>
        <v>#NUM!</v>
      </c>
      <c r="AO2297" s="45" t="str">
        <f>MONTH(R2297)&amp;"/"&amp;YEAR(R2297)</f>
        <v>1/1900</v>
      </c>
      <c r="AP2297" s="45" t="e">
        <f>WEEKNUM(R2297)-WEEKNUM(EOMONTH(R2297,-1)+1)+1</f>
        <v>#NUM!</v>
      </c>
      <c r="AQ2297" s="45">
        <f>IF(AU2297="S",IF(Q2297="1. Aceitou o programa",R2297-B2297,0),0)</f>
        <v>0</v>
      </c>
      <c r="AR2297" s="45">
        <f>IF(AU2297="S",IF(AND(S2297&lt;&gt;"",R2297&lt;&gt;""),S2297-R2297,0),0)</f>
        <v>0</v>
      </c>
      <c r="AS2297" s="45">
        <f>IF(AU2297="S",IF(Q2297="1. Aceitou o programa",IF(OR(X2297="Não se Aplica",X2297=""),IF(OR(W2297="Não se Aplica",W2297=""),0,W2297-V2297),AVERAGE(X2297-W2297,W2297-V2297)),0),0)</f>
        <v>0</v>
      </c>
      <c r="AT2297" s="45">
        <f>IF(AU2297="S",IF(AND(Q2297="1. Aceitou o programa",AB2297="Realizada"),IFERROR(IF(AA2297="",0,AA2297-R2297),0),0),0)</f>
        <v>0</v>
      </c>
      <c r="AU2297" s="45" t="str">
        <f>_xlfn.XLOOKUP(U2297,'Lista Suspensa'!$AA$20:$AA$23,'Lista Suspensa'!$AB$20:$AB$23,"N/A")</f>
        <v>S</v>
      </c>
    </row>
    <row r="2298" spans="27:47" ht="12" customHeight="1">
      <c r="AA2298" s="27">
        <v>0</v>
      </c>
      <c r="AL2298" s="45" t="s">
        <v>68</v>
      </c>
      <c r="AM2298" s="162" t="str">
        <f>MONTH(B2298)&amp;"/"&amp;YEAR(B2298)</f>
        <v>1/1900</v>
      </c>
      <c r="AN2298" s="45" t="e">
        <f>WEEKNUM(B2298)-WEEKNUM(EOMONTH(B2298,-1)+1)+1</f>
        <v>#NUM!</v>
      </c>
      <c r="AO2298" s="45" t="str">
        <f>MONTH(R2298)&amp;"/"&amp;YEAR(R2298)</f>
        <v>1/1900</v>
      </c>
      <c r="AP2298" s="45" t="e">
        <f>WEEKNUM(R2298)-WEEKNUM(EOMONTH(R2298,-1)+1)+1</f>
        <v>#NUM!</v>
      </c>
      <c r="AQ2298" s="45">
        <f>IF(AU2298="S",IF(Q2298="1. Aceitou o programa",R2298-B2298,0),0)</f>
        <v>0</v>
      </c>
      <c r="AR2298" s="45">
        <f>IF(AU2298="S",IF(AND(S2298&lt;&gt;"",R2298&lt;&gt;""),S2298-R2298,0),0)</f>
        <v>0</v>
      </c>
      <c r="AS2298" s="45">
        <f>IF(AU2298="S",IF(Q2298="1. Aceitou o programa",IF(OR(X2298="Não se Aplica",X2298=""),IF(OR(W2298="Não se Aplica",W2298=""),0,W2298-V2298),AVERAGE(X2298-W2298,W2298-V2298)),0),0)</f>
        <v>0</v>
      </c>
      <c r="AT2298" s="45">
        <f>IF(AU2298="S",IF(AND(Q2298="1. Aceitou o programa",AB2298="Realizada"),IFERROR(IF(AA2298="",0,AA2298-R2298),0),0),0)</f>
        <v>0</v>
      </c>
      <c r="AU2298" s="45" t="str">
        <f>_xlfn.XLOOKUP(U2298,'Lista Suspensa'!$AA$20:$AA$23,'Lista Suspensa'!$AB$20:$AB$23,"N/A")</f>
        <v>S</v>
      </c>
    </row>
    <row r="2299" spans="27:47" ht="12" customHeight="1">
      <c r="AA2299" s="27">
        <v>0</v>
      </c>
      <c r="AL2299" s="45" t="s">
        <v>68</v>
      </c>
      <c r="AM2299" s="162" t="str">
        <f>MONTH(B2299)&amp;"/"&amp;YEAR(B2299)</f>
        <v>1/1900</v>
      </c>
      <c r="AN2299" s="45" t="e">
        <f>WEEKNUM(B2299)-WEEKNUM(EOMONTH(B2299,-1)+1)+1</f>
        <v>#NUM!</v>
      </c>
      <c r="AO2299" s="45" t="str">
        <f>MONTH(R2299)&amp;"/"&amp;YEAR(R2299)</f>
        <v>1/1900</v>
      </c>
      <c r="AP2299" s="45" t="e">
        <f>WEEKNUM(R2299)-WEEKNUM(EOMONTH(R2299,-1)+1)+1</f>
        <v>#NUM!</v>
      </c>
      <c r="AQ2299" s="45">
        <f>IF(AU2299="S",IF(Q2299="1. Aceitou o programa",R2299-B2299,0),0)</f>
        <v>0</v>
      </c>
      <c r="AR2299" s="45">
        <f>IF(AU2299="S",IF(AND(S2299&lt;&gt;"",R2299&lt;&gt;""),S2299-R2299,0),0)</f>
        <v>0</v>
      </c>
      <c r="AS2299" s="45">
        <f>IF(AU2299="S",IF(Q2299="1. Aceitou o programa",IF(OR(X2299="Não se Aplica",X2299=""),IF(OR(W2299="Não se Aplica",W2299=""),0,W2299-V2299),AVERAGE(X2299-W2299,W2299-V2299)),0),0)</f>
        <v>0</v>
      </c>
      <c r="AT2299" s="45">
        <f>IF(AU2299="S",IF(AND(Q2299="1. Aceitou o programa",AB2299="Realizada"),IFERROR(IF(AA2299="",0,AA2299-R2299),0),0),0)</f>
        <v>0</v>
      </c>
      <c r="AU2299" s="45" t="str">
        <f>_xlfn.XLOOKUP(U2299,'Lista Suspensa'!$AA$20:$AA$23,'Lista Suspensa'!$AB$20:$AB$23,"N/A")</f>
        <v>S</v>
      </c>
    </row>
    <row r="2300" spans="27:47" ht="12" customHeight="1">
      <c r="AA2300" s="27">
        <v>0</v>
      </c>
      <c r="AL2300" s="45" t="s">
        <v>68</v>
      </c>
      <c r="AM2300" s="162" t="str">
        <f>MONTH(B2300)&amp;"/"&amp;YEAR(B2300)</f>
        <v>1/1900</v>
      </c>
      <c r="AN2300" s="45" t="e">
        <f>WEEKNUM(B2300)-WEEKNUM(EOMONTH(B2300,-1)+1)+1</f>
        <v>#NUM!</v>
      </c>
      <c r="AO2300" s="45" t="str">
        <f>MONTH(R2300)&amp;"/"&amp;YEAR(R2300)</f>
        <v>1/1900</v>
      </c>
      <c r="AP2300" s="45" t="e">
        <f>WEEKNUM(R2300)-WEEKNUM(EOMONTH(R2300,-1)+1)+1</f>
        <v>#NUM!</v>
      </c>
      <c r="AQ2300" s="45">
        <f>IF(AU2300="S",IF(Q2300="1. Aceitou o programa",R2300-B2300,0),0)</f>
        <v>0</v>
      </c>
      <c r="AR2300" s="45">
        <f>IF(AU2300="S",IF(AND(S2300&lt;&gt;"",R2300&lt;&gt;""),S2300-R2300,0),0)</f>
        <v>0</v>
      </c>
      <c r="AS2300" s="45">
        <f>IF(AU2300="S",IF(Q2300="1. Aceitou o programa",IF(OR(X2300="Não se Aplica",X2300=""),IF(OR(W2300="Não se Aplica",W2300=""),0,W2300-V2300),AVERAGE(X2300-W2300,W2300-V2300)),0),0)</f>
        <v>0</v>
      </c>
      <c r="AT2300" s="45">
        <f>IF(AU2300="S",IF(AND(Q2300="1. Aceitou o programa",AB2300="Realizada"),IFERROR(IF(AA2300="",0,AA2300-R2300),0),0),0)</f>
        <v>0</v>
      </c>
      <c r="AU2300" s="45" t="str">
        <f>_xlfn.XLOOKUP(U2300,'Lista Suspensa'!$AA$20:$AA$23,'Lista Suspensa'!$AB$20:$AB$23,"N/A")</f>
        <v>S</v>
      </c>
    </row>
    <row r="2301" spans="27:47" ht="12" customHeight="1">
      <c r="AA2301" s="27">
        <v>0</v>
      </c>
      <c r="AL2301" s="45" t="s">
        <v>68</v>
      </c>
      <c r="AM2301" s="162" t="str">
        <f>MONTH(B2301)&amp;"/"&amp;YEAR(B2301)</f>
        <v>1/1900</v>
      </c>
      <c r="AN2301" s="45" t="e">
        <f>WEEKNUM(B2301)-WEEKNUM(EOMONTH(B2301,-1)+1)+1</f>
        <v>#NUM!</v>
      </c>
      <c r="AO2301" s="45" t="str">
        <f>MONTH(R2301)&amp;"/"&amp;YEAR(R2301)</f>
        <v>1/1900</v>
      </c>
      <c r="AP2301" s="45" t="e">
        <f>WEEKNUM(R2301)-WEEKNUM(EOMONTH(R2301,-1)+1)+1</f>
        <v>#NUM!</v>
      </c>
      <c r="AQ2301" s="45">
        <f>IF(AU2301="S",IF(Q2301="1. Aceitou o programa",R2301-B2301,0),0)</f>
        <v>0</v>
      </c>
      <c r="AR2301" s="45">
        <f>IF(AU2301="S",IF(AND(S2301&lt;&gt;"",R2301&lt;&gt;""),S2301-R2301,0),0)</f>
        <v>0</v>
      </c>
      <c r="AS2301" s="45">
        <f>IF(AU2301="S",IF(Q2301="1. Aceitou o programa",IF(OR(X2301="Não se Aplica",X2301=""),IF(OR(W2301="Não se Aplica",W2301=""),0,W2301-V2301),AVERAGE(X2301-W2301,W2301-V2301)),0),0)</f>
        <v>0</v>
      </c>
      <c r="AT2301" s="45">
        <f>IF(AU2301="S",IF(AND(Q2301="1. Aceitou o programa",AB2301="Realizada"),IFERROR(IF(AA2301="",0,AA2301-R2301),0),0),0)</f>
        <v>0</v>
      </c>
      <c r="AU2301" s="45" t="str">
        <f>_xlfn.XLOOKUP(U2301,'Lista Suspensa'!$AA$20:$AA$23,'Lista Suspensa'!$AB$20:$AB$23,"N/A")</f>
        <v>S</v>
      </c>
    </row>
    <row r="2302" spans="27:47" ht="12" customHeight="1">
      <c r="AA2302" s="27">
        <v>0</v>
      </c>
      <c r="AL2302" s="45" t="s">
        <v>68</v>
      </c>
      <c r="AM2302" s="162" t="str">
        <f>MONTH(B2302)&amp;"/"&amp;YEAR(B2302)</f>
        <v>1/1900</v>
      </c>
      <c r="AN2302" s="45" t="e">
        <f>WEEKNUM(B2302)-WEEKNUM(EOMONTH(B2302,-1)+1)+1</f>
        <v>#NUM!</v>
      </c>
      <c r="AO2302" s="45" t="str">
        <f>MONTH(R2302)&amp;"/"&amp;YEAR(R2302)</f>
        <v>1/1900</v>
      </c>
      <c r="AP2302" s="45" t="e">
        <f>WEEKNUM(R2302)-WEEKNUM(EOMONTH(R2302,-1)+1)+1</f>
        <v>#NUM!</v>
      </c>
      <c r="AQ2302" s="45">
        <f>IF(AU2302="S",IF(Q2302="1. Aceitou o programa",R2302-B2302,0),0)</f>
        <v>0</v>
      </c>
      <c r="AR2302" s="45">
        <f>IF(AU2302="S",IF(AND(S2302&lt;&gt;"",R2302&lt;&gt;""),S2302-R2302,0),0)</f>
        <v>0</v>
      </c>
      <c r="AS2302" s="45">
        <f>IF(AU2302="S",IF(Q2302="1. Aceitou o programa",IF(OR(X2302="Não se Aplica",X2302=""),IF(OR(W2302="Não se Aplica",W2302=""),0,W2302-V2302),AVERAGE(X2302-W2302,W2302-V2302)),0),0)</f>
        <v>0</v>
      </c>
      <c r="AT2302" s="45">
        <f>IF(AU2302="S",IF(AND(Q2302="1. Aceitou o programa",AB2302="Realizada"),IFERROR(IF(AA2302="",0,AA2302-R2302),0),0),0)</f>
        <v>0</v>
      </c>
      <c r="AU2302" s="45" t="str">
        <f>_xlfn.XLOOKUP(U2302,'Lista Suspensa'!$AA$20:$AA$23,'Lista Suspensa'!$AB$20:$AB$23,"N/A")</f>
        <v>S</v>
      </c>
    </row>
    <row r="2303" spans="27:47" ht="12" customHeight="1">
      <c r="AA2303" s="27">
        <v>0</v>
      </c>
      <c r="AL2303" s="45" t="s">
        <v>68</v>
      </c>
      <c r="AM2303" s="162" t="str">
        <f>MONTH(B2303)&amp;"/"&amp;YEAR(B2303)</f>
        <v>1/1900</v>
      </c>
      <c r="AN2303" s="45" t="e">
        <f>WEEKNUM(B2303)-WEEKNUM(EOMONTH(B2303,-1)+1)+1</f>
        <v>#NUM!</v>
      </c>
      <c r="AO2303" s="45" t="str">
        <f>MONTH(R2303)&amp;"/"&amp;YEAR(R2303)</f>
        <v>1/1900</v>
      </c>
      <c r="AP2303" s="45" t="e">
        <f>WEEKNUM(R2303)-WEEKNUM(EOMONTH(R2303,-1)+1)+1</f>
        <v>#NUM!</v>
      </c>
      <c r="AQ2303" s="45">
        <f>IF(AU2303="S",IF(Q2303="1. Aceitou o programa",R2303-B2303,0),0)</f>
        <v>0</v>
      </c>
      <c r="AR2303" s="45">
        <f>IF(AU2303="S",IF(AND(S2303&lt;&gt;"",R2303&lt;&gt;""),S2303-R2303,0),0)</f>
        <v>0</v>
      </c>
      <c r="AS2303" s="45">
        <f>IF(AU2303="S",IF(Q2303="1. Aceitou o programa",IF(OR(X2303="Não se Aplica",X2303=""),IF(OR(W2303="Não se Aplica",W2303=""),0,W2303-V2303),AVERAGE(X2303-W2303,W2303-V2303)),0),0)</f>
        <v>0</v>
      </c>
      <c r="AT2303" s="45">
        <f>IF(AU2303="S",IF(AND(Q2303="1. Aceitou o programa",AB2303="Realizada"),IFERROR(IF(AA2303="",0,AA2303-R2303),0),0),0)</f>
        <v>0</v>
      </c>
      <c r="AU2303" s="45" t="str">
        <f>_xlfn.XLOOKUP(U2303,'Lista Suspensa'!$AA$20:$AA$23,'Lista Suspensa'!$AB$20:$AB$23,"N/A")</f>
        <v>S</v>
      </c>
    </row>
    <row r="2304" spans="27:47" ht="12" customHeight="1">
      <c r="AA2304" s="27">
        <v>0</v>
      </c>
      <c r="AL2304" s="45" t="s">
        <v>68</v>
      </c>
      <c r="AM2304" s="162" t="str">
        <f>MONTH(B2304)&amp;"/"&amp;YEAR(B2304)</f>
        <v>1/1900</v>
      </c>
      <c r="AN2304" s="45" t="e">
        <f>WEEKNUM(B2304)-WEEKNUM(EOMONTH(B2304,-1)+1)+1</f>
        <v>#NUM!</v>
      </c>
      <c r="AO2304" s="45" t="str">
        <f>MONTH(R2304)&amp;"/"&amp;YEAR(R2304)</f>
        <v>1/1900</v>
      </c>
      <c r="AP2304" s="45" t="e">
        <f>WEEKNUM(R2304)-WEEKNUM(EOMONTH(R2304,-1)+1)+1</f>
        <v>#NUM!</v>
      </c>
      <c r="AQ2304" s="45">
        <f>IF(AU2304="S",IF(Q2304="1. Aceitou o programa",R2304-B2304,0),0)</f>
        <v>0</v>
      </c>
      <c r="AR2304" s="45">
        <f>IF(AU2304="S",IF(AND(S2304&lt;&gt;"",R2304&lt;&gt;""),S2304-R2304,0),0)</f>
        <v>0</v>
      </c>
      <c r="AS2304" s="45">
        <f>IF(AU2304="S",IF(Q2304="1. Aceitou o programa",IF(OR(X2304="Não se Aplica",X2304=""),IF(OR(W2304="Não se Aplica",W2304=""),0,W2304-V2304),AVERAGE(X2304-W2304,W2304-V2304)),0),0)</f>
        <v>0</v>
      </c>
      <c r="AT2304" s="45">
        <f>IF(AU2304="S",IF(AND(Q2304="1. Aceitou o programa",AB2304="Realizada"),IFERROR(IF(AA2304="",0,AA2304-R2304),0),0),0)</f>
        <v>0</v>
      </c>
      <c r="AU2304" s="45" t="str">
        <f>_xlfn.XLOOKUP(U2304,'Lista Suspensa'!$AA$20:$AA$23,'Lista Suspensa'!$AB$20:$AB$23,"N/A")</f>
        <v>S</v>
      </c>
    </row>
    <row r="2305" spans="27:47" ht="12" customHeight="1">
      <c r="AA2305" s="27">
        <v>0</v>
      </c>
      <c r="AL2305" s="45" t="s">
        <v>68</v>
      </c>
      <c r="AM2305" s="162" t="str">
        <f>MONTH(B2305)&amp;"/"&amp;YEAR(B2305)</f>
        <v>1/1900</v>
      </c>
      <c r="AN2305" s="45" t="e">
        <f>WEEKNUM(B2305)-WEEKNUM(EOMONTH(B2305,-1)+1)+1</f>
        <v>#NUM!</v>
      </c>
      <c r="AO2305" s="45" t="str">
        <f>MONTH(R2305)&amp;"/"&amp;YEAR(R2305)</f>
        <v>1/1900</v>
      </c>
      <c r="AP2305" s="45" t="e">
        <f>WEEKNUM(R2305)-WEEKNUM(EOMONTH(R2305,-1)+1)+1</f>
        <v>#NUM!</v>
      </c>
      <c r="AQ2305" s="45">
        <f>IF(AU2305="S",IF(Q2305="1. Aceitou o programa",R2305-B2305,0),0)</f>
        <v>0</v>
      </c>
      <c r="AR2305" s="45">
        <f>IF(AU2305="S",IF(AND(S2305&lt;&gt;"",R2305&lt;&gt;""),S2305-R2305,0),0)</f>
        <v>0</v>
      </c>
      <c r="AS2305" s="45">
        <f>IF(AU2305="S",IF(Q2305="1. Aceitou o programa",IF(OR(X2305="Não se Aplica",X2305=""),IF(OR(W2305="Não se Aplica",W2305=""),0,W2305-V2305),AVERAGE(X2305-W2305,W2305-V2305)),0),0)</f>
        <v>0</v>
      </c>
      <c r="AT2305" s="45">
        <f>IF(AU2305="S",IF(AND(Q2305="1. Aceitou o programa",AB2305="Realizada"),IFERROR(IF(AA2305="",0,AA2305-R2305),0),0),0)</f>
        <v>0</v>
      </c>
      <c r="AU2305" s="45" t="str">
        <f>_xlfn.XLOOKUP(U2305,'Lista Suspensa'!$AA$20:$AA$23,'Lista Suspensa'!$AB$20:$AB$23,"N/A")</f>
        <v>S</v>
      </c>
    </row>
    <row r="2306" spans="27:47" ht="12" customHeight="1">
      <c r="AA2306" s="27">
        <v>0</v>
      </c>
      <c r="AL2306" s="45" t="s">
        <v>68</v>
      </c>
      <c r="AM2306" s="162" t="str">
        <f>MONTH(B2306)&amp;"/"&amp;YEAR(B2306)</f>
        <v>1/1900</v>
      </c>
      <c r="AN2306" s="45" t="e">
        <f>WEEKNUM(B2306)-WEEKNUM(EOMONTH(B2306,-1)+1)+1</f>
        <v>#NUM!</v>
      </c>
      <c r="AO2306" s="45" t="str">
        <f>MONTH(R2306)&amp;"/"&amp;YEAR(R2306)</f>
        <v>1/1900</v>
      </c>
      <c r="AP2306" s="45" t="e">
        <f>WEEKNUM(R2306)-WEEKNUM(EOMONTH(R2306,-1)+1)+1</f>
        <v>#NUM!</v>
      </c>
      <c r="AQ2306" s="45">
        <f>IF(AU2306="S",IF(Q2306="1. Aceitou o programa",R2306-B2306,0),0)</f>
        <v>0</v>
      </c>
      <c r="AR2306" s="45">
        <f>IF(AU2306="S",IF(AND(S2306&lt;&gt;"",R2306&lt;&gt;""),S2306-R2306,0),0)</f>
        <v>0</v>
      </c>
      <c r="AS2306" s="45">
        <f>IF(AU2306="S",IF(Q2306="1. Aceitou o programa",IF(OR(X2306="Não se Aplica",X2306=""),IF(OR(W2306="Não se Aplica",W2306=""),0,W2306-V2306),AVERAGE(X2306-W2306,W2306-V2306)),0),0)</f>
        <v>0</v>
      </c>
      <c r="AT2306" s="45">
        <f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27:47" ht="12" customHeight="1">
      <c r="AA2307" s="27">
        <v>0</v>
      </c>
      <c r="AL2307" s="45" t="s">
        <v>68</v>
      </c>
      <c r="AM2307" s="162" t="str">
        <f>MONTH(B2307)&amp;"/"&amp;YEAR(B2307)</f>
        <v>1/1900</v>
      </c>
      <c r="AN2307" s="45" t="e">
        <f>WEEKNUM(B2307)-WEEKNUM(EOMONTH(B2307,-1)+1)+1</f>
        <v>#NUM!</v>
      </c>
      <c r="AO2307" s="45" t="str">
        <f>MONTH(R2307)&amp;"/"&amp;YEAR(R2307)</f>
        <v>1/1900</v>
      </c>
      <c r="AP2307" s="45" t="e">
        <f>WEEKNUM(R2307)-WEEKNUM(EOMONTH(R2307,-1)+1)+1</f>
        <v>#NUM!</v>
      </c>
      <c r="AQ2307" s="45">
        <f>IF(AU2307="S",IF(Q2307="1. Aceitou o programa",R2307-B2307,0),0)</f>
        <v>0</v>
      </c>
      <c r="AR2307" s="45">
        <f>IF(AU2307="S",IF(AND(S2307&lt;&gt;"",R2307&lt;&gt;""),S2307-R2307,0),0)</f>
        <v>0</v>
      </c>
      <c r="AS2307" s="45">
        <f>IF(AU2307="S",IF(Q2307="1. Aceitou o programa",IF(OR(X2307="Não se Aplica",X2307=""),IF(OR(W2307="Não se Aplica",W2307=""),0,W2307-V2307),AVERAGE(X2307-W2307,W2307-V2307)),0),0)</f>
        <v>0</v>
      </c>
      <c r="AT2307" s="45">
        <f>IF(AU2307="S",IF(AND(Q2307="1. Aceitou o programa",AB2307="Realizada"),IFERROR(IF(AA2307="",0,AA2307-R2307),0),0),0)</f>
        <v>0</v>
      </c>
      <c r="AU2307" s="45" t="str">
        <f>_xlfn.XLOOKUP(U2307,'Lista Suspensa'!$AA$20:$AA$23,'Lista Suspensa'!$AB$20:$AB$23,"N/A")</f>
        <v>S</v>
      </c>
    </row>
    <row r="2308" spans="27:47" ht="12" customHeight="1">
      <c r="AA2308" s="27">
        <v>0</v>
      </c>
      <c r="AL2308" s="45" t="s">
        <v>68</v>
      </c>
      <c r="AM2308" s="162" t="str">
        <f>MONTH(B2308)&amp;"/"&amp;YEAR(B2308)</f>
        <v>1/1900</v>
      </c>
      <c r="AN2308" s="45" t="e">
        <f>WEEKNUM(B2308)-WEEKNUM(EOMONTH(B2308,-1)+1)+1</f>
        <v>#NUM!</v>
      </c>
      <c r="AO2308" s="45" t="str">
        <f>MONTH(R2308)&amp;"/"&amp;YEAR(R2308)</f>
        <v>1/1900</v>
      </c>
      <c r="AP2308" s="45" t="e">
        <f>WEEKNUM(R2308)-WEEKNUM(EOMONTH(R2308,-1)+1)+1</f>
        <v>#NUM!</v>
      </c>
      <c r="AQ2308" s="45">
        <f>IF(AU2308="S",IF(Q2308="1. Aceitou o programa",R2308-B2308,0),0)</f>
        <v>0</v>
      </c>
      <c r="AR2308" s="45">
        <f>IF(AU2308="S",IF(AND(S2308&lt;&gt;"",R2308&lt;&gt;""),S2308-R2308,0),0)</f>
        <v>0</v>
      </c>
      <c r="AS2308" s="45">
        <f>IF(AU2308="S",IF(Q2308="1. Aceitou o programa",IF(OR(X2308="Não se Aplica",X2308=""),IF(OR(W2308="Não se Aplica",W2308=""),0,W2308-V2308),AVERAGE(X2308-W2308,W2308-V2308)),0),0)</f>
        <v>0</v>
      </c>
      <c r="AT2308" s="45">
        <f>IF(AU2308="S",IF(AND(Q2308="1. Aceitou o programa",AB2308="Realizada"),IFERROR(IF(AA2308="",0,AA2308-R2308),0),0),0)</f>
        <v>0</v>
      </c>
      <c r="AU2308" s="45" t="str">
        <f>_xlfn.XLOOKUP(U2308,'Lista Suspensa'!$AA$20:$AA$23,'Lista Suspensa'!$AB$20:$AB$23,"N/A")</f>
        <v>S</v>
      </c>
    </row>
    <row r="2309" spans="27:47" ht="12" customHeight="1">
      <c r="AA2309" s="27">
        <v>0</v>
      </c>
      <c r="AL2309" s="45" t="s">
        <v>68</v>
      </c>
      <c r="AM2309" s="162" t="str">
        <f>MONTH(B2309)&amp;"/"&amp;YEAR(B2309)</f>
        <v>1/1900</v>
      </c>
      <c r="AN2309" s="45" t="e">
        <f>WEEKNUM(B2309)-WEEKNUM(EOMONTH(B2309,-1)+1)+1</f>
        <v>#NUM!</v>
      </c>
      <c r="AO2309" s="45" t="str">
        <f>MONTH(R2309)&amp;"/"&amp;YEAR(R2309)</f>
        <v>1/1900</v>
      </c>
      <c r="AP2309" s="45" t="e">
        <f>WEEKNUM(R2309)-WEEKNUM(EOMONTH(R2309,-1)+1)+1</f>
        <v>#NUM!</v>
      </c>
      <c r="AQ2309" s="45">
        <f>IF(AU2309="S",IF(Q2309="1. Aceitou o programa",R2309-B2309,0),0)</f>
        <v>0</v>
      </c>
      <c r="AR2309" s="45">
        <f>IF(AU2309="S",IF(AND(S2309&lt;&gt;"",R2309&lt;&gt;""),S2309-R2309,0),0)</f>
        <v>0</v>
      </c>
      <c r="AS2309" s="45">
        <f>IF(AU2309="S",IF(Q2309="1. Aceitou o programa",IF(OR(X2309="Não se Aplica",X2309=""),IF(OR(W2309="Não se Aplica",W2309=""),0,W2309-V2309),AVERAGE(X2309-W2309,W2309-V2309)),0),0)</f>
        <v>0</v>
      </c>
      <c r="AT2309" s="45">
        <f>IF(AU2309="S",IF(AND(Q2309="1. Aceitou o programa",AB2309="Realizada"),IFERROR(IF(AA2309="",0,AA2309-R2309),0),0),0)</f>
        <v>0</v>
      </c>
      <c r="AU2309" s="45" t="str">
        <f>_xlfn.XLOOKUP(U2309,'Lista Suspensa'!$AA$20:$AA$23,'Lista Suspensa'!$AB$20:$AB$23,"N/A")</f>
        <v>S</v>
      </c>
    </row>
    <row r="2310" spans="27:47" ht="12" customHeight="1">
      <c r="AA2310" s="27">
        <v>0</v>
      </c>
      <c r="AL2310" s="45" t="s">
        <v>68</v>
      </c>
      <c r="AM2310" s="162" t="str">
        <f>MONTH(B2310)&amp;"/"&amp;YEAR(B2310)</f>
        <v>1/1900</v>
      </c>
      <c r="AN2310" s="45" t="e">
        <f>WEEKNUM(B2310)-WEEKNUM(EOMONTH(B2310,-1)+1)+1</f>
        <v>#NUM!</v>
      </c>
      <c r="AO2310" s="45" t="str">
        <f>MONTH(R2310)&amp;"/"&amp;YEAR(R2310)</f>
        <v>1/1900</v>
      </c>
      <c r="AP2310" s="45" t="e">
        <f>WEEKNUM(R2310)-WEEKNUM(EOMONTH(R2310,-1)+1)+1</f>
        <v>#NUM!</v>
      </c>
      <c r="AQ2310" s="45">
        <f>IF(AU2310="S",IF(Q2310="1. Aceitou o programa",R2310-B2310,0),0)</f>
        <v>0</v>
      </c>
      <c r="AR2310" s="45">
        <f>IF(AU2310="S",IF(AND(S2310&lt;&gt;"",R2310&lt;&gt;""),S2310-R2310,0),0)</f>
        <v>0</v>
      </c>
      <c r="AS2310" s="45">
        <f>IF(AU2310="S",IF(Q2310="1. Aceitou o programa",IF(OR(X2310="Não se Aplica",X2310=""),IF(OR(W2310="Não se Aplica",W2310=""),0,W2310-V2310),AVERAGE(X2310-W2310,W2310-V2310)),0),0)</f>
        <v>0</v>
      </c>
      <c r="AT2310" s="45">
        <f>IF(AU2310="S",IF(AND(Q2310="1. Aceitou o programa",AB2310="Realizada"),IFERROR(IF(AA2310="",0,AA2310-R2310),0),0),0)</f>
        <v>0</v>
      </c>
      <c r="AU2310" s="45" t="str">
        <f>_xlfn.XLOOKUP(U2310,'Lista Suspensa'!$AA$20:$AA$23,'Lista Suspensa'!$AB$20:$AB$23,"N/A")</f>
        <v>S</v>
      </c>
    </row>
    <row r="2311" spans="27:47" ht="12" customHeight="1">
      <c r="AA2311" s="27">
        <v>0</v>
      </c>
      <c r="AL2311" s="45" t="s">
        <v>68</v>
      </c>
      <c r="AM2311" s="162" t="str">
        <f>MONTH(B2311)&amp;"/"&amp;YEAR(B2311)</f>
        <v>1/1900</v>
      </c>
      <c r="AN2311" s="45" t="e">
        <f>WEEKNUM(B2311)-WEEKNUM(EOMONTH(B2311,-1)+1)+1</f>
        <v>#NUM!</v>
      </c>
      <c r="AO2311" s="45" t="str">
        <f>MONTH(R2311)&amp;"/"&amp;YEAR(R2311)</f>
        <v>1/1900</v>
      </c>
      <c r="AP2311" s="45" t="e">
        <f>WEEKNUM(R2311)-WEEKNUM(EOMONTH(R2311,-1)+1)+1</f>
        <v>#NUM!</v>
      </c>
      <c r="AQ2311" s="45">
        <f>IF(AU2311="S",IF(Q2311="1. Aceitou o programa",R2311-B2311,0),0)</f>
        <v>0</v>
      </c>
      <c r="AR2311" s="45">
        <f>IF(AU2311="S",IF(AND(S2311&lt;&gt;"",R2311&lt;&gt;""),S2311-R2311,0),0)</f>
        <v>0</v>
      </c>
      <c r="AS2311" s="45">
        <f>IF(AU2311="S",IF(Q2311="1. Aceitou o programa",IF(OR(X2311="Não se Aplica",X2311=""),IF(OR(W2311="Não se Aplica",W2311=""),0,W2311-V2311),AVERAGE(X2311-W2311,W2311-V2311)),0),0)</f>
        <v>0</v>
      </c>
      <c r="AT2311" s="45">
        <f>IF(AU2311="S",IF(AND(Q2311="1. Aceitou o programa",AB2311="Realizada"),IFERROR(IF(AA2311="",0,AA2311-R2311),0),0),0)</f>
        <v>0</v>
      </c>
      <c r="AU2311" s="45" t="str">
        <f>_xlfn.XLOOKUP(U2311,'Lista Suspensa'!$AA$20:$AA$23,'Lista Suspensa'!$AB$20:$AB$23,"N/A")</f>
        <v>S</v>
      </c>
    </row>
    <row r="2312" spans="27:47" ht="12" customHeight="1">
      <c r="AA2312" s="27">
        <v>0</v>
      </c>
      <c r="AL2312" s="45" t="s">
        <v>68</v>
      </c>
      <c r="AM2312" s="162" t="str">
        <f>MONTH(B2312)&amp;"/"&amp;YEAR(B2312)</f>
        <v>1/1900</v>
      </c>
      <c r="AN2312" s="45" t="e">
        <f>WEEKNUM(B2312)-WEEKNUM(EOMONTH(B2312,-1)+1)+1</f>
        <v>#NUM!</v>
      </c>
      <c r="AO2312" s="45" t="str">
        <f>MONTH(R2312)&amp;"/"&amp;YEAR(R2312)</f>
        <v>1/1900</v>
      </c>
      <c r="AP2312" s="45" t="e">
        <f>WEEKNUM(R2312)-WEEKNUM(EOMONTH(R2312,-1)+1)+1</f>
        <v>#NUM!</v>
      </c>
      <c r="AQ2312" s="45">
        <f>IF(AU2312="S",IF(Q2312="1. Aceitou o programa",R2312-B2312,0),0)</f>
        <v>0</v>
      </c>
      <c r="AR2312" s="45">
        <f>IF(AU2312="S",IF(AND(S2312&lt;&gt;"",R2312&lt;&gt;""),S2312-R2312,0),0)</f>
        <v>0</v>
      </c>
      <c r="AS2312" s="45">
        <f>IF(AU2312="S",IF(Q2312="1. Aceitou o programa",IF(OR(X2312="Não se Aplica",X2312=""),IF(OR(W2312="Não se Aplica",W2312=""),0,W2312-V2312),AVERAGE(X2312-W2312,W2312-V2312)),0),0)</f>
        <v>0</v>
      </c>
      <c r="AT2312" s="45">
        <f>IF(AU2312="S",IF(AND(Q2312="1. Aceitou o programa",AB2312="Realizada"),IFERROR(IF(AA2312="",0,AA2312-R2312),0),0),0)</f>
        <v>0</v>
      </c>
      <c r="AU2312" s="45" t="str">
        <f>_xlfn.XLOOKUP(U2312,'Lista Suspensa'!$AA$20:$AA$23,'Lista Suspensa'!$AB$20:$AB$23,"N/A")</f>
        <v>S</v>
      </c>
    </row>
    <row r="2313" spans="27:47" ht="12" customHeight="1">
      <c r="AA2313" s="27">
        <v>0</v>
      </c>
      <c r="AL2313" s="45" t="s">
        <v>68</v>
      </c>
      <c r="AM2313" s="162" t="str">
        <f>MONTH(B2313)&amp;"/"&amp;YEAR(B2313)</f>
        <v>1/1900</v>
      </c>
      <c r="AN2313" s="45" t="e">
        <f>WEEKNUM(B2313)-WEEKNUM(EOMONTH(B2313,-1)+1)+1</f>
        <v>#NUM!</v>
      </c>
      <c r="AO2313" s="45" t="str">
        <f>MONTH(R2313)&amp;"/"&amp;YEAR(R2313)</f>
        <v>1/1900</v>
      </c>
      <c r="AP2313" s="45" t="e">
        <f>WEEKNUM(R2313)-WEEKNUM(EOMONTH(R2313,-1)+1)+1</f>
        <v>#NUM!</v>
      </c>
      <c r="AQ2313" s="45">
        <f>IF(AU2313="S",IF(Q2313="1. Aceitou o programa",R2313-B2313,0),0)</f>
        <v>0</v>
      </c>
      <c r="AR2313" s="45">
        <f>IF(AU2313="S",IF(AND(S2313&lt;&gt;"",R2313&lt;&gt;""),S2313-R2313,0),0)</f>
        <v>0</v>
      </c>
      <c r="AS2313" s="45">
        <f>IF(AU2313="S",IF(Q2313="1. Aceitou o programa",IF(OR(X2313="Não se Aplica",X2313=""),IF(OR(W2313="Não se Aplica",W2313=""),0,W2313-V2313),AVERAGE(X2313-W2313,W2313-V2313)),0),0)</f>
        <v>0</v>
      </c>
      <c r="AT2313" s="45">
        <f>IF(AU2313="S",IF(AND(Q2313="1. Aceitou o programa",AB2313="Realizada"),IFERROR(IF(AA2313="",0,AA2313-R2313),0),0),0)</f>
        <v>0</v>
      </c>
      <c r="AU2313" s="45" t="str">
        <f>_xlfn.XLOOKUP(U2313,'Lista Suspensa'!$AA$20:$AA$23,'Lista Suspensa'!$AB$20:$AB$23,"N/A")</f>
        <v>S</v>
      </c>
    </row>
    <row r="2314" spans="27:47" ht="12" customHeight="1">
      <c r="AA2314" s="27">
        <v>0</v>
      </c>
      <c r="AL2314" s="45" t="s">
        <v>68</v>
      </c>
      <c r="AM2314" s="162" t="str">
        <f>MONTH(B2314)&amp;"/"&amp;YEAR(B2314)</f>
        <v>1/1900</v>
      </c>
      <c r="AN2314" s="45" t="e">
        <f>WEEKNUM(B2314)-WEEKNUM(EOMONTH(B2314,-1)+1)+1</f>
        <v>#NUM!</v>
      </c>
      <c r="AO2314" s="45" t="str">
        <f>MONTH(R2314)&amp;"/"&amp;YEAR(R2314)</f>
        <v>1/1900</v>
      </c>
      <c r="AP2314" s="45" t="e">
        <f>WEEKNUM(R2314)-WEEKNUM(EOMONTH(R2314,-1)+1)+1</f>
        <v>#NUM!</v>
      </c>
      <c r="AQ2314" s="45">
        <f>IF(AU2314="S",IF(Q2314="1. Aceitou o programa",R2314-B2314,0),0)</f>
        <v>0</v>
      </c>
      <c r="AR2314" s="45">
        <f>IF(AU2314="S",IF(AND(S2314&lt;&gt;"",R2314&lt;&gt;""),S2314-R2314,0),0)</f>
        <v>0</v>
      </c>
      <c r="AS2314" s="45">
        <f>IF(AU2314="S",IF(Q2314="1. Aceitou o programa",IF(OR(X2314="Não se Aplica",X2314=""),IF(OR(W2314="Não se Aplica",W2314=""),0,W2314-V2314),AVERAGE(X2314-W2314,W2314-V2314)),0),0)</f>
        <v>0</v>
      </c>
      <c r="AT2314" s="45">
        <f>IF(AU2314="S",IF(AND(Q2314="1. Aceitou o programa",AB2314="Realizada"),IFERROR(IF(AA2314="",0,AA2314-R2314),0),0),0)</f>
        <v>0</v>
      </c>
      <c r="AU2314" s="45" t="str">
        <f>_xlfn.XLOOKUP(U2314,'Lista Suspensa'!$AA$20:$AA$23,'Lista Suspensa'!$AB$20:$AB$23,"N/A")</f>
        <v>S</v>
      </c>
    </row>
    <row r="2315" spans="27:47" ht="12" customHeight="1">
      <c r="AA2315" s="27">
        <v>0</v>
      </c>
      <c r="AL2315" s="45" t="s">
        <v>68</v>
      </c>
      <c r="AM2315" s="162" t="str">
        <f>MONTH(B2315)&amp;"/"&amp;YEAR(B2315)</f>
        <v>1/1900</v>
      </c>
      <c r="AN2315" s="45" t="e">
        <f>WEEKNUM(B2315)-WEEKNUM(EOMONTH(B2315,-1)+1)+1</f>
        <v>#NUM!</v>
      </c>
      <c r="AO2315" s="45" t="str">
        <f>MONTH(R2315)&amp;"/"&amp;YEAR(R2315)</f>
        <v>1/1900</v>
      </c>
      <c r="AP2315" s="45" t="e">
        <f>WEEKNUM(R2315)-WEEKNUM(EOMONTH(R2315,-1)+1)+1</f>
        <v>#NUM!</v>
      </c>
      <c r="AQ2315" s="45">
        <f>IF(AU2315="S",IF(Q2315="1. Aceitou o programa",R2315-B2315,0),0)</f>
        <v>0</v>
      </c>
      <c r="AR2315" s="45">
        <f>IF(AU2315="S",IF(AND(S2315&lt;&gt;"",R2315&lt;&gt;""),S2315-R2315,0),0)</f>
        <v>0</v>
      </c>
      <c r="AS2315" s="45">
        <f>IF(AU2315="S",IF(Q2315="1. Aceitou o programa",IF(OR(X2315="Não se Aplica",X2315=""),IF(OR(W2315="Não se Aplica",W2315=""),0,W2315-V2315),AVERAGE(X2315-W2315,W2315-V2315)),0),0)</f>
        <v>0</v>
      </c>
      <c r="AT2315" s="45">
        <f>IF(AU2315="S",IF(AND(Q2315="1. Aceitou o programa",AB2315="Realizada"),IFERROR(IF(AA2315="",0,AA2315-R2315),0),0),0)</f>
        <v>0</v>
      </c>
      <c r="AU2315" s="45" t="str">
        <f>_xlfn.XLOOKUP(U2315,'Lista Suspensa'!$AA$20:$AA$23,'Lista Suspensa'!$AB$20:$AB$23,"N/A")</f>
        <v>S</v>
      </c>
    </row>
    <row r="2316" spans="27:47" ht="12" customHeight="1">
      <c r="AA2316" s="27">
        <v>0</v>
      </c>
      <c r="AL2316" s="45" t="s">
        <v>68</v>
      </c>
      <c r="AM2316" s="162" t="str">
        <f>MONTH(B2316)&amp;"/"&amp;YEAR(B2316)</f>
        <v>1/1900</v>
      </c>
      <c r="AN2316" s="45" t="e">
        <f>WEEKNUM(B2316)-WEEKNUM(EOMONTH(B2316,-1)+1)+1</f>
        <v>#NUM!</v>
      </c>
      <c r="AO2316" s="45" t="str">
        <f>MONTH(R2316)&amp;"/"&amp;YEAR(R2316)</f>
        <v>1/1900</v>
      </c>
      <c r="AP2316" s="45" t="e">
        <f>WEEKNUM(R2316)-WEEKNUM(EOMONTH(R2316,-1)+1)+1</f>
        <v>#NUM!</v>
      </c>
      <c r="AQ2316" s="45">
        <f>IF(AU2316="S",IF(Q2316="1. Aceitou o programa",R2316-B2316,0),0)</f>
        <v>0</v>
      </c>
      <c r="AR2316" s="45">
        <f>IF(AU2316="S",IF(AND(S2316&lt;&gt;"",R2316&lt;&gt;""),S2316-R2316,0),0)</f>
        <v>0</v>
      </c>
      <c r="AS2316" s="45">
        <f>IF(AU2316="S",IF(Q2316="1. Aceitou o programa",IF(OR(X2316="Não se Aplica",X2316=""),IF(OR(W2316="Não se Aplica",W2316=""),0,W2316-V2316),AVERAGE(X2316-W2316,W2316-V2316)),0),0)</f>
        <v>0</v>
      </c>
      <c r="AT2316" s="45">
        <f>IF(AU2316="S",IF(AND(Q2316="1. Aceitou o programa",AB2316="Realizada"),IFERROR(IF(AA2316="",0,AA2316-R2316),0),0),0)</f>
        <v>0</v>
      </c>
      <c r="AU2316" s="45" t="str">
        <f>_xlfn.XLOOKUP(U2316,'Lista Suspensa'!$AA$20:$AA$23,'Lista Suspensa'!$AB$20:$AB$23,"N/A")</f>
        <v>S</v>
      </c>
    </row>
    <row r="2317" spans="27:47" ht="12" customHeight="1">
      <c r="AA2317" s="27">
        <v>0</v>
      </c>
      <c r="AL2317" s="45" t="s">
        <v>68</v>
      </c>
      <c r="AM2317" s="162" t="str">
        <f>MONTH(B2317)&amp;"/"&amp;YEAR(B2317)</f>
        <v>1/1900</v>
      </c>
      <c r="AN2317" s="45" t="e">
        <f>WEEKNUM(B2317)-WEEKNUM(EOMONTH(B2317,-1)+1)+1</f>
        <v>#NUM!</v>
      </c>
      <c r="AO2317" s="45" t="str">
        <f>MONTH(R2317)&amp;"/"&amp;YEAR(R2317)</f>
        <v>1/1900</v>
      </c>
      <c r="AP2317" s="45" t="e">
        <f>WEEKNUM(R2317)-WEEKNUM(EOMONTH(R2317,-1)+1)+1</f>
        <v>#NUM!</v>
      </c>
      <c r="AQ2317" s="45">
        <f>IF(AU2317="S",IF(Q2317="1. Aceitou o programa",R2317-B2317,0),0)</f>
        <v>0</v>
      </c>
      <c r="AR2317" s="45">
        <f>IF(AU2317="S",IF(AND(S2317&lt;&gt;"",R2317&lt;&gt;""),S2317-R2317,0),0)</f>
        <v>0</v>
      </c>
      <c r="AS2317" s="45">
        <f>IF(AU2317="S",IF(Q2317="1. Aceitou o programa",IF(OR(X2317="Não se Aplica",X2317=""),IF(OR(W2317="Não se Aplica",W2317=""),0,W2317-V2317),AVERAGE(X2317-W2317,W2317-V2317)),0),0)</f>
        <v>0</v>
      </c>
      <c r="AT2317" s="45">
        <f>IF(AU2317="S",IF(AND(Q2317="1. Aceitou o programa",AB2317="Realizada"),IFERROR(IF(AA2317="",0,AA2317-R2317),0),0),0)</f>
        <v>0</v>
      </c>
      <c r="AU2317" s="45" t="str">
        <f>_xlfn.XLOOKUP(U2317,'Lista Suspensa'!$AA$20:$AA$23,'Lista Suspensa'!$AB$20:$AB$23,"N/A")</f>
        <v>S</v>
      </c>
    </row>
    <row r="2318" spans="27:47" ht="12" customHeight="1">
      <c r="AA2318" s="27">
        <v>0</v>
      </c>
      <c r="AL2318" s="45" t="s">
        <v>68</v>
      </c>
      <c r="AM2318" s="162" t="str">
        <f>MONTH(B2318)&amp;"/"&amp;YEAR(B2318)</f>
        <v>1/1900</v>
      </c>
      <c r="AN2318" s="45" t="e">
        <f>WEEKNUM(B2318)-WEEKNUM(EOMONTH(B2318,-1)+1)+1</f>
        <v>#NUM!</v>
      </c>
      <c r="AO2318" s="45" t="str">
        <f>MONTH(R2318)&amp;"/"&amp;YEAR(R2318)</f>
        <v>1/1900</v>
      </c>
      <c r="AP2318" s="45" t="e">
        <f>WEEKNUM(R2318)-WEEKNUM(EOMONTH(R2318,-1)+1)+1</f>
        <v>#NUM!</v>
      </c>
      <c r="AQ2318" s="45">
        <f>IF(AU2318="S",IF(Q2318="1. Aceitou o programa",R2318-B2318,0),0)</f>
        <v>0</v>
      </c>
      <c r="AR2318" s="45">
        <f>IF(AU2318="S",IF(AND(S2318&lt;&gt;"",R2318&lt;&gt;""),S2318-R2318,0),0)</f>
        <v>0</v>
      </c>
      <c r="AS2318" s="45">
        <f>IF(AU2318="S",IF(Q2318="1. Aceitou o programa",IF(OR(X2318="Não se Aplica",X2318=""),IF(OR(W2318="Não se Aplica",W2318=""),0,W2318-V2318),AVERAGE(X2318-W2318,W2318-V2318)),0),0)</f>
        <v>0</v>
      </c>
      <c r="AT2318" s="45">
        <f>IF(AU2318="S",IF(AND(Q2318="1. Aceitou o programa",AB2318="Realizada"),IFERROR(IF(AA2318="",0,AA2318-R2318),0),0),0)</f>
        <v>0</v>
      </c>
      <c r="AU2318" s="45" t="str">
        <f>_xlfn.XLOOKUP(U2318,'Lista Suspensa'!$AA$20:$AA$23,'Lista Suspensa'!$AB$20:$AB$23,"N/A")</f>
        <v>S</v>
      </c>
    </row>
    <row r="2319" spans="27:47" ht="12" customHeight="1">
      <c r="AA2319" s="27">
        <v>0</v>
      </c>
      <c r="AL2319" s="45" t="s">
        <v>68</v>
      </c>
      <c r="AM2319" s="162" t="str">
        <f>MONTH(B2319)&amp;"/"&amp;YEAR(B2319)</f>
        <v>1/1900</v>
      </c>
      <c r="AN2319" s="45" t="e">
        <f>WEEKNUM(B2319)-WEEKNUM(EOMONTH(B2319,-1)+1)+1</f>
        <v>#NUM!</v>
      </c>
      <c r="AO2319" s="45" t="str">
        <f>MONTH(R2319)&amp;"/"&amp;YEAR(R2319)</f>
        <v>1/1900</v>
      </c>
      <c r="AP2319" s="45" t="e">
        <f>WEEKNUM(R2319)-WEEKNUM(EOMONTH(R2319,-1)+1)+1</f>
        <v>#NUM!</v>
      </c>
      <c r="AQ2319" s="45">
        <f>IF(AU2319="S",IF(Q2319="1. Aceitou o programa",R2319-B2319,0),0)</f>
        <v>0</v>
      </c>
      <c r="AR2319" s="45">
        <f>IF(AU2319="S",IF(AND(S2319&lt;&gt;"",R2319&lt;&gt;""),S2319-R2319,0),0)</f>
        <v>0</v>
      </c>
      <c r="AS2319" s="45">
        <f>IF(AU2319="S",IF(Q2319="1. Aceitou o programa",IF(OR(X2319="Não se Aplica",X2319=""),IF(OR(W2319="Não se Aplica",W2319=""),0,W2319-V2319),AVERAGE(X2319-W2319,W2319-V2319)),0),0)</f>
        <v>0</v>
      </c>
      <c r="AT2319" s="45">
        <f>IF(AU2319="S",IF(AND(Q2319="1. Aceitou o programa",AB2319="Realizada"),IFERROR(IF(AA2319="",0,AA2319-R2319),0),0),0)</f>
        <v>0</v>
      </c>
      <c r="AU2319" s="45" t="str">
        <f>_xlfn.XLOOKUP(U2319,'Lista Suspensa'!$AA$20:$AA$23,'Lista Suspensa'!$AB$20:$AB$23,"N/A")</f>
        <v>S</v>
      </c>
    </row>
    <row r="2320" spans="27:47" ht="12" customHeight="1">
      <c r="AA2320" s="27">
        <v>0</v>
      </c>
      <c r="AL2320" s="45" t="s">
        <v>68</v>
      </c>
      <c r="AM2320" s="162" t="str">
        <f>MONTH(B2320)&amp;"/"&amp;YEAR(B2320)</f>
        <v>1/1900</v>
      </c>
      <c r="AN2320" s="45" t="e">
        <f>WEEKNUM(B2320)-WEEKNUM(EOMONTH(B2320,-1)+1)+1</f>
        <v>#NUM!</v>
      </c>
      <c r="AO2320" s="45" t="str">
        <f>MONTH(R2320)&amp;"/"&amp;YEAR(R2320)</f>
        <v>1/1900</v>
      </c>
      <c r="AP2320" s="45" t="e">
        <f>WEEKNUM(R2320)-WEEKNUM(EOMONTH(R2320,-1)+1)+1</f>
        <v>#NUM!</v>
      </c>
      <c r="AQ2320" s="45">
        <f>IF(AU2320="S",IF(Q2320="1. Aceitou o programa",R2320-B2320,0),0)</f>
        <v>0</v>
      </c>
      <c r="AR2320" s="45">
        <f>IF(AU2320="S",IF(AND(S2320&lt;&gt;"",R2320&lt;&gt;""),S2320-R2320,0),0)</f>
        <v>0</v>
      </c>
      <c r="AS2320" s="45">
        <f>IF(AU2320="S",IF(Q2320="1. Aceitou o programa",IF(OR(X2320="Não se Aplica",X2320=""),IF(OR(W2320="Não se Aplica",W2320=""),0,W2320-V2320),AVERAGE(X2320-W2320,W2320-V2320)),0),0)</f>
        <v>0</v>
      </c>
      <c r="AT2320" s="45">
        <f>IF(AU2320="S",IF(AND(Q2320="1. Aceitou o programa",AB2320="Realizada"),IFERROR(IF(AA2320="",0,AA2320-R2320),0),0),0)</f>
        <v>0</v>
      </c>
      <c r="AU2320" s="45" t="str">
        <f>_xlfn.XLOOKUP(U2320,'Lista Suspensa'!$AA$20:$AA$23,'Lista Suspensa'!$AB$20:$AB$23,"N/A")</f>
        <v>S</v>
      </c>
    </row>
    <row r="2321" spans="27:47" ht="12" customHeight="1">
      <c r="AA2321" s="27">
        <v>0</v>
      </c>
      <c r="AL2321" s="45" t="s">
        <v>68</v>
      </c>
      <c r="AM2321" s="162" t="str">
        <f>MONTH(B2321)&amp;"/"&amp;YEAR(B2321)</f>
        <v>1/1900</v>
      </c>
      <c r="AN2321" s="45" t="e">
        <f>WEEKNUM(B2321)-WEEKNUM(EOMONTH(B2321,-1)+1)+1</f>
        <v>#NUM!</v>
      </c>
      <c r="AO2321" s="45" t="str">
        <f>MONTH(R2321)&amp;"/"&amp;YEAR(R2321)</f>
        <v>1/1900</v>
      </c>
      <c r="AP2321" s="45" t="e">
        <f>WEEKNUM(R2321)-WEEKNUM(EOMONTH(R2321,-1)+1)+1</f>
        <v>#NUM!</v>
      </c>
      <c r="AQ2321" s="45">
        <f>IF(AU2321="S",IF(Q2321="1. Aceitou o programa",R2321-B2321,0),0)</f>
        <v>0</v>
      </c>
      <c r="AR2321" s="45">
        <f>IF(AU2321="S",IF(AND(S2321&lt;&gt;"",R2321&lt;&gt;""),S2321-R2321,0),0)</f>
        <v>0</v>
      </c>
      <c r="AS2321" s="45">
        <f>IF(AU2321="S",IF(Q2321="1. Aceitou o programa",IF(OR(X2321="Não se Aplica",X2321=""),IF(OR(W2321="Não se Aplica",W2321=""),0,W2321-V2321),AVERAGE(X2321-W2321,W2321-V2321)),0),0)</f>
        <v>0</v>
      </c>
      <c r="AT2321" s="45">
        <f>IF(AU2321="S",IF(AND(Q2321="1. Aceitou o programa",AB2321="Realizada"),IFERROR(IF(AA2321="",0,AA2321-R2321),0),0),0)</f>
        <v>0</v>
      </c>
      <c r="AU2321" s="45" t="str">
        <f>_xlfn.XLOOKUP(U2321,'Lista Suspensa'!$AA$20:$AA$23,'Lista Suspensa'!$AB$20:$AB$23,"N/A")</f>
        <v>S</v>
      </c>
    </row>
    <row r="2322" spans="27:47" ht="12" customHeight="1">
      <c r="AA2322" s="27">
        <v>0</v>
      </c>
      <c r="AL2322" s="45" t="s">
        <v>68</v>
      </c>
      <c r="AM2322" s="162" t="str">
        <f>MONTH(B2322)&amp;"/"&amp;YEAR(B2322)</f>
        <v>1/1900</v>
      </c>
      <c r="AN2322" s="45" t="e">
        <f>WEEKNUM(B2322)-WEEKNUM(EOMONTH(B2322,-1)+1)+1</f>
        <v>#NUM!</v>
      </c>
      <c r="AO2322" s="45" t="str">
        <f>MONTH(R2322)&amp;"/"&amp;YEAR(R2322)</f>
        <v>1/1900</v>
      </c>
      <c r="AP2322" s="45" t="e">
        <f>WEEKNUM(R2322)-WEEKNUM(EOMONTH(R2322,-1)+1)+1</f>
        <v>#NUM!</v>
      </c>
      <c r="AQ2322" s="45">
        <f>IF(AU2322="S",IF(Q2322="1. Aceitou o programa",R2322-B2322,0),0)</f>
        <v>0</v>
      </c>
      <c r="AR2322" s="45">
        <f>IF(AU2322="S",IF(AND(S2322&lt;&gt;"",R2322&lt;&gt;""),S2322-R2322,0),0)</f>
        <v>0</v>
      </c>
      <c r="AS2322" s="45">
        <f>IF(AU2322="S",IF(Q2322="1. Aceitou o programa",IF(OR(X2322="Não se Aplica",X2322=""),IF(OR(W2322="Não se Aplica",W2322=""),0,W2322-V2322),AVERAGE(X2322-W2322,W2322-V2322)),0),0)</f>
        <v>0</v>
      </c>
      <c r="AT2322" s="45">
        <f>IF(AU2322="S",IF(AND(Q2322="1. Aceitou o programa",AB2322="Realizada"),IFERROR(IF(AA2322="",0,AA2322-R2322),0),0),0)</f>
        <v>0</v>
      </c>
      <c r="AU2322" s="45" t="str">
        <f>_xlfn.XLOOKUP(U2322,'Lista Suspensa'!$AA$20:$AA$23,'Lista Suspensa'!$AB$20:$AB$23,"N/A")</f>
        <v>S</v>
      </c>
    </row>
    <row r="2323" spans="27:47" ht="12" customHeight="1">
      <c r="AA2323" s="27">
        <v>0</v>
      </c>
      <c r="AL2323" s="45" t="s">
        <v>68</v>
      </c>
      <c r="AM2323" s="162" t="str">
        <f>MONTH(B2323)&amp;"/"&amp;YEAR(B2323)</f>
        <v>1/1900</v>
      </c>
      <c r="AN2323" s="45" t="e">
        <f>WEEKNUM(B2323)-WEEKNUM(EOMONTH(B2323,-1)+1)+1</f>
        <v>#NUM!</v>
      </c>
      <c r="AO2323" s="45" t="str">
        <f>MONTH(R2323)&amp;"/"&amp;YEAR(R2323)</f>
        <v>1/1900</v>
      </c>
      <c r="AP2323" s="45" t="e">
        <f>WEEKNUM(R2323)-WEEKNUM(EOMONTH(R2323,-1)+1)+1</f>
        <v>#NUM!</v>
      </c>
      <c r="AQ2323" s="45">
        <f>IF(AU2323="S",IF(Q2323="1. Aceitou o programa",R2323-B2323,0),0)</f>
        <v>0</v>
      </c>
      <c r="AR2323" s="45">
        <f>IF(AU2323="S",IF(AND(S2323&lt;&gt;"",R2323&lt;&gt;""),S2323-R2323,0),0)</f>
        <v>0</v>
      </c>
      <c r="AS2323" s="45">
        <f>IF(AU2323="S",IF(Q2323="1. Aceitou o programa",IF(OR(X2323="Não se Aplica",X2323=""),IF(OR(W2323="Não se Aplica",W2323=""),0,W2323-V2323),AVERAGE(X2323-W2323,W2323-V2323)),0),0)</f>
        <v>0</v>
      </c>
      <c r="AT2323" s="45">
        <f>IF(AU2323="S",IF(AND(Q2323="1. Aceitou o programa",AB2323="Realizada"),IFERROR(IF(AA2323="",0,AA2323-R2323),0),0),0)</f>
        <v>0</v>
      </c>
      <c r="AU2323" s="45" t="str">
        <f>_xlfn.XLOOKUP(U2323,'Lista Suspensa'!$AA$20:$AA$23,'Lista Suspensa'!$AB$20:$AB$23,"N/A")</f>
        <v>S</v>
      </c>
    </row>
    <row r="2324" spans="27:47" ht="12" customHeight="1">
      <c r="AA2324" s="27">
        <v>0</v>
      </c>
      <c r="AL2324" s="45" t="s">
        <v>68</v>
      </c>
      <c r="AM2324" s="162" t="str">
        <f>MONTH(B2324)&amp;"/"&amp;YEAR(B2324)</f>
        <v>1/1900</v>
      </c>
      <c r="AN2324" s="45" t="e">
        <f>WEEKNUM(B2324)-WEEKNUM(EOMONTH(B2324,-1)+1)+1</f>
        <v>#NUM!</v>
      </c>
      <c r="AO2324" s="45" t="str">
        <f>MONTH(R2324)&amp;"/"&amp;YEAR(R2324)</f>
        <v>1/1900</v>
      </c>
      <c r="AP2324" s="45" t="e">
        <f>WEEKNUM(R2324)-WEEKNUM(EOMONTH(R2324,-1)+1)+1</f>
        <v>#NUM!</v>
      </c>
      <c r="AQ2324" s="45">
        <f>IF(AU2324="S",IF(Q2324="1. Aceitou o programa",R2324-B2324,0),0)</f>
        <v>0</v>
      </c>
      <c r="AR2324" s="45">
        <f>IF(AU2324="S",IF(AND(S2324&lt;&gt;"",R2324&lt;&gt;""),S2324-R2324,0),0)</f>
        <v>0</v>
      </c>
      <c r="AS2324" s="45">
        <f>IF(AU2324="S",IF(Q2324="1. Aceitou o programa",IF(OR(X2324="Não se Aplica",X2324=""),IF(OR(W2324="Não se Aplica",W2324=""),0,W2324-V2324),AVERAGE(X2324-W2324,W2324-V2324)),0),0)</f>
        <v>0</v>
      </c>
      <c r="AT2324" s="45">
        <f>IF(AU2324="S",IF(AND(Q2324="1. Aceitou o programa",AB2324="Realizada"),IFERROR(IF(AA2324="",0,AA2324-R2324),0),0),0)</f>
        <v>0</v>
      </c>
      <c r="AU2324" s="45" t="str">
        <f>_xlfn.XLOOKUP(U2324,'Lista Suspensa'!$AA$20:$AA$23,'Lista Suspensa'!$AB$20:$AB$23,"N/A")</f>
        <v>S</v>
      </c>
    </row>
    <row r="2325" spans="27:47" ht="12" customHeight="1">
      <c r="AA2325" s="27">
        <v>0</v>
      </c>
      <c r="AL2325" s="45" t="s">
        <v>68</v>
      </c>
      <c r="AM2325" s="162" t="str">
        <f>MONTH(B2325)&amp;"/"&amp;YEAR(B2325)</f>
        <v>1/1900</v>
      </c>
      <c r="AN2325" s="45" t="e">
        <f>WEEKNUM(B2325)-WEEKNUM(EOMONTH(B2325,-1)+1)+1</f>
        <v>#NUM!</v>
      </c>
      <c r="AO2325" s="45" t="str">
        <f>MONTH(R2325)&amp;"/"&amp;YEAR(R2325)</f>
        <v>1/1900</v>
      </c>
      <c r="AP2325" s="45" t="e">
        <f>WEEKNUM(R2325)-WEEKNUM(EOMONTH(R2325,-1)+1)+1</f>
        <v>#NUM!</v>
      </c>
      <c r="AQ2325" s="45">
        <f>IF(AU2325="S",IF(Q2325="1. Aceitou o programa",R2325-B2325,0),0)</f>
        <v>0</v>
      </c>
      <c r="AR2325" s="45">
        <f>IF(AU2325="S",IF(AND(S2325&lt;&gt;"",R2325&lt;&gt;""),S2325-R2325,0),0)</f>
        <v>0</v>
      </c>
      <c r="AS2325" s="45">
        <f>IF(AU2325="S",IF(Q2325="1. Aceitou o programa",IF(OR(X2325="Não se Aplica",X2325=""),IF(OR(W2325="Não se Aplica",W2325=""),0,W2325-V2325),AVERAGE(X2325-W2325,W2325-V2325)),0),0)</f>
        <v>0</v>
      </c>
      <c r="AT2325" s="45">
        <f>IF(AU2325="S",IF(AND(Q2325="1. Aceitou o programa",AB2325="Realizada"),IFERROR(IF(AA2325="",0,AA2325-R2325),0),0),0)</f>
        <v>0</v>
      </c>
      <c r="AU2325" s="45" t="str">
        <f>_xlfn.XLOOKUP(U2325,'Lista Suspensa'!$AA$20:$AA$23,'Lista Suspensa'!$AB$20:$AB$23,"N/A")</f>
        <v>S</v>
      </c>
    </row>
    <row r="2326" spans="27:47" ht="12" customHeight="1">
      <c r="AA2326" s="27">
        <v>0</v>
      </c>
      <c r="AL2326" s="45" t="s">
        <v>68</v>
      </c>
      <c r="AM2326" s="162" t="str">
        <f>MONTH(B2326)&amp;"/"&amp;YEAR(B2326)</f>
        <v>1/1900</v>
      </c>
      <c r="AN2326" s="45" t="e">
        <f>WEEKNUM(B2326)-WEEKNUM(EOMONTH(B2326,-1)+1)+1</f>
        <v>#NUM!</v>
      </c>
      <c r="AO2326" s="45" t="str">
        <f>MONTH(R2326)&amp;"/"&amp;YEAR(R2326)</f>
        <v>1/1900</v>
      </c>
      <c r="AP2326" s="45" t="e">
        <f>WEEKNUM(R2326)-WEEKNUM(EOMONTH(R2326,-1)+1)+1</f>
        <v>#NUM!</v>
      </c>
      <c r="AQ2326" s="45">
        <f>IF(AU2326="S",IF(Q2326="1. Aceitou o programa",R2326-B2326,0),0)</f>
        <v>0</v>
      </c>
      <c r="AR2326" s="45">
        <f>IF(AU2326="S",IF(AND(S2326&lt;&gt;"",R2326&lt;&gt;""),S2326-R2326,0),0)</f>
        <v>0</v>
      </c>
      <c r="AS2326" s="45">
        <f>IF(AU2326="S",IF(Q2326="1. Aceitou o programa",IF(OR(X2326="Não se Aplica",X2326=""),IF(OR(W2326="Não se Aplica",W2326=""),0,W2326-V2326),AVERAGE(X2326-W2326,W2326-V2326)),0),0)</f>
        <v>0</v>
      </c>
      <c r="AT2326" s="45">
        <f>IF(AU2326="S",IF(AND(Q2326="1. Aceitou o programa",AB2326="Realizada"),IFERROR(IF(AA2326="",0,AA2326-R2326),0),0),0)</f>
        <v>0</v>
      </c>
      <c r="AU2326" s="45" t="str">
        <f>_xlfn.XLOOKUP(U2326,'Lista Suspensa'!$AA$20:$AA$23,'Lista Suspensa'!$AB$20:$AB$23,"N/A")</f>
        <v>S</v>
      </c>
    </row>
    <row r="2327" spans="27:47" ht="12" customHeight="1">
      <c r="AA2327" s="27">
        <v>0</v>
      </c>
      <c r="AL2327" s="45" t="s">
        <v>68</v>
      </c>
      <c r="AM2327" s="162" t="str">
        <f>MONTH(B2327)&amp;"/"&amp;YEAR(B2327)</f>
        <v>1/1900</v>
      </c>
      <c r="AN2327" s="45" t="e">
        <f>WEEKNUM(B2327)-WEEKNUM(EOMONTH(B2327,-1)+1)+1</f>
        <v>#NUM!</v>
      </c>
      <c r="AO2327" s="45" t="str">
        <f>MONTH(R2327)&amp;"/"&amp;YEAR(R2327)</f>
        <v>1/1900</v>
      </c>
      <c r="AP2327" s="45" t="e">
        <f>WEEKNUM(R2327)-WEEKNUM(EOMONTH(R2327,-1)+1)+1</f>
        <v>#NUM!</v>
      </c>
      <c r="AQ2327" s="45">
        <f>IF(AU2327="S",IF(Q2327="1. Aceitou o programa",R2327-B2327,0),0)</f>
        <v>0</v>
      </c>
      <c r="AR2327" s="45">
        <f>IF(AU2327="S",IF(AND(S2327&lt;&gt;"",R2327&lt;&gt;""),S2327-R2327,0),0)</f>
        <v>0</v>
      </c>
      <c r="AS2327" s="45">
        <f>IF(AU2327="S",IF(Q2327="1. Aceitou o programa",IF(OR(X2327="Não se Aplica",X2327=""),IF(OR(W2327="Não se Aplica",W2327=""),0,W2327-V2327),AVERAGE(X2327-W2327,W2327-V2327)),0),0)</f>
        <v>0</v>
      </c>
      <c r="AT2327" s="45">
        <f>IF(AU2327="S",IF(AND(Q2327="1. Aceitou o programa",AB2327="Realizada"),IFERROR(IF(AA2327="",0,AA2327-R2327),0),0),0)</f>
        <v>0</v>
      </c>
      <c r="AU2327" s="45" t="str">
        <f>_xlfn.XLOOKUP(U2327,'Lista Suspensa'!$AA$20:$AA$23,'Lista Suspensa'!$AB$20:$AB$23,"N/A")</f>
        <v>S</v>
      </c>
    </row>
    <row r="2328" spans="27:47" ht="12" customHeight="1">
      <c r="AA2328" s="27">
        <v>0</v>
      </c>
      <c r="AL2328" s="45" t="s">
        <v>68</v>
      </c>
      <c r="AM2328" s="162" t="str">
        <f>MONTH(B2328)&amp;"/"&amp;YEAR(B2328)</f>
        <v>1/1900</v>
      </c>
      <c r="AN2328" s="45" t="e">
        <f>WEEKNUM(B2328)-WEEKNUM(EOMONTH(B2328,-1)+1)+1</f>
        <v>#NUM!</v>
      </c>
      <c r="AO2328" s="45" t="str">
        <f>MONTH(R2328)&amp;"/"&amp;YEAR(R2328)</f>
        <v>1/1900</v>
      </c>
      <c r="AP2328" s="45" t="e">
        <f>WEEKNUM(R2328)-WEEKNUM(EOMONTH(R2328,-1)+1)+1</f>
        <v>#NUM!</v>
      </c>
      <c r="AQ2328" s="45">
        <f>IF(AU2328="S",IF(Q2328="1. Aceitou o programa",R2328-B2328,0),0)</f>
        <v>0</v>
      </c>
      <c r="AR2328" s="45">
        <f>IF(AU2328="S",IF(AND(S2328&lt;&gt;"",R2328&lt;&gt;""),S2328-R2328,0),0)</f>
        <v>0</v>
      </c>
      <c r="AS2328" s="45">
        <f>IF(AU2328="S",IF(Q2328="1. Aceitou o programa",IF(OR(X2328="Não se Aplica",X2328=""),IF(OR(W2328="Não se Aplica",W2328=""),0,W2328-V2328),AVERAGE(X2328-W2328,W2328-V2328)),0),0)</f>
        <v>0</v>
      </c>
      <c r="AT2328" s="45">
        <f>IF(AU2328="S",IF(AND(Q2328="1. Aceitou o programa",AB2328="Realizada"),IFERROR(IF(AA2328="",0,AA2328-R2328),0),0),0)</f>
        <v>0</v>
      </c>
      <c r="AU2328" s="45" t="str">
        <f>_xlfn.XLOOKUP(U2328,'Lista Suspensa'!$AA$20:$AA$23,'Lista Suspensa'!$AB$20:$AB$23,"N/A")</f>
        <v>S</v>
      </c>
    </row>
    <row r="2329" spans="27:47" ht="12" customHeight="1">
      <c r="AA2329" s="27">
        <v>0</v>
      </c>
      <c r="AL2329" s="45" t="s">
        <v>68</v>
      </c>
      <c r="AM2329" s="162" t="str">
        <f>MONTH(B2329)&amp;"/"&amp;YEAR(B2329)</f>
        <v>1/1900</v>
      </c>
      <c r="AN2329" s="45" t="e">
        <f>WEEKNUM(B2329)-WEEKNUM(EOMONTH(B2329,-1)+1)+1</f>
        <v>#NUM!</v>
      </c>
      <c r="AO2329" s="45" t="str">
        <f>MONTH(R2329)&amp;"/"&amp;YEAR(R2329)</f>
        <v>1/1900</v>
      </c>
      <c r="AP2329" s="45" t="e">
        <f>WEEKNUM(R2329)-WEEKNUM(EOMONTH(R2329,-1)+1)+1</f>
        <v>#NUM!</v>
      </c>
      <c r="AQ2329" s="45">
        <f>IF(AU2329="S",IF(Q2329="1. Aceitou o programa",R2329-B2329,0),0)</f>
        <v>0</v>
      </c>
      <c r="AR2329" s="45">
        <f>IF(AU2329="S",IF(AND(S2329&lt;&gt;"",R2329&lt;&gt;""),S2329-R2329,0),0)</f>
        <v>0</v>
      </c>
      <c r="AS2329" s="45">
        <f>IF(AU2329="S",IF(Q2329="1. Aceitou o programa",IF(OR(X2329="Não se Aplica",X2329=""),IF(OR(W2329="Não se Aplica",W2329=""),0,W2329-V2329),AVERAGE(X2329-W2329,W2329-V2329)),0),0)</f>
        <v>0</v>
      </c>
      <c r="AT2329" s="45">
        <f>IF(AU2329="S",IF(AND(Q2329="1. Aceitou o programa",AB2329="Realizada"),IFERROR(IF(AA2329="",0,AA2329-R2329),0),0),0)</f>
        <v>0</v>
      </c>
      <c r="AU2329" s="45" t="str">
        <f>_xlfn.XLOOKUP(U2329,'Lista Suspensa'!$AA$20:$AA$23,'Lista Suspensa'!$AB$20:$AB$23,"N/A")</f>
        <v>S</v>
      </c>
    </row>
    <row r="2330" spans="27:47" ht="12" customHeight="1">
      <c r="AA2330" s="27">
        <v>0</v>
      </c>
      <c r="AL2330" s="45" t="s">
        <v>68</v>
      </c>
      <c r="AM2330" s="162" t="str">
        <f>MONTH(B2330)&amp;"/"&amp;YEAR(B2330)</f>
        <v>1/1900</v>
      </c>
      <c r="AN2330" s="45" t="e">
        <f>WEEKNUM(B2330)-WEEKNUM(EOMONTH(B2330,-1)+1)+1</f>
        <v>#NUM!</v>
      </c>
      <c r="AO2330" s="45" t="str">
        <f>MONTH(R2330)&amp;"/"&amp;YEAR(R2330)</f>
        <v>1/1900</v>
      </c>
      <c r="AP2330" s="45" t="e">
        <f>WEEKNUM(R2330)-WEEKNUM(EOMONTH(R2330,-1)+1)+1</f>
        <v>#NUM!</v>
      </c>
      <c r="AQ2330" s="45">
        <f>IF(AU2330="S",IF(Q2330="1. Aceitou o programa",R2330-B2330,0),0)</f>
        <v>0</v>
      </c>
      <c r="AR2330" s="45">
        <f>IF(AU2330="S",IF(AND(S2330&lt;&gt;"",R2330&lt;&gt;""),S2330-R2330,0),0)</f>
        <v>0</v>
      </c>
      <c r="AS2330" s="45">
        <f>IF(AU2330="S",IF(Q2330="1. Aceitou o programa",IF(OR(X2330="Não se Aplica",X2330=""),IF(OR(W2330="Não se Aplica",W2330=""),0,W2330-V2330),AVERAGE(X2330-W2330,W2330-V2330)),0),0)</f>
        <v>0</v>
      </c>
      <c r="AT2330" s="45">
        <f>IF(AU2330="S",IF(AND(Q2330="1. Aceitou o programa",AB2330="Realizada"),IFERROR(IF(AA2330="",0,AA2330-R2330),0),0),0)</f>
        <v>0</v>
      </c>
      <c r="AU2330" s="45" t="str">
        <f>_xlfn.XLOOKUP(U2330,'Lista Suspensa'!$AA$20:$AA$23,'Lista Suspensa'!$AB$20:$AB$23,"N/A")</f>
        <v>S</v>
      </c>
    </row>
    <row r="2331" spans="27:47" ht="12" customHeight="1">
      <c r="AA2331" s="27">
        <v>0</v>
      </c>
      <c r="AL2331" s="45" t="s">
        <v>68</v>
      </c>
      <c r="AM2331" s="162" t="str">
        <f>MONTH(B2331)&amp;"/"&amp;YEAR(B2331)</f>
        <v>1/1900</v>
      </c>
      <c r="AN2331" s="45" t="e">
        <f>WEEKNUM(B2331)-WEEKNUM(EOMONTH(B2331,-1)+1)+1</f>
        <v>#NUM!</v>
      </c>
      <c r="AO2331" s="45" t="str">
        <f>MONTH(R2331)&amp;"/"&amp;YEAR(R2331)</f>
        <v>1/1900</v>
      </c>
      <c r="AP2331" s="45" t="e">
        <f>WEEKNUM(R2331)-WEEKNUM(EOMONTH(R2331,-1)+1)+1</f>
        <v>#NUM!</v>
      </c>
      <c r="AQ2331" s="45">
        <f>IF(AU2331="S",IF(Q2331="1. Aceitou o programa",R2331-B2331,0),0)</f>
        <v>0</v>
      </c>
      <c r="AR2331" s="45">
        <f>IF(AU2331="S",IF(AND(S2331&lt;&gt;"",R2331&lt;&gt;""),S2331-R2331,0),0)</f>
        <v>0</v>
      </c>
      <c r="AS2331" s="45">
        <f>IF(AU2331="S",IF(Q2331="1. Aceitou o programa",IF(OR(X2331="Não se Aplica",X2331=""),IF(OR(W2331="Não se Aplica",W2331=""),0,W2331-V2331),AVERAGE(X2331-W2331,W2331-V2331)),0),0)</f>
        <v>0</v>
      </c>
      <c r="AT2331" s="45">
        <f>IF(AU2331="S",IF(AND(Q2331="1. Aceitou o programa",AB2331="Realizada"),IFERROR(IF(AA2331="",0,AA2331-R2331),0),0),0)</f>
        <v>0</v>
      </c>
      <c r="AU2331" s="45" t="str">
        <f>_xlfn.XLOOKUP(U2331,'Lista Suspensa'!$AA$20:$AA$23,'Lista Suspensa'!$AB$20:$AB$23,"N/A")</f>
        <v>S</v>
      </c>
    </row>
    <row r="2332" spans="27:47" ht="12" customHeight="1">
      <c r="AA2332" s="27">
        <v>0</v>
      </c>
      <c r="AL2332" s="45" t="s">
        <v>68</v>
      </c>
      <c r="AM2332" s="162" t="str">
        <f>MONTH(B2332)&amp;"/"&amp;YEAR(B2332)</f>
        <v>1/1900</v>
      </c>
      <c r="AN2332" s="45" t="e">
        <f>WEEKNUM(B2332)-WEEKNUM(EOMONTH(B2332,-1)+1)+1</f>
        <v>#NUM!</v>
      </c>
      <c r="AO2332" s="45" t="str">
        <f>MONTH(R2332)&amp;"/"&amp;YEAR(R2332)</f>
        <v>1/1900</v>
      </c>
      <c r="AP2332" s="45" t="e">
        <f>WEEKNUM(R2332)-WEEKNUM(EOMONTH(R2332,-1)+1)+1</f>
        <v>#NUM!</v>
      </c>
      <c r="AQ2332" s="45">
        <f>IF(AU2332="S",IF(Q2332="1. Aceitou o programa",R2332-B2332,0),0)</f>
        <v>0</v>
      </c>
      <c r="AR2332" s="45">
        <f>IF(AU2332="S",IF(AND(S2332&lt;&gt;"",R2332&lt;&gt;""),S2332-R2332,0),0)</f>
        <v>0</v>
      </c>
      <c r="AS2332" s="45">
        <f>IF(AU2332="S",IF(Q2332="1. Aceitou o programa",IF(OR(X2332="Não se Aplica",X2332=""),IF(OR(W2332="Não se Aplica",W2332=""),0,W2332-V2332),AVERAGE(X2332-W2332,W2332-V2332)),0),0)</f>
        <v>0</v>
      </c>
      <c r="AT2332" s="45">
        <f>IF(AU2332="S",IF(AND(Q2332="1. Aceitou o programa",AB2332="Realizada"),IFERROR(IF(AA2332="",0,AA2332-R2332),0),0),0)</f>
        <v>0</v>
      </c>
      <c r="AU2332" s="45" t="str">
        <f>_xlfn.XLOOKUP(U2332,'Lista Suspensa'!$AA$20:$AA$23,'Lista Suspensa'!$AB$20:$AB$23,"N/A")</f>
        <v>S</v>
      </c>
    </row>
    <row r="2333" spans="27:47" ht="12" customHeight="1">
      <c r="AA2333" s="27">
        <v>0</v>
      </c>
      <c r="AL2333" s="45" t="s">
        <v>68</v>
      </c>
      <c r="AM2333" s="162" t="str">
        <f>MONTH(B2333)&amp;"/"&amp;YEAR(B2333)</f>
        <v>1/1900</v>
      </c>
      <c r="AN2333" s="45" t="e">
        <f>WEEKNUM(B2333)-WEEKNUM(EOMONTH(B2333,-1)+1)+1</f>
        <v>#NUM!</v>
      </c>
      <c r="AO2333" s="45" t="str">
        <f>MONTH(R2333)&amp;"/"&amp;YEAR(R2333)</f>
        <v>1/1900</v>
      </c>
      <c r="AP2333" s="45" t="e">
        <f>WEEKNUM(R2333)-WEEKNUM(EOMONTH(R2333,-1)+1)+1</f>
        <v>#NUM!</v>
      </c>
      <c r="AQ2333" s="45">
        <f>IF(AU2333="S",IF(Q2333="1. Aceitou o programa",R2333-B2333,0),0)</f>
        <v>0</v>
      </c>
      <c r="AR2333" s="45">
        <f>IF(AU2333="S",IF(AND(S2333&lt;&gt;"",R2333&lt;&gt;""),S2333-R2333,0),0)</f>
        <v>0</v>
      </c>
      <c r="AS2333" s="45">
        <f>IF(AU2333="S",IF(Q2333="1. Aceitou o programa",IF(OR(X2333="Não se Aplica",X2333=""),IF(OR(W2333="Não se Aplica",W2333=""),0,W2333-V2333),AVERAGE(X2333-W2333,W2333-V2333)),0),0)</f>
        <v>0</v>
      </c>
      <c r="AT2333" s="45">
        <f>IF(AU2333="S",IF(AND(Q2333="1. Aceitou o programa",AB2333="Realizada"),IFERROR(IF(AA2333="",0,AA2333-R2333),0),0),0)</f>
        <v>0</v>
      </c>
      <c r="AU2333" s="45" t="str">
        <f>_xlfn.XLOOKUP(U2333,'Lista Suspensa'!$AA$20:$AA$23,'Lista Suspensa'!$AB$20:$AB$23,"N/A")</f>
        <v>S</v>
      </c>
    </row>
    <row r="2334" spans="27:47" ht="12" customHeight="1">
      <c r="AA2334" s="27">
        <v>0</v>
      </c>
      <c r="AL2334" s="45" t="s">
        <v>68</v>
      </c>
      <c r="AM2334" s="162" t="str">
        <f>MONTH(B2334)&amp;"/"&amp;YEAR(B2334)</f>
        <v>1/1900</v>
      </c>
      <c r="AN2334" s="45" t="e">
        <f>WEEKNUM(B2334)-WEEKNUM(EOMONTH(B2334,-1)+1)+1</f>
        <v>#NUM!</v>
      </c>
      <c r="AO2334" s="45" t="str">
        <f>MONTH(R2334)&amp;"/"&amp;YEAR(R2334)</f>
        <v>1/1900</v>
      </c>
      <c r="AP2334" s="45" t="e">
        <f>WEEKNUM(R2334)-WEEKNUM(EOMONTH(R2334,-1)+1)+1</f>
        <v>#NUM!</v>
      </c>
      <c r="AQ2334" s="45">
        <f>IF(AU2334="S",IF(Q2334="1. Aceitou o programa",R2334-B2334,0),0)</f>
        <v>0</v>
      </c>
      <c r="AR2334" s="45">
        <f>IF(AU2334="S",IF(AND(S2334&lt;&gt;"",R2334&lt;&gt;""),S2334-R2334,0),0)</f>
        <v>0</v>
      </c>
      <c r="AS2334" s="45">
        <f>IF(AU2334="S",IF(Q2334="1. Aceitou o programa",IF(OR(X2334="Não se Aplica",X2334=""),IF(OR(W2334="Não se Aplica",W2334=""),0,W2334-V2334),AVERAGE(X2334-W2334,W2334-V2334)),0),0)</f>
        <v>0</v>
      </c>
      <c r="AT2334" s="45">
        <f>IF(AU2334="S",IF(AND(Q2334="1. Aceitou o programa",AB2334="Realizada"),IFERROR(IF(AA2334="",0,AA2334-R2334),0),0),0)</f>
        <v>0</v>
      </c>
      <c r="AU2334" s="45" t="str">
        <f>_xlfn.XLOOKUP(U2334,'Lista Suspensa'!$AA$20:$AA$23,'Lista Suspensa'!$AB$20:$AB$23,"N/A")</f>
        <v>S</v>
      </c>
    </row>
    <row r="2335" spans="27:47" ht="12" customHeight="1">
      <c r="AA2335" s="27">
        <v>0</v>
      </c>
      <c r="AL2335" s="45" t="s">
        <v>68</v>
      </c>
      <c r="AM2335" s="162" t="str">
        <f>MONTH(B2335)&amp;"/"&amp;YEAR(B2335)</f>
        <v>1/1900</v>
      </c>
      <c r="AN2335" s="45" t="e">
        <f>WEEKNUM(B2335)-WEEKNUM(EOMONTH(B2335,-1)+1)+1</f>
        <v>#NUM!</v>
      </c>
      <c r="AO2335" s="45" t="str">
        <f>MONTH(R2335)&amp;"/"&amp;YEAR(R2335)</f>
        <v>1/1900</v>
      </c>
      <c r="AP2335" s="45" t="e">
        <f>WEEKNUM(R2335)-WEEKNUM(EOMONTH(R2335,-1)+1)+1</f>
        <v>#NUM!</v>
      </c>
      <c r="AQ2335" s="45">
        <f>IF(AU2335="S",IF(Q2335="1. Aceitou o programa",R2335-B2335,0),0)</f>
        <v>0</v>
      </c>
      <c r="AR2335" s="45">
        <f>IF(AU2335="S",IF(AND(S2335&lt;&gt;"",R2335&lt;&gt;""),S2335-R2335,0),0)</f>
        <v>0</v>
      </c>
      <c r="AS2335" s="45">
        <f>IF(AU2335="S",IF(Q2335="1. Aceitou o programa",IF(OR(X2335="Não se Aplica",X2335=""),IF(OR(W2335="Não se Aplica",W2335=""),0,W2335-V2335),AVERAGE(X2335-W2335,W2335-V2335)),0),0)</f>
        <v>0</v>
      </c>
      <c r="AT2335" s="45">
        <f>IF(AU2335="S",IF(AND(Q2335="1. Aceitou o programa",AB2335="Realizada"),IFERROR(IF(AA2335="",0,AA2335-R2335),0),0),0)</f>
        <v>0</v>
      </c>
      <c r="AU2335" s="45" t="str">
        <f>_xlfn.XLOOKUP(U2335,'Lista Suspensa'!$AA$20:$AA$23,'Lista Suspensa'!$AB$20:$AB$23,"N/A")</f>
        <v>S</v>
      </c>
    </row>
    <row r="2336" spans="27:47" ht="12" customHeight="1">
      <c r="AA2336" s="27">
        <v>0</v>
      </c>
      <c r="AL2336" s="45" t="s">
        <v>68</v>
      </c>
      <c r="AM2336" s="162" t="str">
        <f>MONTH(B2336)&amp;"/"&amp;YEAR(B2336)</f>
        <v>1/1900</v>
      </c>
      <c r="AN2336" s="45" t="e">
        <f>WEEKNUM(B2336)-WEEKNUM(EOMONTH(B2336,-1)+1)+1</f>
        <v>#NUM!</v>
      </c>
      <c r="AO2336" s="45" t="str">
        <f>MONTH(R2336)&amp;"/"&amp;YEAR(R2336)</f>
        <v>1/1900</v>
      </c>
      <c r="AP2336" s="45" t="e">
        <f>WEEKNUM(R2336)-WEEKNUM(EOMONTH(R2336,-1)+1)+1</f>
        <v>#NUM!</v>
      </c>
      <c r="AQ2336" s="45">
        <f>IF(AU2336="S",IF(Q2336="1. Aceitou o programa",R2336-B2336,0),0)</f>
        <v>0</v>
      </c>
      <c r="AR2336" s="45">
        <f>IF(AU2336="S",IF(AND(S2336&lt;&gt;"",R2336&lt;&gt;""),S2336-R2336,0),0)</f>
        <v>0</v>
      </c>
      <c r="AS2336" s="45">
        <f>IF(AU2336="S",IF(Q2336="1. Aceitou o programa",IF(OR(X2336="Não se Aplica",X2336=""),IF(OR(W2336="Não se Aplica",W2336=""),0,W2336-V2336),AVERAGE(X2336-W2336,W2336-V2336)),0),0)</f>
        <v>0</v>
      </c>
      <c r="AT2336" s="45">
        <f>IF(AU2336="S",IF(AND(Q2336="1. Aceitou o programa",AB2336="Realizada"),IFERROR(IF(AA2336="",0,AA2336-R2336),0),0),0)</f>
        <v>0</v>
      </c>
      <c r="AU2336" s="45" t="str">
        <f>_xlfn.XLOOKUP(U2336,'Lista Suspensa'!$AA$20:$AA$23,'Lista Suspensa'!$AB$20:$AB$23,"N/A")</f>
        <v>S</v>
      </c>
    </row>
    <row r="2337" spans="27:47" ht="12" customHeight="1">
      <c r="AA2337" s="27">
        <v>0</v>
      </c>
      <c r="AL2337" s="45" t="s">
        <v>68</v>
      </c>
      <c r="AM2337" s="162" t="str">
        <f>MONTH(B2337)&amp;"/"&amp;YEAR(B2337)</f>
        <v>1/1900</v>
      </c>
      <c r="AN2337" s="45" t="e">
        <f>WEEKNUM(B2337)-WEEKNUM(EOMONTH(B2337,-1)+1)+1</f>
        <v>#NUM!</v>
      </c>
      <c r="AO2337" s="45" t="str">
        <f>MONTH(R2337)&amp;"/"&amp;YEAR(R2337)</f>
        <v>1/1900</v>
      </c>
      <c r="AP2337" s="45" t="e">
        <f>WEEKNUM(R2337)-WEEKNUM(EOMONTH(R2337,-1)+1)+1</f>
        <v>#NUM!</v>
      </c>
      <c r="AQ2337" s="45">
        <f>IF(AU2337="S",IF(Q2337="1. Aceitou o programa",R2337-B2337,0),0)</f>
        <v>0</v>
      </c>
      <c r="AR2337" s="45">
        <f>IF(AU2337="S",IF(AND(S2337&lt;&gt;"",R2337&lt;&gt;""),S2337-R2337,0),0)</f>
        <v>0</v>
      </c>
      <c r="AS2337" s="45">
        <f>IF(AU2337="S",IF(Q2337="1. Aceitou o programa",IF(OR(X2337="Não se Aplica",X2337=""),IF(OR(W2337="Não se Aplica",W2337=""),0,W2337-V2337),AVERAGE(X2337-W2337,W2337-V2337)),0),0)</f>
        <v>0</v>
      </c>
      <c r="AT2337" s="45">
        <f>IF(AU2337="S",IF(AND(Q2337="1. Aceitou o programa",AB2337="Realizada"),IFERROR(IF(AA2337="",0,AA2337-R2337),0),0),0)</f>
        <v>0</v>
      </c>
      <c r="AU2337" s="45" t="str">
        <f>_xlfn.XLOOKUP(U2337,'Lista Suspensa'!$AA$20:$AA$23,'Lista Suspensa'!$AB$20:$AB$23,"N/A")</f>
        <v>S</v>
      </c>
    </row>
    <row r="2338" spans="27:47" ht="12" customHeight="1">
      <c r="AA2338" s="27">
        <v>0</v>
      </c>
      <c r="AL2338" s="45" t="s">
        <v>68</v>
      </c>
      <c r="AM2338" s="162" t="str">
        <f>MONTH(B2338)&amp;"/"&amp;YEAR(B2338)</f>
        <v>1/1900</v>
      </c>
      <c r="AN2338" s="45" t="e">
        <f>WEEKNUM(B2338)-WEEKNUM(EOMONTH(B2338,-1)+1)+1</f>
        <v>#NUM!</v>
      </c>
      <c r="AO2338" s="45" t="str">
        <f>MONTH(R2338)&amp;"/"&amp;YEAR(R2338)</f>
        <v>1/1900</v>
      </c>
      <c r="AP2338" s="45" t="e">
        <f>WEEKNUM(R2338)-WEEKNUM(EOMONTH(R2338,-1)+1)+1</f>
        <v>#NUM!</v>
      </c>
      <c r="AQ2338" s="45">
        <f>IF(AU2338="S",IF(Q2338="1. Aceitou o programa",R2338-B2338,0),0)</f>
        <v>0</v>
      </c>
      <c r="AR2338" s="45">
        <f>IF(AU2338="S",IF(AND(S2338&lt;&gt;"",R2338&lt;&gt;""),S2338-R2338,0),0)</f>
        <v>0</v>
      </c>
      <c r="AS2338" s="45">
        <f>IF(AU2338="S",IF(Q2338="1. Aceitou o programa",IF(OR(X2338="Não se Aplica",X2338=""),IF(OR(W2338="Não se Aplica",W2338=""),0,W2338-V2338),AVERAGE(X2338-W2338,W2338-V2338)),0),0)</f>
        <v>0</v>
      </c>
      <c r="AT2338" s="45">
        <f>IF(AU2338="S",IF(AND(Q2338="1. Aceitou o programa",AB2338="Realizada"),IFERROR(IF(AA2338="",0,AA2338-R2338),0),0),0)</f>
        <v>0</v>
      </c>
      <c r="AU2338" s="45" t="str">
        <f>_xlfn.XLOOKUP(U2338,'Lista Suspensa'!$AA$20:$AA$23,'Lista Suspensa'!$AB$20:$AB$23,"N/A")</f>
        <v>S</v>
      </c>
    </row>
    <row r="2339" spans="27:47" ht="12" customHeight="1">
      <c r="AA2339" s="27">
        <v>0</v>
      </c>
      <c r="AL2339" s="45" t="s">
        <v>68</v>
      </c>
      <c r="AM2339" s="162" t="str">
        <f>MONTH(B2339)&amp;"/"&amp;YEAR(B2339)</f>
        <v>1/1900</v>
      </c>
      <c r="AN2339" s="45" t="e">
        <f>WEEKNUM(B2339)-WEEKNUM(EOMONTH(B2339,-1)+1)+1</f>
        <v>#NUM!</v>
      </c>
      <c r="AO2339" s="45" t="str">
        <f>MONTH(R2339)&amp;"/"&amp;YEAR(R2339)</f>
        <v>1/1900</v>
      </c>
      <c r="AP2339" s="45" t="e">
        <f>WEEKNUM(R2339)-WEEKNUM(EOMONTH(R2339,-1)+1)+1</f>
        <v>#NUM!</v>
      </c>
      <c r="AQ2339" s="45">
        <f>IF(AU2339="S",IF(Q2339="1. Aceitou o programa",R2339-B2339,0),0)</f>
        <v>0</v>
      </c>
      <c r="AR2339" s="45">
        <f>IF(AU2339="S",IF(AND(S2339&lt;&gt;"",R2339&lt;&gt;""),S2339-R2339,0),0)</f>
        <v>0</v>
      </c>
      <c r="AS2339" s="45">
        <f>IF(AU2339="S",IF(Q2339="1. Aceitou o programa",IF(OR(X2339="Não se Aplica",X2339=""),IF(OR(W2339="Não se Aplica",W2339=""),0,W2339-V2339),AVERAGE(X2339-W2339,W2339-V2339)),0),0)</f>
        <v>0</v>
      </c>
      <c r="AT2339" s="45">
        <f>IF(AU2339="S",IF(AND(Q2339="1. Aceitou o programa",AB2339="Realizada"),IFERROR(IF(AA2339="",0,AA2339-R2339),0),0),0)</f>
        <v>0</v>
      </c>
      <c r="AU2339" s="45" t="str">
        <f>_xlfn.XLOOKUP(U2339,'Lista Suspensa'!$AA$20:$AA$23,'Lista Suspensa'!$AB$20:$AB$23,"N/A")</f>
        <v>S</v>
      </c>
    </row>
    <row r="2340" spans="27:47" ht="12" customHeight="1">
      <c r="AA2340" s="27">
        <v>0</v>
      </c>
      <c r="AL2340" s="45" t="s">
        <v>68</v>
      </c>
      <c r="AM2340" s="162" t="str">
        <f>MONTH(B2340)&amp;"/"&amp;YEAR(B2340)</f>
        <v>1/1900</v>
      </c>
      <c r="AN2340" s="45" t="e">
        <f>WEEKNUM(B2340)-WEEKNUM(EOMONTH(B2340,-1)+1)+1</f>
        <v>#NUM!</v>
      </c>
      <c r="AO2340" s="45" t="str">
        <f>MONTH(R2340)&amp;"/"&amp;YEAR(R2340)</f>
        <v>1/1900</v>
      </c>
      <c r="AP2340" s="45" t="e">
        <f>WEEKNUM(R2340)-WEEKNUM(EOMONTH(R2340,-1)+1)+1</f>
        <v>#NUM!</v>
      </c>
      <c r="AQ2340" s="45">
        <f>IF(AU2340="S",IF(Q2340="1. Aceitou o programa",R2340-B2340,0),0)</f>
        <v>0</v>
      </c>
      <c r="AR2340" s="45">
        <f>IF(AU2340="S",IF(AND(S2340&lt;&gt;"",R2340&lt;&gt;""),S2340-R2340,0),0)</f>
        <v>0</v>
      </c>
      <c r="AS2340" s="45">
        <f>IF(AU2340="S",IF(Q2340="1. Aceitou o programa",IF(OR(X2340="Não se Aplica",X2340=""),IF(OR(W2340="Não se Aplica",W2340=""),0,W2340-V2340),AVERAGE(X2340-W2340,W2340-V2340)),0),0)</f>
        <v>0</v>
      </c>
      <c r="AT2340" s="45">
        <f>IF(AU2340="S",IF(AND(Q2340="1. Aceitou o programa",AB2340="Realizada"),IFERROR(IF(AA2340="",0,AA2340-R2340),0),0),0)</f>
        <v>0</v>
      </c>
      <c r="AU2340" s="45" t="str">
        <f>_xlfn.XLOOKUP(U2340,'Lista Suspensa'!$AA$20:$AA$23,'Lista Suspensa'!$AB$20:$AB$23,"N/A")</f>
        <v>S</v>
      </c>
    </row>
    <row r="2341" spans="27:47" ht="12" customHeight="1">
      <c r="AA2341" s="27">
        <v>0</v>
      </c>
      <c r="AL2341" s="45" t="s">
        <v>68</v>
      </c>
      <c r="AM2341" s="162" t="str">
        <f>MONTH(B2341)&amp;"/"&amp;YEAR(B2341)</f>
        <v>1/1900</v>
      </c>
      <c r="AN2341" s="45" t="e">
        <f>WEEKNUM(B2341)-WEEKNUM(EOMONTH(B2341,-1)+1)+1</f>
        <v>#NUM!</v>
      </c>
      <c r="AO2341" s="45" t="str">
        <f>MONTH(R2341)&amp;"/"&amp;YEAR(R2341)</f>
        <v>1/1900</v>
      </c>
      <c r="AP2341" s="45" t="e">
        <f>WEEKNUM(R2341)-WEEKNUM(EOMONTH(R2341,-1)+1)+1</f>
        <v>#NUM!</v>
      </c>
      <c r="AQ2341" s="45">
        <f>IF(AU2341="S",IF(Q2341="1. Aceitou o programa",R2341-B2341,0),0)</f>
        <v>0</v>
      </c>
      <c r="AR2341" s="45">
        <f>IF(AU2341="S",IF(AND(S2341&lt;&gt;"",R2341&lt;&gt;""),S2341-R2341,0),0)</f>
        <v>0</v>
      </c>
      <c r="AS2341" s="45">
        <f>IF(AU2341="S",IF(Q2341="1. Aceitou o programa",IF(OR(X2341="Não se Aplica",X2341=""),IF(OR(W2341="Não se Aplica",W2341=""),0,W2341-V2341),AVERAGE(X2341-W2341,W2341-V2341)),0),0)</f>
        <v>0</v>
      </c>
      <c r="AT2341" s="45">
        <f>IF(AU2341="S",IF(AND(Q2341="1. Aceitou o programa",AB2341="Realizada"),IFERROR(IF(AA2341="",0,AA2341-R2341),0),0),0)</f>
        <v>0</v>
      </c>
      <c r="AU2341" s="45" t="str">
        <f>_xlfn.XLOOKUP(U2341,'Lista Suspensa'!$AA$20:$AA$23,'Lista Suspensa'!$AB$20:$AB$23,"N/A")</f>
        <v>S</v>
      </c>
    </row>
    <row r="2342" spans="27:47" ht="12" customHeight="1">
      <c r="AA2342" s="27">
        <v>0</v>
      </c>
      <c r="AL2342" s="45" t="s">
        <v>68</v>
      </c>
      <c r="AM2342" s="162" t="str">
        <f>MONTH(B2342)&amp;"/"&amp;YEAR(B2342)</f>
        <v>1/1900</v>
      </c>
      <c r="AN2342" s="45" t="e">
        <f>WEEKNUM(B2342)-WEEKNUM(EOMONTH(B2342,-1)+1)+1</f>
        <v>#NUM!</v>
      </c>
      <c r="AO2342" s="45" t="str">
        <f>MONTH(R2342)&amp;"/"&amp;YEAR(R2342)</f>
        <v>1/1900</v>
      </c>
      <c r="AP2342" s="45" t="e">
        <f>WEEKNUM(R2342)-WEEKNUM(EOMONTH(R2342,-1)+1)+1</f>
        <v>#NUM!</v>
      </c>
      <c r="AQ2342" s="45">
        <f>IF(AU2342="S",IF(Q2342="1. Aceitou o programa",R2342-B2342,0),0)</f>
        <v>0</v>
      </c>
      <c r="AR2342" s="45">
        <f>IF(AU2342="S",IF(AND(S2342&lt;&gt;"",R2342&lt;&gt;""),S2342-R2342,0),0)</f>
        <v>0</v>
      </c>
      <c r="AS2342" s="45">
        <f>IF(AU2342="S",IF(Q2342="1. Aceitou o programa",IF(OR(X2342="Não se Aplica",X2342=""),IF(OR(W2342="Não se Aplica",W2342=""),0,W2342-V2342),AVERAGE(X2342-W2342,W2342-V2342)),0),0)</f>
        <v>0</v>
      </c>
      <c r="AT2342" s="45">
        <f>IF(AU2342="S",IF(AND(Q2342="1. Aceitou o programa",AB2342="Realizada"),IFERROR(IF(AA2342="",0,AA2342-R2342),0),0),0)</f>
        <v>0</v>
      </c>
      <c r="AU2342" s="45" t="str">
        <f>_xlfn.XLOOKUP(U2342,'Lista Suspensa'!$AA$20:$AA$23,'Lista Suspensa'!$AB$20:$AB$23,"N/A")</f>
        <v>S</v>
      </c>
    </row>
    <row r="2343" spans="27:47" ht="12" customHeight="1">
      <c r="AA2343" s="27">
        <v>0</v>
      </c>
      <c r="AL2343" s="45" t="s">
        <v>68</v>
      </c>
      <c r="AM2343" s="162" t="str">
        <f>MONTH(B2343)&amp;"/"&amp;YEAR(B2343)</f>
        <v>1/1900</v>
      </c>
      <c r="AN2343" s="45" t="e">
        <f>WEEKNUM(B2343)-WEEKNUM(EOMONTH(B2343,-1)+1)+1</f>
        <v>#NUM!</v>
      </c>
      <c r="AO2343" s="45" t="str">
        <f>MONTH(R2343)&amp;"/"&amp;YEAR(R2343)</f>
        <v>1/1900</v>
      </c>
      <c r="AP2343" s="45" t="e">
        <f>WEEKNUM(R2343)-WEEKNUM(EOMONTH(R2343,-1)+1)+1</f>
        <v>#NUM!</v>
      </c>
      <c r="AQ2343" s="45">
        <f>IF(AU2343="S",IF(Q2343="1. Aceitou o programa",R2343-B2343,0),0)</f>
        <v>0</v>
      </c>
      <c r="AR2343" s="45">
        <f>IF(AU2343="S",IF(AND(S2343&lt;&gt;"",R2343&lt;&gt;""),S2343-R2343,0),0)</f>
        <v>0</v>
      </c>
      <c r="AS2343" s="45">
        <f>IF(AU2343="S",IF(Q2343="1. Aceitou o programa",IF(OR(X2343="Não se Aplica",X2343=""),IF(OR(W2343="Não se Aplica",W2343=""),0,W2343-V2343),AVERAGE(X2343-W2343,W2343-V2343)),0),0)</f>
        <v>0</v>
      </c>
      <c r="AT2343" s="45">
        <f>IF(AU2343="S",IF(AND(Q2343="1. Aceitou o programa",AB2343="Realizada"),IFERROR(IF(AA2343="",0,AA2343-R2343),0),0),0)</f>
        <v>0</v>
      </c>
      <c r="AU2343" s="45" t="str">
        <f>_xlfn.XLOOKUP(U2343,'Lista Suspensa'!$AA$20:$AA$23,'Lista Suspensa'!$AB$20:$AB$23,"N/A")</f>
        <v>S</v>
      </c>
    </row>
    <row r="2344" spans="27:47" ht="12" customHeight="1">
      <c r="AA2344" s="27">
        <v>0</v>
      </c>
      <c r="AL2344" s="45" t="s">
        <v>68</v>
      </c>
      <c r="AM2344" s="162" t="str">
        <f>MONTH(B2344)&amp;"/"&amp;YEAR(B2344)</f>
        <v>1/1900</v>
      </c>
      <c r="AN2344" s="45" t="e">
        <f>WEEKNUM(B2344)-WEEKNUM(EOMONTH(B2344,-1)+1)+1</f>
        <v>#NUM!</v>
      </c>
      <c r="AO2344" s="45" t="str">
        <f>MONTH(R2344)&amp;"/"&amp;YEAR(R2344)</f>
        <v>1/1900</v>
      </c>
      <c r="AP2344" s="45" t="e">
        <f>WEEKNUM(R2344)-WEEKNUM(EOMONTH(R2344,-1)+1)+1</f>
        <v>#NUM!</v>
      </c>
      <c r="AQ2344" s="45">
        <f>IF(AU2344="S",IF(Q2344="1. Aceitou o programa",R2344-B2344,0),0)</f>
        <v>0</v>
      </c>
      <c r="AR2344" s="45">
        <f>IF(AU2344="S",IF(AND(S2344&lt;&gt;"",R2344&lt;&gt;""),S2344-R2344,0),0)</f>
        <v>0</v>
      </c>
      <c r="AS2344" s="45">
        <f>IF(AU2344="S",IF(Q2344="1. Aceitou o programa",IF(OR(X2344="Não se Aplica",X2344=""),IF(OR(W2344="Não se Aplica",W2344=""),0,W2344-V2344),AVERAGE(X2344-W2344,W2344-V2344)),0),0)</f>
        <v>0</v>
      </c>
      <c r="AT2344" s="45">
        <f>IF(AU2344="S",IF(AND(Q2344="1. Aceitou o programa",AB2344="Realizada"),IFERROR(IF(AA2344="",0,AA2344-R2344),0),0),0)</f>
        <v>0</v>
      </c>
      <c r="AU2344" s="45" t="str">
        <f>_xlfn.XLOOKUP(U2344,'Lista Suspensa'!$AA$20:$AA$23,'Lista Suspensa'!$AB$20:$AB$23,"N/A")</f>
        <v>S</v>
      </c>
    </row>
    <row r="2345" spans="27:47" ht="12" customHeight="1">
      <c r="AA2345" s="27">
        <v>0</v>
      </c>
      <c r="AL2345" s="45" t="s">
        <v>68</v>
      </c>
      <c r="AM2345" s="162" t="str">
        <f>MONTH(B2345)&amp;"/"&amp;YEAR(B2345)</f>
        <v>1/1900</v>
      </c>
      <c r="AN2345" s="45" t="e">
        <f>WEEKNUM(B2345)-WEEKNUM(EOMONTH(B2345,-1)+1)+1</f>
        <v>#NUM!</v>
      </c>
      <c r="AO2345" s="45" t="str">
        <f>MONTH(R2345)&amp;"/"&amp;YEAR(R2345)</f>
        <v>1/1900</v>
      </c>
      <c r="AP2345" s="45" t="e">
        <f>WEEKNUM(R2345)-WEEKNUM(EOMONTH(R2345,-1)+1)+1</f>
        <v>#NUM!</v>
      </c>
      <c r="AQ2345" s="45">
        <f>IF(AU2345="S",IF(Q2345="1. Aceitou o programa",R2345-B2345,0),0)</f>
        <v>0</v>
      </c>
      <c r="AR2345" s="45">
        <f>IF(AU2345="S",IF(AND(S2345&lt;&gt;"",R2345&lt;&gt;""),S2345-R2345,0),0)</f>
        <v>0</v>
      </c>
      <c r="AS2345" s="45">
        <f>IF(AU2345="S",IF(Q2345="1. Aceitou o programa",IF(OR(X2345="Não se Aplica",X2345=""),IF(OR(W2345="Não se Aplica",W2345=""),0,W2345-V2345),AVERAGE(X2345-W2345,W2345-V2345)),0),0)</f>
        <v>0</v>
      </c>
      <c r="AT2345" s="45">
        <f>IF(AU2345="S",IF(AND(Q2345="1. Aceitou o programa",AB2345="Realizada"),IFERROR(IF(AA2345="",0,AA2345-R2345),0),0),0)</f>
        <v>0</v>
      </c>
      <c r="AU2345" s="45" t="str">
        <f>_xlfn.XLOOKUP(U2345,'Lista Suspensa'!$AA$20:$AA$23,'Lista Suspensa'!$AB$20:$AB$23,"N/A")</f>
        <v>S</v>
      </c>
    </row>
    <row r="2346" spans="27:47" ht="12" customHeight="1">
      <c r="AA2346" s="27">
        <v>0</v>
      </c>
      <c r="AL2346" s="45" t="s">
        <v>68</v>
      </c>
      <c r="AM2346" s="162" t="str">
        <f>MONTH(B2346)&amp;"/"&amp;YEAR(B2346)</f>
        <v>1/1900</v>
      </c>
      <c r="AN2346" s="45" t="e">
        <f>WEEKNUM(B2346)-WEEKNUM(EOMONTH(B2346,-1)+1)+1</f>
        <v>#NUM!</v>
      </c>
      <c r="AO2346" s="45" t="str">
        <f>MONTH(R2346)&amp;"/"&amp;YEAR(R2346)</f>
        <v>1/1900</v>
      </c>
      <c r="AP2346" s="45" t="e">
        <f>WEEKNUM(R2346)-WEEKNUM(EOMONTH(R2346,-1)+1)+1</f>
        <v>#NUM!</v>
      </c>
      <c r="AQ2346" s="45">
        <f>IF(AU2346="S",IF(Q2346="1. Aceitou o programa",R2346-B2346,0),0)</f>
        <v>0</v>
      </c>
      <c r="AR2346" s="45">
        <f>IF(AU2346="S",IF(AND(S2346&lt;&gt;"",R2346&lt;&gt;""),S2346-R2346,0),0)</f>
        <v>0</v>
      </c>
      <c r="AS2346" s="45">
        <f>IF(AU2346="S",IF(Q2346="1. Aceitou o programa",IF(OR(X2346="Não se Aplica",X2346=""),IF(OR(W2346="Não se Aplica",W2346=""),0,W2346-V2346),AVERAGE(X2346-W2346,W2346-V2346)),0),0)</f>
        <v>0</v>
      </c>
      <c r="AT2346" s="45">
        <f>IF(AU2346="S",IF(AND(Q2346="1. Aceitou o programa",AB2346="Realizada"),IFERROR(IF(AA2346="",0,AA2346-R2346),0),0),0)</f>
        <v>0</v>
      </c>
      <c r="AU2346" s="45" t="str">
        <f>_xlfn.XLOOKUP(U2346,'Lista Suspensa'!$AA$20:$AA$23,'Lista Suspensa'!$AB$20:$AB$23,"N/A")</f>
        <v>S</v>
      </c>
    </row>
    <row r="2347" spans="27:47" ht="12" customHeight="1">
      <c r="AA2347" s="27">
        <v>0</v>
      </c>
      <c r="AL2347" s="45" t="s">
        <v>68</v>
      </c>
      <c r="AM2347" s="162" t="str">
        <f>MONTH(B2347)&amp;"/"&amp;YEAR(B2347)</f>
        <v>1/1900</v>
      </c>
      <c r="AN2347" s="45" t="e">
        <f>WEEKNUM(B2347)-WEEKNUM(EOMONTH(B2347,-1)+1)+1</f>
        <v>#NUM!</v>
      </c>
      <c r="AO2347" s="45" t="str">
        <f>MONTH(R2347)&amp;"/"&amp;YEAR(R2347)</f>
        <v>1/1900</v>
      </c>
      <c r="AP2347" s="45" t="e">
        <f>WEEKNUM(R2347)-WEEKNUM(EOMONTH(R2347,-1)+1)+1</f>
        <v>#NUM!</v>
      </c>
      <c r="AQ2347" s="45">
        <f>IF(AU2347="S",IF(Q2347="1. Aceitou o programa",R2347-B2347,0),0)</f>
        <v>0</v>
      </c>
      <c r="AR2347" s="45">
        <f>IF(AU2347="S",IF(AND(S2347&lt;&gt;"",R2347&lt;&gt;""),S2347-R2347,0),0)</f>
        <v>0</v>
      </c>
      <c r="AS2347" s="45">
        <f>IF(AU2347="S",IF(Q2347="1. Aceitou o programa",IF(OR(X2347="Não se Aplica",X2347=""),IF(OR(W2347="Não se Aplica",W2347=""),0,W2347-V2347),AVERAGE(X2347-W2347,W2347-V2347)),0),0)</f>
        <v>0</v>
      </c>
      <c r="AT2347" s="45">
        <f>IF(AU2347="S",IF(AND(Q2347="1. Aceitou o programa",AB2347="Realizada"),IFERROR(IF(AA2347="",0,AA2347-R2347),0),0),0)</f>
        <v>0</v>
      </c>
      <c r="AU2347" s="45" t="str">
        <f>_xlfn.XLOOKUP(U2347,'Lista Suspensa'!$AA$20:$AA$23,'Lista Suspensa'!$AB$20:$AB$23,"N/A")</f>
        <v>S</v>
      </c>
    </row>
    <row r="2348" spans="27:47" ht="12" customHeight="1">
      <c r="AA2348" s="27">
        <v>0</v>
      </c>
      <c r="AL2348" s="45" t="s">
        <v>68</v>
      </c>
      <c r="AM2348" s="162" t="str">
        <f>MONTH(B2348)&amp;"/"&amp;YEAR(B2348)</f>
        <v>1/1900</v>
      </c>
      <c r="AN2348" s="45" t="e">
        <f>WEEKNUM(B2348)-WEEKNUM(EOMONTH(B2348,-1)+1)+1</f>
        <v>#NUM!</v>
      </c>
      <c r="AO2348" s="45" t="str">
        <f>MONTH(R2348)&amp;"/"&amp;YEAR(R2348)</f>
        <v>1/1900</v>
      </c>
      <c r="AP2348" s="45" t="e">
        <f>WEEKNUM(R2348)-WEEKNUM(EOMONTH(R2348,-1)+1)+1</f>
        <v>#NUM!</v>
      </c>
      <c r="AQ2348" s="45">
        <f>IF(AU2348="S",IF(Q2348="1. Aceitou o programa",R2348-B2348,0),0)</f>
        <v>0</v>
      </c>
      <c r="AR2348" s="45">
        <f>IF(AU2348="S",IF(AND(S2348&lt;&gt;"",R2348&lt;&gt;""),S2348-R2348,0),0)</f>
        <v>0</v>
      </c>
      <c r="AS2348" s="45">
        <f>IF(AU2348="S",IF(Q2348="1. Aceitou o programa",IF(OR(X2348="Não se Aplica",X2348=""),IF(OR(W2348="Não se Aplica",W2348=""),0,W2348-V2348),AVERAGE(X2348-W2348,W2348-V2348)),0),0)</f>
        <v>0</v>
      </c>
      <c r="AT2348" s="45">
        <f>IF(AU2348="S",IF(AND(Q2348="1. Aceitou o programa",AB2348="Realizada"),IFERROR(IF(AA2348="",0,AA2348-R2348),0),0),0)</f>
        <v>0</v>
      </c>
      <c r="AU2348" s="45" t="str">
        <f>_xlfn.XLOOKUP(U2348,'Lista Suspensa'!$AA$20:$AA$23,'Lista Suspensa'!$AB$20:$AB$23,"N/A")</f>
        <v>S</v>
      </c>
    </row>
    <row r="2349" spans="27:47" ht="12" customHeight="1">
      <c r="AA2349" s="27">
        <v>0</v>
      </c>
      <c r="AL2349" s="45" t="s">
        <v>68</v>
      </c>
      <c r="AM2349" s="162" t="str">
        <f>MONTH(B2349)&amp;"/"&amp;YEAR(B2349)</f>
        <v>1/1900</v>
      </c>
      <c r="AN2349" s="45" t="e">
        <f>WEEKNUM(B2349)-WEEKNUM(EOMONTH(B2349,-1)+1)+1</f>
        <v>#NUM!</v>
      </c>
      <c r="AO2349" s="45" t="str">
        <f>MONTH(R2349)&amp;"/"&amp;YEAR(R2349)</f>
        <v>1/1900</v>
      </c>
      <c r="AP2349" s="45" t="e">
        <f>WEEKNUM(R2349)-WEEKNUM(EOMONTH(R2349,-1)+1)+1</f>
        <v>#NUM!</v>
      </c>
      <c r="AQ2349" s="45">
        <f>IF(AU2349="S",IF(Q2349="1. Aceitou o programa",R2349-B2349,0),0)</f>
        <v>0</v>
      </c>
      <c r="AR2349" s="45">
        <f>IF(AU2349="S",IF(AND(S2349&lt;&gt;"",R2349&lt;&gt;""),S2349-R2349,0),0)</f>
        <v>0</v>
      </c>
      <c r="AS2349" s="45">
        <f>IF(AU2349="S",IF(Q2349="1. Aceitou o programa",IF(OR(X2349="Não se Aplica",X2349=""),IF(OR(W2349="Não se Aplica",W2349=""),0,W2349-V2349),AVERAGE(X2349-W2349,W2349-V2349)),0),0)</f>
        <v>0</v>
      </c>
      <c r="AT2349" s="45">
        <f>IF(AU2349="S",IF(AND(Q2349="1. Aceitou o programa",AB2349="Realizada"),IFERROR(IF(AA2349="",0,AA2349-R2349),0),0),0)</f>
        <v>0</v>
      </c>
      <c r="AU2349" s="45" t="str">
        <f>_xlfn.XLOOKUP(U2349,'Lista Suspensa'!$AA$20:$AA$23,'Lista Suspensa'!$AB$20:$AB$23,"N/A")</f>
        <v>S</v>
      </c>
    </row>
    <row r="2350" spans="27:47" ht="12" customHeight="1">
      <c r="AA2350" s="27">
        <v>0</v>
      </c>
      <c r="AL2350" s="45" t="s">
        <v>68</v>
      </c>
      <c r="AM2350" s="162" t="str">
        <f>MONTH(B2350)&amp;"/"&amp;YEAR(B2350)</f>
        <v>1/1900</v>
      </c>
      <c r="AN2350" s="45" t="e">
        <f>WEEKNUM(B2350)-WEEKNUM(EOMONTH(B2350,-1)+1)+1</f>
        <v>#NUM!</v>
      </c>
      <c r="AO2350" s="45" t="str">
        <f>MONTH(R2350)&amp;"/"&amp;YEAR(R2350)</f>
        <v>1/1900</v>
      </c>
      <c r="AP2350" s="45" t="e">
        <f>WEEKNUM(R2350)-WEEKNUM(EOMONTH(R2350,-1)+1)+1</f>
        <v>#NUM!</v>
      </c>
      <c r="AQ2350" s="45">
        <f>IF(AU2350="S",IF(Q2350="1. Aceitou o programa",R2350-B2350,0),0)</f>
        <v>0</v>
      </c>
      <c r="AR2350" s="45">
        <f>IF(AU2350="S",IF(AND(S2350&lt;&gt;"",R2350&lt;&gt;""),S2350-R2350,0),0)</f>
        <v>0</v>
      </c>
      <c r="AS2350" s="45">
        <f>IF(AU2350="S",IF(Q2350="1. Aceitou o programa",IF(OR(X2350="Não se Aplica",X2350=""),IF(OR(W2350="Não se Aplica",W2350=""),0,W2350-V2350),AVERAGE(X2350-W2350,W2350-V2350)),0),0)</f>
        <v>0</v>
      </c>
      <c r="AT2350" s="45">
        <f>IF(AU2350="S",IF(AND(Q2350="1. Aceitou o programa",AB2350="Realizada"),IFERROR(IF(AA2350="",0,AA2350-R2350),0),0),0)</f>
        <v>0</v>
      </c>
      <c r="AU2350" s="45" t="str">
        <f>_xlfn.XLOOKUP(U2350,'Lista Suspensa'!$AA$20:$AA$23,'Lista Suspensa'!$AB$20:$AB$23,"N/A")</f>
        <v>S</v>
      </c>
    </row>
    <row r="2351" spans="27:47" ht="12" customHeight="1">
      <c r="AA2351" s="27">
        <v>0</v>
      </c>
      <c r="AL2351" s="45" t="s">
        <v>68</v>
      </c>
      <c r="AM2351" s="162" t="str">
        <f>MONTH(B2351)&amp;"/"&amp;YEAR(B2351)</f>
        <v>1/1900</v>
      </c>
      <c r="AN2351" s="45" t="e">
        <f>WEEKNUM(B2351)-WEEKNUM(EOMONTH(B2351,-1)+1)+1</f>
        <v>#NUM!</v>
      </c>
      <c r="AO2351" s="45" t="str">
        <f>MONTH(R2351)&amp;"/"&amp;YEAR(R2351)</f>
        <v>1/1900</v>
      </c>
      <c r="AP2351" s="45" t="e">
        <f>WEEKNUM(R2351)-WEEKNUM(EOMONTH(R2351,-1)+1)+1</f>
        <v>#NUM!</v>
      </c>
      <c r="AQ2351" s="45">
        <f>IF(AU2351="S",IF(Q2351="1. Aceitou o programa",R2351-B2351,0),0)</f>
        <v>0</v>
      </c>
      <c r="AR2351" s="45">
        <f>IF(AU2351="S",IF(AND(S2351&lt;&gt;"",R2351&lt;&gt;""),S2351-R2351,0),0)</f>
        <v>0</v>
      </c>
      <c r="AS2351" s="45">
        <f>IF(AU2351="S",IF(Q2351="1. Aceitou o programa",IF(OR(X2351="Não se Aplica",X2351=""),IF(OR(W2351="Não se Aplica",W2351=""),0,W2351-V2351),AVERAGE(X2351-W2351,W2351-V2351)),0),0)</f>
        <v>0</v>
      </c>
      <c r="AT2351" s="45">
        <f>IF(AU2351="S",IF(AND(Q2351="1. Aceitou o programa",AB2351="Realizada"),IFERROR(IF(AA2351="",0,AA2351-R2351),0),0),0)</f>
        <v>0</v>
      </c>
      <c r="AU2351" s="45" t="str">
        <f>_xlfn.XLOOKUP(U2351,'Lista Suspensa'!$AA$20:$AA$23,'Lista Suspensa'!$AB$20:$AB$23,"N/A")</f>
        <v>S</v>
      </c>
    </row>
    <row r="2352" spans="27:47" ht="12" customHeight="1">
      <c r="AA2352" s="27">
        <v>0</v>
      </c>
      <c r="AL2352" s="45" t="s">
        <v>68</v>
      </c>
      <c r="AM2352" s="162" t="str">
        <f>MONTH(B2352)&amp;"/"&amp;YEAR(B2352)</f>
        <v>1/1900</v>
      </c>
      <c r="AN2352" s="45" t="e">
        <f>WEEKNUM(B2352)-WEEKNUM(EOMONTH(B2352,-1)+1)+1</f>
        <v>#NUM!</v>
      </c>
      <c r="AO2352" s="45" t="str">
        <f>MONTH(R2352)&amp;"/"&amp;YEAR(R2352)</f>
        <v>1/1900</v>
      </c>
      <c r="AP2352" s="45" t="e">
        <f>WEEKNUM(R2352)-WEEKNUM(EOMONTH(R2352,-1)+1)+1</f>
        <v>#NUM!</v>
      </c>
      <c r="AQ2352" s="45">
        <f>IF(AU2352="S",IF(Q2352="1. Aceitou o programa",R2352-B2352,0),0)</f>
        <v>0</v>
      </c>
      <c r="AR2352" s="45">
        <f>IF(AU2352="S",IF(AND(S2352&lt;&gt;"",R2352&lt;&gt;""),S2352-R2352,0),0)</f>
        <v>0</v>
      </c>
      <c r="AS2352" s="45">
        <f>IF(AU2352="S",IF(Q2352="1. Aceitou o programa",IF(OR(X2352="Não se Aplica",X2352=""),IF(OR(W2352="Não se Aplica",W2352=""),0,W2352-V2352),AVERAGE(X2352-W2352,W2352-V2352)),0),0)</f>
        <v>0</v>
      </c>
      <c r="AT2352" s="45">
        <f>IF(AU2352="S",IF(AND(Q2352="1. Aceitou o programa",AB2352="Realizada"),IFERROR(IF(AA2352="",0,AA2352-R2352),0),0),0)</f>
        <v>0</v>
      </c>
      <c r="AU2352" s="45" t="str">
        <f>_xlfn.XLOOKUP(U2352,'Lista Suspensa'!$AA$20:$AA$23,'Lista Suspensa'!$AB$20:$AB$23,"N/A")</f>
        <v>S</v>
      </c>
    </row>
    <row r="2353" spans="27:47" ht="12" customHeight="1">
      <c r="AA2353" s="27">
        <v>0</v>
      </c>
      <c r="AL2353" s="45" t="s">
        <v>68</v>
      </c>
      <c r="AM2353" s="162" t="str">
        <f>MONTH(B2353)&amp;"/"&amp;YEAR(B2353)</f>
        <v>1/1900</v>
      </c>
      <c r="AN2353" s="45" t="e">
        <f>WEEKNUM(B2353)-WEEKNUM(EOMONTH(B2353,-1)+1)+1</f>
        <v>#NUM!</v>
      </c>
      <c r="AO2353" s="45" t="str">
        <f>MONTH(R2353)&amp;"/"&amp;YEAR(R2353)</f>
        <v>1/1900</v>
      </c>
      <c r="AP2353" s="45" t="e">
        <f>WEEKNUM(R2353)-WEEKNUM(EOMONTH(R2353,-1)+1)+1</f>
        <v>#NUM!</v>
      </c>
      <c r="AQ2353" s="45">
        <f>IF(AU2353="S",IF(Q2353="1. Aceitou o programa",R2353-B2353,0),0)</f>
        <v>0</v>
      </c>
      <c r="AR2353" s="45">
        <f>IF(AU2353="S",IF(AND(S2353&lt;&gt;"",R2353&lt;&gt;""),S2353-R2353,0),0)</f>
        <v>0</v>
      </c>
      <c r="AS2353" s="45">
        <f>IF(AU2353="S",IF(Q2353="1. Aceitou o programa",IF(OR(X2353="Não se Aplica",X2353=""),IF(OR(W2353="Não se Aplica",W2353=""),0,W2353-V2353),AVERAGE(X2353-W2353,W2353-V2353)),0),0)</f>
        <v>0</v>
      </c>
      <c r="AT2353" s="45">
        <f>IF(AU2353="S",IF(AND(Q2353="1. Aceitou o programa",AB2353="Realizada"),IFERROR(IF(AA2353="",0,AA2353-R2353),0),0),0)</f>
        <v>0</v>
      </c>
      <c r="AU2353" s="45" t="str">
        <f>_xlfn.XLOOKUP(U2353,'Lista Suspensa'!$AA$20:$AA$23,'Lista Suspensa'!$AB$20:$AB$23,"N/A")</f>
        <v>S</v>
      </c>
    </row>
    <row r="2354" spans="27:47" ht="12" customHeight="1">
      <c r="AA2354" s="27">
        <v>0</v>
      </c>
      <c r="AL2354" s="45" t="s">
        <v>68</v>
      </c>
      <c r="AM2354" s="162" t="str">
        <f>MONTH(B2354)&amp;"/"&amp;YEAR(B2354)</f>
        <v>1/1900</v>
      </c>
      <c r="AN2354" s="45" t="e">
        <f>WEEKNUM(B2354)-WEEKNUM(EOMONTH(B2354,-1)+1)+1</f>
        <v>#NUM!</v>
      </c>
      <c r="AO2354" s="45" t="str">
        <f>MONTH(R2354)&amp;"/"&amp;YEAR(R2354)</f>
        <v>1/1900</v>
      </c>
      <c r="AP2354" s="45" t="e">
        <f>WEEKNUM(R2354)-WEEKNUM(EOMONTH(R2354,-1)+1)+1</f>
        <v>#NUM!</v>
      </c>
      <c r="AQ2354" s="45">
        <f>IF(AU2354="S",IF(Q2354="1. Aceitou o programa",R2354-B2354,0),0)</f>
        <v>0</v>
      </c>
      <c r="AR2354" s="45">
        <f>IF(AU2354="S",IF(AND(S2354&lt;&gt;"",R2354&lt;&gt;""),S2354-R2354,0),0)</f>
        <v>0</v>
      </c>
      <c r="AS2354" s="45">
        <f>IF(AU2354="S",IF(Q2354="1. Aceitou o programa",IF(OR(X2354="Não se Aplica",X2354=""),IF(OR(W2354="Não se Aplica",W2354=""),0,W2354-V2354),AVERAGE(X2354-W2354,W2354-V2354)),0),0)</f>
        <v>0</v>
      </c>
      <c r="AT2354" s="45">
        <f>IF(AU2354="S",IF(AND(Q2354="1. Aceitou o programa",AB2354="Realizada"),IFERROR(IF(AA2354="",0,AA2354-R2354),0),0),0)</f>
        <v>0</v>
      </c>
      <c r="AU2354" s="45" t="str">
        <f>_xlfn.XLOOKUP(U2354,'Lista Suspensa'!$AA$20:$AA$23,'Lista Suspensa'!$AB$20:$AB$23,"N/A")</f>
        <v>S</v>
      </c>
    </row>
    <row r="2355" spans="27:47" ht="12" customHeight="1">
      <c r="AA2355" s="27">
        <v>0</v>
      </c>
      <c r="AL2355" s="45" t="s">
        <v>68</v>
      </c>
      <c r="AM2355" s="162" t="str">
        <f>MONTH(B2355)&amp;"/"&amp;YEAR(B2355)</f>
        <v>1/1900</v>
      </c>
      <c r="AN2355" s="45" t="e">
        <f>WEEKNUM(B2355)-WEEKNUM(EOMONTH(B2355,-1)+1)+1</f>
        <v>#NUM!</v>
      </c>
      <c r="AO2355" s="45" t="str">
        <f>MONTH(R2355)&amp;"/"&amp;YEAR(R2355)</f>
        <v>1/1900</v>
      </c>
      <c r="AP2355" s="45" t="e">
        <f>WEEKNUM(R2355)-WEEKNUM(EOMONTH(R2355,-1)+1)+1</f>
        <v>#NUM!</v>
      </c>
      <c r="AQ2355" s="45">
        <f>IF(AU2355="S",IF(Q2355="1. Aceitou o programa",R2355-B2355,0),0)</f>
        <v>0</v>
      </c>
      <c r="AR2355" s="45">
        <f>IF(AU2355="S",IF(AND(S2355&lt;&gt;"",R2355&lt;&gt;""),S2355-R2355,0),0)</f>
        <v>0</v>
      </c>
      <c r="AS2355" s="45">
        <f>IF(AU2355="S",IF(Q2355="1. Aceitou o programa",IF(OR(X2355="Não se Aplica",X2355=""),IF(OR(W2355="Não se Aplica",W2355=""),0,W2355-V2355),AVERAGE(X2355-W2355,W2355-V2355)),0),0)</f>
        <v>0</v>
      </c>
      <c r="AT2355" s="45">
        <f>IF(AU2355="S",IF(AND(Q2355="1. Aceitou o programa",AB2355="Realizada"),IFERROR(IF(AA2355="",0,AA2355-R2355),0),0),0)</f>
        <v>0</v>
      </c>
      <c r="AU2355" s="45" t="str">
        <f>_xlfn.XLOOKUP(U2355,'Lista Suspensa'!$AA$20:$AA$23,'Lista Suspensa'!$AB$20:$AB$23,"N/A")</f>
        <v>S</v>
      </c>
    </row>
    <row r="2356" spans="27:47" ht="12" customHeight="1">
      <c r="AA2356" s="27">
        <v>0</v>
      </c>
      <c r="AL2356" s="45" t="s">
        <v>68</v>
      </c>
      <c r="AM2356" s="162" t="str">
        <f>MONTH(B2356)&amp;"/"&amp;YEAR(B2356)</f>
        <v>1/1900</v>
      </c>
      <c r="AN2356" s="45" t="e">
        <f>WEEKNUM(B2356)-WEEKNUM(EOMONTH(B2356,-1)+1)+1</f>
        <v>#NUM!</v>
      </c>
      <c r="AO2356" s="45" t="str">
        <f>MONTH(R2356)&amp;"/"&amp;YEAR(R2356)</f>
        <v>1/1900</v>
      </c>
      <c r="AP2356" s="45" t="e">
        <f>WEEKNUM(R2356)-WEEKNUM(EOMONTH(R2356,-1)+1)+1</f>
        <v>#NUM!</v>
      </c>
      <c r="AQ2356" s="45">
        <f>IF(AU2356="S",IF(Q2356="1. Aceitou o programa",R2356-B2356,0),0)</f>
        <v>0</v>
      </c>
      <c r="AR2356" s="45">
        <f>IF(AU2356="S",IF(AND(S2356&lt;&gt;"",R2356&lt;&gt;""),S2356-R2356,0),0)</f>
        <v>0</v>
      </c>
      <c r="AS2356" s="45">
        <f>IF(AU2356="S",IF(Q2356="1. Aceitou o programa",IF(OR(X2356="Não se Aplica",X2356=""),IF(OR(W2356="Não se Aplica",W2356=""),0,W2356-V2356),AVERAGE(X2356-W2356,W2356-V2356)),0),0)</f>
        <v>0</v>
      </c>
      <c r="AT2356" s="45">
        <f>IF(AU2356="S",IF(AND(Q2356="1. Aceitou o programa",AB2356="Realizada"),IFERROR(IF(AA2356="",0,AA2356-R2356),0),0),0)</f>
        <v>0</v>
      </c>
      <c r="AU2356" s="45" t="str">
        <f>_xlfn.XLOOKUP(U2356,'Lista Suspensa'!$AA$20:$AA$23,'Lista Suspensa'!$AB$20:$AB$23,"N/A")</f>
        <v>S</v>
      </c>
    </row>
    <row r="2357" spans="27:47" ht="12" customHeight="1">
      <c r="AA2357" s="27">
        <v>0</v>
      </c>
      <c r="AL2357" s="45" t="s">
        <v>68</v>
      </c>
      <c r="AM2357" s="162" t="str">
        <f>MONTH(B2357)&amp;"/"&amp;YEAR(B2357)</f>
        <v>1/1900</v>
      </c>
      <c r="AN2357" s="45" t="e">
        <f>WEEKNUM(B2357)-WEEKNUM(EOMONTH(B2357,-1)+1)+1</f>
        <v>#NUM!</v>
      </c>
      <c r="AO2357" s="45" t="str">
        <f>MONTH(R2357)&amp;"/"&amp;YEAR(R2357)</f>
        <v>1/1900</v>
      </c>
      <c r="AP2357" s="45" t="e">
        <f>WEEKNUM(R2357)-WEEKNUM(EOMONTH(R2357,-1)+1)+1</f>
        <v>#NUM!</v>
      </c>
      <c r="AQ2357" s="45">
        <f>IF(AU2357="S",IF(Q2357="1. Aceitou o programa",R2357-B2357,0),0)</f>
        <v>0</v>
      </c>
      <c r="AR2357" s="45">
        <f>IF(AU2357="S",IF(AND(S2357&lt;&gt;"",R2357&lt;&gt;""),S2357-R2357,0),0)</f>
        <v>0</v>
      </c>
      <c r="AS2357" s="45">
        <f>IF(AU2357="S",IF(Q2357="1. Aceitou o programa",IF(OR(X2357="Não se Aplica",X2357=""),IF(OR(W2357="Não se Aplica",W2357=""),0,W2357-V2357),AVERAGE(X2357-W2357,W2357-V2357)),0),0)</f>
        <v>0</v>
      </c>
      <c r="AT2357" s="45">
        <f>IF(AU2357="S",IF(AND(Q2357="1. Aceitou o programa",AB2357="Realizada"),IFERROR(IF(AA2357="",0,AA2357-R2357),0),0),0)</f>
        <v>0</v>
      </c>
      <c r="AU2357" s="45" t="str">
        <f>_xlfn.XLOOKUP(U2357,'Lista Suspensa'!$AA$20:$AA$23,'Lista Suspensa'!$AB$20:$AB$23,"N/A")</f>
        <v>S</v>
      </c>
    </row>
    <row r="2358" spans="27:47" ht="12" customHeight="1">
      <c r="AA2358" s="27">
        <v>0</v>
      </c>
      <c r="AL2358" s="45" t="s">
        <v>68</v>
      </c>
      <c r="AM2358" s="162" t="str">
        <f>MONTH(B2358)&amp;"/"&amp;YEAR(B2358)</f>
        <v>1/1900</v>
      </c>
      <c r="AN2358" s="45" t="e">
        <f>WEEKNUM(B2358)-WEEKNUM(EOMONTH(B2358,-1)+1)+1</f>
        <v>#NUM!</v>
      </c>
      <c r="AO2358" s="45" t="str">
        <f>MONTH(R2358)&amp;"/"&amp;YEAR(R2358)</f>
        <v>1/1900</v>
      </c>
      <c r="AP2358" s="45" t="e">
        <f>WEEKNUM(R2358)-WEEKNUM(EOMONTH(R2358,-1)+1)+1</f>
        <v>#NUM!</v>
      </c>
      <c r="AQ2358" s="45">
        <f>IF(AU2358="S",IF(Q2358="1. Aceitou o programa",R2358-B2358,0),0)</f>
        <v>0</v>
      </c>
      <c r="AR2358" s="45">
        <f>IF(AU2358="S",IF(AND(S2358&lt;&gt;"",R2358&lt;&gt;""),S2358-R2358,0),0)</f>
        <v>0</v>
      </c>
      <c r="AS2358" s="45">
        <f>IF(AU2358="S",IF(Q2358="1. Aceitou o programa",IF(OR(X2358="Não se Aplica",X2358=""),IF(OR(W2358="Não se Aplica",W2358=""),0,W2358-V2358),AVERAGE(X2358-W2358,W2358-V2358)),0),0)</f>
        <v>0</v>
      </c>
      <c r="AT2358" s="45">
        <f>IF(AU2358="S",IF(AND(Q2358="1. Aceitou o programa",AB2358="Realizada"),IFERROR(IF(AA2358="",0,AA2358-R2358),0),0),0)</f>
        <v>0</v>
      </c>
      <c r="AU2358" s="45" t="str">
        <f>_xlfn.XLOOKUP(U2358,'Lista Suspensa'!$AA$20:$AA$23,'Lista Suspensa'!$AB$20:$AB$23,"N/A")</f>
        <v>S</v>
      </c>
    </row>
    <row r="2359" spans="27:47" ht="12" customHeight="1">
      <c r="AA2359" s="27">
        <v>0</v>
      </c>
      <c r="AL2359" s="45" t="s">
        <v>68</v>
      </c>
      <c r="AM2359" s="162" t="str">
        <f>MONTH(B2359)&amp;"/"&amp;YEAR(B2359)</f>
        <v>1/1900</v>
      </c>
      <c r="AN2359" s="45" t="e">
        <f>WEEKNUM(B2359)-WEEKNUM(EOMONTH(B2359,-1)+1)+1</f>
        <v>#NUM!</v>
      </c>
      <c r="AO2359" s="45" t="str">
        <f>MONTH(R2359)&amp;"/"&amp;YEAR(R2359)</f>
        <v>1/1900</v>
      </c>
      <c r="AP2359" s="45" t="e">
        <f>WEEKNUM(R2359)-WEEKNUM(EOMONTH(R2359,-1)+1)+1</f>
        <v>#NUM!</v>
      </c>
      <c r="AQ2359" s="45">
        <f>IF(AU2359="S",IF(Q2359="1. Aceitou o programa",R2359-B2359,0),0)</f>
        <v>0</v>
      </c>
      <c r="AR2359" s="45">
        <f>IF(AU2359="S",IF(AND(S2359&lt;&gt;"",R2359&lt;&gt;""),S2359-R2359,0),0)</f>
        <v>0</v>
      </c>
      <c r="AS2359" s="45">
        <f>IF(AU2359="S",IF(Q2359="1. Aceitou o programa",IF(OR(X2359="Não se Aplica",X2359=""),IF(OR(W2359="Não se Aplica",W2359=""),0,W2359-V2359),AVERAGE(X2359-W2359,W2359-V2359)),0),0)</f>
        <v>0</v>
      </c>
      <c r="AT2359" s="45">
        <f>IF(AU2359="S",IF(AND(Q2359="1. Aceitou o programa",AB2359="Realizada"),IFERROR(IF(AA2359="",0,AA2359-R2359),0),0),0)</f>
        <v>0</v>
      </c>
      <c r="AU2359" s="45" t="str">
        <f>_xlfn.XLOOKUP(U2359,'Lista Suspensa'!$AA$20:$AA$23,'Lista Suspensa'!$AB$20:$AB$23,"N/A")</f>
        <v>S</v>
      </c>
    </row>
    <row r="2360" spans="27:47" ht="12" customHeight="1">
      <c r="AA2360" s="27">
        <v>0</v>
      </c>
      <c r="AL2360" s="45" t="s">
        <v>68</v>
      </c>
      <c r="AM2360" s="162" t="str">
        <f>MONTH(B2360)&amp;"/"&amp;YEAR(B2360)</f>
        <v>1/1900</v>
      </c>
      <c r="AN2360" s="45" t="e">
        <f>WEEKNUM(B2360)-WEEKNUM(EOMONTH(B2360,-1)+1)+1</f>
        <v>#NUM!</v>
      </c>
      <c r="AO2360" s="45" t="str">
        <f>MONTH(R2360)&amp;"/"&amp;YEAR(R2360)</f>
        <v>1/1900</v>
      </c>
      <c r="AP2360" s="45" t="e">
        <f>WEEKNUM(R2360)-WEEKNUM(EOMONTH(R2360,-1)+1)+1</f>
        <v>#NUM!</v>
      </c>
      <c r="AQ2360" s="45">
        <f>IF(AU2360="S",IF(Q2360="1. Aceitou o programa",R2360-B2360,0),0)</f>
        <v>0</v>
      </c>
      <c r="AR2360" s="45">
        <f>IF(AU2360="S",IF(AND(S2360&lt;&gt;"",R2360&lt;&gt;""),S2360-R2360,0),0)</f>
        <v>0</v>
      </c>
      <c r="AS2360" s="45">
        <f>IF(AU2360="S",IF(Q2360="1. Aceitou o programa",IF(OR(X2360="Não se Aplica",X2360=""),IF(OR(W2360="Não se Aplica",W2360=""),0,W2360-V2360),AVERAGE(X2360-W2360,W2360-V2360)),0),0)</f>
        <v>0</v>
      </c>
      <c r="AT2360" s="45">
        <f>IF(AU2360="S",IF(AND(Q2360="1. Aceitou o programa",AB2360="Realizada"),IFERROR(IF(AA2360="",0,AA2360-R2360),0),0),0)</f>
        <v>0</v>
      </c>
      <c r="AU2360" s="45" t="str">
        <f>_xlfn.XLOOKUP(U2360,'Lista Suspensa'!$AA$20:$AA$23,'Lista Suspensa'!$AB$20:$AB$23,"N/A")</f>
        <v>S</v>
      </c>
    </row>
    <row r="2361" spans="27:47" ht="12" customHeight="1">
      <c r="AA2361" s="27">
        <v>0</v>
      </c>
      <c r="AL2361" s="45" t="s">
        <v>68</v>
      </c>
      <c r="AM2361" s="162" t="str">
        <f>MONTH(B2361)&amp;"/"&amp;YEAR(B2361)</f>
        <v>1/1900</v>
      </c>
      <c r="AN2361" s="45" t="e">
        <f>WEEKNUM(B2361)-WEEKNUM(EOMONTH(B2361,-1)+1)+1</f>
        <v>#NUM!</v>
      </c>
      <c r="AO2361" s="45" t="str">
        <f>MONTH(R2361)&amp;"/"&amp;YEAR(R2361)</f>
        <v>1/1900</v>
      </c>
      <c r="AP2361" s="45" t="e">
        <f>WEEKNUM(R2361)-WEEKNUM(EOMONTH(R2361,-1)+1)+1</f>
        <v>#NUM!</v>
      </c>
      <c r="AQ2361" s="45">
        <f>IF(AU2361="S",IF(Q2361="1. Aceitou o programa",R2361-B2361,0),0)</f>
        <v>0</v>
      </c>
      <c r="AR2361" s="45">
        <f>IF(AU2361="S",IF(AND(S2361&lt;&gt;"",R2361&lt;&gt;""),S2361-R2361,0),0)</f>
        <v>0</v>
      </c>
      <c r="AS2361" s="45">
        <f>IF(AU2361="S",IF(Q2361="1. Aceitou o programa",IF(OR(X2361="Não se Aplica",X2361=""),IF(OR(W2361="Não se Aplica",W2361=""),0,W2361-V2361),AVERAGE(X2361-W2361,W2361-V2361)),0),0)</f>
        <v>0</v>
      </c>
      <c r="AT2361" s="45">
        <f>IF(AU2361="S",IF(AND(Q2361="1. Aceitou o programa",AB2361="Realizada"),IFERROR(IF(AA2361="",0,AA2361-R2361),0),0),0)</f>
        <v>0</v>
      </c>
      <c r="AU2361" s="45" t="str">
        <f>_xlfn.XLOOKUP(U2361,'Lista Suspensa'!$AA$20:$AA$23,'Lista Suspensa'!$AB$20:$AB$23,"N/A")</f>
        <v>S</v>
      </c>
    </row>
    <row r="2362" spans="27:47" ht="12" customHeight="1">
      <c r="AA2362" s="27">
        <v>0</v>
      </c>
      <c r="AL2362" s="45" t="s">
        <v>68</v>
      </c>
      <c r="AM2362" s="162" t="str">
        <f>MONTH(B2362)&amp;"/"&amp;YEAR(B2362)</f>
        <v>1/1900</v>
      </c>
      <c r="AN2362" s="45" t="e">
        <f>WEEKNUM(B2362)-WEEKNUM(EOMONTH(B2362,-1)+1)+1</f>
        <v>#NUM!</v>
      </c>
      <c r="AO2362" s="45" t="str">
        <f>MONTH(R2362)&amp;"/"&amp;YEAR(R2362)</f>
        <v>1/1900</v>
      </c>
      <c r="AP2362" s="45" t="e">
        <f>WEEKNUM(R2362)-WEEKNUM(EOMONTH(R2362,-1)+1)+1</f>
        <v>#NUM!</v>
      </c>
      <c r="AQ2362" s="45">
        <f>IF(AU2362="S",IF(Q2362="1. Aceitou o programa",R2362-B2362,0),0)</f>
        <v>0</v>
      </c>
      <c r="AR2362" s="45">
        <f>IF(AU2362="S",IF(AND(S2362&lt;&gt;"",R2362&lt;&gt;""),S2362-R2362,0),0)</f>
        <v>0</v>
      </c>
      <c r="AS2362" s="45">
        <f>IF(AU2362="S",IF(Q2362="1. Aceitou o programa",IF(OR(X2362="Não se Aplica",X2362=""),IF(OR(W2362="Não se Aplica",W2362=""),0,W2362-V2362),AVERAGE(X2362-W2362,W2362-V2362)),0),0)</f>
        <v>0</v>
      </c>
      <c r="AT2362" s="45">
        <f>IF(AU2362="S",IF(AND(Q2362="1. Aceitou o programa",AB2362="Realizada"),IFERROR(IF(AA2362="",0,AA2362-R2362),0),0),0)</f>
        <v>0</v>
      </c>
      <c r="AU2362" s="45" t="str">
        <f>_xlfn.XLOOKUP(U2362,'Lista Suspensa'!$AA$20:$AA$23,'Lista Suspensa'!$AB$20:$AB$23,"N/A")</f>
        <v>S</v>
      </c>
    </row>
    <row r="2363" spans="27:47" ht="12" customHeight="1">
      <c r="AA2363" s="27">
        <v>0</v>
      </c>
      <c r="AL2363" s="45" t="s">
        <v>68</v>
      </c>
      <c r="AM2363" s="162" t="str">
        <f>MONTH(B2363)&amp;"/"&amp;YEAR(B2363)</f>
        <v>1/1900</v>
      </c>
      <c r="AN2363" s="45" t="e">
        <f>WEEKNUM(B2363)-WEEKNUM(EOMONTH(B2363,-1)+1)+1</f>
        <v>#NUM!</v>
      </c>
      <c r="AO2363" s="45" t="str">
        <f>MONTH(R2363)&amp;"/"&amp;YEAR(R2363)</f>
        <v>1/1900</v>
      </c>
      <c r="AP2363" s="45" t="e">
        <f>WEEKNUM(R2363)-WEEKNUM(EOMONTH(R2363,-1)+1)+1</f>
        <v>#NUM!</v>
      </c>
      <c r="AQ2363" s="45">
        <f>IF(AU2363="S",IF(Q2363="1. Aceitou o programa",R2363-B2363,0),0)</f>
        <v>0</v>
      </c>
      <c r="AR2363" s="45">
        <f>IF(AU2363="S",IF(AND(S2363&lt;&gt;"",R2363&lt;&gt;""),S2363-R2363,0),0)</f>
        <v>0</v>
      </c>
      <c r="AS2363" s="45">
        <f>IF(AU2363="S",IF(Q2363="1. Aceitou o programa",IF(OR(X2363="Não se Aplica",X2363=""),IF(OR(W2363="Não se Aplica",W2363=""),0,W2363-V2363),AVERAGE(X2363-W2363,W2363-V2363)),0),0)</f>
        <v>0</v>
      </c>
      <c r="AT2363" s="45">
        <f>IF(AU2363="S",IF(AND(Q2363="1. Aceitou o programa",AB2363="Realizada"),IFERROR(IF(AA2363="",0,AA2363-R2363),0),0),0)</f>
        <v>0</v>
      </c>
      <c r="AU2363" s="45" t="str">
        <f>_xlfn.XLOOKUP(U2363,'Lista Suspensa'!$AA$20:$AA$23,'Lista Suspensa'!$AB$20:$AB$23,"N/A")</f>
        <v>S</v>
      </c>
    </row>
    <row r="2364" spans="27:47" ht="12" customHeight="1">
      <c r="AA2364" s="27">
        <v>0</v>
      </c>
      <c r="AL2364" s="45" t="s">
        <v>68</v>
      </c>
      <c r="AM2364" s="162" t="str">
        <f>MONTH(B2364)&amp;"/"&amp;YEAR(B2364)</f>
        <v>1/1900</v>
      </c>
      <c r="AN2364" s="45" t="e">
        <f>WEEKNUM(B2364)-WEEKNUM(EOMONTH(B2364,-1)+1)+1</f>
        <v>#NUM!</v>
      </c>
      <c r="AO2364" s="45" t="str">
        <f>MONTH(R2364)&amp;"/"&amp;YEAR(R2364)</f>
        <v>1/1900</v>
      </c>
      <c r="AP2364" s="45" t="e">
        <f>WEEKNUM(R2364)-WEEKNUM(EOMONTH(R2364,-1)+1)+1</f>
        <v>#NUM!</v>
      </c>
      <c r="AQ2364" s="45">
        <f>IF(AU2364="S",IF(Q2364="1. Aceitou o programa",R2364-B2364,0),0)</f>
        <v>0</v>
      </c>
      <c r="AR2364" s="45">
        <f>IF(AU2364="S",IF(AND(S2364&lt;&gt;"",R2364&lt;&gt;""),S2364-R2364,0),0)</f>
        <v>0</v>
      </c>
      <c r="AS2364" s="45">
        <f>IF(AU2364="S",IF(Q2364="1. Aceitou o programa",IF(OR(X2364="Não se Aplica",X2364=""),IF(OR(W2364="Não se Aplica",W2364=""),0,W2364-V2364),AVERAGE(X2364-W2364,W2364-V2364)),0),0)</f>
        <v>0</v>
      </c>
      <c r="AT2364" s="45">
        <f>IF(AU2364="S",IF(AND(Q2364="1. Aceitou o programa",AB2364="Realizada"),IFERROR(IF(AA2364="",0,AA2364-R2364),0),0),0)</f>
        <v>0</v>
      </c>
      <c r="AU2364" s="45" t="str">
        <f>_xlfn.XLOOKUP(U2364,'Lista Suspensa'!$AA$20:$AA$23,'Lista Suspensa'!$AB$20:$AB$23,"N/A")</f>
        <v>S</v>
      </c>
    </row>
    <row r="2365" spans="27:47" ht="12" customHeight="1">
      <c r="AA2365" s="27">
        <v>0</v>
      </c>
      <c r="AL2365" s="45" t="s">
        <v>68</v>
      </c>
      <c r="AM2365" s="162" t="str">
        <f>MONTH(B2365)&amp;"/"&amp;YEAR(B2365)</f>
        <v>1/1900</v>
      </c>
      <c r="AN2365" s="45" t="e">
        <f>WEEKNUM(B2365)-WEEKNUM(EOMONTH(B2365,-1)+1)+1</f>
        <v>#NUM!</v>
      </c>
      <c r="AO2365" s="45" t="str">
        <f>MONTH(R2365)&amp;"/"&amp;YEAR(R2365)</f>
        <v>1/1900</v>
      </c>
      <c r="AP2365" s="45" t="e">
        <f>WEEKNUM(R2365)-WEEKNUM(EOMONTH(R2365,-1)+1)+1</f>
        <v>#NUM!</v>
      </c>
      <c r="AQ2365" s="45">
        <f>IF(AU2365="S",IF(Q2365="1. Aceitou o programa",R2365-B2365,0),0)</f>
        <v>0</v>
      </c>
      <c r="AR2365" s="45">
        <f>IF(AU2365="S",IF(AND(S2365&lt;&gt;"",R2365&lt;&gt;""),S2365-R2365,0),0)</f>
        <v>0</v>
      </c>
      <c r="AS2365" s="45">
        <f>IF(AU2365="S",IF(Q2365="1. Aceitou o programa",IF(OR(X2365="Não se Aplica",X2365=""),IF(OR(W2365="Não se Aplica",W2365=""),0,W2365-V2365),AVERAGE(X2365-W2365,W2365-V2365)),0),0)</f>
        <v>0</v>
      </c>
      <c r="AT2365" s="45">
        <f>IF(AU2365="S",IF(AND(Q2365="1. Aceitou o programa",AB2365="Realizada"),IFERROR(IF(AA2365="",0,AA2365-R2365),0),0),0)</f>
        <v>0</v>
      </c>
      <c r="AU2365" s="45" t="str">
        <f>_xlfn.XLOOKUP(U2365,'Lista Suspensa'!$AA$20:$AA$23,'Lista Suspensa'!$AB$20:$AB$23,"N/A")</f>
        <v>S</v>
      </c>
    </row>
    <row r="2366" spans="27:47" ht="12" customHeight="1">
      <c r="AA2366" s="27">
        <v>0</v>
      </c>
      <c r="AL2366" s="45" t="s">
        <v>68</v>
      </c>
      <c r="AM2366" s="162" t="str">
        <f>MONTH(B2366)&amp;"/"&amp;YEAR(B2366)</f>
        <v>1/1900</v>
      </c>
      <c r="AN2366" s="45" t="e">
        <f>WEEKNUM(B2366)-WEEKNUM(EOMONTH(B2366,-1)+1)+1</f>
        <v>#NUM!</v>
      </c>
      <c r="AO2366" s="45" t="str">
        <f>MONTH(R2366)&amp;"/"&amp;YEAR(R2366)</f>
        <v>1/1900</v>
      </c>
      <c r="AP2366" s="45" t="e">
        <f>WEEKNUM(R2366)-WEEKNUM(EOMONTH(R2366,-1)+1)+1</f>
        <v>#NUM!</v>
      </c>
      <c r="AQ2366" s="45">
        <f>IF(AU2366="S",IF(Q2366="1. Aceitou o programa",R2366-B2366,0),0)</f>
        <v>0</v>
      </c>
      <c r="AR2366" s="45">
        <f>IF(AU2366="S",IF(AND(S2366&lt;&gt;"",R2366&lt;&gt;""),S2366-R2366,0),0)</f>
        <v>0</v>
      </c>
      <c r="AS2366" s="45">
        <f>IF(AU2366="S",IF(Q2366="1. Aceitou o programa",IF(OR(X2366="Não se Aplica",X2366=""),IF(OR(W2366="Não se Aplica",W2366=""),0,W2366-V2366),AVERAGE(X2366-W2366,W2366-V2366)),0),0)</f>
        <v>0</v>
      </c>
      <c r="AT2366" s="45">
        <f>IF(AU2366="S",IF(AND(Q2366="1. Aceitou o programa",AB2366="Realizada"),IFERROR(IF(AA2366="",0,AA2366-R2366),0),0),0)</f>
        <v>0</v>
      </c>
      <c r="AU2366" s="45" t="str">
        <f>_xlfn.XLOOKUP(U2366,'Lista Suspensa'!$AA$20:$AA$23,'Lista Suspensa'!$AB$20:$AB$23,"N/A")</f>
        <v>S</v>
      </c>
    </row>
    <row r="2367" spans="27:47" ht="12" customHeight="1">
      <c r="AA2367" s="27">
        <v>0</v>
      </c>
      <c r="AL2367" s="45" t="s">
        <v>68</v>
      </c>
      <c r="AM2367" s="162" t="str">
        <f>MONTH(B2367)&amp;"/"&amp;YEAR(B2367)</f>
        <v>1/1900</v>
      </c>
      <c r="AN2367" s="45" t="e">
        <f>WEEKNUM(B2367)-WEEKNUM(EOMONTH(B2367,-1)+1)+1</f>
        <v>#NUM!</v>
      </c>
      <c r="AO2367" s="45" t="str">
        <f>MONTH(R2367)&amp;"/"&amp;YEAR(R2367)</f>
        <v>1/1900</v>
      </c>
      <c r="AP2367" s="45" t="e">
        <f>WEEKNUM(R2367)-WEEKNUM(EOMONTH(R2367,-1)+1)+1</f>
        <v>#NUM!</v>
      </c>
      <c r="AQ2367" s="45">
        <f>IF(AU2367="S",IF(Q2367="1. Aceitou o programa",R2367-B2367,0),0)</f>
        <v>0</v>
      </c>
      <c r="AR2367" s="45">
        <f>IF(AU2367="S",IF(AND(S2367&lt;&gt;"",R2367&lt;&gt;""),S2367-R2367,0),0)</f>
        <v>0</v>
      </c>
      <c r="AS2367" s="45">
        <f>IF(AU2367="S",IF(Q2367="1. Aceitou o programa",IF(OR(X2367="Não se Aplica",X2367=""),IF(OR(W2367="Não se Aplica",W2367=""),0,W2367-V2367),AVERAGE(X2367-W2367,W2367-V2367)),0),0)</f>
        <v>0</v>
      </c>
      <c r="AT2367" s="45">
        <f>IF(AU2367="S",IF(AND(Q2367="1. Aceitou o programa",AB2367="Realizada"),IFERROR(IF(AA2367="",0,AA2367-R2367),0),0),0)</f>
        <v>0</v>
      </c>
      <c r="AU2367" s="45" t="str">
        <f>_xlfn.XLOOKUP(U2367,'Lista Suspensa'!$AA$20:$AA$23,'Lista Suspensa'!$AB$20:$AB$23,"N/A")</f>
        <v>S</v>
      </c>
    </row>
    <row r="2368" spans="27:47" ht="12" customHeight="1">
      <c r="AA2368" s="27">
        <v>0</v>
      </c>
      <c r="AL2368" s="45" t="s">
        <v>68</v>
      </c>
      <c r="AM2368" s="162" t="str">
        <f>MONTH(B2368)&amp;"/"&amp;YEAR(B2368)</f>
        <v>1/1900</v>
      </c>
      <c r="AN2368" s="45" t="e">
        <f>WEEKNUM(B2368)-WEEKNUM(EOMONTH(B2368,-1)+1)+1</f>
        <v>#NUM!</v>
      </c>
      <c r="AO2368" s="45" t="str">
        <f>MONTH(R2368)&amp;"/"&amp;YEAR(R2368)</f>
        <v>1/1900</v>
      </c>
      <c r="AP2368" s="45" t="e">
        <f>WEEKNUM(R2368)-WEEKNUM(EOMONTH(R2368,-1)+1)+1</f>
        <v>#NUM!</v>
      </c>
      <c r="AQ2368" s="45">
        <f>IF(AU2368="S",IF(Q2368="1. Aceitou o programa",R2368-B2368,0),0)</f>
        <v>0</v>
      </c>
      <c r="AR2368" s="45">
        <f>IF(AU2368="S",IF(AND(S2368&lt;&gt;"",R2368&lt;&gt;""),S2368-R2368,0),0)</f>
        <v>0</v>
      </c>
      <c r="AS2368" s="45">
        <f>IF(AU2368="S",IF(Q2368="1. Aceitou o programa",IF(OR(X2368="Não se Aplica",X2368=""),IF(OR(W2368="Não se Aplica",W2368=""),0,W2368-V2368),AVERAGE(X2368-W2368,W2368-V2368)),0),0)</f>
        <v>0</v>
      </c>
      <c r="AT2368" s="45">
        <f>IF(AU2368="S",IF(AND(Q2368="1. Aceitou o programa",AB2368="Realizada"),IFERROR(IF(AA2368="",0,AA2368-R2368),0),0),0)</f>
        <v>0</v>
      </c>
      <c r="AU2368" s="45" t="str">
        <f>_xlfn.XLOOKUP(U2368,'Lista Suspensa'!$AA$20:$AA$23,'Lista Suspensa'!$AB$20:$AB$23,"N/A")</f>
        <v>S</v>
      </c>
    </row>
    <row r="2369" spans="27:47" ht="12" customHeight="1">
      <c r="AA2369" s="27">
        <v>0</v>
      </c>
      <c r="AL2369" s="45" t="s">
        <v>68</v>
      </c>
      <c r="AM2369" s="162" t="str">
        <f>MONTH(B2369)&amp;"/"&amp;YEAR(B2369)</f>
        <v>1/1900</v>
      </c>
      <c r="AN2369" s="45" t="e">
        <f>WEEKNUM(B2369)-WEEKNUM(EOMONTH(B2369,-1)+1)+1</f>
        <v>#NUM!</v>
      </c>
      <c r="AO2369" s="45" t="str">
        <f>MONTH(R2369)&amp;"/"&amp;YEAR(R2369)</f>
        <v>1/1900</v>
      </c>
      <c r="AP2369" s="45" t="e">
        <f>WEEKNUM(R2369)-WEEKNUM(EOMONTH(R2369,-1)+1)+1</f>
        <v>#NUM!</v>
      </c>
      <c r="AQ2369" s="45">
        <f>IF(AU2369="S",IF(Q2369="1. Aceitou o programa",R2369-B2369,0),0)</f>
        <v>0</v>
      </c>
      <c r="AR2369" s="45">
        <f>IF(AU2369="S",IF(AND(S2369&lt;&gt;"",R2369&lt;&gt;""),S2369-R2369,0),0)</f>
        <v>0</v>
      </c>
      <c r="AS2369" s="45">
        <f>IF(AU2369="S",IF(Q2369="1. Aceitou o programa",IF(OR(X2369="Não se Aplica",X2369=""),IF(OR(W2369="Não se Aplica",W2369=""),0,W2369-V2369),AVERAGE(X2369-W2369,W2369-V2369)),0),0)</f>
        <v>0</v>
      </c>
      <c r="AT2369" s="45">
        <f>IF(AU2369="S",IF(AND(Q2369="1. Aceitou o programa",AB2369="Realizada"),IFERROR(IF(AA2369="",0,AA2369-R2369),0),0),0)</f>
        <v>0</v>
      </c>
      <c r="AU2369" s="45" t="str">
        <f>_xlfn.XLOOKUP(U2369,'Lista Suspensa'!$AA$20:$AA$23,'Lista Suspensa'!$AB$20:$AB$23,"N/A")</f>
        <v>S</v>
      </c>
    </row>
    <row r="2370" spans="27:47" ht="12" customHeight="1">
      <c r="AA2370" s="27">
        <v>0</v>
      </c>
      <c r="AL2370" s="45" t="s">
        <v>68</v>
      </c>
      <c r="AM2370" s="162" t="str">
        <f>MONTH(B2370)&amp;"/"&amp;YEAR(B2370)</f>
        <v>1/1900</v>
      </c>
      <c r="AN2370" s="45" t="e">
        <f>WEEKNUM(B2370)-WEEKNUM(EOMONTH(B2370,-1)+1)+1</f>
        <v>#NUM!</v>
      </c>
      <c r="AO2370" s="45" t="str">
        <f>MONTH(R2370)&amp;"/"&amp;YEAR(R2370)</f>
        <v>1/1900</v>
      </c>
      <c r="AP2370" s="45" t="e">
        <f>WEEKNUM(R2370)-WEEKNUM(EOMONTH(R2370,-1)+1)+1</f>
        <v>#NUM!</v>
      </c>
      <c r="AQ2370" s="45">
        <f>IF(AU2370="S",IF(Q2370="1. Aceitou o programa",R2370-B2370,0),0)</f>
        <v>0</v>
      </c>
      <c r="AR2370" s="45">
        <f>IF(AU2370="S",IF(AND(S2370&lt;&gt;"",R2370&lt;&gt;""),S2370-R2370,0),0)</f>
        <v>0</v>
      </c>
      <c r="AS2370" s="45">
        <f>IF(AU2370="S",IF(Q2370="1. Aceitou o programa",IF(OR(X2370="Não se Aplica",X2370=""),IF(OR(W2370="Não se Aplica",W2370=""),0,W2370-V2370),AVERAGE(X2370-W2370,W2370-V2370)),0),0)</f>
        <v>0</v>
      </c>
      <c r="AT2370" s="45">
        <f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27:47" ht="12" customHeight="1">
      <c r="AA2371" s="27">
        <v>0</v>
      </c>
      <c r="AL2371" s="45" t="s">
        <v>68</v>
      </c>
      <c r="AM2371" s="162" t="str">
        <f>MONTH(B2371)&amp;"/"&amp;YEAR(B2371)</f>
        <v>1/1900</v>
      </c>
      <c r="AN2371" s="45" t="e">
        <f>WEEKNUM(B2371)-WEEKNUM(EOMONTH(B2371,-1)+1)+1</f>
        <v>#NUM!</v>
      </c>
      <c r="AO2371" s="45" t="str">
        <f>MONTH(R2371)&amp;"/"&amp;YEAR(R2371)</f>
        <v>1/1900</v>
      </c>
      <c r="AP2371" s="45" t="e">
        <f>WEEKNUM(R2371)-WEEKNUM(EOMONTH(R2371,-1)+1)+1</f>
        <v>#NUM!</v>
      </c>
      <c r="AQ2371" s="45">
        <f>IF(AU2371="S",IF(Q2371="1. Aceitou o programa",R2371-B2371,0),0)</f>
        <v>0</v>
      </c>
      <c r="AR2371" s="45">
        <f>IF(AU2371="S",IF(AND(S2371&lt;&gt;"",R2371&lt;&gt;""),S2371-R2371,0),0)</f>
        <v>0</v>
      </c>
      <c r="AS2371" s="45">
        <f>IF(AU2371="S",IF(Q2371="1. Aceitou o programa",IF(OR(X2371="Não se Aplica",X2371=""),IF(OR(W2371="Não se Aplica",W2371=""),0,W2371-V2371),AVERAGE(X2371-W2371,W2371-V2371)),0),0)</f>
        <v>0</v>
      </c>
      <c r="AT2371" s="45">
        <f>IF(AU2371="S",IF(AND(Q2371="1. Aceitou o programa",AB2371="Realizada"),IFERROR(IF(AA2371="",0,AA2371-R2371),0),0),0)</f>
        <v>0</v>
      </c>
      <c r="AU2371" s="45" t="str">
        <f>_xlfn.XLOOKUP(U2371,'Lista Suspensa'!$AA$20:$AA$23,'Lista Suspensa'!$AB$20:$AB$23,"N/A")</f>
        <v>S</v>
      </c>
    </row>
    <row r="2372" spans="27:47" ht="12" customHeight="1">
      <c r="AA2372" s="27">
        <v>0</v>
      </c>
      <c r="AL2372" s="45" t="s">
        <v>68</v>
      </c>
      <c r="AM2372" s="162" t="str">
        <f>MONTH(B2372)&amp;"/"&amp;YEAR(B2372)</f>
        <v>1/1900</v>
      </c>
      <c r="AN2372" s="45" t="e">
        <f>WEEKNUM(B2372)-WEEKNUM(EOMONTH(B2372,-1)+1)+1</f>
        <v>#NUM!</v>
      </c>
      <c r="AO2372" s="45" t="str">
        <f>MONTH(R2372)&amp;"/"&amp;YEAR(R2372)</f>
        <v>1/1900</v>
      </c>
      <c r="AP2372" s="45" t="e">
        <f>WEEKNUM(R2372)-WEEKNUM(EOMONTH(R2372,-1)+1)+1</f>
        <v>#NUM!</v>
      </c>
      <c r="AQ2372" s="45">
        <f>IF(AU2372="S",IF(Q2372="1. Aceitou o programa",R2372-B2372,0),0)</f>
        <v>0</v>
      </c>
      <c r="AR2372" s="45">
        <f>IF(AU2372="S",IF(AND(S2372&lt;&gt;"",R2372&lt;&gt;""),S2372-R2372,0),0)</f>
        <v>0</v>
      </c>
      <c r="AS2372" s="45">
        <f>IF(AU2372="S",IF(Q2372="1. Aceitou o programa",IF(OR(X2372="Não se Aplica",X2372=""),IF(OR(W2372="Não se Aplica",W2372=""),0,W2372-V2372),AVERAGE(X2372-W2372,W2372-V2372)),0),0)</f>
        <v>0</v>
      </c>
      <c r="AT2372" s="45">
        <f>IF(AU2372="S",IF(AND(Q2372="1. Aceitou o programa",AB2372="Realizada"),IFERROR(IF(AA2372="",0,AA2372-R2372),0),0),0)</f>
        <v>0</v>
      </c>
      <c r="AU2372" s="45" t="str">
        <f>_xlfn.XLOOKUP(U2372,'Lista Suspensa'!$AA$20:$AA$23,'Lista Suspensa'!$AB$20:$AB$23,"N/A")</f>
        <v>S</v>
      </c>
    </row>
    <row r="2373" spans="27:47" ht="12" customHeight="1">
      <c r="AA2373" s="27">
        <v>0</v>
      </c>
      <c r="AL2373" s="45" t="s">
        <v>68</v>
      </c>
      <c r="AM2373" s="162" t="str">
        <f>MONTH(B2373)&amp;"/"&amp;YEAR(B2373)</f>
        <v>1/1900</v>
      </c>
      <c r="AN2373" s="45" t="e">
        <f>WEEKNUM(B2373)-WEEKNUM(EOMONTH(B2373,-1)+1)+1</f>
        <v>#NUM!</v>
      </c>
      <c r="AO2373" s="45" t="str">
        <f>MONTH(R2373)&amp;"/"&amp;YEAR(R2373)</f>
        <v>1/1900</v>
      </c>
      <c r="AP2373" s="45" t="e">
        <f>WEEKNUM(R2373)-WEEKNUM(EOMONTH(R2373,-1)+1)+1</f>
        <v>#NUM!</v>
      </c>
      <c r="AQ2373" s="45">
        <f>IF(AU2373="S",IF(Q2373="1. Aceitou o programa",R2373-B2373,0),0)</f>
        <v>0</v>
      </c>
      <c r="AR2373" s="45">
        <f>IF(AU2373="S",IF(AND(S2373&lt;&gt;"",R2373&lt;&gt;""),S2373-R2373,0),0)</f>
        <v>0</v>
      </c>
      <c r="AS2373" s="45">
        <f>IF(AU2373="S",IF(Q2373="1. Aceitou o programa",IF(OR(X2373="Não se Aplica",X2373=""),IF(OR(W2373="Não se Aplica",W2373=""),0,W2373-V2373),AVERAGE(X2373-W2373,W2373-V2373)),0),0)</f>
        <v>0</v>
      </c>
      <c r="AT2373" s="45">
        <f>IF(AU2373="S",IF(AND(Q2373="1. Aceitou o programa",AB2373="Realizada"),IFERROR(IF(AA2373="",0,AA2373-R2373),0),0),0)</f>
        <v>0</v>
      </c>
      <c r="AU2373" s="45" t="str">
        <f>_xlfn.XLOOKUP(U2373,'Lista Suspensa'!$AA$20:$AA$23,'Lista Suspensa'!$AB$20:$AB$23,"N/A")</f>
        <v>S</v>
      </c>
    </row>
    <row r="2374" spans="27:47" ht="12" customHeight="1">
      <c r="AA2374" s="27">
        <v>0</v>
      </c>
      <c r="AL2374" s="45" t="s">
        <v>68</v>
      </c>
      <c r="AM2374" s="162" t="str">
        <f>MONTH(B2374)&amp;"/"&amp;YEAR(B2374)</f>
        <v>1/1900</v>
      </c>
      <c r="AN2374" s="45" t="e">
        <f>WEEKNUM(B2374)-WEEKNUM(EOMONTH(B2374,-1)+1)+1</f>
        <v>#NUM!</v>
      </c>
      <c r="AO2374" s="45" t="str">
        <f>MONTH(R2374)&amp;"/"&amp;YEAR(R2374)</f>
        <v>1/1900</v>
      </c>
      <c r="AP2374" s="45" t="e">
        <f>WEEKNUM(R2374)-WEEKNUM(EOMONTH(R2374,-1)+1)+1</f>
        <v>#NUM!</v>
      </c>
      <c r="AQ2374" s="45">
        <f>IF(AU2374="S",IF(Q2374="1. Aceitou o programa",R2374-B2374,0),0)</f>
        <v>0</v>
      </c>
      <c r="AR2374" s="45">
        <f>IF(AU2374="S",IF(AND(S2374&lt;&gt;"",R2374&lt;&gt;""),S2374-R2374,0),0)</f>
        <v>0</v>
      </c>
      <c r="AS2374" s="45">
        <f>IF(AU2374="S",IF(Q2374="1. Aceitou o programa",IF(OR(X2374="Não se Aplica",X2374=""),IF(OR(W2374="Não se Aplica",W2374=""),0,W2374-V2374),AVERAGE(X2374-W2374,W2374-V2374)),0),0)</f>
        <v>0</v>
      </c>
      <c r="AT2374" s="45">
        <f>IF(AU2374="S",IF(AND(Q2374="1. Aceitou o programa",AB2374="Realizada"),IFERROR(IF(AA2374="",0,AA2374-R2374),0),0),0)</f>
        <v>0</v>
      </c>
      <c r="AU2374" s="45" t="str">
        <f>_xlfn.XLOOKUP(U2374,'Lista Suspensa'!$AA$20:$AA$23,'Lista Suspensa'!$AB$20:$AB$23,"N/A")</f>
        <v>S</v>
      </c>
    </row>
    <row r="2375" spans="27:47" ht="12" customHeight="1">
      <c r="AA2375" s="27">
        <v>0</v>
      </c>
      <c r="AL2375" s="45" t="s">
        <v>68</v>
      </c>
      <c r="AM2375" s="162" t="str">
        <f>MONTH(B2375)&amp;"/"&amp;YEAR(B2375)</f>
        <v>1/1900</v>
      </c>
      <c r="AN2375" s="45" t="e">
        <f>WEEKNUM(B2375)-WEEKNUM(EOMONTH(B2375,-1)+1)+1</f>
        <v>#NUM!</v>
      </c>
      <c r="AO2375" s="45" t="str">
        <f>MONTH(R2375)&amp;"/"&amp;YEAR(R2375)</f>
        <v>1/1900</v>
      </c>
      <c r="AP2375" s="45" t="e">
        <f>WEEKNUM(R2375)-WEEKNUM(EOMONTH(R2375,-1)+1)+1</f>
        <v>#NUM!</v>
      </c>
      <c r="AQ2375" s="45">
        <f>IF(AU2375="S",IF(Q2375="1. Aceitou o programa",R2375-B2375,0),0)</f>
        <v>0</v>
      </c>
      <c r="AR2375" s="45">
        <f>IF(AU2375="S",IF(AND(S2375&lt;&gt;"",R2375&lt;&gt;""),S2375-R2375,0),0)</f>
        <v>0</v>
      </c>
      <c r="AS2375" s="45">
        <f>IF(AU2375="S",IF(Q2375="1. Aceitou o programa",IF(OR(X2375="Não se Aplica",X2375=""),IF(OR(W2375="Não se Aplica",W2375=""),0,W2375-V2375),AVERAGE(X2375-W2375,W2375-V2375)),0),0)</f>
        <v>0</v>
      </c>
      <c r="AT2375" s="45">
        <f>IF(AU2375="S",IF(AND(Q2375="1. Aceitou o programa",AB2375="Realizada"),IFERROR(IF(AA2375="",0,AA2375-R2375),0),0),0)</f>
        <v>0</v>
      </c>
      <c r="AU2375" s="45" t="str">
        <f>_xlfn.XLOOKUP(U2375,'Lista Suspensa'!$AA$20:$AA$23,'Lista Suspensa'!$AB$20:$AB$23,"N/A")</f>
        <v>S</v>
      </c>
    </row>
    <row r="2376" spans="27:47" ht="12" customHeight="1">
      <c r="AA2376" s="27">
        <v>0</v>
      </c>
      <c r="AL2376" s="45" t="s">
        <v>68</v>
      </c>
      <c r="AM2376" s="162" t="str">
        <f>MONTH(B2376)&amp;"/"&amp;YEAR(B2376)</f>
        <v>1/1900</v>
      </c>
      <c r="AN2376" s="45" t="e">
        <f>WEEKNUM(B2376)-WEEKNUM(EOMONTH(B2376,-1)+1)+1</f>
        <v>#NUM!</v>
      </c>
      <c r="AO2376" s="45" t="str">
        <f>MONTH(R2376)&amp;"/"&amp;YEAR(R2376)</f>
        <v>1/1900</v>
      </c>
      <c r="AP2376" s="45" t="e">
        <f>WEEKNUM(R2376)-WEEKNUM(EOMONTH(R2376,-1)+1)+1</f>
        <v>#NUM!</v>
      </c>
      <c r="AQ2376" s="45">
        <f>IF(AU2376="S",IF(Q2376="1. Aceitou o programa",R2376-B2376,0),0)</f>
        <v>0</v>
      </c>
      <c r="AR2376" s="45">
        <f>IF(AU2376="S",IF(AND(S2376&lt;&gt;"",R2376&lt;&gt;""),S2376-R2376,0),0)</f>
        <v>0</v>
      </c>
      <c r="AS2376" s="45">
        <f>IF(AU2376="S",IF(Q2376="1. Aceitou o programa",IF(OR(X2376="Não se Aplica",X2376=""),IF(OR(W2376="Não se Aplica",W2376=""),0,W2376-V2376),AVERAGE(X2376-W2376,W2376-V2376)),0),0)</f>
        <v>0</v>
      </c>
      <c r="AT2376" s="45">
        <f>IF(AU2376="S",IF(AND(Q2376="1. Aceitou o programa",AB2376="Realizada"),IFERROR(IF(AA2376="",0,AA2376-R2376),0),0),0)</f>
        <v>0</v>
      </c>
      <c r="AU2376" s="45" t="str">
        <f>_xlfn.XLOOKUP(U2376,'Lista Suspensa'!$AA$20:$AA$23,'Lista Suspensa'!$AB$20:$AB$23,"N/A")</f>
        <v>S</v>
      </c>
    </row>
    <row r="2377" spans="27:47" ht="12" customHeight="1">
      <c r="AA2377" s="27">
        <v>0</v>
      </c>
      <c r="AL2377" s="45" t="s">
        <v>68</v>
      </c>
      <c r="AM2377" s="162" t="str">
        <f>MONTH(B2377)&amp;"/"&amp;YEAR(B2377)</f>
        <v>1/1900</v>
      </c>
      <c r="AN2377" s="45" t="e">
        <f>WEEKNUM(B2377)-WEEKNUM(EOMONTH(B2377,-1)+1)+1</f>
        <v>#NUM!</v>
      </c>
      <c r="AO2377" s="45" t="str">
        <f>MONTH(R2377)&amp;"/"&amp;YEAR(R2377)</f>
        <v>1/1900</v>
      </c>
      <c r="AP2377" s="45" t="e">
        <f>WEEKNUM(R2377)-WEEKNUM(EOMONTH(R2377,-1)+1)+1</f>
        <v>#NUM!</v>
      </c>
      <c r="AQ2377" s="45">
        <f>IF(AU2377="S",IF(Q2377="1. Aceitou o programa",R2377-B2377,0),0)</f>
        <v>0</v>
      </c>
      <c r="AR2377" s="45">
        <f>IF(AU2377="S",IF(AND(S2377&lt;&gt;"",R2377&lt;&gt;""),S2377-R2377,0),0)</f>
        <v>0</v>
      </c>
      <c r="AS2377" s="45">
        <f>IF(AU2377="S",IF(Q2377="1. Aceitou o programa",IF(OR(X2377="Não se Aplica",X2377=""),IF(OR(W2377="Não se Aplica",W2377=""),0,W2377-V2377),AVERAGE(X2377-W2377,W2377-V2377)),0),0)</f>
        <v>0</v>
      </c>
      <c r="AT2377" s="45">
        <f>IF(AU2377="S",IF(AND(Q2377="1. Aceitou o programa",AB2377="Realizada"),IFERROR(IF(AA2377="",0,AA2377-R2377),0),0),0)</f>
        <v>0</v>
      </c>
      <c r="AU2377" s="45" t="str">
        <f>_xlfn.XLOOKUP(U2377,'Lista Suspensa'!$AA$20:$AA$23,'Lista Suspensa'!$AB$20:$AB$23,"N/A")</f>
        <v>S</v>
      </c>
    </row>
    <row r="2378" spans="27:47" ht="12" customHeight="1">
      <c r="AA2378" s="27">
        <v>0</v>
      </c>
      <c r="AL2378" s="45" t="s">
        <v>68</v>
      </c>
      <c r="AM2378" s="162" t="str">
        <f>MONTH(B2378)&amp;"/"&amp;YEAR(B2378)</f>
        <v>1/1900</v>
      </c>
      <c r="AN2378" s="45" t="e">
        <f>WEEKNUM(B2378)-WEEKNUM(EOMONTH(B2378,-1)+1)+1</f>
        <v>#NUM!</v>
      </c>
      <c r="AO2378" s="45" t="str">
        <f>MONTH(R2378)&amp;"/"&amp;YEAR(R2378)</f>
        <v>1/1900</v>
      </c>
      <c r="AP2378" s="45" t="e">
        <f>WEEKNUM(R2378)-WEEKNUM(EOMONTH(R2378,-1)+1)+1</f>
        <v>#NUM!</v>
      </c>
      <c r="AQ2378" s="45">
        <f>IF(AU2378="S",IF(Q2378="1. Aceitou o programa",R2378-B2378,0),0)</f>
        <v>0</v>
      </c>
      <c r="AR2378" s="45">
        <f>IF(AU2378="S",IF(AND(S2378&lt;&gt;"",R2378&lt;&gt;""),S2378-R2378,0),0)</f>
        <v>0</v>
      </c>
      <c r="AS2378" s="45">
        <f>IF(AU2378="S",IF(Q2378="1. Aceitou o programa",IF(OR(X2378="Não se Aplica",X2378=""),IF(OR(W2378="Não se Aplica",W2378=""),0,W2378-V2378),AVERAGE(X2378-W2378,W2378-V2378)),0),0)</f>
        <v>0</v>
      </c>
      <c r="AT2378" s="45">
        <f>IF(AU2378="S",IF(AND(Q2378="1. Aceitou o programa",AB2378="Realizada"),IFERROR(IF(AA2378="",0,AA2378-R2378),0),0),0)</f>
        <v>0</v>
      </c>
      <c r="AU2378" s="45" t="str">
        <f>_xlfn.XLOOKUP(U2378,'Lista Suspensa'!$AA$20:$AA$23,'Lista Suspensa'!$AB$20:$AB$23,"N/A")</f>
        <v>S</v>
      </c>
    </row>
    <row r="2379" spans="27:47" ht="12" customHeight="1">
      <c r="AA2379" s="27">
        <v>0</v>
      </c>
      <c r="AL2379" s="45" t="s">
        <v>68</v>
      </c>
      <c r="AM2379" s="162" t="str">
        <f>MONTH(B2379)&amp;"/"&amp;YEAR(B2379)</f>
        <v>1/1900</v>
      </c>
      <c r="AN2379" s="45" t="e">
        <f>WEEKNUM(B2379)-WEEKNUM(EOMONTH(B2379,-1)+1)+1</f>
        <v>#NUM!</v>
      </c>
      <c r="AO2379" s="45" t="str">
        <f>MONTH(R2379)&amp;"/"&amp;YEAR(R2379)</f>
        <v>1/1900</v>
      </c>
      <c r="AP2379" s="45" t="e">
        <f>WEEKNUM(R2379)-WEEKNUM(EOMONTH(R2379,-1)+1)+1</f>
        <v>#NUM!</v>
      </c>
      <c r="AQ2379" s="45">
        <f>IF(AU2379="S",IF(Q2379="1. Aceitou o programa",R2379-B2379,0),0)</f>
        <v>0</v>
      </c>
      <c r="AR2379" s="45">
        <f>IF(AU2379="S",IF(AND(S2379&lt;&gt;"",R2379&lt;&gt;""),S2379-R2379,0),0)</f>
        <v>0</v>
      </c>
      <c r="AS2379" s="45">
        <f>IF(AU2379="S",IF(Q2379="1. Aceitou o programa",IF(OR(X2379="Não se Aplica",X2379=""),IF(OR(W2379="Não se Aplica",W2379=""),0,W2379-V2379),AVERAGE(X2379-W2379,W2379-V2379)),0),0)</f>
        <v>0</v>
      </c>
      <c r="AT2379" s="45">
        <f>IF(AU2379="S",IF(AND(Q2379="1. Aceitou o programa",AB2379="Realizada"),IFERROR(IF(AA2379="",0,AA2379-R2379),0),0),0)</f>
        <v>0</v>
      </c>
      <c r="AU2379" s="45" t="str">
        <f>_xlfn.XLOOKUP(U2379,'Lista Suspensa'!$AA$20:$AA$23,'Lista Suspensa'!$AB$20:$AB$23,"N/A")</f>
        <v>S</v>
      </c>
    </row>
    <row r="2380" spans="27:47" ht="12" customHeight="1">
      <c r="AA2380" s="27">
        <v>0</v>
      </c>
      <c r="AL2380" s="45" t="s">
        <v>68</v>
      </c>
      <c r="AM2380" s="162" t="str">
        <f>MONTH(B2380)&amp;"/"&amp;YEAR(B2380)</f>
        <v>1/1900</v>
      </c>
      <c r="AN2380" s="45" t="e">
        <f>WEEKNUM(B2380)-WEEKNUM(EOMONTH(B2380,-1)+1)+1</f>
        <v>#NUM!</v>
      </c>
      <c r="AO2380" s="45" t="str">
        <f>MONTH(R2380)&amp;"/"&amp;YEAR(R2380)</f>
        <v>1/1900</v>
      </c>
      <c r="AP2380" s="45" t="e">
        <f>WEEKNUM(R2380)-WEEKNUM(EOMONTH(R2380,-1)+1)+1</f>
        <v>#NUM!</v>
      </c>
      <c r="AQ2380" s="45">
        <f>IF(AU2380="S",IF(Q2380="1. Aceitou o programa",R2380-B2380,0),0)</f>
        <v>0</v>
      </c>
      <c r="AR2380" s="45">
        <f>IF(AU2380="S",IF(AND(S2380&lt;&gt;"",R2380&lt;&gt;""),S2380-R2380,0),0)</f>
        <v>0</v>
      </c>
      <c r="AS2380" s="45">
        <f>IF(AU2380="S",IF(Q2380="1. Aceitou o programa",IF(OR(X2380="Não se Aplica",X2380=""),IF(OR(W2380="Não se Aplica",W2380=""),0,W2380-V2380),AVERAGE(X2380-W2380,W2380-V2380)),0),0)</f>
        <v>0</v>
      </c>
      <c r="AT2380" s="45">
        <f>IF(AU2380="S",IF(AND(Q2380="1. Aceitou o programa",AB2380="Realizada"),IFERROR(IF(AA2380="",0,AA2380-R2380),0),0),0)</f>
        <v>0</v>
      </c>
      <c r="AU2380" s="45" t="str">
        <f>_xlfn.XLOOKUP(U2380,'Lista Suspensa'!$AA$20:$AA$23,'Lista Suspensa'!$AB$20:$AB$23,"N/A")</f>
        <v>S</v>
      </c>
    </row>
    <row r="2381" spans="27:47" ht="12" customHeight="1">
      <c r="AA2381" s="27">
        <v>0</v>
      </c>
      <c r="AL2381" s="45" t="s">
        <v>68</v>
      </c>
      <c r="AM2381" s="162" t="str">
        <f>MONTH(B2381)&amp;"/"&amp;YEAR(B2381)</f>
        <v>1/1900</v>
      </c>
      <c r="AN2381" s="45" t="e">
        <f>WEEKNUM(B2381)-WEEKNUM(EOMONTH(B2381,-1)+1)+1</f>
        <v>#NUM!</v>
      </c>
      <c r="AO2381" s="45" t="str">
        <f>MONTH(R2381)&amp;"/"&amp;YEAR(R2381)</f>
        <v>1/1900</v>
      </c>
      <c r="AP2381" s="45" t="e">
        <f>WEEKNUM(R2381)-WEEKNUM(EOMONTH(R2381,-1)+1)+1</f>
        <v>#NUM!</v>
      </c>
      <c r="AQ2381" s="45">
        <f>IF(AU2381="S",IF(Q2381="1. Aceitou o programa",R2381-B2381,0),0)</f>
        <v>0</v>
      </c>
      <c r="AR2381" s="45">
        <f>IF(AU2381="S",IF(AND(S2381&lt;&gt;"",R2381&lt;&gt;""),S2381-R2381,0),0)</f>
        <v>0</v>
      </c>
      <c r="AS2381" s="45">
        <f>IF(AU2381="S",IF(Q2381="1. Aceitou o programa",IF(OR(X2381="Não se Aplica",X2381=""),IF(OR(W2381="Não se Aplica",W2381=""),0,W2381-V2381),AVERAGE(X2381-W2381,W2381-V2381)),0),0)</f>
        <v>0</v>
      </c>
      <c r="AT2381" s="45">
        <f>IF(AU2381="S",IF(AND(Q2381="1. Aceitou o programa",AB2381="Realizada"),IFERROR(IF(AA2381="",0,AA2381-R2381),0),0),0)</f>
        <v>0</v>
      </c>
      <c r="AU2381" s="45" t="str">
        <f>_xlfn.XLOOKUP(U2381,'Lista Suspensa'!$AA$20:$AA$23,'Lista Suspensa'!$AB$20:$AB$23,"N/A")</f>
        <v>S</v>
      </c>
    </row>
    <row r="2382" spans="27:47" ht="12" customHeight="1">
      <c r="AA2382" s="27">
        <v>0</v>
      </c>
      <c r="AL2382" s="45" t="s">
        <v>68</v>
      </c>
      <c r="AM2382" s="162" t="str">
        <f>MONTH(B2382)&amp;"/"&amp;YEAR(B2382)</f>
        <v>1/1900</v>
      </c>
      <c r="AN2382" s="45" t="e">
        <f>WEEKNUM(B2382)-WEEKNUM(EOMONTH(B2382,-1)+1)+1</f>
        <v>#NUM!</v>
      </c>
      <c r="AO2382" s="45" t="str">
        <f>MONTH(R2382)&amp;"/"&amp;YEAR(R2382)</f>
        <v>1/1900</v>
      </c>
      <c r="AP2382" s="45" t="e">
        <f>WEEKNUM(R2382)-WEEKNUM(EOMONTH(R2382,-1)+1)+1</f>
        <v>#NUM!</v>
      </c>
      <c r="AQ2382" s="45">
        <f>IF(AU2382="S",IF(Q2382="1. Aceitou o programa",R2382-B2382,0),0)</f>
        <v>0</v>
      </c>
      <c r="AR2382" s="45">
        <f>IF(AU2382="S",IF(AND(S2382&lt;&gt;"",R2382&lt;&gt;""),S2382-R2382,0),0)</f>
        <v>0</v>
      </c>
      <c r="AS2382" s="45">
        <f>IF(AU2382="S",IF(Q2382="1. Aceitou o programa",IF(OR(X2382="Não se Aplica",X2382=""),IF(OR(W2382="Não se Aplica",W2382=""),0,W2382-V2382),AVERAGE(X2382-W2382,W2382-V2382)),0),0)</f>
        <v>0</v>
      </c>
      <c r="AT2382" s="45">
        <f>IF(AU2382="S",IF(AND(Q2382="1. Aceitou o programa",AB2382="Realizada"),IFERROR(IF(AA2382="",0,AA2382-R2382),0),0),0)</f>
        <v>0</v>
      </c>
      <c r="AU2382" s="45" t="str">
        <f>_xlfn.XLOOKUP(U2382,'Lista Suspensa'!$AA$20:$AA$23,'Lista Suspensa'!$AB$20:$AB$23,"N/A")</f>
        <v>S</v>
      </c>
    </row>
    <row r="2383" spans="27:47" ht="12" customHeight="1">
      <c r="AA2383" s="27">
        <v>0</v>
      </c>
      <c r="AL2383" s="45" t="s">
        <v>68</v>
      </c>
      <c r="AM2383" s="162" t="str">
        <f>MONTH(B2383)&amp;"/"&amp;YEAR(B2383)</f>
        <v>1/1900</v>
      </c>
      <c r="AN2383" s="45" t="e">
        <f>WEEKNUM(B2383)-WEEKNUM(EOMONTH(B2383,-1)+1)+1</f>
        <v>#NUM!</v>
      </c>
      <c r="AO2383" s="45" t="str">
        <f>MONTH(R2383)&amp;"/"&amp;YEAR(R2383)</f>
        <v>1/1900</v>
      </c>
      <c r="AP2383" s="45" t="e">
        <f>WEEKNUM(R2383)-WEEKNUM(EOMONTH(R2383,-1)+1)+1</f>
        <v>#NUM!</v>
      </c>
      <c r="AQ2383" s="45">
        <f>IF(AU2383="S",IF(Q2383="1. Aceitou o programa",R2383-B2383,0),0)</f>
        <v>0</v>
      </c>
      <c r="AR2383" s="45">
        <f>IF(AU2383="S",IF(AND(S2383&lt;&gt;"",R2383&lt;&gt;""),S2383-R2383,0),0)</f>
        <v>0</v>
      </c>
      <c r="AS2383" s="45">
        <f>IF(AU2383="S",IF(Q2383="1. Aceitou o programa",IF(OR(X2383="Não se Aplica",X2383=""),IF(OR(W2383="Não se Aplica",W2383=""),0,W2383-V2383),AVERAGE(X2383-W2383,W2383-V2383)),0),0)</f>
        <v>0</v>
      </c>
      <c r="AT2383" s="45">
        <f>IF(AU2383="S",IF(AND(Q2383="1. Aceitou o programa",AB2383="Realizada"),IFERROR(IF(AA2383="",0,AA2383-R2383),0),0),0)</f>
        <v>0</v>
      </c>
      <c r="AU2383" s="45" t="str">
        <f>_xlfn.XLOOKUP(U2383,'Lista Suspensa'!$AA$20:$AA$23,'Lista Suspensa'!$AB$20:$AB$23,"N/A")</f>
        <v>S</v>
      </c>
    </row>
    <row r="2384" spans="27:47" ht="12" customHeight="1">
      <c r="AA2384" s="27">
        <v>0</v>
      </c>
      <c r="AL2384" s="45" t="s">
        <v>68</v>
      </c>
      <c r="AM2384" s="162" t="str">
        <f>MONTH(B2384)&amp;"/"&amp;YEAR(B2384)</f>
        <v>1/1900</v>
      </c>
      <c r="AN2384" s="45" t="e">
        <f>WEEKNUM(B2384)-WEEKNUM(EOMONTH(B2384,-1)+1)+1</f>
        <v>#NUM!</v>
      </c>
      <c r="AO2384" s="45" t="str">
        <f>MONTH(R2384)&amp;"/"&amp;YEAR(R2384)</f>
        <v>1/1900</v>
      </c>
      <c r="AP2384" s="45" t="e">
        <f>WEEKNUM(R2384)-WEEKNUM(EOMONTH(R2384,-1)+1)+1</f>
        <v>#NUM!</v>
      </c>
      <c r="AQ2384" s="45">
        <f>IF(AU2384="S",IF(Q2384="1. Aceitou o programa",R2384-B2384,0),0)</f>
        <v>0</v>
      </c>
      <c r="AR2384" s="45">
        <f>IF(AU2384="S",IF(AND(S2384&lt;&gt;"",R2384&lt;&gt;""),S2384-R2384,0),0)</f>
        <v>0</v>
      </c>
      <c r="AS2384" s="45">
        <f>IF(AU2384="S",IF(Q2384="1. Aceitou o programa",IF(OR(X2384="Não se Aplica",X2384=""),IF(OR(W2384="Não se Aplica",W2384=""),0,W2384-V2384),AVERAGE(X2384-W2384,W2384-V2384)),0),0)</f>
        <v>0</v>
      </c>
      <c r="AT2384" s="45">
        <f>IF(AU2384="S",IF(AND(Q2384="1. Aceitou o programa",AB2384="Realizada"),IFERROR(IF(AA2384="",0,AA2384-R2384),0),0),0)</f>
        <v>0</v>
      </c>
      <c r="AU2384" s="45" t="str">
        <f>_xlfn.XLOOKUP(U2384,'Lista Suspensa'!$AA$20:$AA$23,'Lista Suspensa'!$AB$20:$AB$23,"N/A")</f>
        <v>S</v>
      </c>
    </row>
    <row r="2385" spans="27:47" ht="12" customHeight="1">
      <c r="AA2385" s="27">
        <v>0</v>
      </c>
      <c r="AL2385" s="45" t="s">
        <v>68</v>
      </c>
      <c r="AM2385" s="162" t="str">
        <f>MONTH(B2385)&amp;"/"&amp;YEAR(B2385)</f>
        <v>1/1900</v>
      </c>
      <c r="AN2385" s="45" t="e">
        <f>WEEKNUM(B2385)-WEEKNUM(EOMONTH(B2385,-1)+1)+1</f>
        <v>#NUM!</v>
      </c>
      <c r="AO2385" s="45" t="str">
        <f>MONTH(R2385)&amp;"/"&amp;YEAR(R2385)</f>
        <v>1/1900</v>
      </c>
      <c r="AP2385" s="45" t="e">
        <f>WEEKNUM(R2385)-WEEKNUM(EOMONTH(R2385,-1)+1)+1</f>
        <v>#NUM!</v>
      </c>
      <c r="AQ2385" s="45">
        <f>IF(AU2385="S",IF(Q2385="1. Aceitou o programa",R2385-B2385,0),0)</f>
        <v>0</v>
      </c>
      <c r="AR2385" s="45">
        <f>IF(AU2385="S",IF(AND(S2385&lt;&gt;"",R2385&lt;&gt;""),S2385-R2385,0),0)</f>
        <v>0</v>
      </c>
      <c r="AS2385" s="45">
        <f>IF(AU2385="S",IF(Q2385="1. Aceitou o programa",IF(OR(X2385="Não se Aplica",X2385=""),IF(OR(W2385="Não se Aplica",W2385=""),0,W2385-V2385),AVERAGE(X2385-W2385,W2385-V2385)),0),0)</f>
        <v>0</v>
      </c>
      <c r="AT2385" s="45">
        <f>IF(AU2385="S",IF(AND(Q2385="1. Aceitou o programa",AB2385="Realizada"),IFERROR(IF(AA2385="",0,AA2385-R2385),0),0),0)</f>
        <v>0</v>
      </c>
      <c r="AU2385" s="45" t="str">
        <f>_xlfn.XLOOKUP(U2385,'Lista Suspensa'!$AA$20:$AA$23,'Lista Suspensa'!$AB$20:$AB$23,"N/A")</f>
        <v>S</v>
      </c>
    </row>
    <row r="2386" spans="27:47" ht="12" customHeight="1">
      <c r="AA2386" s="27">
        <v>0</v>
      </c>
      <c r="AL2386" s="45" t="s">
        <v>68</v>
      </c>
      <c r="AM2386" s="162" t="str">
        <f>MONTH(B2386)&amp;"/"&amp;YEAR(B2386)</f>
        <v>1/1900</v>
      </c>
      <c r="AN2386" s="45" t="e">
        <f>WEEKNUM(B2386)-WEEKNUM(EOMONTH(B2386,-1)+1)+1</f>
        <v>#NUM!</v>
      </c>
      <c r="AO2386" s="45" t="str">
        <f>MONTH(R2386)&amp;"/"&amp;YEAR(R2386)</f>
        <v>1/1900</v>
      </c>
      <c r="AP2386" s="45" t="e">
        <f>WEEKNUM(R2386)-WEEKNUM(EOMONTH(R2386,-1)+1)+1</f>
        <v>#NUM!</v>
      </c>
      <c r="AQ2386" s="45">
        <f>IF(AU2386="S",IF(Q2386="1. Aceitou o programa",R2386-B2386,0),0)</f>
        <v>0</v>
      </c>
      <c r="AR2386" s="45">
        <f>IF(AU2386="S",IF(AND(S2386&lt;&gt;"",R2386&lt;&gt;""),S2386-R2386,0),0)</f>
        <v>0</v>
      </c>
      <c r="AS2386" s="45">
        <f>IF(AU2386="S",IF(Q2386="1. Aceitou o programa",IF(OR(X2386="Não se Aplica",X2386=""),IF(OR(W2386="Não se Aplica",W2386=""),0,W2386-V2386),AVERAGE(X2386-W2386,W2386-V2386)),0),0)</f>
        <v>0</v>
      </c>
      <c r="AT2386" s="45">
        <f>IF(AU2386="S",IF(AND(Q2386="1. Aceitou o programa",AB2386="Realizada"),IFERROR(IF(AA2386="",0,AA2386-R2386),0),0),0)</f>
        <v>0</v>
      </c>
      <c r="AU2386" s="45" t="str">
        <f>_xlfn.XLOOKUP(U2386,'Lista Suspensa'!$AA$20:$AA$23,'Lista Suspensa'!$AB$20:$AB$23,"N/A")</f>
        <v>S</v>
      </c>
    </row>
    <row r="2387" spans="27:47" ht="12" customHeight="1">
      <c r="AA2387" s="27">
        <v>0</v>
      </c>
      <c r="AL2387" s="45" t="s">
        <v>68</v>
      </c>
      <c r="AM2387" s="162" t="str">
        <f>MONTH(B2387)&amp;"/"&amp;YEAR(B2387)</f>
        <v>1/1900</v>
      </c>
      <c r="AN2387" s="45" t="e">
        <f>WEEKNUM(B2387)-WEEKNUM(EOMONTH(B2387,-1)+1)+1</f>
        <v>#NUM!</v>
      </c>
      <c r="AO2387" s="45" t="str">
        <f>MONTH(R2387)&amp;"/"&amp;YEAR(R2387)</f>
        <v>1/1900</v>
      </c>
      <c r="AP2387" s="45" t="e">
        <f>WEEKNUM(R2387)-WEEKNUM(EOMONTH(R2387,-1)+1)+1</f>
        <v>#NUM!</v>
      </c>
      <c r="AQ2387" s="45">
        <f>IF(AU2387="S",IF(Q2387="1. Aceitou o programa",R2387-B2387,0),0)</f>
        <v>0</v>
      </c>
      <c r="AR2387" s="45">
        <f>IF(AU2387="S",IF(AND(S2387&lt;&gt;"",R2387&lt;&gt;""),S2387-R2387,0),0)</f>
        <v>0</v>
      </c>
      <c r="AS2387" s="45">
        <f>IF(AU2387="S",IF(Q2387="1. Aceitou o programa",IF(OR(X2387="Não se Aplica",X2387=""),IF(OR(W2387="Não se Aplica",W2387=""),0,W2387-V2387),AVERAGE(X2387-W2387,W2387-V2387)),0),0)</f>
        <v>0</v>
      </c>
      <c r="AT2387" s="45">
        <f>IF(AU2387="S",IF(AND(Q2387="1. Aceitou o programa",AB2387="Realizada"),IFERROR(IF(AA2387="",0,AA2387-R2387),0),0),0)</f>
        <v>0</v>
      </c>
      <c r="AU2387" s="45" t="str">
        <f>_xlfn.XLOOKUP(U2387,'Lista Suspensa'!$AA$20:$AA$23,'Lista Suspensa'!$AB$20:$AB$23,"N/A")</f>
        <v>S</v>
      </c>
    </row>
    <row r="2388" spans="27:47" ht="12" customHeight="1">
      <c r="AA2388" s="27">
        <v>0</v>
      </c>
      <c r="AL2388" s="45" t="s">
        <v>68</v>
      </c>
      <c r="AM2388" s="162" t="str">
        <f>MONTH(B2388)&amp;"/"&amp;YEAR(B2388)</f>
        <v>1/1900</v>
      </c>
      <c r="AN2388" s="45" t="e">
        <f>WEEKNUM(B2388)-WEEKNUM(EOMONTH(B2388,-1)+1)+1</f>
        <v>#NUM!</v>
      </c>
      <c r="AO2388" s="45" t="str">
        <f>MONTH(R2388)&amp;"/"&amp;YEAR(R2388)</f>
        <v>1/1900</v>
      </c>
      <c r="AP2388" s="45" t="e">
        <f>WEEKNUM(R2388)-WEEKNUM(EOMONTH(R2388,-1)+1)+1</f>
        <v>#NUM!</v>
      </c>
      <c r="AQ2388" s="45">
        <f>IF(AU2388="S",IF(Q2388="1. Aceitou o programa",R2388-B2388,0),0)</f>
        <v>0</v>
      </c>
      <c r="AR2388" s="45">
        <f>IF(AU2388="S",IF(AND(S2388&lt;&gt;"",R2388&lt;&gt;""),S2388-R2388,0),0)</f>
        <v>0</v>
      </c>
      <c r="AS2388" s="45">
        <f>IF(AU2388="S",IF(Q2388="1. Aceitou o programa",IF(OR(X2388="Não se Aplica",X2388=""),IF(OR(W2388="Não se Aplica",W2388=""),0,W2388-V2388),AVERAGE(X2388-W2388,W2388-V2388)),0),0)</f>
        <v>0</v>
      </c>
      <c r="AT2388" s="45">
        <f>IF(AU2388="S",IF(AND(Q2388="1. Aceitou o programa",AB2388="Realizada"),IFERROR(IF(AA2388="",0,AA2388-R2388),0),0),0)</f>
        <v>0</v>
      </c>
      <c r="AU2388" s="45" t="str">
        <f>_xlfn.XLOOKUP(U2388,'Lista Suspensa'!$AA$20:$AA$23,'Lista Suspensa'!$AB$20:$AB$23,"N/A")</f>
        <v>S</v>
      </c>
    </row>
    <row r="2389" spans="27:47" ht="12" customHeight="1">
      <c r="AA2389" s="27">
        <v>0</v>
      </c>
      <c r="AL2389" s="45" t="s">
        <v>68</v>
      </c>
      <c r="AM2389" s="162" t="str">
        <f>MONTH(B2389)&amp;"/"&amp;YEAR(B2389)</f>
        <v>1/1900</v>
      </c>
      <c r="AN2389" s="45" t="e">
        <f>WEEKNUM(B2389)-WEEKNUM(EOMONTH(B2389,-1)+1)+1</f>
        <v>#NUM!</v>
      </c>
      <c r="AO2389" s="45" t="str">
        <f>MONTH(R2389)&amp;"/"&amp;YEAR(R2389)</f>
        <v>1/1900</v>
      </c>
      <c r="AP2389" s="45" t="e">
        <f>WEEKNUM(R2389)-WEEKNUM(EOMONTH(R2389,-1)+1)+1</f>
        <v>#NUM!</v>
      </c>
      <c r="AQ2389" s="45">
        <f>IF(AU2389="S",IF(Q2389="1. Aceitou o programa",R2389-B2389,0),0)</f>
        <v>0</v>
      </c>
      <c r="AR2389" s="45">
        <f>IF(AU2389="S",IF(AND(S2389&lt;&gt;"",R2389&lt;&gt;""),S2389-R2389,0),0)</f>
        <v>0</v>
      </c>
      <c r="AS2389" s="45">
        <f>IF(AU2389="S",IF(Q2389="1. Aceitou o programa",IF(OR(X2389="Não se Aplica",X2389=""),IF(OR(W2389="Não se Aplica",W2389=""),0,W2389-V2389),AVERAGE(X2389-W2389,W2389-V2389)),0),0)</f>
        <v>0</v>
      </c>
      <c r="AT2389" s="45">
        <f>IF(AU2389="S",IF(AND(Q2389="1. Aceitou o programa",AB2389="Realizada"),IFERROR(IF(AA2389="",0,AA2389-R2389),0),0),0)</f>
        <v>0</v>
      </c>
      <c r="AU2389" s="45" t="str">
        <f>_xlfn.XLOOKUP(U2389,'Lista Suspensa'!$AA$20:$AA$23,'Lista Suspensa'!$AB$20:$AB$23,"N/A")</f>
        <v>S</v>
      </c>
    </row>
    <row r="2390" spans="27:47" ht="12" customHeight="1">
      <c r="AA2390" s="27">
        <v>0</v>
      </c>
      <c r="AL2390" s="45" t="s">
        <v>68</v>
      </c>
      <c r="AM2390" s="162" t="str">
        <f>MONTH(B2390)&amp;"/"&amp;YEAR(B2390)</f>
        <v>1/1900</v>
      </c>
      <c r="AN2390" s="45" t="e">
        <f>WEEKNUM(B2390)-WEEKNUM(EOMONTH(B2390,-1)+1)+1</f>
        <v>#NUM!</v>
      </c>
      <c r="AO2390" s="45" t="str">
        <f>MONTH(R2390)&amp;"/"&amp;YEAR(R2390)</f>
        <v>1/1900</v>
      </c>
      <c r="AP2390" s="45" t="e">
        <f>WEEKNUM(R2390)-WEEKNUM(EOMONTH(R2390,-1)+1)+1</f>
        <v>#NUM!</v>
      </c>
      <c r="AQ2390" s="45">
        <f>IF(AU2390="S",IF(Q2390="1. Aceitou o programa",R2390-B2390,0),0)</f>
        <v>0</v>
      </c>
      <c r="AR2390" s="45">
        <f>IF(AU2390="S",IF(AND(S2390&lt;&gt;"",R2390&lt;&gt;""),S2390-R2390,0),0)</f>
        <v>0</v>
      </c>
      <c r="AS2390" s="45">
        <f>IF(AU2390="S",IF(Q2390="1. Aceitou o programa",IF(OR(X2390="Não se Aplica",X2390=""),IF(OR(W2390="Não se Aplica",W2390=""),0,W2390-V2390),AVERAGE(X2390-W2390,W2390-V2390)),0),0)</f>
        <v>0</v>
      </c>
      <c r="AT2390" s="45">
        <f>IF(AU2390="S",IF(AND(Q2390="1. Aceitou o programa",AB2390="Realizada"),IFERROR(IF(AA2390="",0,AA2390-R2390),0),0),0)</f>
        <v>0</v>
      </c>
      <c r="AU2390" s="45" t="str">
        <f>_xlfn.XLOOKUP(U2390,'Lista Suspensa'!$AA$20:$AA$23,'Lista Suspensa'!$AB$20:$AB$23,"N/A")</f>
        <v>S</v>
      </c>
    </row>
    <row r="2391" spans="27:47" ht="12" customHeight="1">
      <c r="AA2391" s="27">
        <v>0</v>
      </c>
      <c r="AL2391" s="45" t="s">
        <v>68</v>
      </c>
      <c r="AM2391" s="162" t="str">
        <f>MONTH(B2391)&amp;"/"&amp;YEAR(B2391)</f>
        <v>1/1900</v>
      </c>
      <c r="AN2391" s="45" t="e">
        <f>WEEKNUM(B2391)-WEEKNUM(EOMONTH(B2391,-1)+1)+1</f>
        <v>#NUM!</v>
      </c>
      <c r="AO2391" s="45" t="str">
        <f>MONTH(R2391)&amp;"/"&amp;YEAR(R2391)</f>
        <v>1/1900</v>
      </c>
      <c r="AP2391" s="45" t="e">
        <f>WEEKNUM(R2391)-WEEKNUM(EOMONTH(R2391,-1)+1)+1</f>
        <v>#NUM!</v>
      </c>
      <c r="AQ2391" s="45">
        <f>IF(AU2391="S",IF(Q2391="1. Aceitou o programa",R2391-B2391,0),0)</f>
        <v>0</v>
      </c>
      <c r="AR2391" s="45">
        <f>IF(AU2391="S",IF(AND(S2391&lt;&gt;"",R2391&lt;&gt;""),S2391-R2391,0),0)</f>
        <v>0</v>
      </c>
      <c r="AS2391" s="45">
        <f>IF(AU2391="S",IF(Q2391="1. Aceitou o programa",IF(OR(X2391="Não se Aplica",X2391=""),IF(OR(W2391="Não se Aplica",W2391=""),0,W2391-V2391),AVERAGE(X2391-W2391,W2391-V2391)),0),0)</f>
        <v>0</v>
      </c>
      <c r="AT2391" s="45">
        <f>IF(AU2391="S",IF(AND(Q2391="1. Aceitou o programa",AB2391="Realizada"),IFERROR(IF(AA2391="",0,AA2391-R2391),0),0),0)</f>
        <v>0</v>
      </c>
      <c r="AU2391" s="45" t="str">
        <f>_xlfn.XLOOKUP(U2391,'Lista Suspensa'!$AA$20:$AA$23,'Lista Suspensa'!$AB$20:$AB$23,"N/A")</f>
        <v>S</v>
      </c>
    </row>
    <row r="2392" spans="27:47" ht="12" customHeight="1">
      <c r="AA2392" s="27">
        <v>0</v>
      </c>
      <c r="AL2392" s="45" t="s">
        <v>68</v>
      </c>
      <c r="AM2392" s="162" t="str">
        <f>MONTH(B2392)&amp;"/"&amp;YEAR(B2392)</f>
        <v>1/1900</v>
      </c>
      <c r="AN2392" s="45" t="e">
        <f>WEEKNUM(B2392)-WEEKNUM(EOMONTH(B2392,-1)+1)+1</f>
        <v>#NUM!</v>
      </c>
      <c r="AO2392" s="45" t="str">
        <f>MONTH(R2392)&amp;"/"&amp;YEAR(R2392)</f>
        <v>1/1900</v>
      </c>
      <c r="AP2392" s="45" t="e">
        <f>WEEKNUM(R2392)-WEEKNUM(EOMONTH(R2392,-1)+1)+1</f>
        <v>#NUM!</v>
      </c>
      <c r="AQ2392" s="45">
        <f>IF(AU2392="S",IF(Q2392="1. Aceitou o programa",R2392-B2392,0),0)</f>
        <v>0</v>
      </c>
      <c r="AR2392" s="45">
        <f>IF(AU2392="S",IF(AND(S2392&lt;&gt;"",R2392&lt;&gt;""),S2392-R2392,0),0)</f>
        <v>0</v>
      </c>
      <c r="AS2392" s="45">
        <f>IF(AU2392="S",IF(Q2392="1. Aceitou o programa",IF(OR(X2392="Não se Aplica",X2392=""),IF(OR(W2392="Não se Aplica",W2392=""),0,W2392-V2392),AVERAGE(X2392-W2392,W2392-V2392)),0),0)</f>
        <v>0</v>
      </c>
      <c r="AT2392" s="45">
        <f>IF(AU2392="S",IF(AND(Q2392="1. Aceitou o programa",AB2392="Realizada"),IFERROR(IF(AA2392="",0,AA2392-R2392),0),0),0)</f>
        <v>0</v>
      </c>
      <c r="AU2392" s="45" t="str">
        <f>_xlfn.XLOOKUP(U2392,'Lista Suspensa'!$AA$20:$AA$23,'Lista Suspensa'!$AB$20:$AB$23,"N/A")</f>
        <v>S</v>
      </c>
    </row>
    <row r="2393" spans="27:47" ht="12" customHeight="1">
      <c r="AA2393" s="27">
        <v>0</v>
      </c>
      <c r="AL2393" s="45" t="s">
        <v>68</v>
      </c>
      <c r="AM2393" s="162" t="str">
        <f>MONTH(B2393)&amp;"/"&amp;YEAR(B2393)</f>
        <v>1/1900</v>
      </c>
      <c r="AN2393" s="45" t="e">
        <f>WEEKNUM(B2393)-WEEKNUM(EOMONTH(B2393,-1)+1)+1</f>
        <v>#NUM!</v>
      </c>
      <c r="AO2393" s="45" t="str">
        <f>MONTH(R2393)&amp;"/"&amp;YEAR(R2393)</f>
        <v>1/1900</v>
      </c>
      <c r="AP2393" s="45" t="e">
        <f>WEEKNUM(R2393)-WEEKNUM(EOMONTH(R2393,-1)+1)+1</f>
        <v>#NUM!</v>
      </c>
      <c r="AQ2393" s="45">
        <f>IF(AU2393="S",IF(Q2393="1. Aceitou o programa",R2393-B2393,0),0)</f>
        <v>0</v>
      </c>
      <c r="AR2393" s="45">
        <f>IF(AU2393="S",IF(AND(S2393&lt;&gt;"",R2393&lt;&gt;""),S2393-R2393,0),0)</f>
        <v>0</v>
      </c>
      <c r="AS2393" s="45">
        <f>IF(AU2393="S",IF(Q2393="1. Aceitou o programa",IF(OR(X2393="Não se Aplica",X2393=""),IF(OR(W2393="Não se Aplica",W2393=""),0,W2393-V2393),AVERAGE(X2393-W2393,W2393-V2393)),0),0)</f>
        <v>0</v>
      </c>
      <c r="AT2393" s="45">
        <f>IF(AU2393="S",IF(AND(Q2393="1. Aceitou o programa",AB2393="Realizada"),IFERROR(IF(AA2393="",0,AA2393-R2393),0),0),0)</f>
        <v>0</v>
      </c>
      <c r="AU2393" s="45" t="str">
        <f>_xlfn.XLOOKUP(U2393,'Lista Suspensa'!$AA$20:$AA$23,'Lista Suspensa'!$AB$20:$AB$23,"N/A")</f>
        <v>S</v>
      </c>
    </row>
    <row r="2394" spans="27:47" ht="12" customHeight="1">
      <c r="AA2394" s="27">
        <v>0</v>
      </c>
      <c r="AL2394" s="45" t="s">
        <v>68</v>
      </c>
      <c r="AM2394" s="162" t="str">
        <f>MONTH(B2394)&amp;"/"&amp;YEAR(B2394)</f>
        <v>1/1900</v>
      </c>
      <c r="AN2394" s="45" t="e">
        <f>WEEKNUM(B2394)-WEEKNUM(EOMONTH(B2394,-1)+1)+1</f>
        <v>#NUM!</v>
      </c>
      <c r="AO2394" s="45" t="str">
        <f>MONTH(R2394)&amp;"/"&amp;YEAR(R2394)</f>
        <v>1/1900</v>
      </c>
      <c r="AP2394" s="45" t="e">
        <f>WEEKNUM(R2394)-WEEKNUM(EOMONTH(R2394,-1)+1)+1</f>
        <v>#NUM!</v>
      </c>
      <c r="AQ2394" s="45">
        <f>IF(AU2394="S",IF(Q2394="1. Aceitou o programa",R2394-B2394,0),0)</f>
        <v>0</v>
      </c>
      <c r="AR2394" s="45">
        <f>IF(AU2394="S",IF(AND(S2394&lt;&gt;"",R2394&lt;&gt;""),S2394-R2394,0),0)</f>
        <v>0</v>
      </c>
      <c r="AS2394" s="45">
        <f>IF(AU2394="S",IF(Q2394="1. Aceitou o programa",IF(OR(X2394="Não se Aplica",X2394=""),IF(OR(W2394="Não se Aplica",W2394=""),0,W2394-V2394),AVERAGE(X2394-W2394,W2394-V2394)),0),0)</f>
        <v>0</v>
      </c>
      <c r="AT2394" s="45">
        <f>IF(AU2394="S",IF(AND(Q2394="1. Aceitou o programa",AB2394="Realizada"),IFERROR(IF(AA2394="",0,AA2394-R2394),0),0),0)</f>
        <v>0</v>
      </c>
      <c r="AU2394" s="45" t="str">
        <f>_xlfn.XLOOKUP(U2394,'Lista Suspensa'!$AA$20:$AA$23,'Lista Suspensa'!$AB$20:$AB$23,"N/A")</f>
        <v>S</v>
      </c>
    </row>
    <row r="2395" spans="27:47" ht="12" customHeight="1">
      <c r="AA2395" s="27">
        <v>0</v>
      </c>
      <c r="AL2395" s="45" t="s">
        <v>68</v>
      </c>
      <c r="AM2395" s="162" t="str">
        <f>MONTH(B2395)&amp;"/"&amp;YEAR(B2395)</f>
        <v>1/1900</v>
      </c>
      <c r="AN2395" s="45" t="e">
        <f>WEEKNUM(B2395)-WEEKNUM(EOMONTH(B2395,-1)+1)+1</f>
        <v>#NUM!</v>
      </c>
      <c r="AO2395" s="45" t="str">
        <f>MONTH(R2395)&amp;"/"&amp;YEAR(R2395)</f>
        <v>1/1900</v>
      </c>
      <c r="AP2395" s="45" t="e">
        <f>WEEKNUM(R2395)-WEEKNUM(EOMONTH(R2395,-1)+1)+1</f>
        <v>#NUM!</v>
      </c>
      <c r="AQ2395" s="45">
        <f>IF(AU2395="S",IF(Q2395="1. Aceitou o programa",R2395-B2395,0),0)</f>
        <v>0</v>
      </c>
      <c r="AR2395" s="45">
        <f>IF(AU2395="S",IF(AND(S2395&lt;&gt;"",R2395&lt;&gt;""),S2395-R2395,0),0)</f>
        <v>0</v>
      </c>
      <c r="AS2395" s="45">
        <f>IF(AU2395="S",IF(Q2395="1. Aceitou o programa",IF(OR(X2395="Não se Aplica",X2395=""),IF(OR(W2395="Não se Aplica",W2395=""),0,W2395-V2395),AVERAGE(X2395-W2395,W2395-V2395)),0),0)</f>
        <v>0</v>
      </c>
      <c r="AT2395" s="45">
        <f>IF(AU2395="S",IF(AND(Q2395="1. Aceitou o programa",AB2395="Realizada"),IFERROR(IF(AA2395="",0,AA2395-R2395),0),0),0)</f>
        <v>0</v>
      </c>
      <c r="AU2395" s="45" t="str">
        <f>_xlfn.XLOOKUP(U2395,'Lista Suspensa'!$AA$20:$AA$23,'Lista Suspensa'!$AB$20:$AB$23,"N/A")</f>
        <v>S</v>
      </c>
    </row>
    <row r="2396" spans="27:47" ht="12" customHeight="1">
      <c r="AA2396" s="27">
        <v>0</v>
      </c>
      <c r="AL2396" s="45" t="s">
        <v>68</v>
      </c>
      <c r="AM2396" s="162" t="str">
        <f>MONTH(B2396)&amp;"/"&amp;YEAR(B2396)</f>
        <v>1/1900</v>
      </c>
      <c r="AN2396" s="45" t="e">
        <f>WEEKNUM(B2396)-WEEKNUM(EOMONTH(B2396,-1)+1)+1</f>
        <v>#NUM!</v>
      </c>
      <c r="AO2396" s="45" t="str">
        <f>MONTH(R2396)&amp;"/"&amp;YEAR(R2396)</f>
        <v>1/1900</v>
      </c>
      <c r="AP2396" s="45" t="e">
        <f>WEEKNUM(R2396)-WEEKNUM(EOMONTH(R2396,-1)+1)+1</f>
        <v>#NUM!</v>
      </c>
      <c r="AQ2396" s="45">
        <f>IF(AU2396="S",IF(Q2396="1. Aceitou o programa",R2396-B2396,0),0)</f>
        <v>0</v>
      </c>
      <c r="AR2396" s="45">
        <f>IF(AU2396="S",IF(AND(S2396&lt;&gt;"",R2396&lt;&gt;""),S2396-R2396,0),0)</f>
        <v>0</v>
      </c>
      <c r="AS2396" s="45">
        <f>IF(AU2396="S",IF(Q2396="1. Aceitou o programa",IF(OR(X2396="Não se Aplica",X2396=""),IF(OR(W2396="Não se Aplica",W2396=""),0,W2396-V2396),AVERAGE(X2396-W2396,W2396-V2396)),0),0)</f>
        <v>0</v>
      </c>
      <c r="AT2396" s="45">
        <f>IF(AU2396="S",IF(AND(Q2396="1. Aceitou o programa",AB2396="Realizada"),IFERROR(IF(AA2396="",0,AA2396-R2396),0),0),0)</f>
        <v>0</v>
      </c>
      <c r="AU2396" s="45" t="str">
        <f>_xlfn.XLOOKUP(U2396,'Lista Suspensa'!$AA$20:$AA$23,'Lista Suspensa'!$AB$20:$AB$23,"N/A")</f>
        <v>S</v>
      </c>
    </row>
    <row r="2397" spans="27:47" ht="12" customHeight="1">
      <c r="AA2397" s="27">
        <v>0</v>
      </c>
      <c r="AL2397" s="45" t="s">
        <v>68</v>
      </c>
      <c r="AM2397" s="162" t="str">
        <f>MONTH(B2397)&amp;"/"&amp;YEAR(B2397)</f>
        <v>1/1900</v>
      </c>
      <c r="AN2397" s="45" t="e">
        <f>WEEKNUM(B2397)-WEEKNUM(EOMONTH(B2397,-1)+1)+1</f>
        <v>#NUM!</v>
      </c>
      <c r="AO2397" s="45" t="str">
        <f>MONTH(R2397)&amp;"/"&amp;YEAR(R2397)</f>
        <v>1/1900</v>
      </c>
      <c r="AP2397" s="45" t="e">
        <f>WEEKNUM(R2397)-WEEKNUM(EOMONTH(R2397,-1)+1)+1</f>
        <v>#NUM!</v>
      </c>
      <c r="AQ2397" s="45">
        <f>IF(AU2397="S",IF(Q2397="1. Aceitou o programa",R2397-B2397,0),0)</f>
        <v>0</v>
      </c>
      <c r="AR2397" s="45">
        <f>IF(AU2397="S",IF(AND(S2397&lt;&gt;"",R2397&lt;&gt;""),S2397-R2397,0),0)</f>
        <v>0</v>
      </c>
      <c r="AS2397" s="45">
        <f>IF(AU2397="S",IF(Q2397="1. Aceitou o programa",IF(OR(X2397="Não se Aplica",X2397=""),IF(OR(W2397="Não se Aplica",W2397=""),0,W2397-V2397),AVERAGE(X2397-W2397,W2397-V2397)),0),0)</f>
        <v>0</v>
      </c>
      <c r="AT2397" s="45">
        <f>IF(AU2397="S",IF(AND(Q2397="1. Aceitou o programa",AB2397="Realizada"),IFERROR(IF(AA2397="",0,AA2397-R2397),0),0),0)</f>
        <v>0</v>
      </c>
      <c r="AU2397" s="45" t="str">
        <f>_xlfn.XLOOKUP(U2397,'Lista Suspensa'!$AA$20:$AA$23,'Lista Suspensa'!$AB$20:$AB$23,"N/A")</f>
        <v>S</v>
      </c>
    </row>
    <row r="2398" spans="27:47" ht="12" customHeight="1">
      <c r="AA2398" s="27">
        <v>0</v>
      </c>
      <c r="AL2398" s="45" t="s">
        <v>68</v>
      </c>
      <c r="AM2398" s="162" t="str">
        <f>MONTH(B2398)&amp;"/"&amp;YEAR(B2398)</f>
        <v>1/1900</v>
      </c>
      <c r="AN2398" s="45" t="e">
        <f>WEEKNUM(B2398)-WEEKNUM(EOMONTH(B2398,-1)+1)+1</f>
        <v>#NUM!</v>
      </c>
      <c r="AO2398" s="45" t="str">
        <f>MONTH(R2398)&amp;"/"&amp;YEAR(R2398)</f>
        <v>1/1900</v>
      </c>
      <c r="AP2398" s="45" t="e">
        <f>WEEKNUM(R2398)-WEEKNUM(EOMONTH(R2398,-1)+1)+1</f>
        <v>#NUM!</v>
      </c>
      <c r="AQ2398" s="45">
        <f>IF(AU2398="S",IF(Q2398="1. Aceitou o programa",R2398-B2398,0),0)</f>
        <v>0</v>
      </c>
      <c r="AR2398" s="45">
        <f>IF(AU2398="S",IF(AND(S2398&lt;&gt;"",R2398&lt;&gt;""),S2398-R2398,0),0)</f>
        <v>0</v>
      </c>
      <c r="AS2398" s="45">
        <f>IF(AU2398="S",IF(Q2398="1. Aceitou o programa",IF(OR(X2398="Não se Aplica",X2398=""),IF(OR(W2398="Não se Aplica",W2398=""),0,W2398-V2398),AVERAGE(X2398-W2398,W2398-V2398)),0),0)</f>
        <v>0</v>
      </c>
      <c r="AT2398" s="45">
        <f>IF(AU2398="S",IF(AND(Q2398="1. Aceitou o programa",AB2398="Realizada"),IFERROR(IF(AA2398="",0,AA2398-R2398),0),0),0)</f>
        <v>0</v>
      </c>
      <c r="AU2398" s="45" t="str">
        <f>_xlfn.XLOOKUP(U2398,'Lista Suspensa'!$AA$20:$AA$23,'Lista Suspensa'!$AB$20:$AB$23,"N/A")</f>
        <v>S</v>
      </c>
    </row>
    <row r="2399" spans="27:47" ht="12" customHeight="1">
      <c r="AA2399" s="27">
        <v>0</v>
      </c>
      <c r="AL2399" s="45" t="s">
        <v>68</v>
      </c>
      <c r="AM2399" s="162" t="str">
        <f>MONTH(B2399)&amp;"/"&amp;YEAR(B2399)</f>
        <v>1/1900</v>
      </c>
      <c r="AN2399" s="45" t="e">
        <f>WEEKNUM(B2399)-WEEKNUM(EOMONTH(B2399,-1)+1)+1</f>
        <v>#NUM!</v>
      </c>
      <c r="AO2399" s="45" t="str">
        <f>MONTH(R2399)&amp;"/"&amp;YEAR(R2399)</f>
        <v>1/1900</v>
      </c>
      <c r="AP2399" s="45" t="e">
        <f>WEEKNUM(R2399)-WEEKNUM(EOMONTH(R2399,-1)+1)+1</f>
        <v>#NUM!</v>
      </c>
      <c r="AQ2399" s="45">
        <f>IF(AU2399="S",IF(Q2399="1. Aceitou o programa",R2399-B2399,0),0)</f>
        <v>0</v>
      </c>
      <c r="AR2399" s="45">
        <f>IF(AU2399="S",IF(AND(S2399&lt;&gt;"",R2399&lt;&gt;""),S2399-R2399,0),0)</f>
        <v>0</v>
      </c>
      <c r="AS2399" s="45">
        <f>IF(AU2399="S",IF(Q2399="1. Aceitou o programa",IF(OR(X2399="Não se Aplica",X2399=""),IF(OR(W2399="Não se Aplica",W2399=""),0,W2399-V2399),AVERAGE(X2399-W2399,W2399-V2399)),0),0)</f>
        <v>0</v>
      </c>
      <c r="AT2399" s="45">
        <f>IF(AU2399="S",IF(AND(Q2399="1. Aceitou o programa",AB2399="Realizada"),IFERROR(IF(AA2399="",0,AA2399-R2399),0),0),0)</f>
        <v>0</v>
      </c>
      <c r="AU2399" s="45" t="str">
        <f>_xlfn.XLOOKUP(U2399,'Lista Suspensa'!$AA$20:$AA$23,'Lista Suspensa'!$AB$20:$AB$23,"N/A")</f>
        <v>S</v>
      </c>
    </row>
    <row r="2400" spans="27:47" ht="12" customHeight="1">
      <c r="AA2400" s="27">
        <v>0</v>
      </c>
      <c r="AL2400" s="45" t="s">
        <v>68</v>
      </c>
      <c r="AM2400" s="162" t="str">
        <f>MONTH(B2400)&amp;"/"&amp;YEAR(B2400)</f>
        <v>1/1900</v>
      </c>
      <c r="AN2400" s="45" t="e">
        <f>WEEKNUM(B2400)-WEEKNUM(EOMONTH(B2400,-1)+1)+1</f>
        <v>#NUM!</v>
      </c>
      <c r="AO2400" s="45" t="str">
        <f>MONTH(R2400)&amp;"/"&amp;YEAR(R2400)</f>
        <v>1/1900</v>
      </c>
      <c r="AP2400" s="45" t="e">
        <f>WEEKNUM(R2400)-WEEKNUM(EOMONTH(R2400,-1)+1)+1</f>
        <v>#NUM!</v>
      </c>
      <c r="AQ2400" s="45">
        <f>IF(AU2400="S",IF(Q2400="1. Aceitou o programa",R2400-B2400,0),0)</f>
        <v>0</v>
      </c>
      <c r="AR2400" s="45">
        <f>IF(AU2400="S",IF(AND(S2400&lt;&gt;"",R2400&lt;&gt;""),S2400-R2400,0),0)</f>
        <v>0</v>
      </c>
      <c r="AS2400" s="45">
        <f>IF(AU2400="S",IF(Q2400="1. Aceitou o programa",IF(OR(X2400="Não se Aplica",X2400=""),IF(OR(W2400="Não se Aplica",W2400=""),0,W2400-V2400),AVERAGE(X2400-W2400,W2400-V2400)),0),0)</f>
        <v>0</v>
      </c>
      <c r="AT2400" s="45">
        <f>IF(AU2400="S",IF(AND(Q2400="1. Aceitou o programa",AB2400="Realizada"),IFERROR(IF(AA2400="",0,AA2400-R2400),0),0),0)</f>
        <v>0</v>
      </c>
      <c r="AU2400" s="45" t="str">
        <f>_xlfn.XLOOKUP(U2400,'Lista Suspensa'!$AA$20:$AA$23,'Lista Suspensa'!$AB$20:$AB$23,"N/A")</f>
        <v>S</v>
      </c>
    </row>
    <row r="2401" spans="27:47" ht="12" customHeight="1">
      <c r="AA2401" s="27">
        <v>0</v>
      </c>
      <c r="AL2401" s="45" t="s">
        <v>68</v>
      </c>
      <c r="AM2401" s="162" t="str">
        <f>MONTH(B2401)&amp;"/"&amp;YEAR(B2401)</f>
        <v>1/1900</v>
      </c>
      <c r="AN2401" s="45" t="e">
        <f>WEEKNUM(B2401)-WEEKNUM(EOMONTH(B2401,-1)+1)+1</f>
        <v>#NUM!</v>
      </c>
      <c r="AO2401" s="45" t="str">
        <f>MONTH(R2401)&amp;"/"&amp;YEAR(R2401)</f>
        <v>1/1900</v>
      </c>
      <c r="AP2401" s="45" t="e">
        <f>WEEKNUM(R2401)-WEEKNUM(EOMONTH(R2401,-1)+1)+1</f>
        <v>#NUM!</v>
      </c>
      <c r="AQ2401" s="45">
        <f>IF(AU2401="S",IF(Q2401="1. Aceitou o programa",R2401-B2401,0),0)</f>
        <v>0</v>
      </c>
      <c r="AR2401" s="45">
        <f>IF(AU2401="S",IF(AND(S2401&lt;&gt;"",R2401&lt;&gt;""),S2401-R2401,0),0)</f>
        <v>0</v>
      </c>
      <c r="AS2401" s="45">
        <f>IF(AU2401="S",IF(Q2401="1. Aceitou o programa",IF(OR(X2401="Não se Aplica",X2401=""),IF(OR(W2401="Não se Aplica",W2401=""),0,W2401-V2401),AVERAGE(X2401-W2401,W2401-V2401)),0),0)</f>
        <v>0</v>
      </c>
      <c r="AT2401" s="45">
        <f>IF(AU2401="S",IF(AND(Q2401="1. Aceitou o programa",AB2401="Realizada"),IFERROR(IF(AA2401="",0,AA2401-R2401),0),0),0)</f>
        <v>0</v>
      </c>
      <c r="AU2401" s="45" t="str">
        <f>_xlfn.XLOOKUP(U2401,'Lista Suspensa'!$AA$20:$AA$23,'Lista Suspensa'!$AB$20:$AB$23,"N/A")</f>
        <v>S</v>
      </c>
    </row>
    <row r="2402" spans="27:47" ht="12" customHeight="1">
      <c r="AA2402" s="27">
        <v>0</v>
      </c>
      <c r="AL2402" s="45" t="s">
        <v>68</v>
      </c>
      <c r="AM2402" s="162" t="str">
        <f>MONTH(B2402)&amp;"/"&amp;YEAR(B2402)</f>
        <v>1/1900</v>
      </c>
      <c r="AN2402" s="45" t="e">
        <f>WEEKNUM(B2402)-WEEKNUM(EOMONTH(B2402,-1)+1)+1</f>
        <v>#NUM!</v>
      </c>
      <c r="AO2402" s="45" t="str">
        <f>MONTH(R2402)&amp;"/"&amp;YEAR(R2402)</f>
        <v>1/1900</v>
      </c>
      <c r="AP2402" s="45" t="e">
        <f>WEEKNUM(R2402)-WEEKNUM(EOMONTH(R2402,-1)+1)+1</f>
        <v>#NUM!</v>
      </c>
      <c r="AQ2402" s="45">
        <f>IF(AU2402="S",IF(Q2402="1. Aceitou o programa",R2402-B2402,0),0)</f>
        <v>0</v>
      </c>
      <c r="AR2402" s="45">
        <f>IF(AU2402="S",IF(AND(S2402&lt;&gt;"",R2402&lt;&gt;""),S2402-R2402,0),0)</f>
        <v>0</v>
      </c>
      <c r="AS2402" s="45">
        <f>IF(AU2402="S",IF(Q2402="1. Aceitou o programa",IF(OR(X2402="Não se Aplica",X2402=""),IF(OR(W2402="Não se Aplica",W2402=""),0,W2402-V2402),AVERAGE(X2402-W2402,W2402-V2402)),0),0)</f>
        <v>0</v>
      </c>
      <c r="AT2402" s="45">
        <f>IF(AU2402="S",IF(AND(Q2402="1. Aceitou o programa",AB2402="Realizada"),IFERROR(IF(AA2402="",0,AA2402-R2402),0),0),0)</f>
        <v>0</v>
      </c>
      <c r="AU2402" s="45" t="str">
        <f>_xlfn.XLOOKUP(U2402,'Lista Suspensa'!$AA$20:$AA$23,'Lista Suspensa'!$AB$20:$AB$23,"N/A")</f>
        <v>S</v>
      </c>
    </row>
    <row r="2403" spans="27:47" ht="12" customHeight="1">
      <c r="AA2403" s="27">
        <v>0</v>
      </c>
      <c r="AL2403" s="45" t="s">
        <v>68</v>
      </c>
      <c r="AM2403" s="162" t="str">
        <f>MONTH(B2403)&amp;"/"&amp;YEAR(B2403)</f>
        <v>1/1900</v>
      </c>
      <c r="AN2403" s="45" t="e">
        <f>WEEKNUM(B2403)-WEEKNUM(EOMONTH(B2403,-1)+1)+1</f>
        <v>#NUM!</v>
      </c>
      <c r="AO2403" s="45" t="str">
        <f>MONTH(R2403)&amp;"/"&amp;YEAR(R2403)</f>
        <v>1/1900</v>
      </c>
      <c r="AP2403" s="45" t="e">
        <f>WEEKNUM(R2403)-WEEKNUM(EOMONTH(R2403,-1)+1)+1</f>
        <v>#NUM!</v>
      </c>
      <c r="AQ2403" s="45">
        <f>IF(AU2403="S",IF(Q2403="1. Aceitou o programa",R2403-B2403,0),0)</f>
        <v>0</v>
      </c>
      <c r="AR2403" s="45">
        <f>IF(AU2403="S",IF(AND(S2403&lt;&gt;"",R2403&lt;&gt;""),S2403-R2403,0),0)</f>
        <v>0</v>
      </c>
      <c r="AS2403" s="45">
        <f>IF(AU2403="S",IF(Q2403="1. Aceitou o programa",IF(OR(X2403="Não se Aplica",X2403=""),IF(OR(W2403="Não se Aplica",W2403=""),0,W2403-V2403),AVERAGE(X2403-W2403,W2403-V2403)),0),0)</f>
        <v>0</v>
      </c>
      <c r="AT2403" s="45">
        <f>IF(AU2403="S",IF(AND(Q2403="1. Aceitou o programa",AB2403="Realizada"),IFERROR(IF(AA2403="",0,AA2403-R2403),0),0),0)</f>
        <v>0</v>
      </c>
      <c r="AU2403" s="45" t="str">
        <f>_xlfn.XLOOKUP(U2403,'Lista Suspensa'!$AA$20:$AA$23,'Lista Suspensa'!$AB$20:$AB$23,"N/A")</f>
        <v>S</v>
      </c>
    </row>
    <row r="2404" spans="27:47" ht="12" customHeight="1">
      <c r="AA2404" s="27">
        <v>0</v>
      </c>
      <c r="AL2404" s="45" t="s">
        <v>68</v>
      </c>
      <c r="AM2404" s="162" t="str">
        <f>MONTH(B2404)&amp;"/"&amp;YEAR(B2404)</f>
        <v>1/1900</v>
      </c>
      <c r="AN2404" s="45" t="e">
        <f>WEEKNUM(B2404)-WEEKNUM(EOMONTH(B2404,-1)+1)+1</f>
        <v>#NUM!</v>
      </c>
      <c r="AO2404" s="45" t="str">
        <f>MONTH(R2404)&amp;"/"&amp;YEAR(R2404)</f>
        <v>1/1900</v>
      </c>
      <c r="AP2404" s="45" t="e">
        <f>WEEKNUM(R2404)-WEEKNUM(EOMONTH(R2404,-1)+1)+1</f>
        <v>#NUM!</v>
      </c>
      <c r="AQ2404" s="45">
        <f>IF(AU2404="S",IF(Q2404="1. Aceitou o programa",R2404-B2404,0),0)</f>
        <v>0</v>
      </c>
      <c r="AR2404" s="45">
        <f>IF(AU2404="S",IF(AND(S2404&lt;&gt;"",R2404&lt;&gt;""),S2404-R2404,0),0)</f>
        <v>0</v>
      </c>
      <c r="AS2404" s="45">
        <f>IF(AU2404="S",IF(Q2404="1. Aceitou o programa",IF(OR(X2404="Não se Aplica",X2404=""),IF(OR(W2404="Não se Aplica",W2404=""),0,W2404-V2404),AVERAGE(X2404-W2404,W2404-V2404)),0),0)</f>
        <v>0</v>
      </c>
      <c r="AT2404" s="45">
        <f>IF(AU2404="S",IF(AND(Q2404="1. Aceitou o programa",AB2404="Realizada"),IFERROR(IF(AA2404="",0,AA2404-R2404),0),0),0)</f>
        <v>0</v>
      </c>
      <c r="AU2404" s="45" t="str">
        <f>_xlfn.XLOOKUP(U2404,'Lista Suspensa'!$AA$20:$AA$23,'Lista Suspensa'!$AB$20:$AB$23,"N/A")</f>
        <v>S</v>
      </c>
    </row>
    <row r="2405" spans="27:47" ht="12" customHeight="1">
      <c r="AA2405" s="27">
        <v>0</v>
      </c>
      <c r="AL2405" s="45" t="s">
        <v>68</v>
      </c>
      <c r="AM2405" s="162" t="str">
        <f>MONTH(B2405)&amp;"/"&amp;YEAR(B2405)</f>
        <v>1/1900</v>
      </c>
      <c r="AN2405" s="45" t="e">
        <f>WEEKNUM(B2405)-WEEKNUM(EOMONTH(B2405,-1)+1)+1</f>
        <v>#NUM!</v>
      </c>
      <c r="AO2405" s="45" t="str">
        <f>MONTH(R2405)&amp;"/"&amp;YEAR(R2405)</f>
        <v>1/1900</v>
      </c>
      <c r="AP2405" s="45" t="e">
        <f>WEEKNUM(R2405)-WEEKNUM(EOMONTH(R2405,-1)+1)+1</f>
        <v>#NUM!</v>
      </c>
      <c r="AQ2405" s="45">
        <f>IF(AU2405="S",IF(Q2405="1. Aceitou o programa",R2405-B2405,0),0)</f>
        <v>0</v>
      </c>
      <c r="AR2405" s="45">
        <f>IF(AU2405="S",IF(AND(S2405&lt;&gt;"",R2405&lt;&gt;""),S2405-R2405,0),0)</f>
        <v>0</v>
      </c>
      <c r="AS2405" s="45">
        <f>IF(AU2405="S",IF(Q2405="1. Aceitou o programa",IF(OR(X2405="Não se Aplica",X2405=""),IF(OR(W2405="Não se Aplica",W2405=""),0,W2405-V2405),AVERAGE(X2405-W2405,W2405-V2405)),0),0)</f>
        <v>0</v>
      </c>
      <c r="AT2405" s="45">
        <f>IF(AU2405="S",IF(AND(Q2405="1. Aceitou o programa",AB2405="Realizada"),IFERROR(IF(AA2405="",0,AA2405-R2405),0),0),0)</f>
        <v>0</v>
      </c>
      <c r="AU2405" s="45" t="str">
        <f>_xlfn.XLOOKUP(U2405,'Lista Suspensa'!$AA$20:$AA$23,'Lista Suspensa'!$AB$20:$AB$23,"N/A")</f>
        <v>S</v>
      </c>
    </row>
    <row r="2406" spans="27:47" ht="12" customHeight="1">
      <c r="AA2406" s="27">
        <v>0</v>
      </c>
      <c r="AL2406" s="45" t="s">
        <v>68</v>
      </c>
      <c r="AM2406" s="162" t="str">
        <f>MONTH(B2406)&amp;"/"&amp;YEAR(B2406)</f>
        <v>1/1900</v>
      </c>
      <c r="AN2406" s="45" t="e">
        <f>WEEKNUM(B2406)-WEEKNUM(EOMONTH(B2406,-1)+1)+1</f>
        <v>#NUM!</v>
      </c>
      <c r="AO2406" s="45" t="str">
        <f>MONTH(R2406)&amp;"/"&amp;YEAR(R2406)</f>
        <v>1/1900</v>
      </c>
      <c r="AP2406" s="45" t="e">
        <f>WEEKNUM(R2406)-WEEKNUM(EOMONTH(R2406,-1)+1)+1</f>
        <v>#NUM!</v>
      </c>
      <c r="AQ2406" s="45">
        <f>IF(AU2406="S",IF(Q2406="1. Aceitou o programa",R2406-B2406,0),0)</f>
        <v>0</v>
      </c>
      <c r="AR2406" s="45">
        <f>IF(AU2406="S",IF(AND(S2406&lt;&gt;"",R2406&lt;&gt;""),S2406-R2406,0),0)</f>
        <v>0</v>
      </c>
      <c r="AS2406" s="45">
        <f>IF(AU2406="S",IF(Q2406="1. Aceitou o programa",IF(OR(X2406="Não se Aplica",X2406=""),IF(OR(W2406="Não se Aplica",W2406=""),0,W2406-V2406),AVERAGE(X2406-W2406,W2406-V2406)),0),0)</f>
        <v>0</v>
      </c>
      <c r="AT2406" s="45">
        <f>IF(AU2406="S",IF(AND(Q2406="1. Aceitou o programa",AB2406="Realizada"),IFERROR(IF(AA2406="",0,AA2406-R2406),0),0),0)</f>
        <v>0</v>
      </c>
      <c r="AU2406" s="45" t="str">
        <f>_xlfn.XLOOKUP(U2406,'Lista Suspensa'!$AA$20:$AA$23,'Lista Suspensa'!$AB$20:$AB$23,"N/A")</f>
        <v>S</v>
      </c>
    </row>
    <row r="2407" spans="27:47" ht="12" customHeight="1">
      <c r="AA2407" s="27">
        <v>0</v>
      </c>
      <c r="AL2407" s="45" t="s">
        <v>68</v>
      </c>
      <c r="AM2407" s="162" t="str">
        <f>MONTH(B2407)&amp;"/"&amp;YEAR(B2407)</f>
        <v>1/1900</v>
      </c>
      <c r="AN2407" s="45" t="e">
        <f>WEEKNUM(B2407)-WEEKNUM(EOMONTH(B2407,-1)+1)+1</f>
        <v>#NUM!</v>
      </c>
      <c r="AO2407" s="45" t="str">
        <f>MONTH(R2407)&amp;"/"&amp;YEAR(R2407)</f>
        <v>1/1900</v>
      </c>
      <c r="AP2407" s="45" t="e">
        <f>WEEKNUM(R2407)-WEEKNUM(EOMONTH(R2407,-1)+1)+1</f>
        <v>#NUM!</v>
      </c>
      <c r="AQ2407" s="45">
        <f>IF(AU2407="S",IF(Q2407="1. Aceitou o programa",R2407-B2407,0),0)</f>
        <v>0</v>
      </c>
      <c r="AR2407" s="45">
        <f>IF(AU2407="S",IF(AND(S2407&lt;&gt;"",R2407&lt;&gt;""),S2407-R2407,0),0)</f>
        <v>0</v>
      </c>
      <c r="AS2407" s="45">
        <f>IF(AU2407="S",IF(Q2407="1. Aceitou o programa",IF(OR(X2407="Não se Aplica",X2407=""),IF(OR(W2407="Não se Aplica",W2407=""),0,W2407-V2407),AVERAGE(X2407-W2407,W2407-V2407)),0),0)</f>
        <v>0</v>
      </c>
      <c r="AT2407" s="45">
        <f>IF(AU2407="S",IF(AND(Q2407="1. Aceitou o programa",AB2407="Realizada"),IFERROR(IF(AA2407="",0,AA2407-R2407),0),0),0)</f>
        <v>0</v>
      </c>
      <c r="AU2407" s="45" t="str">
        <f>_xlfn.XLOOKUP(U2407,'Lista Suspensa'!$AA$20:$AA$23,'Lista Suspensa'!$AB$20:$AB$23,"N/A")</f>
        <v>S</v>
      </c>
    </row>
    <row r="2408" spans="27:47" ht="12" customHeight="1">
      <c r="AA2408" s="27">
        <v>0</v>
      </c>
      <c r="AL2408" s="45" t="s">
        <v>68</v>
      </c>
      <c r="AM2408" s="162" t="str">
        <f>MONTH(B2408)&amp;"/"&amp;YEAR(B2408)</f>
        <v>1/1900</v>
      </c>
      <c r="AN2408" s="45" t="e">
        <f>WEEKNUM(B2408)-WEEKNUM(EOMONTH(B2408,-1)+1)+1</f>
        <v>#NUM!</v>
      </c>
      <c r="AO2408" s="45" t="str">
        <f>MONTH(R2408)&amp;"/"&amp;YEAR(R2408)</f>
        <v>1/1900</v>
      </c>
      <c r="AP2408" s="45" t="e">
        <f>WEEKNUM(R2408)-WEEKNUM(EOMONTH(R2408,-1)+1)+1</f>
        <v>#NUM!</v>
      </c>
      <c r="AQ2408" s="45">
        <f>IF(AU2408="S",IF(Q2408="1. Aceitou o programa",R2408-B2408,0),0)</f>
        <v>0</v>
      </c>
      <c r="AR2408" s="45">
        <f>IF(AU2408="S",IF(AND(S2408&lt;&gt;"",R2408&lt;&gt;""),S2408-R2408,0),0)</f>
        <v>0</v>
      </c>
      <c r="AS2408" s="45">
        <f>IF(AU2408="S",IF(Q2408="1. Aceitou o programa",IF(OR(X2408="Não se Aplica",X2408=""),IF(OR(W2408="Não se Aplica",W2408=""),0,W2408-V2408),AVERAGE(X2408-W2408,W2408-V2408)),0),0)</f>
        <v>0</v>
      </c>
      <c r="AT2408" s="45">
        <f>IF(AU2408="S",IF(AND(Q2408="1. Aceitou o programa",AB2408="Realizada"),IFERROR(IF(AA2408="",0,AA2408-R2408),0),0),0)</f>
        <v>0</v>
      </c>
      <c r="AU2408" s="45" t="str">
        <f>_xlfn.XLOOKUP(U2408,'Lista Suspensa'!$AA$20:$AA$23,'Lista Suspensa'!$AB$20:$AB$23,"N/A")</f>
        <v>S</v>
      </c>
    </row>
    <row r="2409" spans="27:47" ht="12" customHeight="1">
      <c r="AA2409" s="27">
        <v>0</v>
      </c>
      <c r="AL2409" s="45" t="s">
        <v>68</v>
      </c>
      <c r="AM2409" s="162" t="str">
        <f>MONTH(B2409)&amp;"/"&amp;YEAR(B2409)</f>
        <v>1/1900</v>
      </c>
      <c r="AN2409" s="45" t="e">
        <f>WEEKNUM(B2409)-WEEKNUM(EOMONTH(B2409,-1)+1)+1</f>
        <v>#NUM!</v>
      </c>
      <c r="AO2409" s="45" t="str">
        <f>MONTH(R2409)&amp;"/"&amp;YEAR(R2409)</f>
        <v>1/1900</v>
      </c>
      <c r="AP2409" s="45" t="e">
        <f>WEEKNUM(R2409)-WEEKNUM(EOMONTH(R2409,-1)+1)+1</f>
        <v>#NUM!</v>
      </c>
      <c r="AQ2409" s="45">
        <f>IF(AU2409="S",IF(Q2409="1. Aceitou o programa",R2409-B2409,0),0)</f>
        <v>0</v>
      </c>
      <c r="AR2409" s="45">
        <f>IF(AU2409="S",IF(AND(S2409&lt;&gt;"",R2409&lt;&gt;""),S2409-R2409,0),0)</f>
        <v>0</v>
      </c>
      <c r="AS2409" s="45">
        <f>IF(AU2409="S",IF(Q2409="1. Aceitou o programa",IF(OR(X2409="Não se Aplica",X2409=""),IF(OR(W2409="Não se Aplica",W2409=""),0,W2409-V2409),AVERAGE(X2409-W2409,W2409-V2409)),0),0)</f>
        <v>0</v>
      </c>
      <c r="AT2409" s="45">
        <f>IF(AU2409="S",IF(AND(Q2409="1. Aceitou o programa",AB2409="Realizada"),IFERROR(IF(AA2409="",0,AA2409-R2409),0),0),0)</f>
        <v>0</v>
      </c>
      <c r="AU2409" s="45" t="str">
        <f>_xlfn.XLOOKUP(U2409,'Lista Suspensa'!$AA$20:$AA$23,'Lista Suspensa'!$AB$20:$AB$23,"N/A")</f>
        <v>S</v>
      </c>
    </row>
    <row r="2410" spans="27:47" ht="12" customHeight="1">
      <c r="AA2410" s="27">
        <v>0</v>
      </c>
      <c r="AL2410" s="45" t="s">
        <v>68</v>
      </c>
      <c r="AM2410" s="162" t="str">
        <f>MONTH(B2410)&amp;"/"&amp;YEAR(B2410)</f>
        <v>1/1900</v>
      </c>
      <c r="AN2410" s="45" t="e">
        <f>WEEKNUM(B2410)-WEEKNUM(EOMONTH(B2410,-1)+1)+1</f>
        <v>#NUM!</v>
      </c>
      <c r="AO2410" s="45" t="str">
        <f>MONTH(R2410)&amp;"/"&amp;YEAR(R2410)</f>
        <v>1/1900</v>
      </c>
      <c r="AP2410" s="45" t="e">
        <f>WEEKNUM(R2410)-WEEKNUM(EOMONTH(R2410,-1)+1)+1</f>
        <v>#NUM!</v>
      </c>
      <c r="AQ2410" s="45">
        <f>IF(AU2410="S",IF(Q2410="1. Aceitou o programa",R2410-B2410,0),0)</f>
        <v>0</v>
      </c>
      <c r="AR2410" s="45">
        <f>IF(AU2410="S",IF(AND(S2410&lt;&gt;"",R2410&lt;&gt;""),S2410-R2410,0),0)</f>
        <v>0</v>
      </c>
      <c r="AS2410" s="45">
        <f>IF(AU2410="S",IF(Q2410="1. Aceitou o programa",IF(OR(X2410="Não se Aplica",X2410=""),IF(OR(W2410="Não se Aplica",W2410=""),0,W2410-V2410),AVERAGE(X2410-W2410,W2410-V2410)),0),0)</f>
        <v>0</v>
      </c>
      <c r="AT2410" s="45">
        <f>IF(AU2410="S",IF(AND(Q2410="1. Aceitou o programa",AB2410="Realizada"),IFERROR(IF(AA2410="",0,AA2410-R2410),0),0),0)</f>
        <v>0</v>
      </c>
      <c r="AU2410" s="45" t="str">
        <f>_xlfn.XLOOKUP(U2410,'Lista Suspensa'!$AA$20:$AA$23,'Lista Suspensa'!$AB$20:$AB$23,"N/A")</f>
        <v>S</v>
      </c>
    </row>
    <row r="2411" spans="27:47" ht="12" customHeight="1">
      <c r="AA2411" s="27">
        <v>0</v>
      </c>
      <c r="AL2411" s="45" t="s">
        <v>68</v>
      </c>
      <c r="AM2411" s="162" t="str">
        <f>MONTH(B2411)&amp;"/"&amp;YEAR(B2411)</f>
        <v>1/1900</v>
      </c>
      <c r="AN2411" s="45" t="e">
        <f>WEEKNUM(B2411)-WEEKNUM(EOMONTH(B2411,-1)+1)+1</f>
        <v>#NUM!</v>
      </c>
      <c r="AO2411" s="45" t="str">
        <f>MONTH(R2411)&amp;"/"&amp;YEAR(R2411)</f>
        <v>1/1900</v>
      </c>
      <c r="AP2411" s="45" t="e">
        <f>WEEKNUM(R2411)-WEEKNUM(EOMONTH(R2411,-1)+1)+1</f>
        <v>#NUM!</v>
      </c>
      <c r="AQ2411" s="45">
        <f>IF(AU2411="S",IF(Q2411="1. Aceitou o programa",R2411-B2411,0),0)</f>
        <v>0</v>
      </c>
      <c r="AR2411" s="45">
        <f>IF(AU2411="S",IF(AND(S2411&lt;&gt;"",R2411&lt;&gt;""),S2411-R2411,0),0)</f>
        <v>0</v>
      </c>
      <c r="AS2411" s="45">
        <f>IF(AU2411="S",IF(Q2411="1. Aceitou o programa",IF(OR(X2411="Não se Aplica",X2411=""),IF(OR(W2411="Não se Aplica",W2411=""),0,W2411-V2411),AVERAGE(X2411-W2411,W2411-V2411)),0),0)</f>
        <v>0</v>
      </c>
      <c r="AT2411" s="45">
        <f>IF(AU2411="S",IF(AND(Q2411="1. Aceitou o programa",AB2411="Realizada"),IFERROR(IF(AA2411="",0,AA2411-R2411),0),0),0)</f>
        <v>0</v>
      </c>
      <c r="AU2411" s="45" t="str">
        <f>_xlfn.XLOOKUP(U2411,'Lista Suspensa'!$AA$20:$AA$23,'Lista Suspensa'!$AB$20:$AB$23,"N/A")</f>
        <v>S</v>
      </c>
    </row>
    <row r="2412" spans="27:47" ht="12" customHeight="1">
      <c r="AA2412" s="27">
        <v>0</v>
      </c>
      <c r="AL2412" s="45" t="s">
        <v>68</v>
      </c>
      <c r="AM2412" s="162" t="str">
        <f>MONTH(B2412)&amp;"/"&amp;YEAR(B2412)</f>
        <v>1/1900</v>
      </c>
      <c r="AN2412" s="45" t="e">
        <f>WEEKNUM(B2412)-WEEKNUM(EOMONTH(B2412,-1)+1)+1</f>
        <v>#NUM!</v>
      </c>
      <c r="AO2412" s="45" t="str">
        <f>MONTH(R2412)&amp;"/"&amp;YEAR(R2412)</f>
        <v>1/1900</v>
      </c>
      <c r="AP2412" s="45" t="e">
        <f>WEEKNUM(R2412)-WEEKNUM(EOMONTH(R2412,-1)+1)+1</f>
        <v>#NUM!</v>
      </c>
      <c r="AQ2412" s="45">
        <f>IF(AU2412="S",IF(Q2412="1. Aceitou o programa",R2412-B2412,0),0)</f>
        <v>0</v>
      </c>
      <c r="AR2412" s="45">
        <f>IF(AU2412="S",IF(AND(S2412&lt;&gt;"",R2412&lt;&gt;""),S2412-R2412,0),0)</f>
        <v>0</v>
      </c>
      <c r="AS2412" s="45">
        <f>IF(AU2412="S",IF(Q2412="1. Aceitou o programa",IF(OR(X2412="Não se Aplica",X2412=""),IF(OR(W2412="Não se Aplica",W2412=""),0,W2412-V2412),AVERAGE(X2412-W2412,W2412-V2412)),0),0)</f>
        <v>0</v>
      </c>
      <c r="AT2412" s="45">
        <f>IF(AU2412="S",IF(AND(Q2412="1. Aceitou o programa",AB2412="Realizada"),IFERROR(IF(AA2412="",0,AA2412-R2412),0),0),0)</f>
        <v>0</v>
      </c>
      <c r="AU2412" s="45" t="str">
        <f>_xlfn.XLOOKUP(U2412,'Lista Suspensa'!$AA$20:$AA$23,'Lista Suspensa'!$AB$20:$AB$23,"N/A")</f>
        <v>S</v>
      </c>
    </row>
    <row r="2413" spans="27:47" ht="12" customHeight="1">
      <c r="AA2413" s="27">
        <v>0</v>
      </c>
      <c r="AL2413" s="45" t="s">
        <v>68</v>
      </c>
      <c r="AM2413" s="162" t="str">
        <f>MONTH(B2413)&amp;"/"&amp;YEAR(B2413)</f>
        <v>1/1900</v>
      </c>
      <c r="AN2413" s="45" t="e">
        <f>WEEKNUM(B2413)-WEEKNUM(EOMONTH(B2413,-1)+1)+1</f>
        <v>#NUM!</v>
      </c>
      <c r="AO2413" s="45" t="str">
        <f>MONTH(R2413)&amp;"/"&amp;YEAR(R2413)</f>
        <v>1/1900</v>
      </c>
      <c r="AP2413" s="45" t="e">
        <f>WEEKNUM(R2413)-WEEKNUM(EOMONTH(R2413,-1)+1)+1</f>
        <v>#NUM!</v>
      </c>
      <c r="AQ2413" s="45">
        <f>IF(AU2413="S",IF(Q2413="1. Aceitou o programa",R2413-B2413,0),0)</f>
        <v>0</v>
      </c>
      <c r="AR2413" s="45">
        <f>IF(AU2413="S",IF(AND(S2413&lt;&gt;"",R2413&lt;&gt;""),S2413-R2413,0),0)</f>
        <v>0</v>
      </c>
      <c r="AS2413" s="45">
        <f>IF(AU2413="S",IF(Q2413="1. Aceitou o programa",IF(OR(X2413="Não se Aplica",X2413=""),IF(OR(W2413="Não se Aplica",W2413=""),0,W2413-V2413),AVERAGE(X2413-W2413,W2413-V2413)),0),0)</f>
        <v>0</v>
      </c>
      <c r="AT2413" s="45">
        <f>IF(AU2413="S",IF(AND(Q2413="1. Aceitou o programa",AB2413="Realizada"),IFERROR(IF(AA2413="",0,AA2413-R2413),0),0),0)</f>
        <v>0</v>
      </c>
      <c r="AU2413" s="45" t="str">
        <f>_xlfn.XLOOKUP(U2413,'Lista Suspensa'!$AA$20:$AA$23,'Lista Suspensa'!$AB$20:$AB$23,"N/A")</f>
        <v>S</v>
      </c>
    </row>
    <row r="2414" spans="27:47" ht="12" customHeight="1">
      <c r="AA2414" s="27">
        <v>0</v>
      </c>
      <c r="AL2414" s="45" t="s">
        <v>68</v>
      </c>
      <c r="AM2414" s="162" t="str">
        <f>MONTH(B2414)&amp;"/"&amp;YEAR(B2414)</f>
        <v>1/1900</v>
      </c>
      <c r="AN2414" s="45" t="e">
        <f>WEEKNUM(B2414)-WEEKNUM(EOMONTH(B2414,-1)+1)+1</f>
        <v>#NUM!</v>
      </c>
      <c r="AO2414" s="45" t="str">
        <f>MONTH(R2414)&amp;"/"&amp;YEAR(R2414)</f>
        <v>1/1900</v>
      </c>
      <c r="AP2414" s="45" t="e">
        <f>WEEKNUM(R2414)-WEEKNUM(EOMONTH(R2414,-1)+1)+1</f>
        <v>#NUM!</v>
      </c>
      <c r="AQ2414" s="45">
        <f>IF(AU2414="S",IF(Q2414="1. Aceitou o programa",R2414-B2414,0),0)</f>
        <v>0</v>
      </c>
      <c r="AR2414" s="45">
        <f>IF(AU2414="S",IF(AND(S2414&lt;&gt;"",R2414&lt;&gt;""),S2414-R2414,0),0)</f>
        <v>0</v>
      </c>
      <c r="AS2414" s="45">
        <f>IF(AU2414="S",IF(Q2414="1. Aceitou o programa",IF(OR(X2414="Não se Aplica",X2414=""),IF(OR(W2414="Não se Aplica",W2414=""),0,W2414-V2414),AVERAGE(X2414-W2414,W2414-V2414)),0),0)</f>
        <v>0</v>
      </c>
      <c r="AT2414" s="45">
        <f>IF(AU2414="S",IF(AND(Q2414="1. Aceitou o programa",AB2414="Realizada"),IFERROR(IF(AA2414="",0,AA2414-R2414),0),0),0)</f>
        <v>0</v>
      </c>
      <c r="AU2414" s="45" t="str">
        <f>_xlfn.XLOOKUP(U2414,'Lista Suspensa'!$AA$20:$AA$23,'Lista Suspensa'!$AB$20:$AB$23,"N/A")</f>
        <v>S</v>
      </c>
    </row>
    <row r="2415" spans="27:47" ht="12" customHeight="1">
      <c r="AA2415" s="27">
        <v>0</v>
      </c>
      <c r="AL2415" s="45" t="s">
        <v>68</v>
      </c>
      <c r="AM2415" s="162" t="str">
        <f>MONTH(B2415)&amp;"/"&amp;YEAR(B2415)</f>
        <v>1/1900</v>
      </c>
      <c r="AN2415" s="45" t="e">
        <f>WEEKNUM(B2415)-WEEKNUM(EOMONTH(B2415,-1)+1)+1</f>
        <v>#NUM!</v>
      </c>
      <c r="AO2415" s="45" t="str">
        <f>MONTH(R2415)&amp;"/"&amp;YEAR(R2415)</f>
        <v>1/1900</v>
      </c>
      <c r="AP2415" s="45" t="e">
        <f>WEEKNUM(R2415)-WEEKNUM(EOMONTH(R2415,-1)+1)+1</f>
        <v>#NUM!</v>
      </c>
      <c r="AQ2415" s="45">
        <f>IF(AU2415="S",IF(Q2415="1. Aceitou o programa",R2415-B2415,0),0)</f>
        <v>0</v>
      </c>
      <c r="AR2415" s="45">
        <f>IF(AU2415="S",IF(AND(S2415&lt;&gt;"",R2415&lt;&gt;""),S2415-R2415,0),0)</f>
        <v>0</v>
      </c>
      <c r="AS2415" s="45">
        <f>IF(AU2415="S",IF(Q2415="1. Aceitou o programa",IF(OR(X2415="Não se Aplica",X2415=""),IF(OR(W2415="Não se Aplica",W2415=""),0,W2415-V2415),AVERAGE(X2415-W2415,W2415-V2415)),0),0)</f>
        <v>0</v>
      </c>
      <c r="AT2415" s="45">
        <f>IF(AU2415="S",IF(AND(Q2415="1. Aceitou o programa",AB2415="Realizada"),IFERROR(IF(AA2415="",0,AA2415-R2415),0),0),0)</f>
        <v>0</v>
      </c>
      <c r="AU2415" s="45" t="str">
        <f>_xlfn.XLOOKUP(U2415,'Lista Suspensa'!$AA$20:$AA$23,'Lista Suspensa'!$AB$20:$AB$23,"N/A")</f>
        <v>S</v>
      </c>
    </row>
    <row r="2416" spans="27:47" ht="12" customHeight="1">
      <c r="AA2416" s="27">
        <v>0</v>
      </c>
      <c r="AL2416" s="45" t="s">
        <v>68</v>
      </c>
      <c r="AM2416" s="162" t="str">
        <f>MONTH(B2416)&amp;"/"&amp;YEAR(B2416)</f>
        <v>1/1900</v>
      </c>
      <c r="AN2416" s="45" t="e">
        <f>WEEKNUM(B2416)-WEEKNUM(EOMONTH(B2416,-1)+1)+1</f>
        <v>#NUM!</v>
      </c>
      <c r="AO2416" s="45" t="str">
        <f>MONTH(R2416)&amp;"/"&amp;YEAR(R2416)</f>
        <v>1/1900</v>
      </c>
      <c r="AP2416" s="45" t="e">
        <f>WEEKNUM(R2416)-WEEKNUM(EOMONTH(R2416,-1)+1)+1</f>
        <v>#NUM!</v>
      </c>
      <c r="AQ2416" s="45">
        <f>IF(AU2416="S",IF(Q2416="1. Aceitou o programa",R2416-B2416,0),0)</f>
        <v>0</v>
      </c>
      <c r="AR2416" s="45">
        <f>IF(AU2416="S",IF(AND(S2416&lt;&gt;"",R2416&lt;&gt;""),S2416-R2416,0),0)</f>
        <v>0</v>
      </c>
      <c r="AS2416" s="45">
        <f>IF(AU2416="S",IF(Q2416="1. Aceitou o programa",IF(OR(X2416="Não se Aplica",X2416=""),IF(OR(W2416="Não se Aplica",W2416=""),0,W2416-V2416),AVERAGE(X2416-W2416,W2416-V2416)),0),0)</f>
        <v>0</v>
      </c>
      <c r="AT2416" s="45">
        <f>IF(AU2416="S",IF(AND(Q2416="1. Aceitou o programa",AB2416="Realizada"),IFERROR(IF(AA2416="",0,AA2416-R2416),0),0),0)</f>
        <v>0</v>
      </c>
      <c r="AU2416" s="45" t="str">
        <f>_xlfn.XLOOKUP(U2416,'Lista Suspensa'!$AA$20:$AA$23,'Lista Suspensa'!$AB$20:$AB$23,"N/A")</f>
        <v>S</v>
      </c>
    </row>
    <row r="2417" spans="27:47" ht="12" customHeight="1">
      <c r="AA2417" s="27">
        <v>0</v>
      </c>
      <c r="AL2417" s="45" t="s">
        <v>68</v>
      </c>
      <c r="AM2417" s="162" t="str">
        <f>MONTH(B2417)&amp;"/"&amp;YEAR(B2417)</f>
        <v>1/1900</v>
      </c>
      <c r="AN2417" s="45" t="e">
        <f>WEEKNUM(B2417)-WEEKNUM(EOMONTH(B2417,-1)+1)+1</f>
        <v>#NUM!</v>
      </c>
      <c r="AO2417" s="45" t="str">
        <f>MONTH(R2417)&amp;"/"&amp;YEAR(R2417)</f>
        <v>1/1900</v>
      </c>
      <c r="AP2417" s="45" t="e">
        <f>WEEKNUM(R2417)-WEEKNUM(EOMONTH(R2417,-1)+1)+1</f>
        <v>#NUM!</v>
      </c>
      <c r="AQ2417" s="45">
        <f>IF(AU2417="S",IF(Q2417="1. Aceitou o programa",R2417-B2417,0),0)</f>
        <v>0</v>
      </c>
      <c r="AR2417" s="45">
        <f>IF(AU2417="S",IF(AND(S2417&lt;&gt;"",R2417&lt;&gt;""),S2417-R2417,0),0)</f>
        <v>0</v>
      </c>
      <c r="AS2417" s="45">
        <f>IF(AU2417="S",IF(Q2417="1. Aceitou o programa",IF(OR(X2417="Não se Aplica",X2417=""),IF(OR(W2417="Não se Aplica",W2417=""),0,W2417-V2417),AVERAGE(X2417-W2417,W2417-V2417)),0),0)</f>
        <v>0</v>
      </c>
      <c r="AT2417" s="45">
        <f>IF(AU2417="S",IF(AND(Q2417="1. Aceitou o programa",AB2417="Realizada"),IFERROR(IF(AA2417="",0,AA2417-R2417),0),0),0)</f>
        <v>0</v>
      </c>
      <c r="AU2417" s="45" t="str">
        <f>_xlfn.XLOOKUP(U2417,'Lista Suspensa'!$AA$20:$AA$23,'Lista Suspensa'!$AB$20:$AB$23,"N/A")</f>
        <v>S</v>
      </c>
    </row>
    <row r="2418" spans="27:47" ht="12" customHeight="1">
      <c r="AA2418" s="27">
        <v>0</v>
      </c>
      <c r="AL2418" s="45" t="s">
        <v>68</v>
      </c>
      <c r="AM2418" s="162" t="str">
        <f>MONTH(B2418)&amp;"/"&amp;YEAR(B2418)</f>
        <v>1/1900</v>
      </c>
      <c r="AN2418" s="45" t="e">
        <f>WEEKNUM(B2418)-WEEKNUM(EOMONTH(B2418,-1)+1)+1</f>
        <v>#NUM!</v>
      </c>
      <c r="AO2418" s="45" t="str">
        <f>MONTH(R2418)&amp;"/"&amp;YEAR(R2418)</f>
        <v>1/1900</v>
      </c>
      <c r="AP2418" s="45" t="e">
        <f>WEEKNUM(R2418)-WEEKNUM(EOMONTH(R2418,-1)+1)+1</f>
        <v>#NUM!</v>
      </c>
      <c r="AQ2418" s="45">
        <f>IF(AU2418="S",IF(Q2418="1. Aceitou o programa",R2418-B2418,0),0)</f>
        <v>0</v>
      </c>
      <c r="AR2418" s="45">
        <f>IF(AU2418="S",IF(AND(S2418&lt;&gt;"",R2418&lt;&gt;""),S2418-R2418,0),0)</f>
        <v>0</v>
      </c>
      <c r="AS2418" s="45">
        <f>IF(AU2418="S",IF(Q2418="1. Aceitou o programa",IF(OR(X2418="Não se Aplica",X2418=""),IF(OR(W2418="Não se Aplica",W2418=""),0,W2418-V2418),AVERAGE(X2418-W2418,W2418-V2418)),0),0)</f>
        <v>0</v>
      </c>
      <c r="AT2418" s="45">
        <f>IF(AU2418="S",IF(AND(Q2418="1. Aceitou o programa",AB2418="Realizada"),IFERROR(IF(AA2418="",0,AA2418-R2418),0),0),0)</f>
        <v>0</v>
      </c>
      <c r="AU2418" s="45" t="str">
        <f>_xlfn.XLOOKUP(U2418,'Lista Suspensa'!$AA$20:$AA$23,'Lista Suspensa'!$AB$20:$AB$23,"N/A")</f>
        <v>S</v>
      </c>
    </row>
    <row r="2419" spans="27:47" ht="12" customHeight="1">
      <c r="AA2419" s="27">
        <v>0</v>
      </c>
      <c r="AL2419" s="45" t="s">
        <v>68</v>
      </c>
      <c r="AM2419" s="162" t="str">
        <f>MONTH(B2419)&amp;"/"&amp;YEAR(B2419)</f>
        <v>1/1900</v>
      </c>
      <c r="AN2419" s="45" t="e">
        <f>WEEKNUM(B2419)-WEEKNUM(EOMONTH(B2419,-1)+1)+1</f>
        <v>#NUM!</v>
      </c>
      <c r="AO2419" s="45" t="str">
        <f>MONTH(R2419)&amp;"/"&amp;YEAR(R2419)</f>
        <v>1/1900</v>
      </c>
      <c r="AP2419" s="45" t="e">
        <f>WEEKNUM(R2419)-WEEKNUM(EOMONTH(R2419,-1)+1)+1</f>
        <v>#NUM!</v>
      </c>
      <c r="AQ2419" s="45">
        <f>IF(AU2419="S",IF(Q2419="1. Aceitou o programa",R2419-B2419,0),0)</f>
        <v>0</v>
      </c>
      <c r="AR2419" s="45">
        <f>IF(AU2419="S",IF(AND(S2419&lt;&gt;"",R2419&lt;&gt;""),S2419-R2419,0),0)</f>
        <v>0</v>
      </c>
      <c r="AS2419" s="45">
        <f>IF(AU2419="S",IF(Q2419="1. Aceitou o programa",IF(OR(X2419="Não se Aplica",X2419=""),IF(OR(W2419="Não se Aplica",W2419=""),0,W2419-V2419),AVERAGE(X2419-W2419,W2419-V2419)),0),0)</f>
        <v>0</v>
      </c>
      <c r="AT2419" s="45">
        <f>IF(AU2419="S",IF(AND(Q2419="1. Aceitou o programa",AB2419="Realizada"),IFERROR(IF(AA2419="",0,AA2419-R2419),0),0),0)</f>
        <v>0</v>
      </c>
      <c r="AU2419" s="45" t="str">
        <f>_xlfn.XLOOKUP(U2419,'Lista Suspensa'!$AA$20:$AA$23,'Lista Suspensa'!$AB$20:$AB$23,"N/A")</f>
        <v>S</v>
      </c>
    </row>
    <row r="2420" spans="27:47" ht="12" customHeight="1">
      <c r="AA2420" s="27">
        <v>0</v>
      </c>
      <c r="AL2420" s="45" t="s">
        <v>68</v>
      </c>
      <c r="AM2420" s="162" t="str">
        <f>MONTH(B2420)&amp;"/"&amp;YEAR(B2420)</f>
        <v>1/1900</v>
      </c>
      <c r="AN2420" s="45" t="e">
        <f>WEEKNUM(B2420)-WEEKNUM(EOMONTH(B2420,-1)+1)+1</f>
        <v>#NUM!</v>
      </c>
      <c r="AO2420" s="45" t="str">
        <f>MONTH(R2420)&amp;"/"&amp;YEAR(R2420)</f>
        <v>1/1900</v>
      </c>
      <c r="AP2420" s="45" t="e">
        <f>WEEKNUM(R2420)-WEEKNUM(EOMONTH(R2420,-1)+1)+1</f>
        <v>#NUM!</v>
      </c>
      <c r="AQ2420" s="45">
        <f>IF(AU2420="S",IF(Q2420="1. Aceitou o programa",R2420-B2420,0),0)</f>
        <v>0</v>
      </c>
      <c r="AR2420" s="45">
        <f>IF(AU2420="S",IF(AND(S2420&lt;&gt;"",R2420&lt;&gt;""),S2420-R2420,0),0)</f>
        <v>0</v>
      </c>
      <c r="AS2420" s="45">
        <f>IF(AU2420="S",IF(Q2420="1. Aceitou o programa",IF(OR(X2420="Não se Aplica",X2420=""),IF(OR(W2420="Não se Aplica",W2420=""),0,W2420-V2420),AVERAGE(X2420-W2420,W2420-V2420)),0),0)</f>
        <v>0</v>
      </c>
      <c r="AT2420" s="45">
        <f>IF(AU2420="S",IF(AND(Q2420="1. Aceitou o programa",AB2420="Realizada"),IFERROR(IF(AA2420="",0,AA2420-R2420),0),0),0)</f>
        <v>0</v>
      </c>
      <c r="AU2420" s="45" t="str">
        <f>_xlfn.XLOOKUP(U2420,'Lista Suspensa'!$AA$20:$AA$23,'Lista Suspensa'!$AB$20:$AB$23,"N/A")</f>
        <v>S</v>
      </c>
    </row>
    <row r="2421" spans="27:47" ht="12" customHeight="1">
      <c r="AA2421" s="27">
        <v>0</v>
      </c>
      <c r="AL2421" s="45" t="s">
        <v>68</v>
      </c>
      <c r="AM2421" s="162" t="str">
        <f>MONTH(B2421)&amp;"/"&amp;YEAR(B2421)</f>
        <v>1/1900</v>
      </c>
      <c r="AN2421" s="45" t="e">
        <f>WEEKNUM(B2421)-WEEKNUM(EOMONTH(B2421,-1)+1)+1</f>
        <v>#NUM!</v>
      </c>
      <c r="AO2421" s="45" t="str">
        <f>MONTH(R2421)&amp;"/"&amp;YEAR(R2421)</f>
        <v>1/1900</v>
      </c>
      <c r="AP2421" s="45" t="e">
        <f>WEEKNUM(R2421)-WEEKNUM(EOMONTH(R2421,-1)+1)+1</f>
        <v>#NUM!</v>
      </c>
      <c r="AQ2421" s="45">
        <f>IF(AU2421="S",IF(Q2421="1. Aceitou o programa",R2421-B2421,0),0)</f>
        <v>0</v>
      </c>
      <c r="AR2421" s="45">
        <f>IF(AU2421="S",IF(AND(S2421&lt;&gt;"",R2421&lt;&gt;""),S2421-R2421,0),0)</f>
        <v>0</v>
      </c>
      <c r="AS2421" s="45">
        <f>IF(AU2421="S",IF(Q2421="1. Aceitou o programa",IF(OR(X2421="Não se Aplica",X2421=""),IF(OR(W2421="Não se Aplica",W2421=""),0,W2421-V2421),AVERAGE(X2421-W2421,W2421-V2421)),0),0)</f>
        <v>0</v>
      </c>
      <c r="AT2421" s="45">
        <f>IF(AU2421="S",IF(AND(Q2421="1. Aceitou o programa",AB2421="Realizada"),IFERROR(IF(AA2421="",0,AA2421-R2421),0),0),0)</f>
        <v>0</v>
      </c>
      <c r="AU2421" s="45" t="str">
        <f>_xlfn.XLOOKUP(U2421,'Lista Suspensa'!$AA$20:$AA$23,'Lista Suspensa'!$AB$20:$AB$23,"N/A")</f>
        <v>S</v>
      </c>
    </row>
    <row r="2422" spans="27:47" ht="12" customHeight="1">
      <c r="AA2422" s="27">
        <v>0</v>
      </c>
      <c r="AL2422" s="45" t="s">
        <v>68</v>
      </c>
      <c r="AM2422" s="162" t="str">
        <f>MONTH(B2422)&amp;"/"&amp;YEAR(B2422)</f>
        <v>1/1900</v>
      </c>
      <c r="AN2422" s="45" t="e">
        <f>WEEKNUM(B2422)-WEEKNUM(EOMONTH(B2422,-1)+1)+1</f>
        <v>#NUM!</v>
      </c>
      <c r="AO2422" s="45" t="str">
        <f>MONTH(R2422)&amp;"/"&amp;YEAR(R2422)</f>
        <v>1/1900</v>
      </c>
      <c r="AP2422" s="45" t="e">
        <f>WEEKNUM(R2422)-WEEKNUM(EOMONTH(R2422,-1)+1)+1</f>
        <v>#NUM!</v>
      </c>
      <c r="AQ2422" s="45">
        <f>IF(AU2422="S",IF(Q2422="1. Aceitou o programa",R2422-B2422,0),0)</f>
        <v>0</v>
      </c>
      <c r="AR2422" s="45">
        <f>IF(AU2422="S",IF(AND(S2422&lt;&gt;"",R2422&lt;&gt;""),S2422-R2422,0),0)</f>
        <v>0</v>
      </c>
      <c r="AS2422" s="45">
        <f>IF(AU2422="S",IF(Q2422="1. Aceitou o programa",IF(OR(X2422="Não se Aplica",X2422=""),IF(OR(W2422="Não se Aplica",W2422=""),0,W2422-V2422),AVERAGE(X2422-W2422,W2422-V2422)),0),0)</f>
        <v>0</v>
      </c>
      <c r="AT2422" s="45">
        <f>IF(AU2422="S",IF(AND(Q2422="1. Aceitou o programa",AB2422="Realizada"),IFERROR(IF(AA2422="",0,AA2422-R2422),0),0),0)</f>
        <v>0</v>
      </c>
      <c r="AU2422" s="45" t="str">
        <f>_xlfn.XLOOKUP(U2422,'Lista Suspensa'!$AA$20:$AA$23,'Lista Suspensa'!$AB$20:$AB$23,"N/A")</f>
        <v>S</v>
      </c>
    </row>
    <row r="2423" spans="27:47" ht="12" customHeight="1">
      <c r="AA2423" s="27">
        <v>0</v>
      </c>
      <c r="AL2423" s="45" t="s">
        <v>68</v>
      </c>
      <c r="AM2423" s="162" t="str">
        <f>MONTH(B2423)&amp;"/"&amp;YEAR(B2423)</f>
        <v>1/1900</v>
      </c>
      <c r="AN2423" s="45" t="e">
        <f>WEEKNUM(B2423)-WEEKNUM(EOMONTH(B2423,-1)+1)+1</f>
        <v>#NUM!</v>
      </c>
      <c r="AO2423" s="45" t="str">
        <f>MONTH(R2423)&amp;"/"&amp;YEAR(R2423)</f>
        <v>1/1900</v>
      </c>
      <c r="AP2423" s="45" t="e">
        <f>WEEKNUM(R2423)-WEEKNUM(EOMONTH(R2423,-1)+1)+1</f>
        <v>#NUM!</v>
      </c>
      <c r="AQ2423" s="45">
        <f>IF(AU2423="S",IF(Q2423="1. Aceitou o programa",R2423-B2423,0),0)</f>
        <v>0</v>
      </c>
      <c r="AR2423" s="45">
        <f>IF(AU2423="S",IF(AND(S2423&lt;&gt;"",R2423&lt;&gt;""),S2423-R2423,0),0)</f>
        <v>0</v>
      </c>
      <c r="AS2423" s="45">
        <f>IF(AU2423="S",IF(Q2423="1. Aceitou o programa",IF(OR(X2423="Não se Aplica",X2423=""),IF(OR(W2423="Não se Aplica",W2423=""),0,W2423-V2423),AVERAGE(X2423-W2423,W2423-V2423)),0),0)</f>
        <v>0</v>
      </c>
      <c r="AT2423" s="45">
        <f>IF(AU2423="S",IF(AND(Q2423="1. Aceitou o programa",AB2423="Realizada"),IFERROR(IF(AA2423="",0,AA2423-R2423),0),0),0)</f>
        <v>0</v>
      </c>
      <c r="AU2423" s="45" t="str">
        <f>_xlfn.XLOOKUP(U2423,'Lista Suspensa'!$AA$20:$AA$23,'Lista Suspensa'!$AB$20:$AB$23,"N/A")</f>
        <v>S</v>
      </c>
    </row>
    <row r="2424" spans="27:47" ht="12" customHeight="1">
      <c r="AA2424" s="27">
        <v>0</v>
      </c>
      <c r="AL2424" s="45" t="s">
        <v>68</v>
      </c>
      <c r="AM2424" s="162" t="str">
        <f>MONTH(B2424)&amp;"/"&amp;YEAR(B2424)</f>
        <v>1/1900</v>
      </c>
      <c r="AN2424" s="45" t="e">
        <f>WEEKNUM(B2424)-WEEKNUM(EOMONTH(B2424,-1)+1)+1</f>
        <v>#NUM!</v>
      </c>
      <c r="AO2424" s="45" t="str">
        <f>MONTH(R2424)&amp;"/"&amp;YEAR(R2424)</f>
        <v>1/1900</v>
      </c>
      <c r="AP2424" s="45" t="e">
        <f>WEEKNUM(R2424)-WEEKNUM(EOMONTH(R2424,-1)+1)+1</f>
        <v>#NUM!</v>
      </c>
      <c r="AQ2424" s="45">
        <f>IF(AU2424="S",IF(Q2424="1. Aceitou o programa",R2424-B2424,0),0)</f>
        <v>0</v>
      </c>
      <c r="AR2424" s="45">
        <f>IF(AU2424="S",IF(AND(S2424&lt;&gt;"",R2424&lt;&gt;""),S2424-R2424,0),0)</f>
        <v>0</v>
      </c>
      <c r="AS2424" s="45">
        <f>IF(AU2424="S",IF(Q2424="1. Aceitou o programa",IF(OR(X2424="Não se Aplica",X2424=""),IF(OR(W2424="Não se Aplica",W2424=""),0,W2424-V2424),AVERAGE(X2424-W2424,W2424-V2424)),0),0)</f>
        <v>0</v>
      </c>
      <c r="AT2424" s="45">
        <f>IF(AU2424="S",IF(AND(Q2424="1. Aceitou o programa",AB2424="Realizada"),IFERROR(IF(AA2424="",0,AA2424-R2424),0),0),0)</f>
        <v>0</v>
      </c>
      <c r="AU2424" s="45" t="str">
        <f>_xlfn.XLOOKUP(U2424,'Lista Suspensa'!$AA$20:$AA$23,'Lista Suspensa'!$AB$20:$AB$23,"N/A")</f>
        <v>S</v>
      </c>
    </row>
    <row r="2425" spans="27:47" ht="12" customHeight="1">
      <c r="AA2425" s="27">
        <v>0</v>
      </c>
      <c r="AL2425" s="45" t="s">
        <v>68</v>
      </c>
      <c r="AM2425" s="162" t="str">
        <f>MONTH(B2425)&amp;"/"&amp;YEAR(B2425)</f>
        <v>1/1900</v>
      </c>
      <c r="AN2425" s="45" t="e">
        <f>WEEKNUM(B2425)-WEEKNUM(EOMONTH(B2425,-1)+1)+1</f>
        <v>#NUM!</v>
      </c>
      <c r="AO2425" s="45" t="str">
        <f>MONTH(R2425)&amp;"/"&amp;YEAR(R2425)</f>
        <v>1/1900</v>
      </c>
      <c r="AP2425" s="45" t="e">
        <f>WEEKNUM(R2425)-WEEKNUM(EOMONTH(R2425,-1)+1)+1</f>
        <v>#NUM!</v>
      </c>
      <c r="AQ2425" s="45">
        <f>IF(AU2425="S",IF(Q2425="1. Aceitou o programa",R2425-B2425,0),0)</f>
        <v>0</v>
      </c>
      <c r="AR2425" s="45">
        <f>IF(AU2425="S",IF(AND(S2425&lt;&gt;"",R2425&lt;&gt;""),S2425-R2425,0),0)</f>
        <v>0</v>
      </c>
      <c r="AS2425" s="45">
        <f>IF(AU2425="S",IF(Q2425="1. Aceitou o programa",IF(OR(X2425="Não se Aplica",X2425=""),IF(OR(W2425="Não se Aplica",W2425=""),0,W2425-V2425),AVERAGE(X2425-W2425,W2425-V2425)),0),0)</f>
        <v>0</v>
      </c>
      <c r="AT2425" s="45">
        <f>IF(AU2425="S",IF(AND(Q2425="1. Aceitou o programa",AB2425="Realizada"),IFERROR(IF(AA2425="",0,AA2425-R2425),0),0),0)</f>
        <v>0</v>
      </c>
      <c r="AU2425" s="45" t="str">
        <f>_xlfn.XLOOKUP(U2425,'Lista Suspensa'!$AA$20:$AA$23,'Lista Suspensa'!$AB$20:$AB$23,"N/A")</f>
        <v>S</v>
      </c>
    </row>
    <row r="2426" spans="27:47" ht="12" customHeight="1">
      <c r="AA2426" s="27">
        <v>0</v>
      </c>
      <c r="AL2426" s="45" t="s">
        <v>68</v>
      </c>
      <c r="AM2426" s="162" t="str">
        <f>MONTH(B2426)&amp;"/"&amp;YEAR(B2426)</f>
        <v>1/1900</v>
      </c>
      <c r="AN2426" s="45" t="e">
        <f>WEEKNUM(B2426)-WEEKNUM(EOMONTH(B2426,-1)+1)+1</f>
        <v>#NUM!</v>
      </c>
      <c r="AO2426" s="45" t="str">
        <f>MONTH(R2426)&amp;"/"&amp;YEAR(R2426)</f>
        <v>1/1900</v>
      </c>
      <c r="AP2426" s="45" t="e">
        <f>WEEKNUM(R2426)-WEEKNUM(EOMONTH(R2426,-1)+1)+1</f>
        <v>#NUM!</v>
      </c>
      <c r="AQ2426" s="45">
        <f>IF(AU2426="S",IF(Q2426="1. Aceitou o programa",R2426-B2426,0),0)</f>
        <v>0</v>
      </c>
      <c r="AR2426" s="45">
        <f>IF(AU2426="S",IF(AND(S2426&lt;&gt;"",R2426&lt;&gt;""),S2426-R2426,0),0)</f>
        <v>0</v>
      </c>
      <c r="AS2426" s="45">
        <f>IF(AU2426="S",IF(Q2426="1. Aceitou o programa",IF(OR(X2426="Não se Aplica",X2426=""),IF(OR(W2426="Não se Aplica",W2426=""),0,W2426-V2426),AVERAGE(X2426-W2426,W2426-V2426)),0),0)</f>
        <v>0</v>
      </c>
      <c r="AT2426" s="45">
        <f>IF(AU2426="S",IF(AND(Q2426="1. Aceitou o programa",AB2426="Realizada"),IFERROR(IF(AA2426="",0,AA2426-R2426),0),0),0)</f>
        <v>0</v>
      </c>
      <c r="AU2426" s="45" t="str">
        <f>_xlfn.XLOOKUP(U2426,'Lista Suspensa'!$AA$20:$AA$23,'Lista Suspensa'!$AB$20:$AB$23,"N/A")</f>
        <v>S</v>
      </c>
    </row>
    <row r="2427" spans="27:47" ht="12" customHeight="1">
      <c r="AA2427" s="27">
        <v>0</v>
      </c>
      <c r="AL2427" s="45" t="s">
        <v>68</v>
      </c>
      <c r="AM2427" s="162" t="str">
        <f>MONTH(B2427)&amp;"/"&amp;YEAR(B2427)</f>
        <v>1/1900</v>
      </c>
      <c r="AN2427" s="45" t="e">
        <f>WEEKNUM(B2427)-WEEKNUM(EOMONTH(B2427,-1)+1)+1</f>
        <v>#NUM!</v>
      </c>
      <c r="AO2427" s="45" t="str">
        <f>MONTH(R2427)&amp;"/"&amp;YEAR(R2427)</f>
        <v>1/1900</v>
      </c>
      <c r="AP2427" s="45" t="e">
        <f>WEEKNUM(R2427)-WEEKNUM(EOMONTH(R2427,-1)+1)+1</f>
        <v>#NUM!</v>
      </c>
      <c r="AQ2427" s="45">
        <f>IF(AU2427="S",IF(Q2427="1. Aceitou o programa",R2427-B2427,0),0)</f>
        <v>0</v>
      </c>
      <c r="AR2427" s="45">
        <f>IF(AU2427="S",IF(AND(S2427&lt;&gt;"",R2427&lt;&gt;""),S2427-R2427,0),0)</f>
        <v>0</v>
      </c>
      <c r="AS2427" s="45">
        <f>IF(AU2427="S",IF(Q2427="1. Aceitou o programa",IF(OR(X2427="Não se Aplica",X2427=""),IF(OR(W2427="Não se Aplica",W2427=""),0,W2427-V2427),AVERAGE(X2427-W2427,W2427-V2427)),0),0)</f>
        <v>0</v>
      </c>
      <c r="AT2427" s="45">
        <f>IF(AU2427="S",IF(AND(Q2427="1. Aceitou o programa",AB2427="Realizada"),IFERROR(IF(AA2427="",0,AA2427-R2427),0),0),0)</f>
        <v>0</v>
      </c>
      <c r="AU2427" s="45" t="str">
        <f>_xlfn.XLOOKUP(U2427,'Lista Suspensa'!$AA$20:$AA$23,'Lista Suspensa'!$AB$20:$AB$23,"N/A")</f>
        <v>S</v>
      </c>
    </row>
    <row r="2428" spans="27:47" ht="12" customHeight="1">
      <c r="AA2428" s="27">
        <v>0</v>
      </c>
      <c r="AL2428" s="45" t="s">
        <v>68</v>
      </c>
      <c r="AM2428" s="162" t="str">
        <f>MONTH(B2428)&amp;"/"&amp;YEAR(B2428)</f>
        <v>1/1900</v>
      </c>
      <c r="AN2428" s="45" t="e">
        <f>WEEKNUM(B2428)-WEEKNUM(EOMONTH(B2428,-1)+1)+1</f>
        <v>#NUM!</v>
      </c>
      <c r="AO2428" s="45" t="str">
        <f>MONTH(R2428)&amp;"/"&amp;YEAR(R2428)</f>
        <v>1/1900</v>
      </c>
      <c r="AP2428" s="45" t="e">
        <f>WEEKNUM(R2428)-WEEKNUM(EOMONTH(R2428,-1)+1)+1</f>
        <v>#NUM!</v>
      </c>
      <c r="AQ2428" s="45">
        <f>IF(AU2428="S",IF(Q2428="1. Aceitou o programa",R2428-B2428,0),0)</f>
        <v>0</v>
      </c>
      <c r="AR2428" s="45">
        <f>IF(AU2428="S",IF(AND(S2428&lt;&gt;"",R2428&lt;&gt;""),S2428-R2428,0),0)</f>
        <v>0</v>
      </c>
      <c r="AS2428" s="45">
        <f>IF(AU2428="S",IF(Q2428="1. Aceitou o programa",IF(OR(X2428="Não se Aplica",X2428=""),IF(OR(W2428="Não se Aplica",W2428=""),0,W2428-V2428),AVERAGE(X2428-W2428,W2428-V2428)),0),0)</f>
        <v>0</v>
      </c>
      <c r="AT2428" s="45">
        <f>IF(AU2428="S",IF(AND(Q2428="1. Aceitou o programa",AB2428="Realizada"),IFERROR(IF(AA2428="",0,AA2428-R2428),0),0),0)</f>
        <v>0</v>
      </c>
      <c r="AU2428" s="45" t="str">
        <f>_xlfn.XLOOKUP(U2428,'Lista Suspensa'!$AA$20:$AA$23,'Lista Suspensa'!$AB$20:$AB$23,"N/A")</f>
        <v>S</v>
      </c>
    </row>
    <row r="2429" spans="27:47" ht="12" customHeight="1">
      <c r="AA2429" s="27">
        <v>0</v>
      </c>
      <c r="AL2429" s="45" t="s">
        <v>68</v>
      </c>
      <c r="AM2429" s="162" t="str">
        <f>MONTH(B2429)&amp;"/"&amp;YEAR(B2429)</f>
        <v>1/1900</v>
      </c>
      <c r="AN2429" s="45" t="e">
        <f>WEEKNUM(B2429)-WEEKNUM(EOMONTH(B2429,-1)+1)+1</f>
        <v>#NUM!</v>
      </c>
      <c r="AO2429" s="45" t="str">
        <f>MONTH(R2429)&amp;"/"&amp;YEAR(R2429)</f>
        <v>1/1900</v>
      </c>
      <c r="AP2429" s="45" t="e">
        <f>WEEKNUM(R2429)-WEEKNUM(EOMONTH(R2429,-1)+1)+1</f>
        <v>#NUM!</v>
      </c>
      <c r="AQ2429" s="45">
        <f>IF(AU2429="S",IF(Q2429="1. Aceitou o programa",R2429-B2429,0),0)</f>
        <v>0</v>
      </c>
      <c r="AR2429" s="45">
        <f>IF(AU2429="S",IF(AND(S2429&lt;&gt;"",R2429&lt;&gt;""),S2429-R2429,0),0)</f>
        <v>0</v>
      </c>
      <c r="AS2429" s="45">
        <f>IF(AU2429="S",IF(Q2429="1. Aceitou o programa",IF(OR(X2429="Não se Aplica",X2429=""),IF(OR(W2429="Não se Aplica",W2429=""),0,W2429-V2429),AVERAGE(X2429-W2429,W2429-V2429)),0),0)</f>
        <v>0</v>
      </c>
      <c r="AT2429" s="45">
        <f>IF(AU2429="S",IF(AND(Q2429="1. Aceitou o programa",AB2429="Realizada"),IFERROR(IF(AA2429="",0,AA2429-R2429),0),0),0)</f>
        <v>0</v>
      </c>
      <c r="AU2429" s="45" t="str">
        <f>_xlfn.XLOOKUP(U2429,'Lista Suspensa'!$AA$20:$AA$23,'Lista Suspensa'!$AB$20:$AB$23,"N/A")</f>
        <v>S</v>
      </c>
    </row>
    <row r="2430" spans="27:47" ht="12" customHeight="1">
      <c r="AA2430" s="27">
        <v>0</v>
      </c>
      <c r="AL2430" s="45" t="s">
        <v>68</v>
      </c>
      <c r="AM2430" s="162" t="str">
        <f>MONTH(B2430)&amp;"/"&amp;YEAR(B2430)</f>
        <v>1/1900</v>
      </c>
      <c r="AN2430" s="45" t="e">
        <f>WEEKNUM(B2430)-WEEKNUM(EOMONTH(B2430,-1)+1)+1</f>
        <v>#NUM!</v>
      </c>
      <c r="AO2430" s="45" t="str">
        <f>MONTH(R2430)&amp;"/"&amp;YEAR(R2430)</f>
        <v>1/1900</v>
      </c>
      <c r="AP2430" s="45" t="e">
        <f>WEEKNUM(R2430)-WEEKNUM(EOMONTH(R2430,-1)+1)+1</f>
        <v>#NUM!</v>
      </c>
      <c r="AQ2430" s="45">
        <f>IF(AU2430="S",IF(Q2430="1. Aceitou o programa",R2430-B2430,0),0)</f>
        <v>0</v>
      </c>
      <c r="AR2430" s="45">
        <f>IF(AU2430="S",IF(AND(S2430&lt;&gt;"",R2430&lt;&gt;""),S2430-R2430,0),0)</f>
        <v>0</v>
      </c>
      <c r="AS2430" s="45">
        <f>IF(AU2430="S",IF(Q2430="1. Aceitou o programa",IF(OR(X2430="Não se Aplica",X2430=""),IF(OR(W2430="Não se Aplica",W2430=""),0,W2430-V2430),AVERAGE(X2430-W2430,W2430-V2430)),0),0)</f>
        <v>0</v>
      </c>
      <c r="AT2430" s="45">
        <f>IF(AU2430="S",IF(AND(Q2430="1. Aceitou o programa",AB2430="Realizada"),IFERROR(IF(AA2430="",0,AA2430-R2430),0),0),0)</f>
        <v>0</v>
      </c>
      <c r="AU2430" s="45" t="str">
        <f>_xlfn.XLOOKUP(U2430,'Lista Suspensa'!$AA$20:$AA$23,'Lista Suspensa'!$AB$20:$AB$23,"N/A")</f>
        <v>S</v>
      </c>
    </row>
    <row r="2431" spans="27:47" ht="12" customHeight="1">
      <c r="AA2431" s="27">
        <v>0</v>
      </c>
      <c r="AL2431" s="45" t="s">
        <v>68</v>
      </c>
      <c r="AM2431" s="162" t="str">
        <f>MONTH(B2431)&amp;"/"&amp;YEAR(B2431)</f>
        <v>1/1900</v>
      </c>
      <c r="AN2431" s="45" t="e">
        <f>WEEKNUM(B2431)-WEEKNUM(EOMONTH(B2431,-1)+1)+1</f>
        <v>#NUM!</v>
      </c>
      <c r="AO2431" s="45" t="str">
        <f>MONTH(R2431)&amp;"/"&amp;YEAR(R2431)</f>
        <v>1/1900</v>
      </c>
      <c r="AP2431" s="45" t="e">
        <f>WEEKNUM(R2431)-WEEKNUM(EOMONTH(R2431,-1)+1)+1</f>
        <v>#NUM!</v>
      </c>
      <c r="AQ2431" s="45">
        <f>IF(AU2431="S",IF(Q2431="1. Aceitou o programa",R2431-B2431,0),0)</f>
        <v>0</v>
      </c>
      <c r="AR2431" s="45">
        <f>IF(AU2431="S",IF(AND(S2431&lt;&gt;"",R2431&lt;&gt;""),S2431-R2431,0),0)</f>
        <v>0</v>
      </c>
      <c r="AS2431" s="45">
        <f>IF(AU2431="S",IF(Q2431="1. Aceitou o programa",IF(OR(X2431="Não se Aplica",X2431=""),IF(OR(W2431="Não se Aplica",W2431=""),0,W2431-V2431),AVERAGE(X2431-W2431,W2431-V2431)),0),0)</f>
        <v>0</v>
      </c>
      <c r="AT2431" s="45">
        <f>IF(AU2431="S",IF(AND(Q2431="1. Aceitou o programa",AB2431="Realizada"),IFERROR(IF(AA2431="",0,AA2431-R2431),0),0),0)</f>
        <v>0</v>
      </c>
      <c r="AU2431" s="45" t="str">
        <f>_xlfn.XLOOKUP(U2431,'Lista Suspensa'!$AA$20:$AA$23,'Lista Suspensa'!$AB$20:$AB$23,"N/A")</f>
        <v>S</v>
      </c>
    </row>
    <row r="2432" spans="27:47" ht="12" customHeight="1">
      <c r="AA2432" s="27">
        <v>0</v>
      </c>
      <c r="AL2432" s="45" t="s">
        <v>68</v>
      </c>
      <c r="AM2432" s="162" t="str">
        <f>MONTH(B2432)&amp;"/"&amp;YEAR(B2432)</f>
        <v>1/1900</v>
      </c>
      <c r="AN2432" s="45" t="e">
        <f>WEEKNUM(B2432)-WEEKNUM(EOMONTH(B2432,-1)+1)+1</f>
        <v>#NUM!</v>
      </c>
      <c r="AO2432" s="45" t="str">
        <f>MONTH(R2432)&amp;"/"&amp;YEAR(R2432)</f>
        <v>1/1900</v>
      </c>
      <c r="AP2432" s="45" t="e">
        <f>WEEKNUM(R2432)-WEEKNUM(EOMONTH(R2432,-1)+1)+1</f>
        <v>#NUM!</v>
      </c>
      <c r="AQ2432" s="45">
        <f>IF(AU2432="S",IF(Q2432="1. Aceitou o programa",R2432-B2432,0),0)</f>
        <v>0</v>
      </c>
      <c r="AR2432" s="45">
        <f>IF(AU2432="S",IF(AND(S2432&lt;&gt;"",R2432&lt;&gt;""),S2432-R2432,0),0)</f>
        <v>0</v>
      </c>
      <c r="AS2432" s="45">
        <f>IF(AU2432="S",IF(Q2432="1. Aceitou o programa",IF(OR(X2432="Não se Aplica",X2432=""),IF(OR(W2432="Não se Aplica",W2432=""),0,W2432-V2432),AVERAGE(X2432-W2432,W2432-V2432)),0),0)</f>
        <v>0</v>
      </c>
      <c r="AT2432" s="45">
        <f>IF(AU2432="S",IF(AND(Q2432="1. Aceitou o programa",AB2432="Realizada"),IFERROR(IF(AA2432="",0,AA2432-R2432),0),0),0)</f>
        <v>0</v>
      </c>
      <c r="AU2432" s="45" t="str">
        <f>_xlfn.XLOOKUP(U2432,'Lista Suspensa'!$AA$20:$AA$23,'Lista Suspensa'!$AB$20:$AB$23,"N/A")</f>
        <v>S</v>
      </c>
    </row>
    <row r="2433" spans="27:47" ht="12" customHeight="1">
      <c r="AA2433" s="27">
        <v>0</v>
      </c>
      <c r="AL2433" s="45" t="s">
        <v>68</v>
      </c>
      <c r="AM2433" s="162" t="str">
        <f>MONTH(B2433)&amp;"/"&amp;YEAR(B2433)</f>
        <v>1/1900</v>
      </c>
      <c r="AN2433" s="45" t="e">
        <f>WEEKNUM(B2433)-WEEKNUM(EOMONTH(B2433,-1)+1)+1</f>
        <v>#NUM!</v>
      </c>
      <c r="AO2433" s="45" t="str">
        <f>MONTH(R2433)&amp;"/"&amp;YEAR(R2433)</f>
        <v>1/1900</v>
      </c>
      <c r="AP2433" s="45" t="e">
        <f>WEEKNUM(R2433)-WEEKNUM(EOMONTH(R2433,-1)+1)+1</f>
        <v>#NUM!</v>
      </c>
      <c r="AQ2433" s="45">
        <f>IF(AU2433="S",IF(Q2433="1. Aceitou o programa",R2433-B2433,0),0)</f>
        <v>0</v>
      </c>
      <c r="AR2433" s="45">
        <f>IF(AU2433="S",IF(AND(S2433&lt;&gt;"",R2433&lt;&gt;""),S2433-R2433,0),0)</f>
        <v>0</v>
      </c>
      <c r="AS2433" s="45">
        <f>IF(AU2433="S",IF(Q2433="1. Aceitou o programa",IF(OR(X2433="Não se Aplica",X2433=""),IF(OR(W2433="Não se Aplica",W2433=""),0,W2433-V2433),AVERAGE(X2433-W2433,W2433-V2433)),0),0)</f>
        <v>0</v>
      </c>
      <c r="AT2433" s="45">
        <f>IF(AU2433="S",IF(AND(Q2433="1. Aceitou o programa",AB2433="Realizada"),IFERROR(IF(AA2433="",0,AA2433-R2433),0),0),0)</f>
        <v>0</v>
      </c>
      <c r="AU2433" s="45" t="str">
        <f>_xlfn.XLOOKUP(U2433,'Lista Suspensa'!$AA$20:$AA$23,'Lista Suspensa'!$AB$20:$AB$23,"N/A")</f>
        <v>S</v>
      </c>
    </row>
    <row r="2434" spans="27:47" ht="12" customHeight="1">
      <c r="AA2434" s="27">
        <v>0</v>
      </c>
      <c r="AL2434" s="45" t="s">
        <v>68</v>
      </c>
      <c r="AM2434" s="162" t="str">
        <f>MONTH(B2434)&amp;"/"&amp;YEAR(B2434)</f>
        <v>1/1900</v>
      </c>
      <c r="AN2434" s="45" t="e">
        <f>WEEKNUM(B2434)-WEEKNUM(EOMONTH(B2434,-1)+1)+1</f>
        <v>#NUM!</v>
      </c>
      <c r="AO2434" s="45" t="str">
        <f>MONTH(R2434)&amp;"/"&amp;YEAR(R2434)</f>
        <v>1/1900</v>
      </c>
      <c r="AP2434" s="45" t="e">
        <f>WEEKNUM(R2434)-WEEKNUM(EOMONTH(R2434,-1)+1)+1</f>
        <v>#NUM!</v>
      </c>
      <c r="AQ2434" s="45">
        <f>IF(AU2434="S",IF(Q2434="1. Aceitou o programa",R2434-B2434,0),0)</f>
        <v>0</v>
      </c>
      <c r="AR2434" s="45">
        <f>IF(AU2434="S",IF(AND(S2434&lt;&gt;"",R2434&lt;&gt;""),S2434-R2434,0),0)</f>
        <v>0</v>
      </c>
      <c r="AS2434" s="45">
        <f>IF(AU2434="S",IF(Q2434="1. Aceitou o programa",IF(OR(X2434="Não se Aplica",X2434=""),IF(OR(W2434="Não se Aplica",W2434=""),0,W2434-V2434),AVERAGE(X2434-W2434,W2434-V2434)),0),0)</f>
        <v>0</v>
      </c>
      <c r="AT2434" s="45">
        <f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27:47" ht="12" customHeight="1">
      <c r="AA2435" s="27">
        <v>0</v>
      </c>
      <c r="AL2435" s="45" t="s">
        <v>68</v>
      </c>
      <c r="AM2435" s="162" t="str">
        <f>MONTH(B2435)&amp;"/"&amp;YEAR(B2435)</f>
        <v>1/1900</v>
      </c>
      <c r="AN2435" s="45" t="e">
        <f>WEEKNUM(B2435)-WEEKNUM(EOMONTH(B2435,-1)+1)+1</f>
        <v>#NUM!</v>
      </c>
      <c r="AO2435" s="45" t="str">
        <f>MONTH(R2435)&amp;"/"&amp;YEAR(R2435)</f>
        <v>1/1900</v>
      </c>
      <c r="AP2435" s="45" t="e">
        <f>WEEKNUM(R2435)-WEEKNUM(EOMONTH(R2435,-1)+1)+1</f>
        <v>#NUM!</v>
      </c>
      <c r="AQ2435" s="45">
        <f>IF(AU2435="S",IF(Q2435="1. Aceitou o programa",R2435-B2435,0),0)</f>
        <v>0</v>
      </c>
      <c r="AR2435" s="45">
        <f>IF(AU2435="S",IF(AND(S2435&lt;&gt;"",R2435&lt;&gt;""),S2435-R2435,0),0)</f>
        <v>0</v>
      </c>
      <c r="AS2435" s="45">
        <f>IF(AU2435="S",IF(Q2435="1. Aceitou o programa",IF(OR(X2435="Não se Aplica",X2435=""),IF(OR(W2435="Não se Aplica",W2435=""),0,W2435-V2435),AVERAGE(X2435-W2435,W2435-V2435)),0),0)</f>
        <v>0</v>
      </c>
      <c r="AT2435" s="45">
        <f>IF(AU2435="S",IF(AND(Q2435="1. Aceitou o programa",AB2435="Realizada"),IFERROR(IF(AA2435="",0,AA2435-R2435),0),0),0)</f>
        <v>0</v>
      </c>
      <c r="AU2435" s="45" t="str">
        <f>_xlfn.XLOOKUP(U2435,'Lista Suspensa'!$AA$20:$AA$23,'Lista Suspensa'!$AB$20:$AB$23,"N/A")</f>
        <v>S</v>
      </c>
    </row>
    <row r="2436" spans="27:47" ht="12" customHeight="1">
      <c r="AA2436" s="27">
        <v>0</v>
      </c>
      <c r="AL2436" s="45" t="s">
        <v>68</v>
      </c>
      <c r="AM2436" s="162" t="str">
        <f>MONTH(B2436)&amp;"/"&amp;YEAR(B2436)</f>
        <v>1/1900</v>
      </c>
      <c r="AN2436" s="45" t="e">
        <f>WEEKNUM(B2436)-WEEKNUM(EOMONTH(B2436,-1)+1)+1</f>
        <v>#NUM!</v>
      </c>
      <c r="AO2436" s="45" t="str">
        <f>MONTH(R2436)&amp;"/"&amp;YEAR(R2436)</f>
        <v>1/1900</v>
      </c>
      <c r="AP2436" s="45" t="e">
        <f>WEEKNUM(R2436)-WEEKNUM(EOMONTH(R2436,-1)+1)+1</f>
        <v>#NUM!</v>
      </c>
      <c r="AQ2436" s="45">
        <f>IF(AU2436="S",IF(Q2436="1. Aceitou o programa",R2436-B2436,0),0)</f>
        <v>0</v>
      </c>
      <c r="AR2436" s="45">
        <f>IF(AU2436="S",IF(AND(S2436&lt;&gt;"",R2436&lt;&gt;""),S2436-R2436,0),0)</f>
        <v>0</v>
      </c>
      <c r="AS2436" s="45">
        <f>IF(AU2436="S",IF(Q2436="1. Aceitou o programa",IF(OR(X2436="Não se Aplica",X2436=""),IF(OR(W2436="Não se Aplica",W2436=""),0,W2436-V2436),AVERAGE(X2436-W2436,W2436-V2436)),0),0)</f>
        <v>0</v>
      </c>
      <c r="AT2436" s="45">
        <f>IF(AU2436="S",IF(AND(Q2436="1. Aceitou o programa",AB2436="Realizada"),IFERROR(IF(AA2436="",0,AA2436-R2436),0),0),0)</f>
        <v>0</v>
      </c>
      <c r="AU2436" s="45" t="str">
        <f>_xlfn.XLOOKUP(U2436,'Lista Suspensa'!$AA$20:$AA$23,'Lista Suspensa'!$AB$20:$AB$23,"N/A")</f>
        <v>S</v>
      </c>
    </row>
    <row r="2437" spans="27:47" ht="12" customHeight="1">
      <c r="AA2437" s="27">
        <v>0</v>
      </c>
      <c r="AL2437" s="45" t="s">
        <v>68</v>
      </c>
      <c r="AM2437" s="162" t="str">
        <f>MONTH(B2437)&amp;"/"&amp;YEAR(B2437)</f>
        <v>1/1900</v>
      </c>
      <c r="AN2437" s="45" t="e">
        <f>WEEKNUM(B2437)-WEEKNUM(EOMONTH(B2437,-1)+1)+1</f>
        <v>#NUM!</v>
      </c>
      <c r="AO2437" s="45" t="str">
        <f>MONTH(R2437)&amp;"/"&amp;YEAR(R2437)</f>
        <v>1/1900</v>
      </c>
      <c r="AP2437" s="45" t="e">
        <f>WEEKNUM(R2437)-WEEKNUM(EOMONTH(R2437,-1)+1)+1</f>
        <v>#NUM!</v>
      </c>
      <c r="AQ2437" s="45">
        <f>IF(AU2437="S",IF(Q2437="1. Aceitou o programa",R2437-B2437,0),0)</f>
        <v>0</v>
      </c>
      <c r="AR2437" s="45">
        <f>IF(AU2437="S",IF(AND(S2437&lt;&gt;"",R2437&lt;&gt;""),S2437-R2437,0),0)</f>
        <v>0</v>
      </c>
      <c r="AS2437" s="45">
        <f>IF(AU2437="S",IF(Q2437="1. Aceitou o programa",IF(OR(X2437="Não se Aplica",X2437=""),IF(OR(W2437="Não se Aplica",W2437=""),0,W2437-V2437),AVERAGE(X2437-W2437,W2437-V2437)),0),0)</f>
        <v>0</v>
      </c>
      <c r="AT2437" s="45">
        <f>IF(AU2437="S",IF(AND(Q2437="1. Aceitou o programa",AB2437="Realizada"),IFERROR(IF(AA2437="",0,AA2437-R2437),0),0),0)</f>
        <v>0</v>
      </c>
      <c r="AU2437" s="45" t="str">
        <f>_xlfn.XLOOKUP(U2437,'Lista Suspensa'!$AA$20:$AA$23,'Lista Suspensa'!$AB$20:$AB$23,"N/A")</f>
        <v>S</v>
      </c>
    </row>
    <row r="2438" spans="27:47" ht="12" customHeight="1">
      <c r="AA2438" s="27">
        <v>0</v>
      </c>
      <c r="AL2438" s="45" t="s">
        <v>68</v>
      </c>
      <c r="AM2438" s="162" t="str">
        <f>MONTH(B2438)&amp;"/"&amp;YEAR(B2438)</f>
        <v>1/1900</v>
      </c>
      <c r="AN2438" s="45" t="e">
        <f>WEEKNUM(B2438)-WEEKNUM(EOMONTH(B2438,-1)+1)+1</f>
        <v>#NUM!</v>
      </c>
      <c r="AO2438" s="45" t="str">
        <f>MONTH(R2438)&amp;"/"&amp;YEAR(R2438)</f>
        <v>1/1900</v>
      </c>
      <c r="AP2438" s="45" t="e">
        <f>WEEKNUM(R2438)-WEEKNUM(EOMONTH(R2438,-1)+1)+1</f>
        <v>#NUM!</v>
      </c>
      <c r="AQ2438" s="45">
        <f>IF(AU2438="S",IF(Q2438="1. Aceitou o programa",R2438-B2438,0),0)</f>
        <v>0</v>
      </c>
      <c r="AR2438" s="45">
        <f>IF(AU2438="S",IF(AND(S2438&lt;&gt;"",R2438&lt;&gt;""),S2438-R2438,0),0)</f>
        <v>0</v>
      </c>
      <c r="AS2438" s="45">
        <f>IF(AU2438="S",IF(Q2438="1. Aceitou o programa",IF(OR(X2438="Não se Aplica",X2438=""),IF(OR(W2438="Não se Aplica",W2438=""),0,W2438-V2438),AVERAGE(X2438-W2438,W2438-V2438)),0),0)</f>
        <v>0</v>
      </c>
      <c r="AT2438" s="45">
        <f>IF(AU2438="S",IF(AND(Q2438="1. Aceitou o programa",AB2438="Realizada"),IFERROR(IF(AA2438="",0,AA2438-R2438),0),0),0)</f>
        <v>0</v>
      </c>
      <c r="AU2438" s="45" t="str">
        <f>_xlfn.XLOOKUP(U2438,'Lista Suspensa'!$AA$20:$AA$23,'Lista Suspensa'!$AB$20:$AB$23,"N/A")</f>
        <v>S</v>
      </c>
    </row>
    <row r="2439" spans="27:47" ht="12" customHeight="1">
      <c r="AA2439" s="27">
        <v>0</v>
      </c>
      <c r="AL2439" s="45" t="s">
        <v>68</v>
      </c>
      <c r="AM2439" s="162" t="str">
        <f>MONTH(B2439)&amp;"/"&amp;YEAR(B2439)</f>
        <v>1/1900</v>
      </c>
      <c r="AN2439" s="45" t="e">
        <f>WEEKNUM(B2439)-WEEKNUM(EOMONTH(B2439,-1)+1)+1</f>
        <v>#NUM!</v>
      </c>
      <c r="AO2439" s="45" t="str">
        <f>MONTH(R2439)&amp;"/"&amp;YEAR(R2439)</f>
        <v>1/1900</v>
      </c>
      <c r="AP2439" s="45" t="e">
        <f>WEEKNUM(R2439)-WEEKNUM(EOMONTH(R2439,-1)+1)+1</f>
        <v>#NUM!</v>
      </c>
      <c r="AQ2439" s="45">
        <f>IF(AU2439="S",IF(Q2439="1. Aceitou o programa",R2439-B2439,0),0)</f>
        <v>0</v>
      </c>
      <c r="AR2439" s="45">
        <f>IF(AU2439="S",IF(AND(S2439&lt;&gt;"",R2439&lt;&gt;""),S2439-R2439,0),0)</f>
        <v>0</v>
      </c>
      <c r="AS2439" s="45">
        <f>IF(AU2439="S",IF(Q2439="1. Aceitou o programa",IF(OR(X2439="Não se Aplica",X2439=""),IF(OR(W2439="Não se Aplica",W2439=""),0,W2439-V2439),AVERAGE(X2439-W2439,W2439-V2439)),0),0)</f>
        <v>0</v>
      </c>
      <c r="AT2439" s="45">
        <f>IF(AU2439="S",IF(AND(Q2439="1. Aceitou o programa",AB2439="Realizada"),IFERROR(IF(AA2439="",0,AA2439-R2439),0),0),0)</f>
        <v>0</v>
      </c>
      <c r="AU2439" s="45" t="str">
        <f>_xlfn.XLOOKUP(U2439,'Lista Suspensa'!$AA$20:$AA$23,'Lista Suspensa'!$AB$20:$AB$23,"N/A")</f>
        <v>S</v>
      </c>
    </row>
    <row r="2440" spans="27:47" ht="12" customHeight="1">
      <c r="AA2440" s="27">
        <v>0</v>
      </c>
      <c r="AL2440" s="45" t="s">
        <v>68</v>
      </c>
      <c r="AM2440" s="162" t="str">
        <f>MONTH(B2440)&amp;"/"&amp;YEAR(B2440)</f>
        <v>1/1900</v>
      </c>
      <c r="AN2440" s="45" t="e">
        <f>WEEKNUM(B2440)-WEEKNUM(EOMONTH(B2440,-1)+1)+1</f>
        <v>#NUM!</v>
      </c>
      <c r="AO2440" s="45" t="str">
        <f>MONTH(R2440)&amp;"/"&amp;YEAR(R2440)</f>
        <v>1/1900</v>
      </c>
      <c r="AP2440" s="45" t="e">
        <f>WEEKNUM(R2440)-WEEKNUM(EOMONTH(R2440,-1)+1)+1</f>
        <v>#NUM!</v>
      </c>
      <c r="AQ2440" s="45">
        <f>IF(AU2440="S",IF(Q2440="1. Aceitou o programa",R2440-B2440,0),0)</f>
        <v>0</v>
      </c>
      <c r="AR2440" s="45">
        <f>IF(AU2440="S",IF(AND(S2440&lt;&gt;"",R2440&lt;&gt;""),S2440-R2440,0),0)</f>
        <v>0</v>
      </c>
      <c r="AS2440" s="45">
        <f>IF(AU2440="S",IF(Q2440="1. Aceitou o programa",IF(OR(X2440="Não se Aplica",X2440=""),IF(OR(W2440="Não se Aplica",W2440=""),0,W2440-V2440),AVERAGE(X2440-W2440,W2440-V2440)),0),0)</f>
        <v>0</v>
      </c>
      <c r="AT2440" s="45">
        <f>IF(AU2440="S",IF(AND(Q2440="1. Aceitou o programa",AB2440="Realizada"),IFERROR(IF(AA2440="",0,AA2440-R2440),0),0),0)</f>
        <v>0</v>
      </c>
      <c r="AU2440" s="45" t="str">
        <f>_xlfn.XLOOKUP(U2440,'Lista Suspensa'!$AA$20:$AA$23,'Lista Suspensa'!$AB$20:$AB$23,"N/A")</f>
        <v>S</v>
      </c>
    </row>
    <row r="2441" spans="27:47" ht="12" customHeight="1">
      <c r="AA2441" s="27">
        <v>0</v>
      </c>
      <c r="AL2441" s="45" t="s">
        <v>68</v>
      </c>
      <c r="AM2441" s="162" t="str">
        <f>MONTH(B2441)&amp;"/"&amp;YEAR(B2441)</f>
        <v>1/1900</v>
      </c>
      <c r="AN2441" s="45" t="e">
        <f>WEEKNUM(B2441)-WEEKNUM(EOMONTH(B2441,-1)+1)+1</f>
        <v>#NUM!</v>
      </c>
      <c r="AO2441" s="45" t="str">
        <f>MONTH(R2441)&amp;"/"&amp;YEAR(R2441)</f>
        <v>1/1900</v>
      </c>
      <c r="AP2441" s="45" t="e">
        <f>WEEKNUM(R2441)-WEEKNUM(EOMONTH(R2441,-1)+1)+1</f>
        <v>#NUM!</v>
      </c>
      <c r="AQ2441" s="45">
        <f>IF(AU2441="S",IF(Q2441="1. Aceitou o programa",R2441-B2441,0),0)</f>
        <v>0</v>
      </c>
      <c r="AR2441" s="45">
        <f>IF(AU2441="S",IF(AND(S2441&lt;&gt;"",R2441&lt;&gt;""),S2441-R2441,0),0)</f>
        <v>0</v>
      </c>
      <c r="AS2441" s="45">
        <f>IF(AU2441="S",IF(Q2441="1. Aceitou o programa",IF(OR(X2441="Não se Aplica",X2441=""),IF(OR(W2441="Não se Aplica",W2441=""),0,W2441-V2441),AVERAGE(X2441-W2441,W2441-V2441)),0),0)</f>
        <v>0</v>
      </c>
      <c r="AT2441" s="45">
        <f>IF(AU2441="S",IF(AND(Q2441="1. Aceitou o programa",AB2441="Realizada"),IFERROR(IF(AA2441="",0,AA2441-R2441),0),0),0)</f>
        <v>0</v>
      </c>
      <c r="AU2441" s="45" t="str">
        <f>_xlfn.XLOOKUP(U2441,'Lista Suspensa'!$AA$20:$AA$23,'Lista Suspensa'!$AB$20:$AB$23,"N/A")</f>
        <v>S</v>
      </c>
    </row>
    <row r="2442" spans="27:47" ht="12" customHeight="1">
      <c r="AA2442" s="27">
        <v>0</v>
      </c>
      <c r="AL2442" s="45" t="s">
        <v>68</v>
      </c>
      <c r="AM2442" s="162" t="str">
        <f>MONTH(B2442)&amp;"/"&amp;YEAR(B2442)</f>
        <v>1/1900</v>
      </c>
      <c r="AN2442" s="45" t="e">
        <f>WEEKNUM(B2442)-WEEKNUM(EOMONTH(B2442,-1)+1)+1</f>
        <v>#NUM!</v>
      </c>
      <c r="AO2442" s="45" t="str">
        <f>MONTH(R2442)&amp;"/"&amp;YEAR(R2442)</f>
        <v>1/1900</v>
      </c>
      <c r="AP2442" s="45" t="e">
        <f>WEEKNUM(R2442)-WEEKNUM(EOMONTH(R2442,-1)+1)+1</f>
        <v>#NUM!</v>
      </c>
      <c r="AQ2442" s="45">
        <f>IF(AU2442="S",IF(Q2442="1. Aceitou o programa",R2442-B2442,0),0)</f>
        <v>0</v>
      </c>
      <c r="AR2442" s="45">
        <f>IF(AU2442="S",IF(AND(S2442&lt;&gt;"",R2442&lt;&gt;""),S2442-R2442,0),0)</f>
        <v>0</v>
      </c>
      <c r="AS2442" s="45">
        <f>IF(AU2442="S",IF(Q2442="1. Aceitou o programa",IF(OR(X2442="Não se Aplica",X2442=""),IF(OR(W2442="Não se Aplica",W2442=""),0,W2442-V2442),AVERAGE(X2442-W2442,W2442-V2442)),0),0)</f>
        <v>0</v>
      </c>
      <c r="AT2442" s="45">
        <f>IF(AU2442="S",IF(AND(Q2442="1. Aceitou o programa",AB2442="Realizada"),IFERROR(IF(AA2442="",0,AA2442-R2442),0),0),0)</f>
        <v>0</v>
      </c>
      <c r="AU2442" s="45" t="str">
        <f>_xlfn.XLOOKUP(U2442,'Lista Suspensa'!$AA$20:$AA$23,'Lista Suspensa'!$AB$20:$AB$23,"N/A")</f>
        <v>S</v>
      </c>
    </row>
    <row r="2443" spans="27:47" ht="12" customHeight="1">
      <c r="AA2443" s="27">
        <v>0</v>
      </c>
      <c r="AL2443" s="45" t="s">
        <v>68</v>
      </c>
      <c r="AM2443" s="162" t="str">
        <f>MONTH(B2443)&amp;"/"&amp;YEAR(B2443)</f>
        <v>1/1900</v>
      </c>
      <c r="AN2443" s="45" t="e">
        <f>WEEKNUM(B2443)-WEEKNUM(EOMONTH(B2443,-1)+1)+1</f>
        <v>#NUM!</v>
      </c>
      <c r="AO2443" s="45" t="str">
        <f>MONTH(R2443)&amp;"/"&amp;YEAR(R2443)</f>
        <v>1/1900</v>
      </c>
      <c r="AP2443" s="45" t="e">
        <f>WEEKNUM(R2443)-WEEKNUM(EOMONTH(R2443,-1)+1)+1</f>
        <v>#NUM!</v>
      </c>
      <c r="AQ2443" s="45">
        <f>IF(AU2443="S",IF(Q2443="1. Aceitou o programa",R2443-B2443,0),0)</f>
        <v>0</v>
      </c>
      <c r="AR2443" s="45">
        <f>IF(AU2443="S",IF(AND(S2443&lt;&gt;"",R2443&lt;&gt;""),S2443-R2443,0),0)</f>
        <v>0</v>
      </c>
      <c r="AS2443" s="45">
        <f>IF(AU2443="S",IF(Q2443="1. Aceitou o programa",IF(OR(X2443="Não se Aplica",X2443=""),IF(OR(W2443="Não se Aplica",W2443=""),0,W2443-V2443),AVERAGE(X2443-W2443,W2443-V2443)),0),0)</f>
        <v>0</v>
      </c>
      <c r="AT2443" s="45">
        <f>IF(AU2443="S",IF(AND(Q2443="1. Aceitou o programa",AB2443="Realizada"),IFERROR(IF(AA2443="",0,AA2443-R2443),0),0),0)</f>
        <v>0</v>
      </c>
      <c r="AU2443" s="45" t="str">
        <f>_xlfn.XLOOKUP(U2443,'Lista Suspensa'!$AA$20:$AA$23,'Lista Suspensa'!$AB$20:$AB$23,"N/A")</f>
        <v>S</v>
      </c>
    </row>
    <row r="2444" spans="27:47" ht="12" customHeight="1">
      <c r="AA2444" s="27">
        <v>0</v>
      </c>
      <c r="AL2444" s="45" t="s">
        <v>68</v>
      </c>
      <c r="AM2444" s="162" t="str">
        <f>MONTH(B2444)&amp;"/"&amp;YEAR(B2444)</f>
        <v>1/1900</v>
      </c>
      <c r="AN2444" s="45" t="e">
        <f>WEEKNUM(B2444)-WEEKNUM(EOMONTH(B2444,-1)+1)+1</f>
        <v>#NUM!</v>
      </c>
      <c r="AO2444" s="45" t="str">
        <f>MONTH(R2444)&amp;"/"&amp;YEAR(R2444)</f>
        <v>1/1900</v>
      </c>
      <c r="AP2444" s="45" t="e">
        <f>WEEKNUM(R2444)-WEEKNUM(EOMONTH(R2444,-1)+1)+1</f>
        <v>#NUM!</v>
      </c>
      <c r="AQ2444" s="45">
        <f>IF(AU2444="S",IF(Q2444="1. Aceitou o programa",R2444-B2444,0),0)</f>
        <v>0</v>
      </c>
      <c r="AR2444" s="45">
        <f>IF(AU2444="S",IF(AND(S2444&lt;&gt;"",R2444&lt;&gt;""),S2444-R2444,0),0)</f>
        <v>0</v>
      </c>
      <c r="AS2444" s="45">
        <f>IF(AU2444="S",IF(Q2444="1. Aceitou o programa",IF(OR(X2444="Não se Aplica",X2444=""),IF(OR(W2444="Não se Aplica",W2444=""),0,W2444-V2444),AVERAGE(X2444-W2444,W2444-V2444)),0),0)</f>
        <v>0</v>
      </c>
      <c r="AT2444" s="45">
        <f>IF(AU2444="S",IF(AND(Q2444="1. Aceitou o programa",AB2444="Realizada"),IFERROR(IF(AA2444="",0,AA2444-R2444),0),0),0)</f>
        <v>0</v>
      </c>
      <c r="AU2444" s="45" t="str">
        <f>_xlfn.XLOOKUP(U2444,'Lista Suspensa'!$AA$20:$AA$23,'Lista Suspensa'!$AB$20:$AB$23,"N/A")</f>
        <v>S</v>
      </c>
    </row>
    <row r="2445" spans="27:47" ht="12" customHeight="1">
      <c r="AA2445" s="27">
        <v>0</v>
      </c>
      <c r="AL2445" s="45" t="s">
        <v>68</v>
      </c>
      <c r="AM2445" s="162" t="str">
        <f>MONTH(B2445)&amp;"/"&amp;YEAR(B2445)</f>
        <v>1/1900</v>
      </c>
      <c r="AN2445" s="45" t="e">
        <f>WEEKNUM(B2445)-WEEKNUM(EOMONTH(B2445,-1)+1)+1</f>
        <v>#NUM!</v>
      </c>
      <c r="AO2445" s="45" t="str">
        <f>MONTH(R2445)&amp;"/"&amp;YEAR(R2445)</f>
        <v>1/1900</v>
      </c>
      <c r="AP2445" s="45" t="e">
        <f>WEEKNUM(R2445)-WEEKNUM(EOMONTH(R2445,-1)+1)+1</f>
        <v>#NUM!</v>
      </c>
      <c r="AQ2445" s="45">
        <f>IF(AU2445="S",IF(Q2445="1. Aceitou o programa",R2445-B2445,0),0)</f>
        <v>0</v>
      </c>
      <c r="AR2445" s="45">
        <f>IF(AU2445="S",IF(AND(S2445&lt;&gt;"",R2445&lt;&gt;""),S2445-R2445,0),0)</f>
        <v>0</v>
      </c>
      <c r="AS2445" s="45">
        <f>IF(AU2445="S",IF(Q2445="1. Aceitou o programa",IF(OR(X2445="Não se Aplica",X2445=""),IF(OR(W2445="Não se Aplica",W2445=""),0,W2445-V2445),AVERAGE(X2445-W2445,W2445-V2445)),0),0)</f>
        <v>0</v>
      </c>
      <c r="AT2445" s="45">
        <f>IF(AU2445="S",IF(AND(Q2445="1. Aceitou o programa",AB2445="Realizada"),IFERROR(IF(AA2445="",0,AA2445-R2445),0),0),0)</f>
        <v>0</v>
      </c>
      <c r="AU2445" s="45" t="str">
        <f>_xlfn.XLOOKUP(U2445,'Lista Suspensa'!$AA$20:$AA$23,'Lista Suspensa'!$AB$20:$AB$23,"N/A")</f>
        <v>S</v>
      </c>
    </row>
    <row r="2446" spans="27:47" ht="12" customHeight="1">
      <c r="AA2446" s="27">
        <v>0</v>
      </c>
      <c r="AL2446" s="45" t="s">
        <v>68</v>
      </c>
      <c r="AM2446" s="162" t="str">
        <f>MONTH(B2446)&amp;"/"&amp;YEAR(B2446)</f>
        <v>1/1900</v>
      </c>
      <c r="AN2446" s="45" t="e">
        <f>WEEKNUM(B2446)-WEEKNUM(EOMONTH(B2446,-1)+1)+1</f>
        <v>#NUM!</v>
      </c>
      <c r="AO2446" s="45" t="str">
        <f>MONTH(R2446)&amp;"/"&amp;YEAR(R2446)</f>
        <v>1/1900</v>
      </c>
      <c r="AP2446" s="45" t="e">
        <f>WEEKNUM(R2446)-WEEKNUM(EOMONTH(R2446,-1)+1)+1</f>
        <v>#NUM!</v>
      </c>
      <c r="AQ2446" s="45">
        <f>IF(AU2446="S",IF(Q2446="1. Aceitou o programa",R2446-B2446,0),0)</f>
        <v>0</v>
      </c>
      <c r="AR2446" s="45">
        <f>IF(AU2446="S",IF(AND(S2446&lt;&gt;"",R2446&lt;&gt;""),S2446-R2446,0),0)</f>
        <v>0</v>
      </c>
      <c r="AS2446" s="45">
        <f>IF(AU2446="S",IF(Q2446="1. Aceitou o programa",IF(OR(X2446="Não se Aplica",X2446=""),IF(OR(W2446="Não se Aplica",W2446=""),0,W2446-V2446),AVERAGE(X2446-W2446,W2446-V2446)),0),0)</f>
        <v>0</v>
      </c>
      <c r="AT2446" s="45">
        <f>IF(AU2446="S",IF(AND(Q2446="1. Aceitou o programa",AB2446="Realizada"),IFERROR(IF(AA2446="",0,AA2446-R2446),0),0),0)</f>
        <v>0</v>
      </c>
      <c r="AU2446" s="45" t="str">
        <f>_xlfn.XLOOKUP(U2446,'Lista Suspensa'!$AA$20:$AA$23,'Lista Suspensa'!$AB$20:$AB$23,"N/A")</f>
        <v>S</v>
      </c>
    </row>
    <row r="2447" spans="27:47" ht="12" customHeight="1">
      <c r="AA2447" s="27">
        <v>0</v>
      </c>
      <c r="AL2447" s="45" t="s">
        <v>68</v>
      </c>
      <c r="AM2447" s="162" t="str">
        <f>MONTH(B2447)&amp;"/"&amp;YEAR(B2447)</f>
        <v>1/1900</v>
      </c>
      <c r="AN2447" s="45" t="e">
        <f>WEEKNUM(B2447)-WEEKNUM(EOMONTH(B2447,-1)+1)+1</f>
        <v>#NUM!</v>
      </c>
      <c r="AO2447" s="45" t="str">
        <f>MONTH(R2447)&amp;"/"&amp;YEAR(R2447)</f>
        <v>1/1900</v>
      </c>
      <c r="AP2447" s="45" t="e">
        <f>WEEKNUM(R2447)-WEEKNUM(EOMONTH(R2447,-1)+1)+1</f>
        <v>#NUM!</v>
      </c>
      <c r="AQ2447" s="45">
        <f>IF(AU2447="S",IF(Q2447="1. Aceitou o programa",R2447-B2447,0),0)</f>
        <v>0</v>
      </c>
      <c r="AR2447" s="45">
        <f>IF(AU2447="S",IF(AND(S2447&lt;&gt;"",R2447&lt;&gt;""),S2447-R2447,0),0)</f>
        <v>0</v>
      </c>
      <c r="AS2447" s="45">
        <f>IF(AU2447="S",IF(Q2447="1. Aceitou o programa",IF(OR(X2447="Não se Aplica",X2447=""),IF(OR(W2447="Não se Aplica",W2447=""),0,W2447-V2447),AVERAGE(X2447-W2447,W2447-V2447)),0),0)</f>
        <v>0</v>
      </c>
      <c r="AT2447" s="45">
        <f>IF(AU2447="S",IF(AND(Q2447="1. Aceitou o programa",AB2447="Realizada"),IFERROR(IF(AA2447="",0,AA2447-R2447),0),0),0)</f>
        <v>0</v>
      </c>
      <c r="AU2447" s="45" t="str">
        <f>_xlfn.XLOOKUP(U2447,'Lista Suspensa'!$AA$20:$AA$23,'Lista Suspensa'!$AB$20:$AB$23,"N/A")</f>
        <v>S</v>
      </c>
    </row>
    <row r="2448" spans="27:47" ht="12" customHeight="1">
      <c r="AA2448" s="27">
        <v>0</v>
      </c>
      <c r="AL2448" s="45" t="s">
        <v>68</v>
      </c>
      <c r="AM2448" s="162" t="str">
        <f>MONTH(B2448)&amp;"/"&amp;YEAR(B2448)</f>
        <v>1/1900</v>
      </c>
      <c r="AN2448" s="45" t="e">
        <f>WEEKNUM(B2448)-WEEKNUM(EOMONTH(B2448,-1)+1)+1</f>
        <v>#NUM!</v>
      </c>
      <c r="AO2448" s="45" t="str">
        <f>MONTH(R2448)&amp;"/"&amp;YEAR(R2448)</f>
        <v>1/1900</v>
      </c>
      <c r="AP2448" s="45" t="e">
        <f>WEEKNUM(R2448)-WEEKNUM(EOMONTH(R2448,-1)+1)+1</f>
        <v>#NUM!</v>
      </c>
      <c r="AQ2448" s="45">
        <f>IF(AU2448="S",IF(Q2448="1. Aceitou o programa",R2448-B2448,0),0)</f>
        <v>0</v>
      </c>
      <c r="AR2448" s="45">
        <f>IF(AU2448="S",IF(AND(S2448&lt;&gt;"",R2448&lt;&gt;""),S2448-R2448,0),0)</f>
        <v>0</v>
      </c>
      <c r="AS2448" s="45">
        <f>IF(AU2448="S",IF(Q2448="1. Aceitou o programa",IF(OR(X2448="Não se Aplica",X2448=""),IF(OR(W2448="Não se Aplica",W2448=""),0,W2448-V2448),AVERAGE(X2448-W2448,W2448-V2448)),0),0)</f>
        <v>0</v>
      </c>
      <c r="AT2448" s="45">
        <f>IF(AU2448="S",IF(AND(Q2448="1. Aceitou o programa",AB2448="Realizada"),IFERROR(IF(AA2448="",0,AA2448-R2448),0),0),0)</f>
        <v>0</v>
      </c>
      <c r="AU2448" s="45" t="str">
        <f>_xlfn.XLOOKUP(U2448,'Lista Suspensa'!$AA$20:$AA$23,'Lista Suspensa'!$AB$20:$AB$23,"N/A")</f>
        <v>S</v>
      </c>
    </row>
    <row r="2449" spans="27:47" ht="12" customHeight="1">
      <c r="AA2449" s="27">
        <v>0</v>
      </c>
      <c r="AL2449" s="45" t="s">
        <v>68</v>
      </c>
      <c r="AM2449" s="162" t="str">
        <f>MONTH(B2449)&amp;"/"&amp;YEAR(B2449)</f>
        <v>1/1900</v>
      </c>
      <c r="AN2449" s="45" t="e">
        <f>WEEKNUM(B2449)-WEEKNUM(EOMONTH(B2449,-1)+1)+1</f>
        <v>#NUM!</v>
      </c>
      <c r="AO2449" s="45" t="str">
        <f>MONTH(R2449)&amp;"/"&amp;YEAR(R2449)</f>
        <v>1/1900</v>
      </c>
      <c r="AP2449" s="45" t="e">
        <f>WEEKNUM(R2449)-WEEKNUM(EOMONTH(R2449,-1)+1)+1</f>
        <v>#NUM!</v>
      </c>
      <c r="AQ2449" s="45">
        <f>IF(AU2449="S",IF(Q2449="1. Aceitou o programa",R2449-B2449,0),0)</f>
        <v>0</v>
      </c>
      <c r="AR2449" s="45">
        <f>IF(AU2449="S",IF(AND(S2449&lt;&gt;"",R2449&lt;&gt;""),S2449-R2449,0),0)</f>
        <v>0</v>
      </c>
      <c r="AS2449" s="45">
        <f>IF(AU2449="S",IF(Q2449="1. Aceitou o programa",IF(OR(X2449="Não se Aplica",X2449=""),IF(OR(W2449="Não se Aplica",W2449=""),0,W2449-V2449),AVERAGE(X2449-W2449,W2449-V2449)),0),0)</f>
        <v>0</v>
      </c>
      <c r="AT2449" s="45">
        <f>IF(AU2449="S",IF(AND(Q2449="1. Aceitou o programa",AB2449="Realizada"),IFERROR(IF(AA2449="",0,AA2449-R2449),0),0),0)</f>
        <v>0</v>
      </c>
      <c r="AU2449" s="45" t="str">
        <f>_xlfn.XLOOKUP(U2449,'Lista Suspensa'!$AA$20:$AA$23,'Lista Suspensa'!$AB$20:$AB$23,"N/A")</f>
        <v>S</v>
      </c>
    </row>
    <row r="2450" spans="27:47" ht="12" customHeight="1">
      <c r="AA2450" s="27">
        <v>0</v>
      </c>
      <c r="AL2450" s="45" t="s">
        <v>68</v>
      </c>
      <c r="AM2450" s="162" t="str">
        <f>MONTH(B2450)&amp;"/"&amp;YEAR(B2450)</f>
        <v>1/1900</v>
      </c>
      <c r="AN2450" s="45" t="e">
        <f>WEEKNUM(B2450)-WEEKNUM(EOMONTH(B2450,-1)+1)+1</f>
        <v>#NUM!</v>
      </c>
      <c r="AO2450" s="45" t="str">
        <f>MONTH(R2450)&amp;"/"&amp;YEAR(R2450)</f>
        <v>1/1900</v>
      </c>
      <c r="AP2450" s="45" t="e">
        <f>WEEKNUM(R2450)-WEEKNUM(EOMONTH(R2450,-1)+1)+1</f>
        <v>#NUM!</v>
      </c>
      <c r="AQ2450" s="45">
        <f>IF(AU2450="S",IF(Q2450="1. Aceitou o programa",R2450-B2450,0),0)</f>
        <v>0</v>
      </c>
      <c r="AR2450" s="45">
        <f>IF(AU2450="S",IF(AND(S2450&lt;&gt;"",R2450&lt;&gt;""),S2450-R2450,0),0)</f>
        <v>0</v>
      </c>
      <c r="AS2450" s="45">
        <f>IF(AU2450="S",IF(Q2450="1. Aceitou o programa",IF(OR(X2450="Não se Aplica",X2450=""),IF(OR(W2450="Não se Aplica",W2450=""),0,W2450-V2450),AVERAGE(X2450-W2450,W2450-V2450)),0),0)</f>
        <v>0</v>
      </c>
      <c r="AT2450" s="45">
        <f>IF(AU2450="S",IF(AND(Q2450="1. Aceitou o programa",AB2450="Realizada"),IFERROR(IF(AA2450="",0,AA2450-R2450),0),0),0)</f>
        <v>0</v>
      </c>
      <c r="AU2450" s="45" t="str">
        <f>_xlfn.XLOOKUP(U2450,'Lista Suspensa'!$AA$20:$AA$23,'Lista Suspensa'!$AB$20:$AB$23,"N/A")</f>
        <v>S</v>
      </c>
    </row>
    <row r="2451" spans="27:47" ht="12" customHeight="1">
      <c r="AA2451" s="27">
        <v>0</v>
      </c>
      <c r="AL2451" s="45" t="s">
        <v>68</v>
      </c>
      <c r="AM2451" s="162" t="str">
        <f>MONTH(B2451)&amp;"/"&amp;YEAR(B2451)</f>
        <v>1/1900</v>
      </c>
      <c r="AN2451" s="45" t="e">
        <f>WEEKNUM(B2451)-WEEKNUM(EOMONTH(B2451,-1)+1)+1</f>
        <v>#NUM!</v>
      </c>
      <c r="AO2451" s="45" t="str">
        <f>MONTH(R2451)&amp;"/"&amp;YEAR(R2451)</f>
        <v>1/1900</v>
      </c>
      <c r="AP2451" s="45" t="e">
        <f>WEEKNUM(R2451)-WEEKNUM(EOMONTH(R2451,-1)+1)+1</f>
        <v>#NUM!</v>
      </c>
      <c r="AQ2451" s="45">
        <f>IF(AU2451="S",IF(Q2451="1. Aceitou o programa",R2451-B2451,0),0)</f>
        <v>0</v>
      </c>
      <c r="AR2451" s="45">
        <f>IF(AU2451="S",IF(AND(S2451&lt;&gt;"",R2451&lt;&gt;""),S2451-R2451,0),0)</f>
        <v>0</v>
      </c>
      <c r="AS2451" s="45">
        <f>IF(AU2451="S",IF(Q2451="1. Aceitou o programa",IF(OR(X2451="Não se Aplica",X2451=""),IF(OR(W2451="Não se Aplica",W2451=""),0,W2451-V2451),AVERAGE(X2451-W2451,W2451-V2451)),0),0)</f>
        <v>0</v>
      </c>
      <c r="AT2451" s="45">
        <f>IF(AU2451="S",IF(AND(Q2451="1. Aceitou o programa",AB2451="Realizada"),IFERROR(IF(AA2451="",0,AA2451-R2451),0),0),0)</f>
        <v>0</v>
      </c>
      <c r="AU2451" s="45" t="str">
        <f>_xlfn.XLOOKUP(U2451,'Lista Suspensa'!$AA$20:$AA$23,'Lista Suspensa'!$AB$20:$AB$23,"N/A")</f>
        <v>S</v>
      </c>
    </row>
    <row r="2452" spans="27:47" ht="12" customHeight="1">
      <c r="AA2452" s="27">
        <v>0</v>
      </c>
      <c r="AL2452" s="45" t="s">
        <v>68</v>
      </c>
      <c r="AM2452" s="162" t="str">
        <f>MONTH(B2452)&amp;"/"&amp;YEAR(B2452)</f>
        <v>1/1900</v>
      </c>
      <c r="AN2452" s="45" t="e">
        <f>WEEKNUM(B2452)-WEEKNUM(EOMONTH(B2452,-1)+1)+1</f>
        <v>#NUM!</v>
      </c>
      <c r="AO2452" s="45" t="str">
        <f>MONTH(R2452)&amp;"/"&amp;YEAR(R2452)</f>
        <v>1/1900</v>
      </c>
      <c r="AP2452" s="45" t="e">
        <f>WEEKNUM(R2452)-WEEKNUM(EOMONTH(R2452,-1)+1)+1</f>
        <v>#NUM!</v>
      </c>
      <c r="AQ2452" s="45">
        <f>IF(AU2452="S",IF(Q2452="1. Aceitou o programa",R2452-B2452,0),0)</f>
        <v>0</v>
      </c>
      <c r="AR2452" s="45">
        <f>IF(AU2452="S",IF(AND(S2452&lt;&gt;"",R2452&lt;&gt;""),S2452-R2452,0),0)</f>
        <v>0</v>
      </c>
      <c r="AS2452" s="45">
        <f>IF(AU2452="S",IF(Q2452="1. Aceitou o programa",IF(OR(X2452="Não se Aplica",X2452=""),IF(OR(W2452="Não se Aplica",W2452=""),0,W2452-V2452),AVERAGE(X2452-W2452,W2452-V2452)),0),0)</f>
        <v>0</v>
      </c>
      <c r="AT2452" s="45">
        <f>IF(AU2452="S",IF(AND(Q2452="1. Aceitou o programa",AB2452="Realizada"),IFERROR(IF(AA2452="",0,AA2452-R2452),0),0),0)</f>
        <v>0</v>
      </c>
      <c r="AU2452" s="45" t="str">
        <f>_xlfn.XLOOKUP(U2452,'Lista Suspensa'!$AA$20:$AA$23,'Lista Suspensa'!$AB$20:$AB$23,"N/A")</f>
        <v>S</v>
      </c>
    </row>
    <row r="2453" spans="27:47" ht="12" customHeight="1">
      <c r="AA2453" s="27">
        <v>0</v>
      </c>
      <c r="AL2453" s="45" t="s">
        <v>68</v>
      </c>
      <c r="AM2453" s="162" t="str">
        <f>MONTH(B2453)&amp;"/"&amp;YEAR(B2453)</f>
        <v>1/1900</v>
      </c>
      <c r="AN2453" s="45" t="e">
        <f>WEEKNUM(B2453)-WEEKNUM(EOMONTH(B2453,-1)+1)+1</f>
        <v>#NUM!</v>
      </c>
      <c r="AO2453" s="45" t="str">
        <f>MONTH(R2453)&amp;"/"&amp;YEAR(R2453)</f>
        <v>1/1900</v>
      </c>
      <c r="AP2453" s="45" t="e">
        <f>WEEKNUM(R2453)-WEEKNUM(EOMONTH(R2453,-1)+1)+1</f>
        <v>#NUM!</v>
      </c>
      <c r="AQ2453" s="45">
        <f>IF(AU2453="S",IF(Q2453="1. Aceitou o programa",R2453-B2453,0),0)</f>
        <v>0</v>
      </c>
      <c r="AR2453" s="45">
        <f>IF(AU2453="S",IF(AND(S2453&lt;&gt;"",R2453&lt;&gt;""),S2453-R2453,0),0)</f>
        <v>0</v>
      </c>
      <c r="AS2453" s="45">
        <f>IF(AU2453="S",IF(Q2453="1. Aceitou o programa",IF(OR(X2453="Não se Aplica",X2453=""),IF(OR(W2453="Não se Aplica",W2453=""),0,W2453-V2453),AVERAGE(X2453-W2453,W2453-V2453)),0),0)</f>
        <v>0</v>
      </c>
      <c r="AT2453" s="45">
        <f>IF(AU2453="S",IF(AND(Q2453="1. Aceitou o programa",AB2453="Realizada"),IFERROR(IF(AA2453="",0,AA2453-R2453),0),0),0)</f>
        <v>0</v>
      </c>
      <c r="AU2453" s="45" t="str">
        <f>_xlfn.XLOOKUP(U2453,'Lista Suspensa'!$AA$20:$AA$23,'Lista Suspensa'!$AB$20:$AB$23,"N/A")</f>
        <v>S</v>
      </c>
    </row>
    <row r="2454" spans="27:47" ht="12" customHeight="1">
      <c r="AA2454" s="27">
        <v>0</v>
      </c>
      <c r="AL2454" s="45" t="s">
        <v>68</v>
      </c>
      <c r="AM2454" s="162" t="str">
        <f>MONTH(B2454)&amp;"/"&amp;YEAR(B2454)</f>
        <v>1/1900</v>
      </c>
      <c r="AN2454" s="45" t="e">
        <f>WEEKNUM(B2454)-WEEKNUM(EOMONTH(B2454,-1)+1)+1</f>
        <v>#NUM!</v>
      </c>
      <c r="AO2454" s="45" t="str">
        <f>MONTH(R2454)&amp;"/"&amp;YEAR(R2454)</f>
        <v>1/1900</v>
      </c>
      <c r="AP2454" s="45" t="e">
        <f>WEEKNUM(R2454)-WEEKNUM(EOMONTH(R2454,-1)+1)+1</f>
        <v>#NUM!</v>
      </c>
      <c r="AQ2454" s="45">
        <f>IF(AU2454="S",IF(Q2454="1. Aceitou o programa",R2454-B2454,0),0)</f>
        <v>0</v>
      </c>
      <c r="AR2454" s="45">
        <f>IF(AU2454="S",IF(AND(S2454&lt;&gt;"",R2454&lt;&gt;""),S2454-R2454,0),0)</f>
        <v>0</v>
      </c>
      <c r="AS2454" s="45">
        <f>IF(AU2454="S",IF(Q2454="1. Aceitou o programa",IF(OR(X2454="Não se Aplica",X2454=""),IF(OR(W2454="Não se Aplica",W2454=""),0,W2454-V2454),AVERAGE(X2454-W2454,W2454-V2454)),0),0)</f>
        <v>0</v>
      </c>
      <c r="AT2454" s="45">
        <f>IF(AU2454="S",IF(AND(Q2454="1. Aceitou o programa",AB2454="Realizada"),IFERROR(IF(AA2454="",0,AA2454-R2454),0),0),0)</f>
        <v>0</v>
      </c>
      <c r="AU2454" s="45" t="str">
        <f>_xlfn.XLOOKUP(U2454,'Lista Suspensa'!$AA$20:$AA$23,'Lista Suspensa'!$AB$20:$AB$23,"N/A")</f>
        <v>S</v>
      </c>
    </row>
    <row r="2455" spans="27:47" ht="12" customHeight="1">
      <c r="AA2455" s="27">
        <v>0</v>
      </c>
      <c r="AL2455" s="45" t="s">
        <v>68</v>
      </c>
      <c r="AM2455" s="162" t="str">
        <f>MONTH(B2455)&amp;"/"&amp;YEAR(B2455)</f>
        <v>1/1900</v>
      </c>
      <c r="AN2455" s="45" t="e">
        <f>WEEKNUM(B2455)-WEEKNUM(EOMONTH(B2455,-1)+1)+1</f>
        <v>#NUM!</v>
      </c>
      <c r="AO2455" s="45" t="str">
        <f>MONTH(R2455)&amp;"/"&amp;YEAR(R2455)</f>
        <v>1/1900</v>
      </c>
      <c r="AP2455" s="45" t="e">
        <f>WEEKNUM(R2455)-WEEKNUM(EOMONTH(R2455,-1)+1)+1</f>
        <v>#NUM!</v>
      </c>
      <c r="AQ2455" s="45">
        <f>IF(AU2455="S",IF(Q2455="1. Aceitou o programa",R2455-B2455,0),0)</f>
        <v>0</v>
      </c>
      <c r="AR2455" s="45">
        <f>IF(AU2455="S",IF(AND(S2455&lt;&gt;"",R2455&lt;&gt;""),S2455-R2455,0),0)</f>
        <v>0</v>
      </c>
      <c r="AS2455" s="45">
        <f>IF(AU2455="S",IF(Q2455="1. Aceitou o programa",IF(OR(X2455="Não se Aplica",X2455=""),IF(OR(W2455="Não se Aplica",W2455=""),0,W2455-V2455),AVERAGE(X2455-W2455,W2455-V2455)),0),0)</f>
        <v>0</v>
      </c>
      <c r="AT2455" s="45">
        <f>IF(AU2455="S",IF(AND(Q2455="1. Aceitou o programa",AB2455="Realizada"),IFERROR(IF(AA2455="",0,AA2455-R2455),0),0),0)</f>
        <v>0</v>
      </c>
      <c r="AU2455" s="45" t="str">
        <f>_xlfn.XLOOKUP(U2455,'Lista Suspensa'!$AA$20:$AA$23,'Lista Suspensa'!$AB$20:$AB$23,"N/A")</f>
        <v>S</v>
      </c>
    </row>
    <row r="2456" spans="27:47" ht="12" customHeight="1">
      <c r="AA2456" s="27">
        <v>0</v>
      </c>
      <c r="AL2456" s="45" t="s">
        <v>68</v>
      </c>
      <c r="AM2456" s="162" t="str">
        <f>MONTH(B2456)&amp;"/"&amp;YEAR(B2456)</f>
        <v>1/1900</v>
      </c>
      <c r="AN2456" s="45" t="e">
        <f>WEEKNUM(B2456)-WEEKNUM(EOMONTH(B2456,-1)+1)+1</f>
        <v>#NUM!</v>
      </c>
      <c r="AO2456" s="45" t="str">
        <f>MONTH(R2456)&amp;"/"&amp;YEAR(R2456)</f>
        <v>1/1900</v>
      </c>
      <c r="AP2456" s="45" t="e">
        <f>WEEKNUM(R2456)-WEEKNUM(EOMONTH(R2456,-1)+1)+1</f>
        <v>#NUM!</v>
      </c>
      <c r="AQ2456" s="45">
        <f>IF(AU2456="S",IF(Q2456="1. Aceitou o programa",R2456-B2456,0),0)</f>
        <v>0</v>
      </c>
      <c r="AR2456" s="45">
        <f>IF(AU2456="S",IF(AND(S2456&lt;&gt;"",R2456&lt;&gt;""),S2456-R2456,0),0)</f>
        <v>0</v>
      </c>
      <c r="AS2456" s="45">
        <f>IF(AU2456="S",IF(Q2456="1. Aceitou o programa",IF(OR(X2456="Não se Aplica",X2456=""),IF(OR(W2456="Não se Aplica",W2456=""),0,W2456-V2456),AVERAGE(X2456-W2456,W2456-V2456)),0),0)</f>
        <v>0</v>
      </c>
      <c r="AT2456" s="45">
        <f>IF(AU2456="S",IF(AND(Q2456="1. Aceitou o programa",AB2456="Realizada"),IFERROR(IF(AA2456="",0,AA2456-R2456),0),0),0)</f>
        <v>0</v>
      </c>
      <c r="AU2456" s="45" t="str">
        <f>_xlfn.XLOOKUP(U2456,'Lista Suspensa'!$AA$20:$AA$23,'Lista Suspensa'!$AB$20:$AB$23,"N/A")</f>
        <v>S</v>
      </c>
    </row>
    <row r="2457" spans="27:47" ht="12" customHeight="1">
      <c r="AA2457" s="27">
        <v>0</v>
      </c>
      <c r="AL2457" s="45" t="s">
        <v>68</v>
      </c>
      <c r="AM2457" s="162" t="str">
        <f>MONTH(B2457)&amp;"/"&amp;YEAR(B2457)</f>
        <v>1/1900</v>
      </c>
      <c r="AN2457" s="45" t="e">
        <f>WEEKNUM(B2457)-WEEKNUM(EOMONTH(B2457,-1)+1)+1</f>
        <v>#NUM!</v>
      </c>
      <c r="AO2457" s="45" t="str">
        <f>MONTH(R2457)&amp;"/"&amp;YEAR(R2457)</f>
        <v>1/1900</v>
      </c>
      <c r="AP2457" s="45" t="e">
        <f>WEEKNUM(R2457)-WEEKNUM(EOMONTH(R2457,-1)+1)+1</f>
        <v>#NUM!</v>
      </c>
      <c r="AQ2457" s="45">
        <f>IF(AU2457="S",IF(Q2457="1. Aceitou o programa",R2457-B2457,0),0)</f>
        <v>0</v>
      </c>
      <c r="AR2457" s="45">
        <f>IF(AU2457="S",IF(AND(S2457&lt;&gt;"",R2457&lt;&gt;""),S2457-R2457,0),0)</f>
        <v>0</v>
      </c>
      <c r="AS2457" s="45">
        <f>IF(AU2457="S",IF(Q2457="1. Aceitou o programa",IF(OR(X2457="Não se Aplica",X2457=""),IF(OR(W2457="Não se Aplica",W2457=""),0,W2457-V2457),AVERAGE(X2457-W2457,W2457-V2457)),0),0)</f>
        <v>0</v>
      </c>
      <c r="AT2457" s="45">
        <f>IF(AU2457="S",IF(AND(Q2457="1. Aceitou o programa",AB2457="Realizada"),IFERROR(IF(AA2457="",0,AA2457-R2457),0),0),0)</f>
        <v>0</v>
      </c>
      <c r="AU2457" s="45" t="str">
        <f>_xlfn.XLOOKUP(U2457,'Lista Suspensa'!$AA$20:$AA$23,'Lista Suspensa'!$AB$20:$AB$23,"N/A")</f>
        <v>S</v>
      </c>
    </row>
    <row r="2458" spans="27:47" ht="12" customHeight="1">
      <c r="AA2458" s="27">
        <v>0</v>
      </c>
      <c r="AL2458" s="45" t="s">
        <v>68</v>
      </c>
      <c r="AM2458" s="162" t="str">
        <f>MONTH(B2458)&amp;"/"&amp;YEAR(B2458)</f>
        <v>1/1900</v>
      </c>
      <c r="AN2458" s="45" t="e">
        <f>WEEKNUM(B2458)-WEEKNUM(EOMONTH(B2458,-1)+1)+1</f>
        <v>#NUM!</v>
      </c>
      <c r="AO2458" s="45" t="str">
        <f>MONTH(R2458)&amp;"/"&amp;YEAR(R2458)</f>
        <v>1/1900</v>
      </c>
      <c r="AP2458" s="45" t="e">
        <f>WEEKNUM(R2458)-WEEKNUM(EOMONTH(R2458,-1)+1)+1</f>
        <v>#NUM!</v>
      </c>
      <c r="AQ2458" s="45">
        <f>IF(AU2458="S",IF(Q2458="1. Aceitou o programa",R2458-B2458,0),0)</f>
        <v>0</v>
      </c>
      <c r="AR2458" s="45">
        <f>IF(AU2458="S",IF(AND(S2458&lt;&gt;"",R2458&lt;&gt;""),S2458-R2458,0),0)</f>
        <v>0</v>
      </c>
      <c r="AS2458" s="45">
        <f>IF(AU2458="S",IF(Q2458="1. Aceitou o programa",IF(OR(X2458="Não se Aplica",X2458=""),IF(OR(W2458="Não se Aplica",W2458=""),0,W2458-V2458),AVERAGE(X2458-W2458,W2458-V2458)),0),0)</f>
        <v>0</v>
      </c>
      <c r="AT2458" s="45">
        <f>IF(AU2458="S",IF(AND(Q2458="1. Aceitou o programa",AB2458="Realizada"),IFERROR(IF(AA2458="",0,AA2458-R2458),0),0),0)</f>
        <v>0</v>
      </c>
      <c r="AU2458" s="45" t="str">
        <f>_xlfn.XLOOKUP(U2458,'Lista Suspensa'!$AA$20:$AA$23,'Lista Suspensa'!$AB$20:$AB$23,"N/A")</f>
        <v>S</v>
      </c>
    </row>
    <row r="2459" spans="27:47" ht="12" customHeight="1">
      <c r="AA2459" s="27">
        <v>0</v>
      </c>
      <c r="AL2459" s="45" t="s">
        <v>68</v>
      </c>
      <c r="AM2459" s="162" t="str">
        <f>MONTH(B2459)&amp;"/"&amp;YEAR(B2459)</f>
        <v>1/1900</v>
      </c>
      <c r="AN2459" s="45" t="e">
        <f>WEEKNUM(B2459)-WEEKNUM(EOMONTH(B2459,-1)+1)+1</f>
        <v>#NUM!</v>
      </c>
      <c r="AO2459" s="45" t="str">
        <f>MONTH(R2459)&amp;"/"&amp;YEAR(R2459)</f>
        <v>1/1900</v>
      </c>
      <c r="AP2459" s="45" t="e">
        <f>WEEKNUM(R2459)-WEEKNUM(EOMONTH(R2459,-1)+1)+1</f>
        <v>#NUM!</v>
      </c>
      <c r="AQ2459" s="45">
        <f>IF(AU2459="S",IF(Q2459="1. Aceitou o programa",R2459-B2459,0),0)</f>
        <v>0</v>
      </c>
      <c r="AR2459" s="45">
        <f>IF(AU2459="S",IF(AND(S2459&lt;&gt;"",R2459&lt;&gt;""),S2459-R2459,0),0)</f>
        <v>0</v>
      </c>
      <c r="AS2459" s="45">
        <f>IF(AU2459="S",IF(Q2459="1. Aceitou o programa",IF(OR(X2459="Não se Aplica",X2459=""),IF(OR(W2459="Não se Aplica",W2459=""),0,W2459-V2459),AVERAGE(X2459-W2459,W2459-V2459)),0),0)</f>
        <v>0</v>
      </c>
      <c r="AT2459" s="45">
        <f>IF(AU2459="S",IF(AND(Q2459="1. Aceitou o programa",AB2459="Realizada"),IFERROR(IF(AA2459="",0,AA2459-R2459),0),0),0)</f>
        <v>0</v>
      </c>
      <c r="AU2459" s="45" t="str">
        <f>_xlfn.XLOOKUP(U2459,'Lista Suspensa'!$AA$20:$AA$23,'Lista Suspensa'!$AB$20:$AB$23,"N/A")</f>
        <v>S</v>
      </c>
    </row>
    <row r="2460" spans="27:47" ht="12" customHeight="1">
      <c r="AA2460" s="27">
        <v>0</v>
      </c>
      <c r="AL2460" s="45" t="s">
        <v>68</v>
      </c>
      <c r="AM2460" s="162" t="str">
        <f>MONTH(B2460)&amp;"/"&amp;YEAR(B2460)</f>
        <v>1/1900</v>
      </c>
      <c r="AN2460" s="45" t="e">
        <f>WEEKNUM(B2460)-WEEKNUM(EOMONTH(B2460,-1)+1)+1</f>
        <v>#NUM!</v>
      </c>
      <c r="AO2460" s="45" t="str">
        <f>MONTH(R2460)&amp;"/"&amp;YEAR(R2460)</f>
        <v>1/1900</v>
      </c>
      <c r="AP2460" s="45" t="e">
        <f>WEEKNUM(R2460)-WEEKNUM(EOMONTH(R2460,-1)+1)+1</f>
        <v>#NUM!</v>
      </c>
      <c r="AQ2460" s="45">
        <f>IF(AU2460="S",IF(Q2460="1. Aceitou o programa",R2460-B2460,0),0)</f>
        <v>0</v>
      </c>
      <c r="AR2460" s="45">
        <f>IF(AU2460="S",IF(AND(S2460&lt;&gt;"",R2460&lt;&gt;""),S2460-R2460,0),0)</f>
        <v>0</v>
      </c>
      <c r="AS2460" s="45">
        <f>IF(AU2460="S",IF(Q2460="1. Aceitou o programa",IF(OR(X2460="Não se Aplica",X2460=""),IF(OR(W2460="Não se Aplica",W2460=""),0,W2460-V2460),AVERAGE(X2460-W2460,W2460-V2460)),0),0)</f>
        <v>0</v>
      </c>
      <c r="AT2460" s="45">
        <f>IF(AU2460="S",IF(AND(Q2460="1. Aceitou o programa",AB2460="Realizada"),IFERROR(IF(AA2460="",0,AA2460-R2460),0),0),0)</f>
        <v>0</v>
      </c>
      <c r="AU2460" s="45" t="str">
        <f>_xlfn.XLOOKUP(U2460,'Lista Suspensa'!$AA$20:$AA$23,'Lista Suspensa'!$AB$20:$AB$23,"N/A")</f>
        <v>S</v>
      </c>
    </row>
    <row r="2461" spans="27:47" ht="12" customHeight="1">
      <c r="AA2461" s="27">
        <v>0</v>
      </c>
      <c r="AL2461" s="45" t="s">
        <v>68</v>
      </c>
      <c r="AM2461" s="162" t="str">
        <f>MONTH(B2461)&amp;"/"&amp;YEAR(B2461)</f>
        <v>1/1900</v>
      </c>
      <c r="AN2461" s="45" t="e">
        <f>WEEKNUM(B2461)-WEEKNUM(EOMONTH(B2461,-1)+1)+1</f>
        <v>#NUM!</v>
      </c>
      <c r="AO2461" s="45" t="str">
        <f>MONTH(R2461)&amp;"/"&amp;YEAR(R2461)</f>
        <v>1/1900</v>
      </c>
      <c r="AP2461" s="45" t="e">
        <f>WEEKNUM(R2461)-WEEKNUM(EOMONTH(R2461,-1)+1)+1</f>
        <v>#NUM!</v>
      </c>
      <c r="AQ2461" s="45">
        <f>IF(AU2461="S",IF(Q2461="1. Aceitou o programa",R2461-B2461,0),0)</f>
        <v>0</v>
      </c>
      <c r="AR2461" s="45">
        <f>IF(AU2461="S",IF(AND(S2461&lt;&gt;"",R2461&lt;&gt;""),S2461-R2461,0),0)</f>
        <v>0</v>
      </c>
      <c r="AS2461" s="45">
        <f>IF(AU2461="S",IF(Q2461="1. Aceitou o programa",IF(OR(X2461="Não se Aplica",X2461=""),IF(OR(W2461="Não se Aplica",W2461=""),0,W2461-V2461),AVERAGE(X2461-W2461,W2461-V2461)),0),0)</f>
        <v>0</v>
      </c>
      <c r="AT2461" s="45">
        <f>IF(AU2461="S",IF(AND(Q2461="1. Aceitou o programa",AB2461="Realizada"),IFERROR(IF(AA2461="",0,AA2461-R2461),0),0),0)</f>
        <v>0</v>
      </c>
      <c r="AU2461" s="45" t="str">
        <f>_xlfn.XLOOKUP(U2461,'Lista Suspensa'!$AA$20:$AA$23,'Lista Suspensa'!$AB$20:$AB$23,"N/A")</f>
        <v>S</v>
      </c>
    </row>
    <row r="2462" spans="27:47" ht="12" customHeight="1">
      <c r="AA2462" s="27">
        <v>0</v>
      </c>
      <c r="AL2462" s="45" t="s">
        <v>68</v>
      </c>
      <c r="AM2462" s="162" t="str">
        <f>MONTH(B2462)&amp;"/"&amp;YEAR(B2462)</f>
        <v>1/1900</v>
      </c>
      <c r="AN2462" s="45" t="e">
        <f>WEEKNUM(B2462)-WEEKNUM(EOMONTH(B2462,-1)+1)+1</f>
        <v>#NUM!</v>
      </c>
      <c r="AO2462" s="45" t="str">
        <f>MONTH(R2462)&amp;"/"&amp;YEAR(R2462)</f>
        <v>1/1900</v>
      </c>
      <c r="AP2462" s="45" t="e">
        <f>WEEKNUM(R2462)-WEEKNUM(EOMONTH(R2462,-1)+1)+1</f>
        <v>#NUM!</v>
      </c>
      <c r="AQ2462" s="45">
        <f>IF(AU2462="S",IF(Q2462="1. Aceitou o programa",R2462-B2462,0),0)</f>
        <v>0</v>
      </c>
      <c r="AR2462" s="45">
        <f>IF(AU2462="S",IF(AND(S2462&lt;&gt;"",R2462&lt;&gt;""),S2462-R2462,0),0)</f>
        <v>0</v>
      </c>
      <c r="AS2462" s="45">
        <f>IF(AU2462="S",IF(Q2462="1. Aceitou o programa",IF(OR(X2462="Não se Aplica",X2462=""),IF(OR(W2462="Não se Aplica",W2462=""),0,W2462-V2462),AVERAGE(X2462-W2462,W2462-V2462)),0),0)</f>
        <v>0</v>
      </c>
      <c r="AT2462" s="45">
        <f>IF(AU2462="S",IF(AND(Q2462="1. Aceitou o programa",AB2462="Realizada"),IFERROR(IF(AA2462="",0,AA2462-R2462),0),0),0)</f>
        <v>0</v>
      </c>
      <c r="AU2462" s="45" t="str">
        <f>_xlfn.XLOOKUP(U2462,'Lista Suspensa'!$AA$20:$AA$23,'Lista Suspensa'!$AB$20:$AB$23,"N/A")</f>
        <v>S</v>
      </c>
    </row>
    <row r="2463" spans="27:47" ht="12" customHeight="1">
      <c r="AA2463" s="27">
        <v>0</v>
      </c>
      <c r="AL2463" s="45" t="s">
        <v>68</v>
      </c>
      <c r="AM2463" s="162" t="str">
        <f>MONTH(B2463)&amp;"/"&amp;YEAR(B2463)</f>
        <v>1/1900</v>
      </c>
      <c r="AN2463" s="45" t="e">
        <f>WEEKNUM(B2463)-WEEKNUM(EOMONTH(B2463,-1)+1)+1</f>
        <v>#NUM!</v>
      </c>
      <c r="AO2463" s="45" t="str">
        <f>MONTH(R2463)&amp;"/"&amp;YEAR(R2463)</f>
        <v>1/1900</v>
      </c>
      <c r="AP2463" s="45" t="e">
        <f>WEEKNUM(R2463)-WEEKNUM(EOMONTH(R2463,-1)+1)+1</f>
        <v>#NUM!</v>
      </c>
      <c r="AQ2463" s="45">
        <f>IF(AU2463="S",IF(Q2463="1. Aceitou o programa",R2463-B2463,0),0)</f>
        <v>0</v>
      </c>
      <c r="AR2463" s="45">
        <f>IF(AU2463="S",IF(AND(S2463&lt;&gt;"",R2463&lt;&gt;""),S2463-R2463,0),0)</f>
        <v>0</v>
      </c>
      <c r="AS2463" s="45">
        <f>IF(AU2463="S",IF(Q2463="1. Aceitou o programa",IF(OR(X2463="Não se Aplica",X2463=""),IF(OR(W2463="Não se Aplica",W2463=""),0,W2463-V2463),AVERAGE(X2463-W2463,W2463-V2463)),0),0)</f>
        <v>0</v>
      </c>
      <c r="AT2463" s="45">
        <f>IF(AU2463="S",IF(AND(Q2463="1. Aceitou o programa",AB2463="Realizada"),IFERROR(IF(AA2463="",0,AA2463-R2463),0),0),0)</f>
        <v>0</v>
      </c>
      <c r="AU2463" s="45" t="str">
        <f>_xlfn.XLOOKUP(U2463,'Lista Suspensa'!$AA$20:$AA$23,'Lista Suspensa'!$AB$20:$AB$23,"N/A")</f>
        <v>S</v>
      </c>
    </row>
    <row r="2464" spans="27:47" ht="12" customHeight="1">
      <c r="AA2464" s="27">
        <v>0</v>
      </c>
      <c r="AL2464" s="45" t="s">
        <v>68</v>
      </c>
      <c r="AM2464" s="162" t="str">
        <f>MONTH(B2464)&amp;"/"&amp;YEAR(B2464)</f>
        <v>1/1900</v>
      </c>
      <c r="AN2464" s="45" t="e">
        <f>WEEKNUM(B2464)-WEEKNUM(EOMONTH(B2464,-1)+1)+1</f>
        <v>#NUM!</v>
      </c>
      <c r="AO2464" s="45" t="str">
        <f>MONTH(R2464)&amp;"/"&amp;YEAR(R2464)</f>
        <v>1/1900</v>
      </c>
      <c r="AP2464" s="45" t="e">
        <f>WEEKNUM(R2464)-WEEKNUM(EOMONTH(R2464,-1)+1)+1</f>
        <v>#NUM!</v>
      </c>
      <c r="AQ2464" s="45">
        <f>IF(AU2464="S",IF(Q2464="1. Aceitou o programa",R2464-B2464,0),0)</f>
        <v>0</v>
      </c>
      <c r="AR2464" s="45">
        <f>IF(AU2464="S",IF(AND(S2464&lt;&gt;"",R2464&lt;&gt;""),S2464-R2464,0),0)</f>
        <v>0</v>
      </c>
      <c r="AS2464" s="45">
        <f>IF(AU2464="S",IF(Q2464="1. Aceitou o programa",IF(OR(X2464="Não se Aplica",X2464=""),IF(OR(W2464="Não se Aplica",W2464=""),0,W2464-V2464),AVERAGE(X2464-W2464,W2464-V2464)),0),0)</f>
        <v>0</v>
      </c>
      <c r="AT2464" s="45">
        <f>IF(AU2464="S",IF(AND(Q2464="1. Aceitou o programa",AB2464="Realizada"),IFERROR(IF(AA2464="",0,AA2464-R2464),0),0),0)</f>
        <v>0</v>
      </c>
      <c r="AU2464" s="45" t="str">
        <f>_xlfn.XLOOKUP(U2464,'Lista Suspensa'!$AA$20:$AA$23,'Lista Suspensa'!$AB$20:$AB$23,"N/A")</f>
        <v>S</v>
      </c>
    </row>
    <row r="2465" spans="27:47" ht="12" customHeight="1">
      <c r="AA2465" s="27">
        <v>0</v>
      </c>
      <c r="AL2465" s="45" t="s">
        <v>68</v>
      </c>
      <c r="AM2465" s="162" t="str">
        <f>MONTH(B2465)&amp;"/"&amp;YEAR(B2465)</f>
        <v>1/1900</v>
      </c>
      <c r="AN2465" s="45" t="e">
        <f>WEEKNUM(B2465)-WEEKNUM(EOMONTH(B2465,-1)+1)+1</f>
        <v>#NUM!</v>
      </c>
      <c r="AO2465" s="45" t="str">
        <f>MONTH(R2465)&amp;"/"&amp;YEAR(R2465)</f>
        <v>1/1900</v>
      </c>
      <c r="AP2465" s="45" t="e">
        <f>WEEKNUM(R2465)-WEEKNUM(EOMONTH(R2465,-1)+1)+1</f>
        <v>#NUM!</v>
      </c>
      <c r="AQ2465" s="45">
        <f>IF(AU2465="S",IF(Q2465="1. Aceitou o programa",R2465-B2465,0),0)</f>
        <v>0</v>
      </c>
      <c r="AR2465" s="45">
        <f>IF(AU2465="S",IF(AND(S2465&lt;&gt;"",R2465&lt;&gt;""),S2465-R2465,0),0)</f>
        <v>0</v>
      </c>
      <c r="AS2465" s="45">
        <f>IF(AU2465="S",IF(Q2465="1. Aceitou o programa",IF(OR(X2465="Não se Aplica",X2465=""),IF(OR(W2465="Não se Aplica",W2465=""),0,W2465-V2465),AVERAGE(X2465-W2465,W2465-V2465)),0),0)</f>
        <v>0</v>
      </c>
      <c r="AT2465" s="45">
        <f>IF(AU2465="S",IF(AND(Q2465="1. Aceitou o programa",AB2465="Realizada"),IFERROR(IF(AA2465="",0,AA2465-R2465),0),0),0)</f>
        <v>0</v>
      </c>
      <c r="AU2465" s="45" t="str">
        <f>_xlfn.XLOOKUP(U2465,'Lista Suspensa'!$AA$20:$AA$23,'Lista Suspensa'!$AB$20:$AB$23,"N/A")</f>
        <v>S</v>
      </c>
    </row>
    <row r="2466" spans="27:47" ht="12" customHeight="1">
      <c r="AA2466" s="27">
        <v>0</v>
      </c>
      <c r="AL2466" s="45" t="s">
        <v>68</v>
      </c>
      <c r="AM2466" s="162" t="str">
        <f>MONTH(B2466)&amp;"/"&amp;YEAR(B2466)</f>
        <v>1/1900</v>
      </c>
      <c r="AN2466" s="45" t="e">
        <f>WEEKNUM(B2466)-WEEKNUM(EOMONTH(B2466,-1)+1)+1</f>
        <v>#NUM!</v>
      </c>
      <c r="AO2466" s="45" t="str">
        <f>MONTH(R2466)&amp;"/"&amp;YEAR(R2466)</f>
        <v>1/1900</v>
      </c>
      <c r="AP2466" s="45" t="e">
        <f>WEEKNUM(R2466)-WEEKNUM(EOMONTH(R2466,-1)+1)+1</f>
        <v>#NUM!</v>
      </c>
      <c r="AQ2466" s="45">
        <f>IF(AU2466="S",IF(Q2466="1. Aceitou o programa",R2466-B2466,0),0)</f>
        <v>0</v>
      </c>
      <c r="AR2466" s="45">
        <f>IF(AU2466="S",IF(AND(S2466&lt;&gt;"",R2466&lt;&gt;""),S2466-R2466,0),0)</f>
        <v>0</v>
      </c>
      <c r="AS2466" s="45">
        <f>IF(AU2466="S",IF(Q2466="1. Aceitou o programa",IF(OR(X2466="Não se Aplica",X2466=""),IF(OR(W2466="Não se Aplica",W2466=""),0,W2466-V2466),AVERAGE(X2466-W2466,W2466-V2466)),0),0)</f>
        <v>0</v>
      </c>
      <c r="AT2466" s="45">
        <f>IF(AU2466="S",IF(AND(Q2466="1. Aceitou o programa",AB2466="Realizada"),IFERROR(IF(AA2466="",0,AA2466-R2466),0),0),0)</f>
        <v>0</v>
      </c>
      <c r="AU2466" s="45" t="str">
        <f>_xlfn.XLOOKUP(U2466,'Lista Suspensa'!$AA$20:$AA$23,'Lista Suspensa'!$AB$20:$AB$23,"N/A")</f>
        <v>S</v>
      </c>
    </row>
    <row r="2467" spans="27:47" ht="12" customHeight="1">
      <c r="AA2467" s="27">
        <v>0</v>
      </c>
      <c r="AL2467" s="45" t="s">
        <v>68</v>
      </c>
      <c r="AM2467" s="162" t="str">
        <f>MONTH(B2467)&amp;"/"&amp;YEAR(B2467)</f>
        <v>1/1900</v>
      </c>
      <c r="AN2467" s="45" t="e">
        <f>WEEKNUM(B2467)-WEEKNUM(EOMONTH(B2467,-1)+1)+1</f>
        <v>#NUM!</v>
      </c>
      <c r="AO2467" s="45" t="str">
        <f>MONTH(R2467)&amp;"/"&amp;YEAR(R2467)</f>
        <v>1/1900</v>
      </c>
      <c r="AP2467" s="45" t="e">
        <f>WEEKNUM(R2467)-WEEKNUM(EOMONTH(R2467,-1)+1)+1</f>
        <v>#NUM!</v>
      </c>
      <c r="AQ2467" s="45">
        <f>IF(AU2467="S",IF(Q2467="1. Aceitou o programa",R2467-B2467,0),0)</f>
        <v>0</v>
      </c>
      <c r="AR2467" s="45">
        <f>IF(AU2467="S",IF(AND(S2467&lt;&gt;"",R2467&lt;&gt;""),S2467-R2467,0),0)</f>
        <v>0</v>
      </c>
      <c r="AS2467" s="45">
        <f>IF(AU2467="S",IF(Q2467="1. Aceitou o programa",IF(OR(X2467="Não se Aplica",X2467=""),IF(OR(W2467="Não se Aplica",W2467=""),0,W2467-V2467),AVERAGE(X2467-W2467,W2467-V2467)),0),0)</f>
        <v>0</v>
      </c>
      <c r="AT2467" s="45">
        <f>IF(AU2467="S",IF(AND(Q2467="1. Aceitou o programa",AB2467="Realizada"),IFERROR(IF(AA2467="",0,AA2467-R2467),0),0),0)</f>
        <v>0</v>
      </c>
      <c r="AU2467" s="45" t="str">
        <f>_xlfn.XLOOKUP(U2467,'Lista Suspensa'!$AA$20:$AA$23,'Lista Suspensa'!$AB$20:$AB$23,"N/A")</f>
        <v>S</v>
      </c>
    </row>
    <row r="2468" spans="27:47" ht="12" customHeight="1">
      <c r="AA2468" s="27">
        <v>0</v>
      </c>
      <c r="AL2468" s="45" t="s">
        <v>68</v>
      </c>
      <c r="AM2468" s="162" t="str">
        <f>MONTH(B2468)&amp;"/"&amp;YEAR(B2468)</f>
        <v>1/1900</v>
      </c>
      <c r="AN2468" s="45" t="e">
        <f>WEEKNUM(B2468)-WEEKNUM(EOMONTH(B2468,-1)+1)+1</f>
        <v>#NUM!</v>
      </c>
      <c r="AO2468" s="45" t="str">
        <f>MONTH(R2468)&amp;"/"&amp;YEAR(R2468)</f>
        <v>1/1900</v>
      </c>
      <c r="AP2468" s="45" t="e">
        <f>WEEKNUM(R2468)-WEEKNUM(EOMONTH(R2468,-1)+1)+1</f>
        <v>#NUM!</v>
      </c>
      <c r="AQ2468" s="45">
        <f>IF(AU2468="S",IF(Q2468="1. Aceitou o programa",R2468-B2468,0),0)</f>
        <v>0</v>
      </c>
      <c r="AR2468" s="45">
        <f>IF(AU2468="S",IF(AND(S2468&lt;&gt;"",R2468&lt;&gt;""),S2468-R2468,0),0)</f>
        <v>0</v>
      </c>
      <c r="AS2468" s="45">
        <f>IF(AU2468="S",IF(Q2468="1. Aceitou o programa",IF(OR(X2468="Não se Aplica",X2468=""),IF(OR(W2468="Não se Aplica",W2468=""),0,W2468-V2468),AVERAGE(X2468-W2468,W2468-V2468)),0),0)</f>
        <v>0</v>
      </c>
      <c r="AT2468" s="45">
        <f>IF(AU2468="S",IF(AND(Q2468="1. Aceitou o programa",AB2468="Realizada"),IFERROR(IF(AA2468="",0,AA2468-R2468),0),0),0)</f>
        <v>0</v>
      </c>
      <c r="AU2468" s="45" t="str">
        <f>_xlfn.XLOOKUP(U2468,'Lista Suspensa'!$AA$20:$AA$23,'Lista Suspensa'!$AB$20:$AB$23,"N/A")</f>
        <v>S</v>
      </c>
    </row>
    <row r="2469" spans="27:47" ht="12" customHeight="1">
      <c r="AA2469" s="27">
        <v>0</v>
      </c>
      <c r="AL2469" s="45" t="s">
        <v>68</v>
      </c>
      <c r="AM2469" s="162" t="str">
        <f>MONTH(B2469)&amp;"/"&amp;YEAR(B2469)</f>
        <v>1/1900</v>
      </c>
      <c r="AN2469" s="45" t="e">
        <f>WEEKNUM(B2469)-WEEKNUM(EOMONTH(B2469,-1)+1)+1</f>
        <v>#NUM!</v>
      </c>
      <c r="AO2469" s="45" t="str">
        <f>MONTH(R2469)&amp;"/"&amp;YEAR(R2469)</f>
        <v>1/1900</v>
      </c>
      <c r="AP2469" s="45" t="e">
        <f>WEEKNUM(R2469)-WEEKNUM(EOMONTH(R2469,-1)+1)+1</f>
        <v>#NUM!</v>
      </c>
      <c r="AQ2469" s="45">
        <f>IF(AU2469="S",IF(Q2469="1. Aceitou o programa",R2469-B2469,0),0)</f>
        <v>0</v>
      </c>
      <c r="AR2469" s="45">
        <f>IF(AU2469="S",IF(AND(S2469&lt;&gt;"",R2469&lt;&gt;""),S2469-R2469,0),0)</f>
        <v>0</v>
      </c>
      <c r="AS2469" s="45">
        <f>IF(AU2469="S",IF(Q2469="1. Aceitou o programa",IF(OR(X2469="Não se Aplica",X2469=""),IF(OR(W2469="Não se Aplica",W2469=""),0,W2469-V2469),AVERAGE(X2469-W2469,W2469-V2469)),0),0)</f>
        <v>0</v>
      </c>
      <c r="AT2469" s="45">
        <f>IF(AU2469="S",IF(AND(Q2469="1. Aceitou o programa",AB2469="Realizada"),IFERROR(IF(AA2469="",0,AA2469-R2469),0),0),0)</f>
        <v>0</v>
      </c>
      <c r="AU2469" s="45" t="str">
        <f>_xlfn.XLOOKUP(U2469,'Lista Suspensa'!$AA$20:$AA$23,'Lista Suspensa'!$AB$20:$AB$23,"N/A")</f>
        <v>S</v>
      </c>
    </row>
    <row r="2470" spans="27:47" ht="12" customHeight="1">
      <c r="AA2470" s="27">
        <v>0</v>
      </c>
      <c r="AL2470" s="45" t="s">
        <v>68</v>
      </c>
      <c r="AM2470" s="162" t="str">
        <f>MONTH(B2470)&amp;"/"&amp;YEAR(B2470)</f>
        <v>1/1900</v>
      </c>
      <c r="AN2470" s="45" t="e">
        <f>WEEKNUM(B2470)-WEEKNUM(EOMONTH(B2470,-1)+1)+1</f>
        <v>#NUM!</v>
      </c>
      <c r="AO2470" s="45" t="str">
        <f>MONTH(R2470)&amp;"/"&amp;YEAR(R2470)</f>
        <v>1/1900</v>
      </c>
      <c r="AP2470" s="45" t="e">
        <f>WEEKNUM(R2470)-WEEKNUM(EOMONTH(R2470,-1)+1)+1</f>
        <v>#NUM!</v>
      </c>
      <c r="AQ2470" s="45">
        <f>IF(AU2470="S",IF(Q2470="1. Aceitou o programa",R2470-B2470,0),0)</f>
        <v>0</v>
      </c>
      <c r="AR2470" s="45">
        <f>IF(AU2470="S",IF(AND(S2470&lt;&gt;"",R2470&lt;&gt;""),S2470-R2470,0),0)</f>
        <v>0</v>
      </c>
      <c r="AS2470" s="45">
        <f>IF(AU2470="S",IF(Q2470="1. Aceitou o programa",IF(OR(X2470="Não se Aplica",X2470=""),IF(OR(W2470="Não se Aplica",W2470=""),0,W2470-V2470),AVERAGE(X2470-W2470,W2470-V2470)),0),0)</f>
        <v>0</v>
      </c>
      <c r="AT2470" s="45">
        <f>IF(AU2470="S",IF(AND(Q2470="1. Aceitou o programa",AB2470="Realizada"),IFERROR(IF(AA2470="",0,AA2470-R2470),0),0),0)</f>
        <v>0</v>
      </c>
      <c r="AU2470" s="45" t="str">
        <f>_xlfn.XLOOKUP(U2470,'Lista Suspensa'!$AA$20:$AA$23,'Lista Suspensa'!$AB$20:$AB$23,"N/A")</f>
        <v>S</v>
      </c>
    </row>
    <row r="2471" spans="27:47" ht="12" customHeight="1">
      <c r="AA2471" s="27">
        <v>0</v>
      </c>
      <c r="AL2471" s="45" t="s">
        <v>68</v>
      </c>
      <c r="AM2471" s="162" t="str">
        <f>MONTH(B2471)&amp;"/"&amp;YEAR(B2471)</f>
        <v>1/1900</v>
      </c>
      <c r="AN2471" s="45" t="e">
        <f>WEEKNUM(B2471)-WEEKNUM(EOMONTH(B2471,-1)+1)+1</f>
        <v>#NUM!</v>
      </c>
      <c r="AO2471" s="45" t="str">
        <f>MONTH(R2471)&amp;"/"&amp;YEAR(R2471)</f>
        <v>1/1900</v>
      </c>
      <c r="AP2471" s="45" t="e">
        <f>WEEKNUM(R2471)-WEEKNUM(EOMONTH(R2471,-1)+1)+1</f>
        <v>#NUM!</v>
      </c>
      <c r="AQ2471" s="45">
        <f>IF(AU2471="S",IF(Q2471="1. Aceitou o programa",R2471-B2471,0),0)</f>
        <v>0</v>
      </c>
      <c r="AR2471" s="45">
        <f>IF(AU2471="S",IF(AND(S2471&lt;&gt;"",R2471&lt;&gt;""),S2471-R2471,0),0)</f>
        <v>0</v>
      </c>
      <c r="AS2471" s="45">
        <f>IF(AU2471="S",IF(Q2471="1. Aceitou o programa",IF(OR(X2471="Não se Aplica",X2471=""),IF(OR(W2471="Não se Aplica",W2471=""),0,W2471-V2471),AVERAGE(X2471-W2471,W2471-V2471)),0),0)</f>
        <v>0</v>
      </c>
      <c r="AT2471" s="45">
        <f>IF(AU2471="S",IF(AND(Q2471="1. Aceitou o programa",AB2471="Realizada"),IFERROR(IF(AA2471="",0,AA2471-R2471),0),0),0)</f>
        <v>0</v>
      </c>
      <c r="AU2471" s="45" t="str">
        <f>_xlfn.XLOOKUP(U2471,'Lista Suspensa'!$AA$20:$AA$23,'Lista Suspensa'!$AB$20:$AB$23,"N/A")</f>
        <v>S</v>
      </c>
    </row>
    <row r="2472" spans="27:47" ht="12" customHeight="1">
      <c r="AA2472" s="27">
        <v>0</v>
      </c>
      <c r="AL2472" s="45" t="s">
        <v>68</v>
      </c>
      <c r="AM2472" s="162" t="str">
        <f>MONTH(B2472)&amp;"/"&amp;YEAR(B2472)</f>
        <v>1/1900</v>
      </c>
      <c r="AN2472" s="45" t="e">
        <f>WEEKNUM(B2472)-WEEKNUM(EOMONTH(B2472,-1)+1)+1</f>
        <v>#NUM!</v>
      </c>
      <c r="AO2472" s="45" t="str">
        <f>MONTH(R2472)&amp;"/"&amp;YEAR(R2472)</f>
        <v>1/1900</v>
      </c>
      <c r="AP2472" s="45" t="e">
        <f>WEEKNUM(R2472)-WEEKNUM(EOMONTH(R2472,-1)+1)+1</f>
        <v>#NUM!</v>
      </c>
      <c r="AQ2472" s="45">
        <f>IF(AU2472="S",IF(Q2472="1. Aceitou o programa",R2472-B2472,0),0)</f>
        <v>0</v>
      </c>
      <c r="AR2472" s="45">
        <f>IF(AU2472="S",IF(AND(S2472&lt;&gt;"",R2472&lt;&gt;""),S2472-R2472,0),0)</f>
        <v>0</v>
      </c>
      <c r="AS2472" s="45">
        <f>IF(AU2472="S",IF(Q2472="1. Aceitou o programa",IF(OR(X2472="Não se Aplica",X2472=""),IF(OR(W2472="Não se Aplica",W2472=""),0,W2472-V2472),AVERAGE(X2472-W2472,W2472-V2472)),0),0)</f>
        <v>0</v>
      </c>
      <c r="AT2472" s="45">
        <f>IF(AU2472="S",IF(AND(Q2472="1. Aceitou o programa",AB2472="Realizada"),IFERROR(IF(AA2472="",0,AA2472-R2472),0),0),0)</f>
        <v>0</v>
      </c>
      <c r="AU2472" s="45" t="str">
        <f>_xlfn.XLOOKUP(U2472,'Lista Suspensa'!$AA$20:$AA$23,'Lista Suspensa'!$AB$20:$AB$23,"N/A")</f>
        <v>S</v>
      </c>
    </row>
    <row r="2473" spans="27:47" ht="12" customHeight="1">
      <c r="AA2473" s="27">
        <v>0</v>
      </c>
      <c r="AL2473" s="45" t="s">
        <v>68</v>
      </c>
      <c r="AM2473" s="162" t="str">
        <f>MONTH(B2473)&amp;"/"&amp;YEAR(B2473)</f>
        <v>1/1900</v>
      </c>
      <c r="AN2473" s="45" t="e">
        <f>WEEKNUM(B2473)-WEEKNUM(EOMONTH(B2473,-1)+1)+1</f>
        <v>#NUM!</v>
      </c>
      <c r="AO2473" s="45" t="str">
        <f>MONTH(R2473)&amp;"/"&amp;YEAR(R2473)</f>
        <v>1/1900</v>
      </c>
      <c r="AP2473" s="45" t="e">
        <f>WEEKNUM(R2473)-WEEKNUM(EOMONTH(R2473,-1)+1)+1</f>
        <v>#NUM!</v>
      </c>
      <c r="AQ2473" s="45">
        <f>IF(AU2473="S",IF(Q2473="1. Aceitou o programa",R2473-B2473,0),0)</f>
        <v>0</v>
      </c>
      <c r="AR2473" s="45">
        <f>IF(AU2473="S",IF(AND(S2473&lt;&gt;"",R2473&lt;&gt;""),S2473-R2473,0),0)</f>
        <v>0</v>
      </c>
      <c r="AS2473" s="45">
        <f>IF(AU2473="S",IF(Q2473="1. Aceitou o programa",IF(OR(X2473="Não se Aplica",X2473=""),IF(OR(W2473="Não se Aplica",W2473=""),0,W2473-V2473),AVERAGE(X2473-W2473,W2473-V2473)),0),0)</f>
        <v>0</v>
      </c>
      <c r="AT2473" s="45">
        <f>IF(AU2473="S",IF(AND(Q2473="1. Aceitou o programa",AB2473="Realizada"),IFERROR(IF(AA2473="",0,AA2473-R2473),0),0),0)</f>
        <v>0</v>
      </c>
      <c r="AU2473" s="45" t="str">
        <f>_xlfn.XLOOKUP(U2473,'Lista Suspensa'!$AA$20:$AA$23,'Lista Suspensa'!$AB$20:$AB$23,"N/A")</f>
        <v>S</v>
      </c>
    </row>
    <row r="2474" spans="27:47" ht="12" customHeight="1">
      <c r="AA2474" s="27">
        <v>0</v>
      </c>
      <c r="AL2474" s="45" t="s">
        <v>68</v>
      </c>
      <c r="AM2474" s="162" t="str">
        <f>MONTH(B2474)&amp;"/"&amp;YEAR(B2474)</f>
        <v>1/1900</v>
      </c>
      <c r="AN2474" s="45" t="e">
        <f>WEEKNUM(B2474)-WEEKNUM(EOMONTH(B2474,-1)+1)+1</f>
        <v>#NUM!</v>
      </c>
      <c r="AO2474" s="45" t="str">
        <f>MONTH(R2474)&amp;"/"&amp;YEAR(R2474)</f>
        <v>1/1900</v>
      </c>
      <c r="AP2474" s="45" t="e">
        <f>WEEKNUM(R2474)-WEEKNUM(EOMONTH(R2474,-1)+1)+1</f>
        <v>#NUM!</v>
      </c>
      <c r="AQ2474" s="45">
        <f>IF(AU2474="S",IF(Q2474="1. Aceitou o programa",R2474-B2474,0),0)</f>
        <v>0</v>
      </c>
      <c r="AR2474" s="45">
        <f>IF(AU2474="S",IF(AND(S2474&lt;&gt;"",R2474&lt;&gt;""),S2474-R2474,0),0)</f>
        <v>0</v>
      </c>
      <c r="AS2474" s="45">
        <f>IF(AU2474="S",IF(Q2474="1. Aceitou o programa",IF(OR(X2474="Não se Aplica",X2474=""),IF(OR(W2474="Não se Aplica",W2474=""),0,W2474-V2474),AVERAGE(X2474-W2474,W2474-V2474)),0),0)</f>
        <v>0</v>
      </c>
      <c r="AT2474" s="45">
        <f>IF(AU2474="S",IF(AND(Q2474="1. Aceitou o programa",AB2474="Realizada"),IFERROR(IF(AA2474="",0,AA2474-R2474),0),0),0)</f>
        <v>0</v>
      </c>
      <c r="AU2474" s="45" t="str">
        <f>_xlfn.XLOOKUP(U2474,'Lista Suspensa'!$AA$20:$AA$23,'Lista Suspensa'!$AB$20:$AB$23,"N/A")</f>
        <v>S</v>
      </c>
    </row>
    <row r="2475" spans="27:47" ht="12" customHeight="1">
      <c r="AA2475" s="27">
        <v>0</v>
      </c>
      <c r="AL2475" s="45" t="s">
        <v>68</v>
      </c>
      <c r="AM2475" s="162" t="str">
        <f>MONTH(B2475)&amp;"/"&amp;YEAR(B2475)</f>
        <v>1/1900</v>
      </c>
      <c r="AN2475" s="45" t="e">
        <f>WEEKNUM(B2475)-WEEKNUM(EOMONTH(B2475,-1)+1)+1</f>
        <v>#NUM!</v>
      </c>
      <c r="AO2475" s="45" t="str">
        <f>MONTH(R2475)&amp;"/"&amp;YEAR(R2475)</f>
        <v>1/1900</v>
      </c>
      <c r="AP2475" s="45" t="e">
        <f>WEEKNUM(R2475)-WEEKNUM(EOMONTH(R2475,-1)+1)+1</f>
        <v>#NUM!</v>
      </c>
      <c r="AQ2475" s="45">
        <f>IF(AU2475="S",IF(Q2475="1. Aceitou o programa",R2475-B2475,0),0)</f>
        <v>0</v>
      </c>
      <c r="AR2475" s="45">
        <f>IF(AU2475="S",IF(AND(S2475&lt;&gt;"",R2475&lt;&gt;""),S2475-R2475,0),0)</f>
        <v>0</v>
      </c>
      <c r="AS2475" s="45">
        <f>IF(AU2475="S",IF(Q2475="1. Aceitou o programa",IF(OR(X2475="Não se Aplica",X2475=""),IF(OR(W2475="Não se Aplica",W2475=""),0,W2475-V2475),AVERAGE(X2475-W2475,W2475-V2475)),0),0)</f>
        <v>0</v>
      </c>
      <c r="AT2475" s="45">
        <f>IF(AU2475="S",IF(AND(Q2475="1. Aceitou o programa",AB2475="Realizada"),IFERROR(IF(AA2475="",0,AA2475-R2475),0),0),0)</f>
        <v>0</v>
      </c>
      <c r="AU2475" s="45" t="str">
        <f>_xlfn.XLOOKUP(U2475,'Lista Suspensa'!$AA$20:$AA$23,'Lista Suspensa'!$AB$20:$AB$23,"N/A")</f>
        <v>S</v>
      </c>
    </row>
    <row r="2476" spans="27:47" ht="12" customHeight="1">
      <c r="AA2476" s="27">
        <v>0</v>
      </c>
      <c r="AL2476" s="45" t="s">
        <v>68</v>
      </c>
      <c r="AM2476" s="162" t="str">
        <f>MONTH(B2476)&amp;"/"&amp;YEAR(B2476)</f>
        <v>1/1900</v>
      </c>
      <c r="AN2476" s="45" t="e">
        <f>WEEKNUM(B2476)-WEEKNUM(EOMONTH(B2476,-1)+1)+1</f>
        <v>#NUM!</v>
      </c>
      <c r="AO2476" s="45" t="str">
        <f>MONTH(R2476)&amp;"/"&amp;YEAR(R2476)</f>
        <v>1/1900</v>
      </c>
      <c r="AP2476" s="45" t="e">
        <f>WEEKNUM(R2476)-WEEKNUM(EOMONTH(R2476,-1)+1)+1</f>
        <v>#NUM!</v>
      </c>
      <c r="AQ2476" s="45">
        <f>IF(AU2476="S",IF(Q2476="1. Aceitou o programa",R2476-B2476,0),0)</f>
        <v>0</v>
      </c>
      <c r="AR2476" s="45">
        <f>IF(AU2476="S",IF(AND(S2476&lt;&gt;"",R2476&lt;&gt;""),S2476-R2476,0),0)</f>
        <v>0</v>
      </c>
      <c r="AS2476" s="45">
        <f>IF(AU2476="S",IF(Q2476="1. Aceitou o programa",IF(OR(X2476="Não se Aplica",X2476=""),IF(OR(W2476="Não se Aplica",W2476=""),0,W2476-V2476),AVERAGE(X2476-W2476,W2476-V2476)),0),0)</f>
        <v>0</v>
      </c>
      <c r="AT2476" s="45">
        <f>IF(AU2476="S",IF(AND(Q2476="1. Aceitou o programa",AB2476="Realizada"),IFERROR(IF(AA2476="",0,AA2476-R2476),0),0),0)</f>
        <v>0</v>
      </c>
      <c r="AU2476" s="45" t="str">
        <f>_xlfn.XLOOKUP(U2476,'Lista Suspensa'!$AA$20:$AA$23,'Lista Suspensa'!$AB$20:$AB$23,"N/A")</f>
        <v>S</v>
      </c>
    </row>
    <row r="2477" spans="27:47" ht="12" customHeight="1">
      <c r="AA2477" s="27">
        <v>0</v>
      </c>
      <c r="AL2477" s="45" t="s">
        <v>68</v>
      </c>
      <c r="AM2477" s="162" t="str">
        <f>MONTH(B2477)&amp;"/"&amp;YEAR(B2477)</f>
        <v>1/1900</v>
      </c>
      <c r="AN2477" s="45" t="e">
        <f>WEEKNUM(B2477)-WEEKNUM(EOMONTH(B2477,-1)+1)+1</f>
        <v>#NUM!</v>
      </c>
      <c r="AO2477" s="45" t="str">
        <f>MONTH(R2477)&amp;"/"&amp;YEAR(R2477)</f>
        <v>1/1900</v>
      </c>
      <c r="AP2477" s="45" t="e">
        <f>WEEKNUM(R2477)-WEEKNUM(EOMONTH(R2477,-1)+1)+1</f>
        <v>#NUM!</v>
      </c>
      <c r="AQ2477" s="45">
        <f>IF(AU2477="S",IF(Q2477="1. Aceitou o programa",R2477-B2477,0),0)</f>
        <v>0</v>
      </c>
      <c r="AR2477" s="45">
        <f>IF(AU2477="S",IF(AND(S2477&lt;&gt;"",R2477&lt;&gt;""),S2477-R2477,0),0)</f>
        <v>0</v>
      </c>
      <c r="AS2477" s="45">
        <f>IF(AU2477="S",IF(Q2477="1. Aceitou o programa",IF(OR(X2477="Não se Aplica",X2477=""),IF(OR(W2477="Não se Aplica",W2477=""),0,W2477-V2477),AVERAGE(X2477-W2477,W2477-V2477)),0),0)</f>
        <v>0</v>
      </c>
      <c r="AT2477" s="45">
        <f>IF(AU2477="S",IF(AND(Q2477="1. Aceitou o programa",AB2477="Realizada"),IFERROR(IF(AA2477="",0,AA2477-R2477),0),0),0)</f>
        <v>0</v>
      </c>
      <c r="AU2477" s="45" t="str">
        <f>_xlfn.XLOOKUP(U2477,'Lista Suspensa'!$AA$20:$AA$23,'Lista Suspensa'!$AB$20:$AB$23,"N/A")</f>
        <v>S</v>
      </c>
    </row>
    <row r="2478" spans="27:47" ht="12" customHeight="1">
      <c r="AA2478" s="27">
        <v>0</v>
      </c>
      <c r="AL2478" s="45" t="s">
        <v>68</v>
      </c>
      <c r="AM2478" s="162" t="str">
        <f>MONTH(B2478)&amp;"/"&amp;YEAR(B2478)</f>
        <v>1/1900</v>
      </c>
      <c r="AN2478" s="45" t="e">
        <f>WEEKNUM(B2478)-WEEKNUM(EOMONTH(B2478,-1)+1)+1</f>
        <v>#NUM!</v>
      </c>
      <c r="AO2478" s="45" t="str">
        <f>MONTH(R2478)&amp;"/"&amp;YEAR(R2478)</f>
        <v>1/1900</v>
      </c>
      <c r="AP2478" s="45" t="e">
        <f>WEEKNUM(R2478)-WEEKNUM(EOMONTH(R2478,-1)+1)+1</f>
        <v>#NUM!</v>
      </c>
      <c r="AQ2478" s="45">
        <f>IF(AU2478="S",IF(Q2478="1. Aceitou o programa",R2478-B2478,0),0)</f>
        <v>0</v>
      </c>
      <c r="AR2478" s="45">
        <f>IF(AU2478="S",IF(AND(S2478&lt;&gt;"",R2478&lt;&gt;""),S2478-R2478,0),0)</f>
        <v>0</v>
      </c>
      <c r="AS2478" s="45">
        <f>IF(AU2478="S",IF(Q2478="1. Aceitou o programa",IF(OR(X2478="Não se Aplica",X2478=""),IF(OR(W2478="Não se Aplica",W2478=""),0,W2478-V2478),AVERAGE(X2478-W2478,W2478-V2478)),0),0)</f>
        <v>0</v>
      </c>
      <c r="AT2478" s="45">
        <f>IF(AU2478="S",IF(AND(Q2478="1. Aceitou o programa",AB2478="Realizada"),IFERROR(IF(AA2478="",0,AA2478-R2478),0),0),0)</f>
        <v>0</v>
      </c>
      <c r="AU2478" s="45" t="str">
        <f>_xlfn.XLOOKUP(U2478,'Lista Suspensa'!$AA$20:$AA$23,'Lista Suspensa'!$AB$20:$AB$23,"N/A")</f>
        <v>S</v>
      </c>
    </row>
    <row r="2479" spans="27:47" ht="12" customHeight="1">
      <c r="AA2479" s="27">
        <v>0</v>
      </c>
      <c r="AL2479" s="45" t="s">
        <v>68</v>
      </c>
      <c r="AM2479" s="162" t="str">
        <f>MONTH(B2479)&amp;"/"&amp;YEAR(B2479)</f>
        <v>1/1900</v>
      </c>
      <c r="AN2479" s="45" t="e">
        <f>WEEKNUM(B2479)-WEEKNUM(EOMONTH(B2479,-1)+1)+1</f>
        <v>#NUM!</v>
      </c>
      <c r="AO2479" s="45" t="str">
        <f>MONTH(R2479)&amp;"/"&amp;YEAR(R2479)</f>
        <v>1/1900</v>
      </c>
      <c r="AP2479" s="45" t="e">
        <f>WEEKNUM(R2479)-WEEKNUM(EOMONTH(R2479,-1)+1)+1</f>
        <v>#NUM!</v>
      </c>
      <c r="AQ2479" s="45">
        <f>IF(AU2479="S",IF(Q2479="1. Aceitou o programa",R2479-B2479,0),0)</f>
        <v>0</v>
      </c>
      <c r="AR2479" s="45">
        <f>IF(AU2479="S",IF(AND(S2479&lt;&gt;"",R2479&lt;&gt;""),S2479-R2479,0),0)</f>
        <v>0</v>
      </c>
      <c r="AS2479" s="45">
        <f>IF(AU2479="S",IF(Q2479="1. Aceitou o programa",IF(OR(X2479="Não se Aplica",X2479=""),IF(OR(W2479="Não se Aplica",W2479=""),0,W2479-V2479),AVERAGE(X2479-W2479,W2479-V2479)),0),0)</f>
        <v>0</v>
      </c>
      <c r="AT2479" s="45">
        <f>IF(AU2479="S",IF(AND(Q2479="1. Aceitou o programa",AB2479="Realizada"),IFERROR(IF(AA2479="",0,AA2479-R2479),0),0),0)</f>
        <v>0</v>
      </c>
      <c r="AU2479" s="45" t="str">
        <f>_xlfn.XLOOKUP(U2479,'Lista Suspensa'!$AA$20:$AA$23,'Lista Suspensa'!$AB$20:$AB$23,"N/A")</f>
        <v>S</v>
      </c>
    </row>
    <row r="2480" spans="27:47" ht="12" customHeight="1">
      <c r="AA2480" s="27">
        <v>0</v>
      </c>
      <c r="AL2480" s="45" t="s">
        <v>68</v>
      </c>
      <c r="AM2480" s="162" t="str">
        <f>MONTH(B2480)&amp;"/"&amp;YEAR(B2480)</f>
        <v>1/1900</v>
      </c>
      <c r="AN2480" s="45" t="e">
        <f>WEEKNUM(B2480)-WEEKNUM(EOMONTH(B2480,-1)+1)+1</f>
        <v>#NUM!</v>
      </c>
      <c r="AO2480" s="45" t="str">
        <f>MONTH(R2480)&amp;"/"&amp;YEAR(R2480)</f>
        <v>1/1900</v>
      </c>
      <c r="AP2480" s="45" t="e">
        <f>WEEKNUM(R2480)-WEEKNUM(EOMONTH(R2480,-1)+1)+1</f>
        <v>#NUM!</v>
      </c>
      <c r="AQ2480" s="45">
        <f>IF(AU2480="S",IF(Q2480="1. Aceitou o programa",R2480-B2480,0),0)</f>
        <v>0</v>
      </c>
      <c r="AR2480" s="45">
        <f>IF(AU2480="S",IF(AND(S2480&lt;&gt;"",R2480&lt;&gt;""),S2480-R2480,0),0)</f>
        <v>0</v>
      </c>
      <c r="AS2480" s="45">
        <f>IF(AU2480="S",IF(Q2480="1. Aceitou o programa",IF(OR(X2480="Não se Aplica",X2480=""),IF(OR(W2480="Não se Aplica",W2480=""),0,W2480-V2480),AVERAGE(X2480-W2480,W2480-V2480)),0),0)</f>
        <v>0</v>
      </c>
      <c r="AT2480" s="45">
        <f>IF(AU2480="S",IF(AND(Q2480="1. Aceitou o programa",AB2480="Realizada"),IFERROR(IF(AA2480="",0,AA2480-R2480),0),0),0)</f>
        <v>0</v>
      </c>
      <c r="AU2480" s="45" t="str">
        <f>_xlfn.XLOOKUP(U2480,'Lista Suspensa'!$AA$20:$AA$23,'Lista Suspensa'!$AB$20:$AB$23,"N/A")</f>
        <v>S</v>
      </c>
    </row>
    <row r="2481" spans="27:47" ht="12" customHeight="1">
      <c r="AA2481" s="27">
        <v>0</v>
      </c>
      <c r="AL2481" s="45" t="s">
        <v>68</v>
      </c>
      <c r="AM2481" s="162" t="str">
        <f>MONTH(B2481)&amp;"/"&amp;YEAR(B2481)</f>
        <v>1/1900</v>
      </c>
      <c r="AN2481" s="45" t="e">
        <f>WEEKNUM(B2481)-WEEKNUM(EOMONTH(B2481,-1)+1)+1</f>
        <v>#NUM!</v>
      </c>
      <c r="AO2481" s="45" t="str">
        <f>MONTH(R2481)&amp;"/"&amp;YEAR(R2481)</f>
        <v>1/1900</v>
      </c>
      <c r="AP2481" s="45" t="e">
        <f>WEEKNUM(R2481)-WEEKNUM(EOMONTH(R2481,-1)+1)+1</f>
        <v>#NUM!</v>
      </c>
      <c r="AQ2481" s="45">
        <f>IF(AU2481="S",IF(Q2481="1. Aceitou o programa",R2481-B2481,0),0)</f>
        <v>0</v>
      </c>
      <c r="AR2481" s="45">
        <f>IF(AU2481="S",IF(AND(S2481&lt;&gt;"",R2481&lt;&gt;""),S2481-R2481,0),0)</f>
        <v>0</v>
      </c>
      <c r="AS2481" s="45">
        <f>IF(AU2481="S",IF(Q2481="1. Aceitou o programa",IF(OR(X2481="Não se Aplica",X2481=""),IF(OR(W2481="Não se Aplica",W2481=""),0,W2481-V2481),AVERAGE(X2481-W2481,W2481-V2481)),0),0)</f>
        <v>0</v>
      </c>
      <c r="AT2481" s="45">
        <f>IF(AU2481="S",IF(AND(Q2481="1. Aceitou o programa",AB2481="Realizada"),IFERROR(IF(AA2481="",0,AA2481-R2481),0),0),0)</f>
        <v>0</v>
      </c>
      <c r="AU2481" s="45" t="str">
        <f>_xlfn.XLOOKUP(U2481,'Lista Suspensa'!$AA$20:$AA$23,'Lista Suspensa'!$AB$20:$AB$23,"N/A")</f>
        <v>S</v>
      </c>
    </row>
    <row r="2482" spans="27:47" ht="12" customHeight="1">
      <c r="AA2482" s="27">
        <v>0</v>
      </c>
      <c r="AL2482" s="45" t="s">
        <v>68</v>
      </c>
      <c r="AM2482" s="162" t="str">
        <f>MONTH(B2482)&amp;"/"&amp;YEAR(B2482)</f>
        <v>1/1900</v>
      </c>
      <c r="AN2482" s="45" t="e">
        <f>WEEKNUM(B2482)-WEEKNUM(EOMONTH(B2482,-1)+1)+1</f>
        <v>#NUM!</v>
      </c>
      <c r="AO2482" s="45" t="str">
        <f>MONTH(R2482)&amp;"/"&amp;YEAR(R2482)</f>
        <v>1/1900</v>
      </c>
      <c r="AP2482" s="45" t="e">
        <f>WEEKNUM(R2482)-WEEKNUM(EOMONTH(R2482,-1)+1)+1</f>
        <v>#NUM!</v>
      </c>
      <c r="AQ2482" s="45">
        <f>IF(AU2482="S",IF(Q2482="1. Aceitou o programa",R2482-B2482,0),0)</f>
        <v>0</v>
      </c>
      <c r="AR2482" s="45">
        <f>IF(AU2482="S",IF(AND(S2482&lt;&gt;"",R2482&lt;&gt;""),S2482-R2482,0),0)</f>
        <v>0</v>
      </c>
      <c r="AS2482" s="45">
        <f>IF(AU2482="S",IF(Q2482="1. Aceitou o programa",IF(OR(X2482="Não se Aplica",X2482=""),IF(OR(W2482="Não se Aplica",W2482=""),0,W2482-V2482),AVERAGE(X2482-W2482,W2482-V2482)),0),0)</f>
        <v>0</v>
      </c>
      <c r="AT2482" s="45">
        <f>IF(AU2482="S",IF(AND(Q2482="1. Aceitou o programa",AB2482="Realizada"),IFERROR(IF(AA2482="",0,AA2482-R2482),0),0),0)</f>
        <v>0</v>
      </c>
      <c r="AU2482" s="45" t="str">
        <f>_xlfn.XLOOKUP(U2482,'Lista Suspensa'!$AA$20:$AA$23,'Lista Suspensa'!$AB$20:$AB$23,"N/A")</f>
        <v>S</v>
      </c>
    </row>
    <row r="2483" spans="27:47" ht="12" customHeight="1">
      <c r="AA2483" s="27">
        <v>0</v>
      </c>
      <c r="AL2483" s="45" t="s">
        <v>68</v>
      </c>
      <c r="AM2483" s="162" t="str">
        <f>MONTH(B2483)&amp;"/"&amp;YEAR(B2483)</f>
        <v>1/1900</v>
      </c>
      <c r="AN2483" s="45" t="e">
        <f>WEEKNUM(B2483)-WEEKNUM(EOMONTH(B2483,-1)+1)+1</f>
        <v>#NUM!</v>
      </c>
      <c r="AO2483" s="45" t="str">
        <f>MONTH(R2483)&amp;"/"&amp;YEAR(R2483)</f>
        <v>1/1900</v>
      </c>
      <c r="AP2483" s="45" t="e">
        <f>WEEKNUM(R2483)-WEEKNUM(EOMONTH(R2483,-1)+1)+1</f>
        <v>#NUM!</v>
      </c>
      <c r="AQ2483" s="45">
        <f>IF(AU2483="S",IF(Q2483="1. Aceitou o programa",R2483-B2483,0),0)</f>
        <v>0</v>
      </c>
      <c r="AR2483" s="45">
        <f>IF(AU2483="S",IF(AND(S2483&lt;&gt;"",R2483&lt;&gt;""),S2483-R2483,0),0)</f>
        <v>0</v>
      </c>
      <c r="AS2483" s="45">
        <f>IF(AU2483="S",IF(Q2483="1. Aceitou o programa",IF(OR(X2483="Não se Aplica",X2483=""),IF(OR(W2483="Não se Aplica",W2483=""),0,W2483-V2483),AVERAGE(X2483-W2483,W2483-V2483)),0),0)</f>
        <v>0</v>
      </c>
      <c r="AT2483" s="45">
        <f>IF(AU2483="S",IF(AND(Q2483="1. Aceitou o programa",AB2483="Realizada"),IFERROR(IF(AA2483="",0,AA2483-R2483),0),0),0)</f>
        <v>0</v>
      </c>
      <c r="AU2483" s="45" t="str">
        <f>_xlfn.XLOOKUP(U2483,'Lista Suspensa'!$AA$20:$AA$23,'Lista Suspensa'!$AB$20:$AB$23,"N/A")</f>
        <v>S</v>
      </c>
    </row>
    <row r="2484" spans="27:47" ht="12" customHeight="1">
      <c r="AA2484" s="27">
        <v>0</v>
      </c>
      <c r="AL2484" s="45" t="s">
        <v>68</v>
      </c>
      <c r="AM2484" s="162" t="str">
        <f>MONTH(B2484)&amp;"/"&amp;YEAR(B2484)</f>
        <v>1/1900</v>
      </c>
      <c r="AN2484" s="45" t="e">
        <f>WEEKNUM(B2484)-WEEKNUM(EOMONTH(B2484,-1)+1)+1</f>
        <v>#NUM!</v>
      </c>
      <c r="AO2484" s="45" t="str">
        <f>MONTH(R2484)&amp;"/"&amp;YEAR(R2484)</f>
        <v>1/1900</v>
      </c>
      <c r="AP2484" s="45" t="e">
        <f>WEEKNUM(R2484)-WEEKNUM(EOMONTH(R2484,-1)+1)+1</f>
        <v>#NUM!</v>
      </c>
      <c r="AQ2484" s="45">
        <f>IF(AU2484="S",IF(Q2484="1. Aceitou o programa",R2484-B2484,0),0)</f>
        <v>0</v>
      </c>
      <c r="AR2484" s="45">
        <f>IF(AU2484="S",IF(AND(S2484&lt;&gt;"",R2484&lt;&gt;""),S2484-R2484,0),0)</f>
        <v>0</v>
      </c>
      <c r="AS2484" s="45">
        <f>IF(AU2484="S",IF(Q2484="1. Aceitou o programa",IF(OR(X2484="Não se Aplica",X2484=""),IF(OR(W2484="Não se Aplica",W2484=""),0,W2484-V2484),AVERAGE(X2484-W2484,W2484-V2484)),0),0)</f>
        <v>0</v>
      </c>
      <c r="AT2484" s="45">
        <f>IF(AU2484="S",IF(AND(Q2484="1. Aceitou o programa",AB2484="Realizada"),IFERROR(IF(AA2484="",0,AA2484-R2484),0),0),0)</f>
        <v>0</v>
      </c>
      <c r="AU2484" s="45" t="str">
        <f>_xlfn.XLOOKUP(U2484,'Lista Suspensa'!$AA$20:$AA$23,'Lista Suspensa'!$AB$20:$AB$23,"N/A")</f>
        <v>S</v>
      </c>
    </row>
    <row r="2485" spans="27:47" ht="12" customHeight="1">
      <c r="AA2485" s="27">
        <v>0</v>
      </c>
      <c r="AL2485" s="45" t="s">
        <v>68</v>
      </c>
      <c r="AM2485" s="162" t="str">
        <f>MONTH(B2485)&amp;"/"&amp;YEAR(B2485)</f>
        <v>1/1900</v>
      </c>
      <c r="AN2485" s="45" t="e">
        <f>WEEKNUM(B2485)-WEEKNUM(EOMONTH(B2485,-1)+1)+1</f>
        <v>#NUM!</v>
      </c>
      <c r="AO2485" s="45" t="str">
        <f>MONTH(R2485)&amp;"/"&amp;YEAR(R2485)</f>
        <v>1/1900</v>
      </c>
      <c r="AP2485" s="45" t="e">
        <f>WEEKNUM(R2485)-WEEKNUM(EOMONTH(R2485,-1)+1)+1</f>
        <v>#NUM!</v>
      </c>
      <c r="AQ2485" s="45">
        <f>IF(AU2485="S",IF(Q2485="1. Aceitou o programa",R2485-B2485,0),0)</f>
        <v>0</v>
      </c>
      <c r="AR2485" s="45">
        <f>IF(AU2485="S",IF(AND(S2485&lt;&gt;"",R2485&lt;&gt;""),S2485-R2485,0),0)</f>
        <v>0</v>
      </c>
      <c r="AS2485" s="45">
        <f>IF(AU2485="S",IF(Q2485="1. Aceitou o programa",IF(OR(X2485="Não se Aplica",X2485=""),IF(OR(W2485="Não se Aplica",W2485=""),0,W2485-V2485),AVERAGE(X2485-W2485,W2485-V2485)),0),0)</f>
        <v>0</v>
      </c>
      <c r="AT2485" s="45">
        <f>IF(AU2485="S",IF(AND(Q2485="1. Aceitou o programa",AB2485="Realizada"),IFERROR(IF(AA2485="",0,AA2485-R2485),0),0),0)</f>
        <v>0</v>
      </c>
      <c r="AU2485" s="45" t="str">
        <f>_xlfn.XLOOKUP(U2485,'Lista Suspensa'!$AA$20:$AA$23,'Lista Suspensa'!$AB$20:$AB$23,"N/A")</f>
        <v>S</v>
      </c>
    </row>
    <row r="2486" spans="27:47" ht="12" customHeight="1">
      <c r="AA2486" s="27">
        <v>0</v>
      </c>
      <c r="AL2486" s="45" t="s">
        <v>68</v>
      </c>
      <c r="AM2486" s="162" t="str">
        <f>MONTH(B2486)&amp;"/"&amp;YEAR(B2486)</f>
        <v>1/1900</v>
      </c>
      <c r="AN2486" s="45" t="e">
        <f>WEEKNUM(B2486)-WEEKNUM(EOMONTH(B2486,-1)+1)+1</f>
        <v>#NUM!</v>
      </c>
      <c r="AO2486" s="45" t="str">
        <f>MONTH(R2486)&amp;"/"&amp;YEAR(R2486)</f>
        <v>1/1900</v>
      </c>
      <c r="AP2486" s="45" t="e">
        <f>WEEKNUM(R2486)-WEEKNUM(EOMONTH(R2486,-1)+1)+1</f>
        <v>#NUM!</v>
      </c>
      <c r="AQ2486" s="45">
        <f>IF(AU2486="S",IF(Q2486="1. Aceitou o programa",R2486-B2486,0),0)</f>
        <v>0</v>
      </c>
      <c r="AR2486" s="45">
        <f>IF(AU2486="S",IF(AND(S2486&lt;&gt;"",R2486&lt;&gt;""),S2486-R2486,0),0)</f>
        <v>0</v>
      </c>
      <c r="AS2486" s="45">
        <f>IF(AU2486="S",IF(Q2486="1. Aceitou o programa",IF(OR(X2486="Não se Aplica",X2486=""),IF(OR(W2486="Não se Aplica",W2486=""),0,W2486-V2486),AVERAGE(X2486-W2486,W2486-V2486)),0),0)</f>
        <v>0</v>
      </c>
      <c r="AT2486" s="45">
        <f>IF(AU2486="S",IF(AND(Q2486="1. Aceitou o programa",AB2486="Realizada"),IFERROR(IF(AA2486="",0,AA2486-R2486),0),0),0)</f>
        <v>0</v>
      </c>
      <c r="AU2486" s="45" t="str">
        <f>_xlfn.XLOOKUP(U2486,'Lista Suspensa'!$AA$20:$AA$23,'Lista Suspensa'!$AB$20:$AB$23,"N/A")</f>
        <v>S</v>
      </c>
    </row>
    <row r="2487" spans="27:47" ht="12" customHeight="1">
      <c r="AA2487" s="27">
        <v>0</v>
      </c>
      <c r="AL2487" s="45" t="s">
        <v>68</v>
      </c>
      <c r="AM2487" s="162" t="str">
        <f>MONTH(B2487)&amp;"/"&amp;YEAR(B2487)</f>
        <v>1/1900</v>
      </c>
      <c r="AN2487" s="45" t="e">
        <f>WEEKNUM(B2487)-WEEKNUM(EOMONTH(B2487,-1)+1)+1</f>
        <v>#NUM!</v>
      </c>
      <c r="AO2487" s="45" t="str">
        <f>MONTH(R2487)&amp;"/"&amp;YEAR(R2487)</f>
        <v>1/1900</v>
      </c>
      <c r="AP2487" s="45" t="e">
        <f>WEEKNUM(R2487)-WEEKNUM(EOMONTH(R2487,-1)+1)+1</f>
        <v>#NUM!</v>
      </c>
      <c r="AQ2487" s="45">
        <f>IF(AU2487="S",IF(Q2487="1. Aceitou o programa",R2487-B2487,0),0)</f>
        <v>0</v>
      </c>
      <c r="AR2487" s="45">
        <f>IF(AU2487="S",IF(AND(S2487&lt;&gt;"",R2487&lt;&gt;""),S2487-R2487,0),0)</f>
        <v>0</v>
      </c>
      <c r="AS2487" s="45">
        <f>IF(AU2487="S",IF(Q2487="1. Aceitou o programa",IF(OR(X2487="Não se Aplica",X2487=""),IF(OR(W2487="Não se Aplica",W2487=""),0,W2487-V2487),AVERAGE(X2487-W2487,W2487-V2487)),0),0)</f>
        <v>0</v>
      </c>
      <c r="AT2487" s="45">
        <f>IF(AU2487="S",IF(AND(Q2487="1. Aceitou o programa",AB2487="Realizada"),IFERROR(IF(AA2487="",0,AA2487-R2487),0),0),0)</f>
        <v>0</v>
      </c>
      <c r="AU2487" s="45" t="str">
        <f>_xlfn.XLOOKUP(U2487,'Lista Suspensa'!$AA$20:$AA$23,'Lista Suspensa'!$AB$20:$AB$23,"N/A")</f>
        <v>S</v>
      </c>
    </row>
    <row r="2488" spans="27:47" ht="12" customHeight="1">
      <c r="AA2488" s="27">
        <v>0</v>
      </c>
      <c r="AL2488" s="45" t="s">
        <v>68</v>
      </c>
      <c r="AM2488" s="162" t="str">
        <f>MONTH(B2488)&amp;"/"&amp;YEAR(B2488)</f>
        <v>1/1900</v>
      </c>
      <c r="AN2488" s="45" t="e">
        <f>WEEKNUM(B2488)-WEEKNUM(EOMONTH(B2488,-1)+1)+1</f>
        <v>#NUM!</v>
      </c>
      <c r="AO2488" s="45" t="str">
        <f>MONTH(R2488)&amp;"/"&amp;YEAR(R2488)</f>
        <v>1/1900</v>
      </c>
      <c r="AP2488" s="45" t="e">
        <f>WEEKNUM(R2488)-WEEKNUM(EOMONTH(R2488,-1)+1)+1</f>
        <v>#NUM!</v>
      </c>
      <c r="AQ2488" s="45">
        <f>IF(AU2488="S",IF(Q2488="1. Aceitou o programa",R2488-B2488,0),0)</f>
        <v>0</v>
      </c>
      <c r="AR2488" s="45">
        <f>IF(AU2488="S",IF(AND(S2488&lt;&gt;"",R2488&lt;&gt;""),S2488-R2488,0),0)</f>
        <v>0</v>
      </c>
      <c r="AS2488" s="45">
        <f>IF(AU2488="S",IF(Q2488="1. Aceitou o programa",IF(OR(X2488="Não se Aplica",X2488=""),IF(OR(W2488="Não se Aplica",W2488=""),0,W2488-V2488),AVERAGE(X2488-W2488,W2488-V2488)),0),0)</f>
        <v>0</v>
      </c>
      <c r="AT2488" s="45">
        <f>IF(AU2488="S",IF(AND(Q2488="1. Aceitou o programa",AB2488="Realizada"),IFERROR(IF(AA2488="",0,AA2488-R2488),0),0),0)</f>
        <v>0</v>
      </c>
      <c r="AU2488" s="45" t="str">
        <f>_xlfn.XLOOKUP(U2488,'Lista Suspensa'!$AA$20:$AA$23,'Lista Suspensa'!$AB$20:$AB$23,"N/A")</f>
        <v>S</v>
      </c>
    </row>
    <row r="2489" spans="27:47" ht="12" customHeight="1">
      <c r="AA2489" s="27">
        <v>0</v>
      </c>
      <c r="AL2489" s="45" t="s">
        <v>68</v>
      </c>
      <c r="AM2489" s="162" t="str">
        <f>MONTH(B2489)&amp;"/"&amp;YEAR(B2489)</f>
        <v>1/1900</v>
      </c>
      <c r="AN2489" s="45" t="e">
        <f>WEEKNUM(B2489)-WEEKNUM(EOMONTH(B2489,-1)+1)+1</f>
        <v>#NUM!</v>
      </c>
      <c r="AO2489" s="45" t="str">
        <f>MONTH(R2489)&amp;"/"&amp;YEAR(R2489)</f>
        <v>1/1900</v>
      </c>
      <c r="AP2489" s="45" t="e">
        <f>WEEKNUM(R2489)-WEEKNUM(EOMONTH(R2489,-1)+1)+1</f>
        <v>#NUM!</v>
      </c>
      <c r="AQ2489" s="45">
        <f>IF(AU2489="S",IF(Q2489="1. Aceitou o programa",R2489-B2489,0),0)</f>
        <v>0</v>
      </c>
      <c r="AR2489" s="45">
        <f>IF(AU2489="S",IF(AND(S2489&lt;&gt;"",R2489&lt;&gt;""),S2489-R2489,0),0)</f>
        <v>0</v>
      </c>
      <c r="AS2489" s="45">
        <f>IF(AU2489="S",IF(Q2489="1. Aceitou o programa",IF(OR(X2489="Não se Aplica",X2489=""),IF(OR(W2489="Não se Aplica",W2489=""),0,W2489-V2489),AVERAGE(X2489-W2489,W2489-V2489)),0),0)</f>
        <v>0</v>
      </c>
      <c r="AT2489" s="45">
        <f>IF(AU2489="S",IF(AND(Q2489="1. Aceitou o programa",AB2489="Realizada"),IFERROR(IF(AA2489="",0,AA2489-R2489),0),0),0)</f>
        <v>0</v>
      </c>
      <c r="AU2489" s="45" t="str">
        <f>_xlfn.XLOOKUP(U2489,'Lista Suspensa'!$AA$20:$AA$23,'Lista Suspensa'!$AB$20:$AB$23,"N/A")</f>
        <v>S</v>
      </c>
    </row>
    <row r="2490" spans="27:47" ht="12" customHeight="1">
      <c r="AA2490" s="27">
        <v>0</v>
      </c>
      <c r="AL2490" s="45" t="s">
        <v>68</v>
      </c>
      <c r="AM2490" s="162" t="str">
        <f>MONTH(B2490)&amp;"/"&amp;YEAR(B2490)</f>
        <v>1/1900</v>
      </c>
      <c r="AN2490" s="45" t="e">
        <f>WEEKNUM(B2490)-WEEKNUM(EOMONTH(B2490,-1)+1)+1</f>
        <v>#NUM!</v>
      </c>
      <c r="AO2490" s="45" t="str">
        <f>MONTH(R2490)&amp;"/"&amp;YEAR(R2490)</f>
        <v>1/1900</v>
      </c>
      <c r="AP2490" s="45" t="e">
        <f>WEEKNUM(R2490)-WEEKNUM(EOMONTH(R2490,-1)+1)+1</f>
        <v>#NUM!</v>
      </c>
      <c r="AQ2490" s="45">
        <f>IF(AU2490="S",IF(Q2490="1. Aceitou o programa",R2490-B2490,0),0)</f>
        <v>0</v>
      </c>
      <c r="AR2490" s="45">
        <f>IF(AU2490="S",IF(AND(S2490&lt;&gt;"",R2490&lt;&gt;""),S2490-R2490,0),0)</f>
        <v>0</v>
      </c>
      <c r="AS2490" s="45">
        <f>IF(AU2490="S",IF(Q2490="1. Aceitou o programa",IF(OR(X2490="Não se Aplica",X2490=""),IF(OR(W2490="Não se Aplica",W2490=""),0,W2490-V2490),AVERAGE(X2490-W2490,W2490-V2490)),0),0)</f>
        <v>0</v>
      </c>
      <c r="AT2490" s="45">
        <f>IF(AU2490="S",IF(AND(Q2490="1. Aceitou o programa",AB2490="Realizada"),IFERROR(IF(AA2490="",0,AA2490-R2490),0),0),0)</f>
        <v>0</v>
      </c>
      <c r="AU2490" s="45" t="str">
        <f>_xlfn.XLOOKUP(U2490,'Lista Suspensa'!$AA$20:$AA$23,'Lista Suspensa'!$AB$20:$AB$23,"N/A")</f>
        <v>S</v>
      </c>
    </row>
    <row r="2491" spans="27:47" ht="12" customHeight="1">
      <c r="AA2491" s="27">
        <v>0</v>
      </c>
      <c r="AL2491" s="45" t="s">
        <v>68</v>
      </c>
      <c r="AM2491" s="162" t="str">
        <f>MONTH(B2491)&amp;"/"&amp;YEAR(B2491)</f>
        <v>1/1900</v>
      </c>
      <c r="AN2491" s="45" t="e">
        <f>WEEKNUM(B2491)-WEEKNUM(EOMONTH(B2491,-1)+1)+1</f>
        <v>#NUM!</v>
      </c>
      <c r="AO2491" s="45" t="str">
        <f>MONTH(R2491)&amp;"/"&amp;YEAR(R2491)</f>
        <v>1/1900</v>
      </c>
      <c r="AP2491" s="45" t="e">
        <f>WEEKNUM(R2491)-WEEKNUM(EOMONTH(R2491,-1)+1)+1</f>
        <v>#NUM!</v>
      </c>
      <c r="AQ2491" s="45">
        <f>IF(AU2491="S",IF(Q2491="1. Aceitou o programa",R2491-B2491,0),0)</f>
        <v>0</v>
      </c>
      <c r="AR2491" s="45">
        <f>IF(AU2491="S",IF(AND(S2491&lt;&gt;"",R2491&lt;&gt;""),S2491-R2491,0),0)</f>
        <v>0</v>
      </c>
      <c r="AS2491" s="45">
        <f>IF(AU2491="S",IF(Q2491="1. Aceitou o programa",IF(OR(X2491="Não se Aplica",X2491=""),IF(OR(W2491="Não se Aplica",W2491=""),0,W2491-V2491),AVERAGE(X2491-W2491,W2491-V2491)),0),0)</f>
        <v>0</v>
      </c>
      <c r="AT2491" s="45">
        <f>IF(AU2491="S",IF(AND(Q2491="1. Aceitou o programa",AB2491="Realizada"),IFERROR(IF(AA2491="",0,AA2491-R2491),0),0),0)</f>
        <v>0</v>
      </c>
      <c r="AU2491" s="45" t="str">
        <f>_xlfn.XLOOKUP(U2491,'Lista Suspensa'!$AA$20:$AA$23,'Lista Suspensa'!$AB$20:$AB$23,"N/A")</f>
        <v>S</v>
      </c>
    </row>
    <row r="2492" spans="27:47" ht="12" customHeight="1">
      <c r="AA2492" s="27">
        <v>0</v>
      </c>
      <c r="AL2492" s="45" t="s">
        <v>68</v>
      </c>
      <c r="AM2492" s="162" t="str">
        <f>MONTH(B2492)&amp;"/"&amp;YEAR(B2492)</f>
        <v>1/1900</v>
      </c>
      <c r="AN2492" s="45" t="e">
        <f>WEEKNUM(B2492)-WEEKNUM(EOMONTH(B2492,-1)+1)+1</f>
        <v>#NUM!</v>
      </c>
      <c r="AO2492" s="45" t="str">
        <f>MONTH(R2492)&amp;"/"&amp;YEAR(R2492)</f>
        <v>1/1900</v>
      </c>
      <c r="AP2492" s="45" t="e">
        <f>WEEKNUM(R2492)-WEEKNUM(EOMONTH(R2492,-1)+1)+1</f>
        <v>#NUM!</v>
      </c>
      <c r="AQ2492" s="45">
        <f>IF(AU2492="S",IF(Q2492="1. Aceitou o programa",R2492-B2492,0),0)</f>
        <v>0</v>
      </c>
      <c r="AR2492" s="45">
        <f>IF(AU2492="S",IF(AND(S2492&lt;&gt;"",R2492&lt;&gt;""),S2492-R2492,0),0)</f>
        <v>0</v>
      </c>
      <c r="AS2492" s="45">
        <f>IF(AU2492="S",IF(Q2492="1. Aceitou o programa",IF(OR(X2492="Não se Aplica",X2492=""),IF(OR(W2492="Não se Aplica",W2492=""),0,W2492-V2492),AVERAGE(X2492-W2492,W2492-V2492)),0),0)</f>
        <v>0</v>
      </c>
      <c r="AT2492" s="45">
        <f>IF(AU2492="S",IF(AND(Q2492="1. Aceitou o programa",AB2492="Realizada"),IFERROR(IF(AA2492="",0,AA2492-R2492),0),0),0)</f>
        <v>0</v>
      </c>
      <c r="AU2492" s="45" t="str">
        <f>_xlfn.XLOOKUP(U2492,'Lista Suspensa'!$AA$20:$AA$23,'Lista Suspensa'!$AB$20:$AB$23,"N/A")</f>
        <v>S</v>
      </c>
    </row>
    <row r="2493" spans="27:47" ht="12" customHeight="1">
      <c r="AA2493" s="27">
        <v>0</v>
      </c>
      <c r="AL2493" s="45" t="s">
        <v>68</v>
      </c>
      <c r="AM2493" s="162" t="str">
        <f>MONTH(B2493)&amp;"/"&amp;YEAR(B2493)</f>
        <v>1/1900</v>
      </c>
      <c r="AN2493" s="45" t="e">
        <f>WEEKNUM(B2493)-WEEKNUM(EOMONTH(B2493,-1)+1)+1</f>
        <v>#NUM!</v>
      </c>
      <c r="AO2493" s="45" t="str">
        <f>MONTH(R2493)&amp;"/"&amp;YEAR(R2493)</f>
        <v>1/1900</v>
      </c>
      <c r="AP2493" s="45" t="e">
        <f>WEEKNUM(R2493)-WEEKNUM(EOMONTH(R2493,-1)+1)+1</f>
        <v>#NUM!</v>
      </c>
      <c r="AQ2493" s="45">
        <f>IF(AU2493="S",IF(Q2493="1. Aceitou o programa",R2493-B2493,0),0)</f>
        <v>0</v>
      </c>
      <c r="AR2493" s="45">
        <f>IF(AU2493="S",IF(AND(S2493&lt;&gt;"",R2493&lt;&gt;""),S2493-R2493,0),0)</f>
        <v>0</v>
      </c>
      <c r="AS2493" s="45">
        <f>IF(AU2493="S",IF(Q2493="1. Aceitou o programa",IF(OR(X2493="Não se Aplica",X2493=""),IF(OR(W2493="Não se Aplica",W2493=""),0,W2493-V2493),AVERAGE(X2493-W2493,W2493-V2493)),0),0)</f>
        <v>0</v>
      </c>
      <c r="AT2493" s="45">
        <f>IF(AU2493="S",IF(AND(Q2493="1. Aceitou o programa",AB2493="Realizada"),IFERROR(IF(AA2493="",0,AA2493-R2493),0),0),0)</f>
        <v>0</v>
      </c>
      <c r="AU2493" s="45" t="str">
        <f>_xlfn.XLOOKUP(U2493,'Lista Suspensa'!$AA$20:$AA$23,'Lista Suspensa'!$AB$20:$AB$23,"N/A")</f>
        <v>S</v>
      </c>
    </row>
    <row r="2494" spans="27:47" ht="12" customHeight="1">
      <c r="AA2494" s="27">
        <v>0</v>
      </c>
      <c r="AL2494" s="45" t="s">
        <v>68</v>
      </c>
      <c r="AM2494" s="162" t="str">
        <f>MONTH(B2494)&amp;"/"&amp;YEAR(B2494)</f>
        <v>1/1900</v>
      </c>
      <c r="AN2494" s="45" t="e">
        <f>WEEKNUM(B2494)-WEEKNUM(EOMONTH(B2494,-1)+1)+1</f>
        <v>#NUM!</v>
      </c>
      <c r="AO2494" s="45" t="str">
        <f>MONTH(R2494)&amp;"/"&amp;YEAR(R2494)</f>
        <v>1/1900</v>
      </c>
      <c r="AP2494" s="45" t="e">
        <f>WEEKNUM(R2494)-WEEKNUM(EOMONTH(R2494,-1)+1)+1</f>
        <v>#NUM!</v>
      </c>
      <c r="AQ2494" s="45">
        <f>IF(AU2494="S",IF(Q2494="1. Aceitou o programa",R2494-B2494,0),0)</f>
        <v>0</v>
      </c>
      <c r="AR2494" s="45">
        <f>IF(AU2494="S",IF(AND(S2494&lt;&gt;"",R2494&lt;&gt;""),S2494-R2494,0),0)</f>
        <v>0</v>
      </c>
      <c r="AS2494" s="45">
        <f>IF(AU2494="S",IF(Q2494="1. Aceitou o programa",IF(OR(X2494="Não se Aplica",X2494=""),IF(OR(W2494="Não se Aplica",W2494=""),0,W2494-V2494),AVERAGE(X2494-W2494,W2494-V2494)),0),0)</f>
        <v>0</v>
      </c>
      <c r="AT2494" s="45">
        <f>IF(AU2494="S",IF(AND(Q2494="1. Aceitou o programa",AB2494="Realizada"),IFERROR(IF(AA2494="",0,AA2494-R2494),0),0),0)</f>
        <v>0</v>
      </c>
      <c r="AU2494" s="45" t="str">
        <f>_xlfn.XLOOKUP(U2494,'Lista Suspensa'!$AA$20:$AA$23,'Lista Suspensa'!$AB$20:$AB$23,"N/A")</f>
        <v>S</v>
      </c>
    </row>
    <row r="2495" spans="27:47" ht="12" customHeight="1">
      <c r="AA2495" s="27">
        <v>0</v>
      </c>
      <c r="AL2495" s="45" t="s">
        <v>68</v>
      </c>
      <c r="AM2495" s="162" t="str">
        <f>MONTH(B2495)&amp;"/"&amp;YEAR(B2495)</f>
        <v>1/1900</v>
      </c>
      <c r="AN2495" s="45" t="e">
        <f>WEEKNUM(B2495)-WEEKNUM(EOMONTH(B2495,-1)+1)+1</f>
        <v>#NUM!</v>
      </c>
      <c r="AO2495" s="45" t="str">
        <f>MONTH(R2495)&amp;"/"&amp;YEAR(R2495)</f>
        <v>1/1900</v>
      </c>
      <c r="AP2495" s="45" t="e">
        <f>WEEKNUM(R2495)-WEEKNUM(EOMONTH(R2495,-1)+1)+1</f>
        <v>#NUM!</v>
      </c>
      <c r="AQ2495" s="45">
        <f>IF(AU2495="S",IF(Q2495="1. Aceitou o programa",R2495-B2495,0),0)</f>
        <v>0</v>
      </c>
      <c r="AR2495" s="45">
        <f>IF(AU2495="S",IF(AND(S2495&lt;&gt;"",R2495&lt;&gt;""),S2495-R2495,0),0)</f>
        <v>0</v>
      </c>
      <c r="AS2495" s="45">
        <f>IF(AU2495="S",IF(Q2495="1. Aceitou o programa",IF(OR(X2495="Não se Aplica",X2495=""),IF(OR(W2495="Não se Aplica",W2495=""),0,W2495-V2495),AVERAGE(X2495-W2495,W2495-V2495)),0),0)</f>
        <v>0</v>
      </c>
      <c r="AT2495" s="45">
        <f>IF(AU2495="S",IF(AND(Q2495="1. Aceitou o programa",AB2495="Realizada"),IFERROR(IF(AA2495="",0,AA2495-R2495),0),0),0)</f>
        <v>0</v>
      </c>
      <c r="AU2495" s="45" t="str">
        <f>_xlfn.XLOOKUP(U2495,'Lista Suspensa'!$AA$20:$AA$23,'Lista Suspensa'!$AB$20:$AB$23,"N/A")</f>
        <v>S</v>
      </c>
    </row>
    <row r="2496" spans="27:47" ht="12" customHeight="1">
      <c r="AA2496" s="27">
        <v>0</v>
      </c>
      <c r="AL2496" s="45" t="s">
        <v>68</v>
      </c>
      <c r="AM2496" s="162" t="str">
        <f>MONTH(B2496)&amp;"/"&amp;YEAR(B2496)</f>
        <v>1/1900</v>
      </c>
      <c r="AN2496" s="45" t="e">
        <f>WEEKNUM(B2496)-WEEKNUM(EOMONTH(B2496,-1)+1)+1</f>
        <v>#NUM!</v>
      </c>
      <c r="AO2496" s="45" t="str">
        <f>MONTH(R2496)&amp;"/"&amp;YEAR(R2496)</f>
        <v>1/1900</v>
      </c>
      <c r="AP2496" s="45" t="e">
        <f>WEEKNUM(R2496)-WEEKNUM(EOMONTH(R2496,-1)+1)+1</f>
        <v>#NUM!</v>
      </c>
      <c r="AQ2496" s="45">
        <f>IF(AU2496="S",IF(Q2496="1. Aceitou o programa",R2496-B2496,0),0)</f>
        <v>0</v>
      </c>
      <c r="AR2496" s="45">
        <f>IF(AU2496="S",IF(AND(S2496&lt;&gt;"",R2496&lt;&gt;""),S2496-R2496,0),0)</f>
        <v>0</v>
      </c>
      <c r="AS2496" s="45">
        <f>IF(AU2496="S",IF(Q2496="1. Aceitou o programa",IF(OR(X2496="Não se Aplica",X2496=""),IF(OR(W2496="Não se Aplica",W2496=""),0,W2496-V2496),AVERAGE(X2496-W2496,W2496-V2496)),0),0)</f>
        <v>0</v>
      </c>
      <c r="AT2496" s="45">
        <f>IF(AU2496="S",IF(AND(Q2496="1. Aceitou o programa",AB2496="Realizada"),IFERROR(IF(AA2496="",0,AA2496-R2496),0),0),0)</f>
        <v>0</v>
      </c>
      <c r="AU2496" s="45" t="str">
        <f>_xlfn.XLOOKUP(U2496,'Lista Suspensa'!$AA$20:$AA$23,'Lista Suspensa'!$AB$20:$AB$23,"N/A")</f>
        <v>S</v>
      </c>
    </row>
    <row r="2497" spans="27:47" ht="12" customHeight="1">
      <c r="AA2497" s="27">
        <v>0</v>
      </c>
      <c r="AL2497" s="45" t="s">
        <v>68</v>
      </c>
      <c r="AM2497" s="162" t="str">
        <f>MONTH(B2497)&amp;"/"&amp;YEAR(B2497)</f>
        <v>1/1900</v>
      </c>
      <c r="AN2497" s="45" t="e">
        <f>WEEKNUM(B2497)-WEEKNUM(EOMONTH(B2497,-1)+1)+1</f>
        <v>#NUM!</v>
      </c>
      <c r="AO2497" s="45" t="str">
        <f>MONTH(R2497)&amp;"/"&amp;YEAR(R2497)</f>
        <v>1/1900</v>
      </c>
      <c r="AP2497" s="45" t="e">
        <f>WEEKNUM(R2497)-WEEKNUM(EOMONTH(R2497,-1)+1)+1</f>
        <v>#NUM!</v>
      </c>
      <c r="AQ2497" s="45">
        <f>IF(AU2497="S",IF(Q2497="1. Aceitou o programa",R2497-B2497,0),0)</f>
        <v>0</v>
      </c>
      <c r="AR2497" s="45">
        <f>IF(AU2497="S",IF(AND(S2497&lt;&gt;"",R2497&lt;&gt;""),S2497-R2497,0),0)</f>
        <v>0</v>
      </c>
      <c r="AS2497" s="45">
        <f>IF(AU2497="S",IF(Q2497="1. Aceitou o programa",IF(OR(X2497="Não se Aplica",X2497=""),IF(OR(W2497="Não se Aplica",W2497=""),0,W2497-V2497),AVERAGE(X2497-W2497,W2497-V2497)),0),0)</f>
        <v>0</v>
      </c>
      <c r="AT2497" s="45">
        <f>IF(AU2497="S",IF(AND(Q2497="1. Aceitou o programa",AB2497="Realizada"),IFERROR(IF(AA2497="",0,AA2497-R2497),0),0),0)</f>
        <v>0</v>
      </c>
      <c r="AU2497" s="45" t="str">
        <f>_xlfn.XLOOKUP(U2497,'Lista Suspensa'!$AA$20:$AA$23,'Lista Suspensa'!$AB$20:$AB$23,"N/A")</f>
        <v>S</v>
      </c>
    </row>
    <row r="2498" spans="27:47" ht="12" customHeight="1">
      <c r="AA2498" s="27">
        <v>0</v>
      </c>
      <c r="AL2498" s="45" t="s">
        <v>68</v>
      </c>
      <c r="AM2498" s="162" t="str">
        <f>MONTH(B2498)&amp;"/"&amp;YEAR(B2498)</f>
        <v>1/1900</v>
      </c>
      <c r="AN2498" s="45" t="e">
        <f>WEEKNUM(B2498)-WEEKNUM(EOMONTH(B2498,-1)+1)+1</f>
        <v>#NUM!</v>
      </c>
      <c r="AO2498" s="45" t="str">
        <f>MONTH(R2498)&amp;"/"&amp;YEAR(R2498)</f>
        <v>1/1900</v>
      </c>
      <c r="AP2498" s="45" t="e">
        <f>WEEKNUM(R2498)-WEEKNUM(EOMONTH(R2498,-1)+1)+1</f>
        <v>#NUM!</v>
      </c>
      <c r="AQ2498" s="45">
        <f>IF(AU2498="S",IF(Q2498="1. Aceitou o programa",R2498-B2498,0),0)</f>
        <v>0</v>
      </c>
      <c r="AR2498" s="45">
        <f>IF(AU2498="S",IF(AND(S2498&lt;&gt;"",R2498&lt;&gt;""),S2498-R2498,0),0)</f>
        <v>0</v>
      </c>
      <c r="AS2498" s="45">
        <f>IF(AU2498="S",IF(Q2498="1. Aceitou o programa",IF(OR(X2498="Não se Aplica",X2498=""),IF(OR(W2498="Não se Aplica",W2498=""),0,W2498-V2498),AVERAGE(X2498-W2498,W2498-V2498)),0),0)</f>
        <v>0</v>
      </c>
      <c r="AT2498" s="45">
        <f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27:47" ht="12" customHeight="1">
      <c r="AA2499" s="27">
        <v>0</v>
      </c>
      <c r="AL2499" s="45" t="s">
        <v>68</v>
      </c>
      <c r="AM2499" s="162" t="str">
        <f>MONTH(B2499)&amp;"/"&amp;YEAR(B2499)</f>
        <v>1/1900</v>
      </c>
      <c r="AN2499" s="45" t="e">
        <f>WEEKNUM(B2499)-WEEKNUM(EOMONTH(B2499,-1)+1)+1</f>
        <v>#NUM!</v>
      </c>
      <c r="AO2499" s="45" t="str">
        <f>MONTH(R2499)&amp;"/"&amp;YEAR(R2499)</f>
        <v>1/1900</v>
      </c>
      <c r="AP2499" s="45" t="e">
        <f>WEEKNUM(R2499)-WEEKNUM(EOMONTH(R2499,-1)+1)+1</f>
        <v>#NUM!</v>
      </c>
      <c r="AQ2499" s="45">
        <f>IF(AU2499="S",IF(Q2499="1. Aceitou o programa",R2499-B2499,0),0)</f>
        <v>0</v>
      </c>
      <c r="AR2499" s="45">
        <f>IF(AU2499="S",IF(AND(S2499&lt;&gt;"",R2499&lt;&gt;""),S2499-R2499,0),0)</f>
        <v>0</v>
      </c>
      <c r="AS2499" s="45">
        <f>IF(AU2499="S",IF(Q2499="1. Aceitou o programa",IF(OR(X2499="Não se Aplica",X2499=""),IF(OR(W2499="Não se Aplica",W2499=""),0,W2499-V2499),AVERAGE(X2499-W2499,W2499-V2499)),0),0)</f>
        <v>0</v>
      </c>
      <c r="AT2499" s="45">
        <f>IF(AU2499="S",IF(AND(Q2499="1. Aceitou o programa",AB2499="Realizada"),IFERROR(IF(AA2499="",0,AA2499-R2499),0),0),0)</f>
        <v>0</v>
      </c>
      <c r="AU2499" s="45" t="str">
        <f>_xlfn.XLOOKUP(U2499,'Lista Suspensa'!$AA$20:$AA$23,'Lista Suspensa'!$AB$20:$AB$23,"N/A")</f>
        <v>S</v>
      </c>
    </row>
    <row r="2500" spans="27:47" ht="12" customHeight="1">
      <c r="AA2500" s="27">
        <v>0</v>
      </c>
      <c r="AL2500" s="45" t="s">
        <v>68</v>
      </c>
      <c r="AM2500" s="162" t="str">
        <f>MONTH(B2500)&amp;"/"&amp;YEAR(B2500)</f>
        <v>1/1900</v>
      </c>
      <c r="AN2500" s="45" t="e">
        <f>WEEKNUM(B2500)-WEEKNUM(EOMONTH(B2500,-1)+1)+1</f>
        <v>#NUM!</v>
      </c>
      <c r="AO2500" s="45" t="str">
        <f>MONTH(R2500)&amp;"/"&amp;YEAR(R2500)</f>
        <v>1/1900</v>
      </c>
      <c r="AP2500" s="45" t="e">
        <f>WEEKNUM(R2500)-WEEKNUM(EOMONTH(R2500,-1)+1)+1</f>
        <v>#NUM!</v>
      </c>
      <c r="AQ2500" s="45">
        <f>IF(AU2500="S",IF(Q2500="1. Aceitou o programa",R2500-B2500,0),0)</f>
        <v>0</v>
      </c>
      <c r="AR2500" s="45">
        <f>IF(AU2500="S",IF(AND(S2500&lt;&gt;"",R2500&lt;&gt;""),S2500-R2500,0),0)</f>
        <v>0</v>
      </c>
      <c r="AS2500" s="45">
        <f>IF(AU2500="S",IF(Q2500="1. Aceitou o programa",IF(OR(X2500="Não se Aplica",X2500=""),IF(OR(W2500="Não se Aplica",W2500=""),0,W2500-V2500),AVERAGE(X2500-W2500,W2500-V2500)),0),0)</f>
        <v>0</v>
      </c>
      <c r="AT2500" s="45">
        <f>IF(AU2500="S",IF(AND(Q2500="1. Aceitou o programa",AB2500="Realizada"),IFERROR(IF(AA2500="",0,AA2500-R2500),0),0),0)</f>
        <v>0</v>
      </c>
      <c r="AU2500" s="45" t="str">
        <f>_xlfn.XLOOKUP(U2500,'Lista Suspensa'!$AA$20:$AA$23,'Lista Suspensa'!$AB$20:$AB$23,"N/A")</f>
        <v>S</v>
      </c>
    </row>
    <row r="2501" spans="27:47" ht="12" customHeight="1">
      <c r="AA2501" s="27">
        <v>0</v>
      </c>
      <c r="AL2501" s="45" t="s">
        <v>68</v>
      </c>
      <c r="AM2501" s="162" t="str">
        <f>MONTH(B2501)&amp;"/"&amp;YEAR(B2501)</f>
        <v>1/1900</v>
      </c>
      <c r="AN2501" s="45" t="e">
        <f>WEEKNUM(B2501)-WEEKNUM(EOMONTH(B2501,-1)+1)+1</f>
        <v>#NUM!</v>
      </c>
      <c r="AO2501" s="45" t="str">
        <f>MONTH(R2501)&amp;"/"&amp;YEAR(R2501)</f>
        <v>1/1900</v>
      </c>
      <c r="AP2501" s="45" t="e">
        <f>WEEKNUM(R2501)-WEEKNUM(EOMONTH(R2501,-1)+1)+1</f>
        <v>#NUM!</v>
      </c>
      <c r="AQ2501" s="45">
        <f>IF(AU2501="S",IF(Q2501="1. Aceitou o programa",R2501-B2501,0),0)</f>
        <v>0</v>
      </c>
      <c r="AR2501" s="45">
        <f>IF(AU2501="S",IF(AND(S2501&lt;&gt;"",R2501&lt;&gt;""),S2501-R2501,0),0)</f>
        <v>0</v>
      </c>
      <c r="AS2501" s="45">
        <f>IF(AU2501="S",IF(Q2501="1. Aceitou o programa",IF(OR(X2501="Não se Aplica",X2501=""),IF(OR(W2501="Não se Aplica",W2501=""),0,W2501-V2501),AVERAGE(X2501-W2501,W2501-V2501)),0),0)</f>
        <v>0</v>
      </c>
      <c r="AT2501" s="45">
        <f>IF(AU2501="S",IF(AND(Q2501="1. Aceitou o programa",AB2501="Realizada"),IFERROR(IF(AA2501="",0,AA2501-R2501),0),0),0)</f>
        <v>0</v>
      </c>
      <c r="AU2501" s="45" t="str">
        <f>_xlfn.XLOOKUP(U2501,'Lista Suspensa'!$AA$20:$AA$23,'Lista Suspensa'!$AB$20:$AB$23,"N/A")</f>
        <v>S</v>
      </c>
    </row>
    <row r="2502" spans="27:47" ht="12" customHeight="1">
      <c r="AA2502" s="27">
        <v>0</v>
      </c>
      <c r="AL2502" s="45" t="s">
        <v>68</v>
      </c>
      <c r="AM2502" s="162" t="str">
        <f>MONTH(B2502)&amp;"/"&amp;YEAR(B2502)</f>
        <v>1/1900</v>
      </c>
      <c r="AN2502" s="45" t="e">
        <f>WEEKNUM(B2502)-WEEKNUM(EOMONTH(B2502,-1)+1)+1</f>
        <v>#NUM!</v>
      </c>
      <c r="AO2502" s="45" t="str">
        <f>MONTH(R2502)&amp;"/"&amp;YEAR(R2502)</f>
        <v>1/1900</v>
      </c>
      <c r="AP2502" s="45" t="e">
        <f>WEEKNUM(R2502)-WEEKNUM(EOMONTH(R2502,-1)+1)+1</f>
        <v>#NUM!</v>
      </c>
      <c r="AQ2502" s="45">
        <f>IF(AU2502="S",IF(Q2502="1. Aceitou o programa",R2502-B2502,0),0)</f>
        <v>0</v>
      </c>
      <c r="AR2502" s="45">
        <f>IF(AU2502="S",IF(AND(S2502&lt;&gt;"",R2502&lt;&gt;""),S2502-R2502,0),0)</f>
        <v>0</v>
      </c>
      <c r="AS2502" s="45">
        <f>IF(AU2502="S",IF(Q2502="1. Aceitou o programa",IF(OR(X2502="Não se Aplica",X2502=""),IF(OR(W2502="Não se Aplica",W2502=""),0,W2502-V2502),AVERAGE(X2502-W2502,W2502-V2502)),0),0)</f>
        <v>0</v>
      </c>
      <c r="AT2502" s="45">
        <f>IF(AU2502="S",IF(AND(Q2502="1. Aceitou o programa",AB2502="Realizada"),IFERROR(IF(AA2502="",0,AA2502-R2502),0),0),0)</f>
        <v>0</v>
      </c>
      <c r="AU2502" s="45" t="str">
        <f>_xlfn.XLOOKUP(U2502,'Lista Suspensa'!$AA$20:$AA$23,'Lista Suspensa'!$AB$20:$AB$23,"N/A")</f>
        <v>S</v>
      </c>
    </row>
    <row r="2503" spans="27:47" ht="12" customHeight="1">
      <c r="AA2503" s="27">
        <v>0</v>
      </c>
      <c r="AL2503" s="45" t="s">
        <v>68</v>
      </c>
      <c r="AM2503" s="162" t="str">
        <f>MONTH(B2503)&amp;"/"&amp;YEAR(B2503)</f>
        <v>1/1900</v>
      </c>
      <c r="AN2503" s="45" t="e">
        <f>WEEKNUM(B2503)-WEEKNUM(EOMONTH(B2503,-1)+1)+1</f>
        <v>#NUM!</v>
      </c>
      <c r="AO2503" s="45" t="str">
        <f>MONTH(R2503)&amp;"/"&amp;YEAR(R2503)</f>
        <v>1/1900</v>
      </c>
      <c r="AP2503" s="45" t="e">
        <f>WEEKNUM(R2503)-WEEKNUM(EOMONTH(R2503,-1)+1)+1</f>
        <v>#NUM!</v>
      </c>
      <c r="AQ2503" s="45">
        <f>IF(AU2503="S",IF(Q2503="1. Aceitou o programa",R2503-B2503,0),0)</f>
        <v>0</v>
      </c>
      <c r="AR2503" s="45">
        <f>IF(AU2503="S",IF(AND(S2503&lt;&gt;"",R2503&lt;&gt;""),S2503-R2503,0),0)</f>
        <v>0</v>
      </c>
      <c r="AS2503" s="45">
        <f>IF(AU2503="S",IF(Q2503="1. Aceitou o programa",IF(OR(X2503="Não se Aplica",X2503=""),IF(OR(W2503="Não se Aplica",W2503=""),0,W2503-V2503),AVERAGE(X2503-W2503,W2503-V2503)),0),0)</f>
        <v>0</v>
      </c>
      <c r="AT2503" s="45">
        <f>IF(AU2503="S",IF(AND(Q2503="1. Aceitou o programa",AB2503="Realizada"),IFERROR(IF(AA2503="",0,AA2503-R2503),0),0),0)</f>
        <v>0</v>
      </c>
      <c r="AU2503" s="45" t="str">
        <f>_xlfn.XLOOKUP(U2503,'Lista Suspensa'!$AA$20:$AA$23,'Lista Suspensa'!$AB$20:$AB$23,"N/A")</f>
        <v>S</v>
      </c>
    </row>
    <row r="2504" spans="27:47" ht="12" customHeight="1">
      <c r="AA2504" s="27">
        <v>0</v>
      </c>
      <c r="AL2504" s="45" t="s">
        <v>68</v>
      </c>
      <c r="AM2504" s="162" t="str">
        <f>MONTH(B2504)&amp;"/"&amp;YEAR(B2504)</f>
        <v>1/1900</v>
      </c>
      <c r="AN2504" s="45" t="e">
        <f>WEEKNUM(B2504)-WEEKNUM(EOMONTH(B2504,-1)+1)+1</f>
        <v>#NUM!</v>
      </c>
      <c r="AO2504" s="45" t="str">
        <f>MONTH(R2504)&amp;"/"&amp;YEAR(R2504)</f>
        <v>1/1900</v>
      </c>
      <c r="AP2504" s="45" t="e">
        <f>WEEKNUM(R2504)-WEEKNUM(EOMONTH(R2504,-1)+1)+1</f>
        <v>#NUM!</v>
      </c>
      <c r="AQ2504" s="45">
        <f>IF(AU2504="S",IF(Q2504="1. Aceitou o programa",R2504-B2504,0),0)</f>
        <v>0</v>
      </c>
      <c r="AR2504" s="45">
        <f>IF(AU2504="S",IF(AND(S2504&lt;&gt;"",R2504&lt;&gt;""),S2504-R2504,0),0)</f>
        <v>0</v>
      </c>
      <c r="AS2504" s="45">
        <f>IF(AU2504="S",IF(Q2504="1. Aceitou o programa",IF(OR(X2504="Não se Aplica",X2504=""),IF(OR(W2504="Não se Aplica",W2504=""),0,W2504-V2504),AVERAGE(X2504-W2504,W2504-V2504)),0),0)</f>
        <v>0</v>
      </c>
      <c r="AT2504" s="45">
        <f>IF(AU2504="S",IF(AND(Q2504="1. Aceitou o programa",AB2504="Realizada"),IFERROR(IF(AA2504="",0,AA2504-R2504),0),0),0)</f>
        <v>0</v>
      </c>
      <c r="AU2504" s="45" t="str">
        <f>_xlfn.XLOOKUP(U2504,'Lista Suspensa'!$AA$20:$AA$23,'Lista Suspensa'!$AB$20:$AB$23,"N/A")</f>
        <v>S</v>
      </c>
    </row>
    <row r="2505" spans="27:47" ht="12" customHeight="1">
      <c r="AA2505" s="27">
        <v>0</v>
      </c>
      <c r="AL2505" s="45" t="s">
        <v>68</v>
      </c>
      <c r="AM2505" s="162" t="str">
        <f>MONTH(B2505)&amp;"/"&amp;YEAR(B2505)</f>
        <v>1/1900</v>
      </c>
      <c r="AN2505" s="45" t="e">
        <f>WEEKNUM(B2505)-WEEKNUM(EOMONTH(B2505,-1)+1)+1</f>
        <v>#NUM!</v>
      </c>
      <c r="AO2505" s="45" t="str">
        <f>MONTH(R2505)&amp;"/"&amp;YEAR(R2505)</f>
        <v>1/1900</v>
      </c>
      <c r="AP2505" s="45" t="e">
        <f>WEEKNUM(R2505)-WEEKNUM(EOMONTH(R2505,-1)+1)+1</f>
        <v>#NUM!</v>
      </c>
      <c r="AQ2505" s="45">
        <f>IF(AU2505="S",IF(Q2505="1. Aceitou o programa",R2505-B2505,0),0)</f>
        <v>0</v>
      </c>
      <c r="AR2505" s="45">
        <f>IF(AU2505="S",IF(AND(S2505&lt;&gt;"",R2505&lt;&gt;""),S2505-R2505,0),0)</f>
        <v>0</v>
      </c>
      <c r="AS2505" s="45">
        <f>IF(AU2505="S",IF(Q2505="1. Aceitou o programa",IF(OR(X2505="Não se Aplica",X2505=""),IF(OR(W2505="Não se Aplica",W2505=""),0,W2505-V2505),AVERAGE(X2505-W2505,W2505-V2505)),0),0)</f>
        <v>0</v>
      </c>
      <c r="AT2505" s="45">
        <f>IF(AU2505="S",IF(AND(Q2505="1. Aceitou o programa",AB2505="Realizada"),IFERROR(IF(AA2505="",0,AA2505-R2505),0),0),0)</f>
        <v>0</v>
      </c>
      <c r="AU2505" s="45" t="str">
        <f>_xlfn.XLOOKUP(U2505,'Lista Suspensa'!$AA$20:$AA$23,'Lista Suspensa'!$AB$20:$AB$23,"N/A")</f>
        <v>S</v>
      </c>
    </row>
    <row r="2506" spans="27:47" ht="12" customHeight="1">
      <c r="AA2506" s="27">
        <v>0</v>
      </c>
      <c r="AL2506" s="45" t="s">
        <v>68</v>
      </c>
      <c r="AM2506" s="162" t="str">
        <f>MONTH(B2506)&amp;"/"&amp;YEAR(B2506)</f>
        <v>1/1900</v>
      </c>
      <c r="AN2506" s="45" t="e">
        <f>WEEKNUM(B2506)-WEEKNUM(EOMONTH(B2506,-1)+1)+1</f>
        <v>#NUM!</v>
      </c>
      <c r="AO2506" s="45" t="str">
        <f>MONTH(R2506)&amp;"/"&amp;YEAR(R2506)</f>
        <v>1/1900</v>
      </c>
      <c r="AP2506" s="45" t="e">
        <f>WEEKNUM(R2506)-WEEKNUM(EOMONTH(R2506,-1)+1)+1</f>
        <v>#NUM!</v>
      </c>
      <c r="AQ2506" s="45">
        <f>IF(AU2506="S",IF(Q2506="1. Aceitou o programa",R2506-B2506,0),0)</f>
        <v>0</v>
      </c>
      <c r="AR2506" s="45">
        <f>IF(AU2506="S",IF(AND(S2506&lt;&gt;"",R2506&lt;&gt;""),S2506-R2506,0),0)</f>
        <v>0</v>
      </c>
      <c r="AS2506" s="45">
        <f>IF(AU2506="S",IF(Q2506="1. Aceitou o programa",IF(OR(X2506="Não se Aplica",X2506=""),IF(OR(W2506="Não se Aplica",W2506=""),0,W2506-V2506),AVERAGE(X2506-W2506,W2506-V2506)),0),0)</f>
        <v>0</v>
      </c>
      <c r="AT2506" s="45">
        <f>IF(AU2506="S",IF(AND(Q2506="1. Aceitou o programa",AB2506="Realizada"),IFERROR(IF(AA2506="",0,AA2506-R2506),0),0),0)</f>
        <v>0</v>
      </c>
      <c r="AU2506" s="45" t="str">
        <f>_xlfn.XLOOKUP(U2506,'Lista Suspensa'!$AA$20:$AA$23,'Lista Suspensa'!$AB$20:$AB$23,"N/A")</f>
        <v>S</v>
      </c>
    </row>
    <row r="2507" spans="27:47" ht="12" customHeight="1">
      <c r="AA2507" s="27">
        <v>0</v>
      </c>
      <c r="AL2507" s="45" t="s">
        <v>68</v>
      </c>
      <c r="AM2507" s="162" t="str">
        <f>MONTH(B2507)&amp;"/"&amp;YEAR(B2507)</f>
        <v>1/1900</v>
      </c>
      <c r="AN2507" s="45" t="e">
        <f>WEEKNUM(B2507)-WEEKNUM(EOMONTH(B2507,-1)+1)+1</f>
        <v>#NUM!</v>
      </c>
      <c r="AO2507" s="45" t="str">
        <f>MONTH(R2507)&amp;"/"&amp;YEAR(R2507)</f>
        <v>1/1900</v>
      </c>
      <c r="AP2507" s="45" t="e">
        <f>WEEKNUM(R2507)-WEEKNUM(EOMONTH(R2507,-1)+1)+1</f>
        <v>#NUM!</v>
      </c>
      <c r="AQ2507" s="45">
        <f>IF(AU2507="S",IF(Q2507="1. Aceitou o programa",R2507-B2507,0),0)</f>
        <v>0</v>
      </c>
      <c r="AR2507" s="45">
        <f>IF(AU2507="S",IF(AND(S2507&lt;&gt;"",R2507&lt;&gt;""),S2507-R2507,0),0)</f>
        <v>0</v>
      </c>
      <c r="AS2507" s="45">
        <f>IF(AU2507="S",IF(Q2507="1. Aceitou o programa",IF(OR(X2507="Não se Aplica",X2507=""),IF(OR(W2507="Não se Aplica",W2507=""),0,W2507-V2507),AVERAGE(X2507-W2507,W2507-V2507)),0),0)</f>
        <v>0</v>
      </c>
      <c r="AT2507" s="45">
        <f>IF(AU2507="S",IF(AND(Q2507="1. Aceitou o programa",AB2507="Realizada"),IFERROR(IF(AA2507="",0,AA2507-R2507),0),0),0)</f>
        <v>0</v>
      </c>
      <c r="AU2507" s="45" t="str">
        <f>_xlfn.XLOOKUP(U2507,'Lista Suspensa'!$AA$20:$AA$23,'Lista Suspensa'!$AB$20:$AB$23,"N/A")</f>
        <v>S</v>
      </c>
    </row>
    <row r="2508" spans="27:47" ht="12" customHeight="1">
      <c r="AA2508" s="27">
        <v>0</v>
      </c>
      <c r="AL2508" s="45" t="s">
        <v>68</v>
      </c>
      <c r="AM2508" s="162" t="str">
        <f>MONTH(B2508)&amp;"/"&amp;YEAR(B2508)</f>
        <v>1/1900</v>
      </c>
      <c r="AN2508" s="45" t="e">
        <f>WEEKNUM(B2508)-WEEKNUM(EOMONTH(B2508,-1)+1)+1</f>
        <v>#NUM!</v>
      </c>
      <c r="AO2508" s="45" t="str">
        <f>MONTH(R2508)&amp;"/"&amp;YEAR(R2508)</f>
        <v>1/1900</v>
      </c>
      <c r="AP2508" s="45" t="e">
        <f>WEEKNUM(R2508)-WEEKNUM(EOMONTH(R2508,-1)+1)+1</f>
        <v>#NUM!</v>
      </c>
      <c r="AQ2508" s="45">
        <f>IF(AU2508="S",IF(Q2508="1. Aceitou o programa",R2508-B2508,0),0)</f>
        <v>0</v>
      </c>
      <c r="AR2508" s="45">
        <f>IF(AU2508="S",IF(AND(S2508&lt;&gt;"",R2508&lt;&gt;""),S2508-R2508,0),0)</f>
        <v>0</v>
      </c>
      <c r="AS2508" s="45">
        <f>IF(AU2508="S",IF(Q2508="1. Aceitou o programa",IF(OR(X2508="Não se Aplica",X2508=""),IF(OR(W2508="Não se Aplica",W2508=""),0,W2508-V2508),AVERAGE(X2508-W2508,W2508-V2508)),0),0)</f>
        <v>0</v>
      </c>
      <c r="AT2508" s="45">
        <f>IF(AU2508="S",IF(AND(Q2508="1. Aceitou o programa",AB2508="Realizada"),IFERROR(IF(AA2508="",0,AA2508-R2508),0),0),0)</f>
        <v>0</v>
      </c>
      <c r="AU2508" s="45" t="str">
        <f>_xlfn.XLOOKUP(U2508,'Lista Suspensa'!$AA$20:$AA$23,'Lista Suspensa'!$AB$20:$AB$23,"N/A")</f>
        <v>S</v>
      </c>
    </row>
    <row r="2509" spans="27:47" ht="12" customHeight="1">
      <c r="AA2509" s="27">
        <v>0</v>
      </c>
      <c r="AL2509" s="45" t="s">
        <v>68</v>
      </c>
      <c r="AM2509" s="162" t="str">
        <f>MONTH(B2509)&amp;"/"&amp;YEAR(B2509)</f>
        <v>1/1900</v>
      </c>
      <c r="AN2509" s="45" t="e">
        <f>WEEKNUM(B2509)-WEEKNUM(EOMONTH(B2509,-1)+1)+1</f>
        <v>#NUM!</v>
      </c>
      <c r="AO2509" s="45" t="str">
        <f>MONTH(R2509)&amp;"/"&amp;YEAR(R2509)</f>
        <v>1/1900</v>
      </c>
      <c r="AP2509" s="45" t="e">
        <f>WEEKNUM(R2509)-WEEKNUM(EOMONTH(R2509,-1)+1)+1</f>
        <v>#NUM!</v>
      </c>
      <c r="AQ2509" s="45">
        <f>IF(AU2509="S",IF(Q2509="1. Aceitou o programa",R2509-B2509,0),0)</f>
        <v>0</v>
      </c>
      <c r="AR2509" s="45">
        <f>IF(AU2509="S",IF(AND(S2509&lt;&gt;"",R2509&lt;&gt;""),S2509-R2509,0),0)</f>
        <v>0</v>
      </c>
      <c r="AS2509" s="45">
        <f>IF(AU2509="S",IF(Q2509="1. Aceitou o programa",IF(OR(X2509="Não se Aplica",X2509=""),IF(OR(W2509="Não se Aplica",W2509=""),0,W2509-V2509),AVERAGE(X2509-W2509,W2509-V2509)),0),0)</f>
        <v>0</v>
      </c>
      <c r="AT2509" s="45">
        <f>IF(AU2509="S",IF(AND(Q2509="1. Aceitou o programa",AB2509="Realizada"),IFERROR(IF(AA2509="",0,AA2509-R2509),0),0),0)</f>
        <v>0</v>
      </c>
      <c r="AU2509" s="45" t="str">
        <f>_xlfn.XLOOKUP(U2509,'Lista Suspensa'!$AA$20:$AA$23,'Lista Suspensa'!$AB$20:$AB$23,"N/A")</f>
        <v>S</v>
      </c>
    </row>
    <row r="2510" spans="27:47" ht="12" customHeight="1">
      <c r="AA2510" s="27">
        <v>0</v>
      </c>
      <c r="AL2510" s="45" t="s">
        <v>68</v>
      </c>
      <c r="AM2510" s="162" t="str">
        <f>MONTH(B2510)&amp;"/"&amp;YEAR(B2510)</f>
        <v>1/1900</v>
      </c>
      <c r="AN2510" s="45" t="e">
        <f>WEEKNUM(B2510)-WEEKNUM(EOMONTH(B2510,-1)+1)+1</f>
        <v>#NUM!</v>
      </c>
      <c r="AO2510" s="45" t="str">
        <f>MONTH(R2510)&amp;"/"&amp;YEAR(R2510)</f>
        <v>1/1900</v>
      </c>
      <c r="AP2510" s="45" t="e">
        <f>WEEKNUM(R2510)-WEEKNUM(EOMONTH(R2510,-1)+1)+1</f>
        <v>#NUM!</v>
      </c>
      <c r="AQ2510" s="45">
        <f>IF(AU2510="S",IF(Q2510="1. Aceitou o programa",R2510-B2510,0),0)</f>
        <v>0</v>
      </c>
      <c r="AR2510" s="45">
        <f>IF(AU2510="S",IF(AND(S2510&lt;&gt;"",R2510&lt;&gt;""),S2510-R2510,0),0)</f>
        <v>0</v>
      </c>
      <c r="AS2510" s="45">
        <f>IF(AU2510="S",IF(Q2510="1. Aceitou o programa",IF(OR(X2510="Não se Aplica",X2510=""),IF(OR(W2510="Não se Aplica",W2510=""),0,W2510-V2510),AVERAGE(X2510-W2510,W2510-V2510)),0),0)</f>
        <v>0</v>
      </c>
      <c r="AT2510" s="45">
        <f>IF(AU2510="S",IF(AND(Q2510="1. Aceitou o programa",AB2510="Realizada"),IFERROR(IF(AA2510="",0,AA2510-R2510),0),0),0)</f>
        <v>0</v>
      </c>
      <c r="AU2510" s="45" t="str">
        <f>_xlfn.XLOOKUP(U2510,'Lista Suspensa'!$AA$20:$AA$23,'Lista Suspensa'!$AB$20:$AB$23,"N/A")</f>
        <v>S</v>
      </c>
    </row>
    <row r="2511" spans="27:47" ht="12" customHeight="1">
      <c r="AA2511" s="27">
        <v>0</v>
      </c>
      <c r="AL2511" s="45" t="s">
        <v>68</v>
      </c>
      <c r="AM2511" s="162" t="str">
        <f>MONTH(B2511)&amp;"/"&amp;YEAR(B2511)</f>
        <v>1/1900</v>
      </c>
      <c r="AN2511" s="45" t="e">
        <f>WEEKNUM(B2511)-WEEKNUM(EOMONTH(B2511,-1)+1)+1</f>
        <v>#NUM!</v>
      </c>
      <c r="AO2511" s="45" t="str">
        <f>MONTH(R2511)&amp;"/"&amp;YEAR(R2511)</f>
        <v>1/1900</v>
      </c>
      <c r="AP2511" s="45" t="e">
        <f>WEEKNUM(R2511)-WEEKNUM(EOMONTH(R2511,-1)+1)+1</f>
        <v>#NUM!</v>
      </c>
      <c r="AQ2511" s="45">
        <f>IF(AU2511="S",IF(Q2511="1. Aceitou o programa",R2511-B2511,0),0)</f>
        <v>0</v>
      </c>
      <c r="AR2511" s="45">
        <f>IF(AU2511="S",IF(AND(S2511&lt;&gt;"",R2511&lt;&gt;""),S2511-R2511,0),0)</f>
        <v>0</v>
      </c>
      <c r="AS2511" s="45">
        <f>IF(AU2511="S",IF(Q2511="1. Aceitou o programa",IF(OR(X2511="Não se Aplica",X2511=""),IF(OR(W2511="Não se Aplica",W2511=""),0,W2511-V2511),AVERAGE(X2511-W2511,W2511-V2511)),0),0)</f>
        <v>0</v>
      </c>
      <c r="AT2511" s="45">
        <f>IF(AU2511="S",IF(AND(Q2511="1. Aceitou o programa",AB2511="Realizada"),IFERROR(IF(AA2511="",0,AA2511-R2511),0),0),0)</f>
        <v>0</v>
      </c>
      <c r="AU2511" s="45" t="str">
        <f>_xlfn.XLOOKUP(U2511,'Lista Suspensa'!$AA$20:$AA$23,'Lista Suspensa'!$AB$20:$AB$23,"N/A")</f>
        <v>S</v>
      </c>
    </row>
    <row r="2512" spans="27:47" ht="12" customHeight="1">
      <c r="AA2512" s="27">
        <v>0</v>
      </c>
      <c r="AL2512" s="45" t="s">
        <v>68</v>
      </c>
      <c r="AM2512" s="162" t="str">
        <f>MONTH(B2512)&amp;"/"&amp;YEAR(B2512)</f>
        <v>1/1900</v>
      </c>
      <c r="AN2512" s="45" t="e">
        <f>WEEKNUM(B2512)-WEEKNUM(EOMONTH(B2512,-1)+1)+1</f>
        <v>#NUM!</v>
      </c>
      <c r="AO2512" s="45" t="str">
        <f>MONTH(R2512)&amp;"/"&amp;YEAR(R2512)</f>
        <v>1/1900</v>
      </c>
      <c r="AP2512" s="45" t="e">
        <f>WEEKNUM(R2512)-WEEKNUM(EOMONTH(R2512,-1)+1)+1</f>
        <v>#NUM!</v>
      </c>
      <c r="AQ2512" s="45">
        <f>IF(AU2512="S",IF(Q2512="1. Aceitou o programa",R2512-B2512,0),0)</f>
        <v>0</v>
      </c>
      <c r="AR2512" s="45">
        <f>IF(AU2512="S",IF(AND(S2512&lt;&gt;"",R2512&lt;&gt;""),S2512-R2512,0),0)</f>
        <v>0</v>
      </c>
      <c r="AS2512" s="45">
        <f>IF(AU2512="S",IF(Q2512="1. Aceitou o programa",IF(OR(X2512="Não se Aplica",X2512=""),IF(OR(W2512="Não se Aplica",W2512=""),0,W2512-V2512),AVERAGE(X2512-W2512,W2512-V2512)),0),0)</f>
        <v>0</v>
      </c>
      <c r="AT2512" s="45">
        <f>IF(AU2512="S",IF(AND(Q2512="1. Aceitou o programa",AB2512="Realizada"),IFERROR(IF(AA2512="",0,AA2512-R2512),0),0),0)</f>
        <v>0</v>
      </c>
      <c r="AU2512" s="45" t="str">
        <f>_xlfn.XLOOKUP(U2512,'Lista Suspensa'!$AA$20:$AA$23,'Lista Suspensa'!$AB$20:$AB$23,"N/A")</f>
        <v>S</v>
      </c>
    </row>
    <row r="2513" spans="27:47" ht="12" customHeight="1">
      <c r="AA2513" s="27">
        <v>0</v>
      </c>
      <c r="AL2513" s="45" t="s">
        <v>68</v>
      </c>
      <c r="AM2513" s="162" t="str">
        <f>MONTH(B2513)&amp;"/"&amp;YEAR(B2513)</f>
        <v>1/1900</v>
      </c>
      <c r="AN2513" s="45" t="e">
        <f>WEEKNUM(B2513)-WEEKNUM(EOMONTH(B2513,-1)+1)+1</f>
        <v>#NUM!</v>
      </c>
      <c r="AO2513" s="45" t="str">
        <f>MONTH(R2513)&amp;"/"&amp;YEAR(R2513)</f>
        <v>1/1900</v>
      </c>
      <c r="AP2513" s="45" t="e">
        <f>WEEKNUM(R2513)-WEEKNUM(EOMONTH(R2513,-1)+1)+1</f>
        <v>#NUM!</v>
      </c>
      <c r="AQ2513" s="45">
        <f>IF(AU2513="S",IF(Q2513="1. Aceitou o programa",R2513-B2513,0),0)</f>
        <v>0</v>
      </c>
      <c r="AR2513" s="45">
        <f>IF(AU2513="S",IF(AND(S2513&lt;&gt;"",R2513&lt;&gt;""),S2513-R2513,0),0)</f>
        <v>0</v>
      </c>
      <c r="AS2513" s="45">
        <f>IF(AU2513="S",IF(Q2513="1. Aceitou o programa",IF(OR(X2513="Não se Aplica",X2513=""),IF(OR(W2513="Não se Aplica",W2513=""),0,W2513-V2513),AVERAGE(X2513-W2513,W2513-V2513)),0),0)</f>
        <v>0</v>
      </c>
      <c r="AT2513" s="45">
        <f>IF(AU2513="S",IF(AND(Q2513="1. Aceitou o programa",AB2513="Realizada"),IFERROR(IF(AA2513="",0,AA2513-R2513),0),0),0)</f>
        <v>0</v>
      </c>
      <c r="AU2513" s="45" t="str">
        <f>_xlfn.XLOOKUP(U2513,'Lista Suspensa'!$AA$20:$AA$23,'Lista Suspensa'!$AB$20:$AB$23,"N/A")</f>
        <v>S</v>
      </c>
    </row>
    <row r="2514" spans="27:47" ht="12" customHeight="1">
      <c r="AA2514" s="27">
        <v>0</v>
      </c>
      <c r="AL2514" s="45" t="s">
        <v>68</v>
      </c>
      <c r="AM2514" s="162" t="str">
        <f>MONTH(B2514)&amp;"/"&amp;YEAR(B2514)</f>
        <v>1/1900</v>
      </c>
      <c r="AN2514" s="45" t="e">
        <f>WEEKNUM(B2514)-WEEKNUM(EOMONTH(B2514,-1)+1)+1</f>
        <v>#NUM!</v>
      </c>
      <c r="AO2514" s="45" t="str">
        <f>MONTH(R2514)&amp;"/"&amp;YEAR(R2514)</f>
        <v>1/1900</v>
      </c>
      <c r="AP2514" s="45" t="e">
        <f>WEEKNUM(R2514)-WEEKNUM(EOMONTH(R2514,-1)+1)+1</f>
        <v>#NUM!</v>
      </c>
      <c r="AQ2514" s="45">
        <f>IF(AU2514="S",IF(Q2514="1. Aceitou o programa",R2514-B2514,0),0)</f>
        <v>0</v>
      </c>
      <c r="AR2514" s="45">
        <f>IF(AU2514="S",IF(AND(S2514&lt;&gt;"",R2514&lt;&gt;""),S2514-R2514,0),0)</f>
        <v>0</v>
      </c>
      <c r="AS2514" s="45">
        <f>IF(AU2514="S",IF(Q2514="1. Aceitou o programa",IF(OR(X2514="Não se Aplica",X2514=""),IF(OR(W2514="Não se Aplica",W2514=""),0,W2514-V2514),AVERAGE(X2514-W2514,W2514-V2514)),0),0)</f>
        <v>0</v>
      </c>
      <c r="AT2514" s="45">
        <f>IF(AU2514="S",IF(AND(Q2514="1. Aceitou o programa",AB2514="Realizada"),IFERROR(IF(AA2514="",0,AA2514-R2514),0),0),0)</f>
        <v>0</v>
      </c>
      <c r="AU2514" s="45" t="str">
        <f>_xlfn.XLOOKUP(U2514,'Lista Suspensa'!$AA$20:$AA$23,'Lista Suspensa'!$AB$20:$AB$23,"N/A")</f>
        <v>S</v>
      </c>
    </row>
    <row r="2515" spans="27:47" ht="12" customHeight="1">
      <c r="AA2515" s="27">
        <v>0</v>
      </c>
      <c r="AL2515" s="45" t="s">
        <v>68</v>
      </c>
      <c r="AM2515" s="162" t="str">
        <f>MONTH(B2515)&amp;"/"&amp;YEAR(B2515)</f>
        <v>1/1900</v>
      </c>
      <c r="AN2515" s="45" t="e">
        <f>WEEKNUM(B2515)-WEEKNUM(EOMONTH(B2515,-1)+1)+1</f>
        <v>#NUM!</v>
      </c>
      <c r="AO2515" s="45" t="str">
        <f>MONTH(R2515)&amp;"/"&amp;YEAR(R2515)</f>
        <v>1/1900</v>
      </c>
      <c r="AP2515" s="45" t="e">
        <f>WEEKNUM(R2515)-WEEKNUM(EOMONTH(R2515,-1)+1)+1</f>
        <v>#NUM!</v>
      </c>
      <c r="AQ2515" s="45">
        <f>IF(AU2515="S",IF(Q2515="1. Aceitou o programa",R2515-B2515,0),0)</f>
        <v>0</v>
      </c>
      <c r="AR2515" s="45">
        <f>IF(AU2515="S",IF(AND(S2515&lt;&gt;"",R2515&lt;&gt;""),S2515-R2515,0),0)</f>
        <v>0</v>
      </c>
      <c r="AS2515" s="45">
        <f>IF(AU2515="S",IF(Q2515="1. Aceitou o programa",IF(OR(X2515="Não se Aplica",X2515=""),IF(OR(W2515="Não se Aplica",W2515=""),0,W2515-V2515),AVERAGE(X2515-W2515,W2515-V2515)),0),0)</f>
        <v>0</v>
      </c>
      <c r="AT2515" s="45">
        <f>IF(AU2515="S",IF(AND(Q2515="1. Aceitou o programa",AB2515="Realizada"),IFERROR(IF(AA2515="",0,AA2515-R2515),0),0),0)</f>
        <v>0</v>
      </c>
      <c r="AU2515" s="45" t="str">
        <f>_xlfn.XLOOKUP(U2515,'Lista Suspensa'!$AA$20:$AA$23,'Lista Suspensa'!$AB$20:$AB$23,"N/A")</f>
        <v>S</v>
      </c>
    </row>
    <row r="2516" spans="27:47" ht="12" customHeight="1">
      <c r="AA2516" s="27">
        <v>0</v>
      </c>
      <c r="AL2516" s="45" t="s">
        <v>68</v>
      </c>
      <c r="AM2516" s="162" t="str">
        <f>MONTH(B2516)&amp;"/"&amp;YEAR(B2516)</f>
        <v>1/1900</v>
      </c>
      <c r="AN2516" s="45" t="e">
        <f>WEEKNUM(B2516)-WEEKNUM(EOMONTH(B2516,-1)+1)+1</f>
        <v>#NUM!</v>
      </c>
      <c r="AO2516" s="45" t="str">
        <f>MONTH(R2516)&amp;"/"&amp;YEAR(R2516)</f>
        <v>1/1900</v>
      </c>
      <c r="AP2516" s="45" t="e">
        <f>WEEKNUM(R2516)-WEEKNUM(EOMONTH(R2516,-1)+1)+1</f>
        <v>#NUM!</v>
      </c>
      <c r="AQ2516" s="45">
        <f>IF(AU2516="S",IF(Q2516="1. Aceitou o programa",R2516-B2516,0),0)</f>
        <v>0</v>
      </c>
      <c r="AR2516" s="45">
        <f>IF(AU2516="S",IF(AND(S2516&lt;&gt;"",R2516&lt;&gt;""),S2516-R2516,0),0)</f>
        <v>0</v>
      </c>
      <c r="AS2516" s="45">
        <f>IF(AU2516="S",IF(Q2516="1. Aceitou o programa",IF(OR(X2516="Não se Aplica",X2516=""),IF(OR(W2516="Não se Aplica",W2516=""),0,W2516-V2516),AVERAGE(X2516-W2516,W2516-V2516)),0),0)</f>
        <v>0</v>
      </c>
      <c r="AT2516" s="45">
        <f>IF(AU2516="S",IF(AND(Q2516="1. Aceitou o programa",AB2516="Realizada"),IFERROR(IF(AA2516="",0,AA2516-R2516),0),0),0)</f>
        <v>0</v>
      </c>
      <c r="AU2516" s="45" t="str">
        <f>_xlfn.XLOOKUP(U2516,'Lista Suspensa'!$AA$20:$AA$23,'Lista Suspensa'!$AB$20:$AB$23,"N/A")</f>
        <v>S</v>
      </c>
    </row>
    <row r="2517" spans="27:47" ht="12" customHeight="1">
      <c r="AA2517" s="27">
        <v>0</v>
      </c>
      <c r="AL2517" s="45" t="s">
        <v>68</v>
      </c>
      <c r="AM2517" s="162" t="str">
        <f>MONTH(B2517)&amp;"/"&amp;YEAR(B2517)</f>
        <v>1/1900</v>
      </c>
      <c r="AN2517" s="45" t="e">
        <f>WEEKNUM(B2517)-WEEKNUM(EOMONTH(B2517,-1)+1)+1</f>
        <v>#NUM!</v>
      </c>
      <c r="AO2517" s="45" t="str">
        <f>MONTH(R2517)&amp;"/"&amp;YEAR(R2517)</f>
        <v>1/1900</v>
      </c>
      <c r="AP2517" s="45" t="e">
        <f>WEEKNUM(R2517)-WEEKNUM(EOMONTH(R2517,-1)+1)+1</f>
        <v>#NUM!</v>
      </c>
      <c r="AQ2517" s="45">
        <f>IF(AU2517="S",IF(Q2517="1. Aceitou o programa",R2517-B2517,0),0)</f>
        <v>0</v>
      </c>
      <c r="AR2517" s="45">
        <f>IF(AU2517="S",IF(AND(S2517&lt;&gt;"",R2517&lt;&gt;""),S2517-R2517,0),0)</f>
        <v>0</v>
      </c>
      <c r="AS2517" s="45">
        <f>IF(AU2517="S",IF(Q2517="1. Aceitou o programa",IF(OR(X2517="Não se Aplica",X2517=""),IF(OR(W2517="Não se Aplica",W2517=""),0,W2517-V2517),AVERAGE(X2517-W2517,W2517-V2517)),0),0)</f>
        <v>0</v>
      </c>
      <c r="AT2517" s="45">
        <f>IF(AU2517="S",IF(AND(Q2517="1. Aceitou o programa",AB2517="Realizada"),IFERROR(IF(AA2517="",0,AA2517-R2517),0),0),0)</f>
        <v>0</v>
      </c>
      <c r="AU2517" s="45" t="str">
        <f>_xlfn.XLOOKUP(U2517,'Lista Suspensa'!$AA$20:$AA$23,'Lista Suspensa'!$AB$20:$AB$23,"N/A")</f>
        <v>S</v>
      </c>
    </row>
    <row r="2518" spans="27:47" ht="12" customHeight="1">
      <c r="AA2518" s="27">
        <v>0</v>
      </c>
      <c r="AL2518" s="45" t="s">
        <v>68</v>
      </c>
      <c r="AM2518" s="162" t="str">
        <f>MONTH(B2518)&amp;"/"&amp;YEAR(B2518)</f>
        <v>1/1900</v>
      </c>
      <c r="AN2518" s="45" t="e">
        <f>WEEKNUM(B2518)-WEEKNUM(EOMONTH(B2518,-1)+1)+1</f>
        <v>#NUM!</v>
      </c>
      <c r="AO2518" s="45" t="str">
        <f>MONTH(R2518)&amp;"/"&amp;YEAR(R2518)</f>
        <v>1/1900</v>
      </c>
      <c r="AP2518" s="45" t="e">
        <f>WEEKNUM(R2518)-WEEKNUM(EOMONTH(R2518,-1)+1)+1</f>
        <v>#NUM!</v>
      </c>
      <c r="AQ2518" s="45">
        <f>IF(AU2518="S",IF(Q2518="1. Aceitou o programa",R2518-B2518,0),0)</f>
        <v>0</v>
      </c>
      <c r="AR2518" s="45">
        <f>IF(AU2518="S",IF(AND(S2518&lt;&gt;"",R2518&lt;&gt;""),S2518-R2518,0),0)</f>
        <v>0</v>
      </c>
      <c r="AS2518" s="45">
        <f>IF(AU2518="S",IF(Q2518="1. Aceitou o programa",IF(OR(X2518="Não se Aplica",X2518=""),IF(OR(W2518="Não se Aplica",W2518=""),0,W2518-V2518),AVERAGE(X2518-W2518,W2518-V2518)),0),0)</f>
        <v>0</v>
      </c>
      <c r="AT2518" s="45">
        <f>IF(AU2518="S",IF(AND(Q2518="1. Aceitou o programa",AB2518="Realizada"),IFERROR(IF(AA2518="",0,AA2518-R2518),0),0),0)</f>
        <v>0</v>
      </c>
      <c r="AU2518" s="45" t="str">
        <f>_xlfn.XLOOKUP(U2518,'Lista Suspensa'!$AA$20:$AA$23,'Lista Suspensa'!$AB$20:$AB$23,"N/A")</f>
        <v>S</v>
      </c>
    </row>
    <row r="2519" spans="27:47" ht="12" customHeight="1">
      <c r="AA2519" s="27">
        <v>0</v>
      </c>
      <c r="AL2519" s="45" t="s">
        <v>68</v>
      </c>
      <c r="AM2519" s="162" t="str">
        <f>MONTH(B2519)&amp;"/"&amp;YEAR(B2519)</f>
        <v>1/1900</v>
      </c>
      <c r="AN2519" s="45" t="e">
        <f>WEEKNUM(B2519)-WEEKNUM(EOMONTH(B2519,-1)+1)+1</f>
        <v>#NUM!</v>
      </c>
      <c r="AO2519" s="45" t="str">
        <f>MONTH(R2519)&amp;"/"&amp;YEAR(R2519)</f>
        <v>1/1900</v>
      </c>
      <c r="AP2519" s="45" t="e">
        <f>WEEKNUM(R2519)-WEEKNUM(EOMONTH(R2519,-1)+1)+1</f>
        <v>#NUM!</v>
      </c>
      <c r="AQ2519" s="45">
        <f>IF(AU2519="S",IF(Q2519="1. Aceitou o programa",R2519-B2519,0),0)</f>
        <v>0</v>
      </c>
      <c r="AR2519" s="45">
        <f>IF(AU2519="S",IF(AND(S2519&lt;&gt;"",R2519&lt;&gt;""),S2519-R2519,0),0)</f>
        <v>0</v>
      </c>
      <c r="AS2519" s="45">
        <f>IF(AU2519="S",IF(Q2519="1. Aceitou o programa",IF(OR(X2519="Não se Aplica",X2519=""),IF(OR(W2519="Não se Aplica",W2519=""),0,W2519-V2519),AVERAGE(X2519-W2519,W2519-V2519)),0),0)</f>
        <v>0</v>
      </c>
      <c r="AT2519" s="45">
        <f>IF(AU2519="S",IF(AND(Q2519="1. Aceitou o programa",AB2519="Realizada"),IFERROR(IF(AA2519="",0,AA2519-R2519),0),0),0)</f>
        <v>0</v>
      </c>
      <c r="AU2519" s="45" t="str">
        <f>_xlfn.XLOOKUP(U2519,'Lista Suspensa'!$AA$20:$AA$23,'Lista Suspensa'!$AB$20:$AB$23,"N/A")</f>
        <v>S</v>
      </c>
    </row>
    <row r="2520" spans="27:47" ht="12" customHeight="1">
      <c r="AA2520" s="27">
        <v>0</v>
      </c>
      <c r="AL2520" s="45" t="s">
        <v>68</v>
      </c>
      <c r="AM2520" s="162" t="str">
        <f>MONTH(B2520)&amp;"/"&amp;YEAR(B2520)</f>
        <v>1/1900</v>
      </c>
      <c r="AN2520" s="45" t="e">
        <f>WEEKNUM(B2520)-WEEKNUM(EOMONTH(B2520,-1)+1)+1</f>
        <v>#NUM!</v>
      </c>
      <c r="AO2520" s="45" t="str">
        <f>MONTH(R2520)&amp;"/"&amp;YEAR(R2520)</f>
        <v>1/1900</v>
      </c>
      <c r="AP2520" s="45" t="e">
        <f>WEEKNUM(R2520)-WEEKNUM(EOMONTH(R2520,-1)+1)+1</f>
        <v>#NUM!</v>
      </c>
      <c r="AQ2520" s="45">
        <f>IF(AU2520="S",IF(Q2520="1. Aceitou o programa",R2520-B2520,0),0)</f>
        <v>0</v>
      </c>
      <c r="AR2520" s="45">
        <f>IF(AU2520="S",IF(AND(S2520&lt;&gt;"",R2520&lt;&gt;""),S2520-R2520,0),0)</f>
        <v>0</v>
      </c>
      <c r="AS2520" s="45">
        <f>IF(AU2520="S",IF(Q2520="1. Aceitou o programa",IF(OR(X2520="Não se Aplica",X2520=""),IF(OR(W2520="Não se Aplica",W2520=""),0,W2520-V2520),AVERAGE(X2520-W2520,W2520-V2520)),0),0)</f>
        <v>0</v>
      </c>
      <c r="AT2520" s="45">
        <f>IF(AU2520="S",IF(AND(Q2520="1. Aceitou o programa",AB2520="Realizada"),IFERROR(IF(AA2520="",0,AA2520-R2520),0),0),0)</f>
        <v>0</v>
      </c>
      <c r="AU2520" s="45" t="str">
        <f>_xlfn.XLOOKUP(U2520,'Lista Suspensa'!$AA$20:$AA$23,'Lista Suspensa'!$AB$20:$AB$23,"N/A")</f>
        <v>S</v>
      </c>
    </row>
    <row r="2521" spans="27:47" ht="12" customHeight="1">
      <c r="AA2521" s="27">
        <v>0</v>
      </c>
      <c r="AL2521" s="45" t="s">
        <v>68</v>
      </c>
      <c r="AM2521" s="162" t="str">
        <f>MONTH(B2521)&amp;"/"&amp;YEAR(B2521)</f>
        <v>1/1900</v>
      </c>
      <c r="AN2521" s="45" t="e">
        <f>WEEKNUM(B2521)-WEEKNUM(EOMONTH(B2521,-1)+1)+1</f>
        <v>#NUM!</v>
      </c>
      <c r="AO2521" s="45" t="str">
        <f>MONTH(R2521)&amp;"/"&amp;YEAR(R2521)</f>
        <v>1/1900</v>
      </c>
      <c r="AP2521" s="45" t="e">
        <f>WEEKNUM(R2521)-WEEKNUM(EOMONTH(R2521,-1)+1)+1</f>
        <v>#NUM!</v>
      </c>
      <c r="AQ2521" s="45">
        <f>IF(AU2521="S",IF(Q2521="1. Aceitou o programa",R2521-B2521,0),0)</f>
        <v>0</v>
      </c>
      <c r="AR2521" s="45">
        <f>IF(AU2521="S",IF(AND(S2521&lt;&gt;"",R2521&lt;&gt;""),S2521-R2521,0),0)</f>
        <v>0</v>
      </c>
      <c r="AS2521" s="45">
        <f>IF(AU2521="S",IF(Q2521="1. Aceitou o programa",IF(OR(X2521="Não se Aplica",X2521=""),IF(OR(W2521="Não se Aplica",W2521=""),0,W2521-V2521),AVERAGE(X2521-W2521,W2521-V2521)),0),0)</f>
        <v>0</v>
      </c>
      <c r="AT2521" s="45">
        <f>IF(AU2521="S",IF(AND(Q2521="1. Aceitou o programa",AB2521="Realizada"),IFERROR(IF(AA2521="",0,AA2521-R2521),0),0),0)</f>
        <v>0</v>
      </c>
      <c r="AU2521" s="45" t="str">
        <f>_xlfn.XLOOKUP(U2521,'Lista Suspensa'!$AA$20:$AA$23,'Lista Suspensa'!$AB$20:$AB$23,"N/A")</f>
        <v>S</v>
      </c>
    </row>
    <row r="2522" spans="27:47" ht="12" customHeight="1">
      <c r="AA2522" s="27">
        <v>0</v>
      </c>
      <c r="AL2522" s="45" t="s">
        <v>68</v>
      </c>
      <c r="AM2522" s="162" t="str">
        <f>MONTH(B2522)&amp;"/"&amp;YEAR(B2522)</f>
        <v>1/1900</v>
      </c>
      <c r="AN2522" s="45" t="e">
        <f>WEEKNUM(B2522)-WEEKNUM(EOMONTH(B2522,-1)+1)+1</f>
        <v>#NUM!</v>
      </c>
      <c r="AO2522" s="45" t="str">
        <f>MONTH(R2522)&amp;"/"&amp;YEAR(R2522)</f>
        <v>1/1900</v>
      </c>
      <c r="AP2522" s="45" t="e">
        <f>WEEKNUM(R2522)-WEEKNUM(EOMONTH(R2522,-1)+1)+1</f>
        <v>#NUM!</v>
      </c>
      <c r="AQ2522" s="45">
        <f>IF(AU2522="S",IF(Q2522="1. Aceitou o programa",R2522-B2522,0),0)</f>
        <v>0</v>
      </c>
      <c r="AR2522" s="45">
        <f>IF(AU2522="S",IF(AND(S2522&lt;&gt;"",R2522&lt;&gt;""),S2522-R2522,0),0)</f>
        <v>0</v>
      </c>
      <c r="AS2522" s="45">
        <f>IF(AU2522="S",IF(Q2522="1. Aceitou o programa",IF(OR(X2522="Não se Aplica",X2522=""),IF(OR(W2522="Não se Aplica",W2522=""),0,W2522-V2522),AVERAGE(X2522-W2522,W2522-V2522)),0),0)</f>
        <v>0</v>
      </c>
      <c r="AT2522" s="45">
        <f>IF(AU2522="S",IF(AND(Q2522="1. Aceitou o programa",AB2522="Realizada"),IFERROR(IF(AA2522="",0,AA2522-R2522),0),0),0)</f>
        <v>0</v>
      </c>
      <c r="AU2522" s="45" t="str">
        <f>_xlfn.XLOOKUP(U2522,'Lista Suspensa'!$AA$20:$AA$23,'Lista Suspensa'!$AB$20:$AB$23,"N/A")</f>
        <v>S</v>
      </c>
    </row>
    <row r="2523" spans="27:47" ht="12" customHeight="1">
      <c r="AA2523" s="27">
        <v>0</v>
      </c>
      <c r="AL2523" s="45" t="s">
        <v>68</v>
      </c>
      <c r="AM2523" s="162" t="str">
        <f>MONTH(B2523)&amp;"/"&amp;YEAR(B2523)</f>
        <v>1/1900</v>
      </c>
      <c r="AN2523" s="45" t="e">
        <f>WEEKNUM(B2523)-WEEKNUM(EOMONTH(B2523,-1)+1)+1</f>
        <v>#NUM!</v>
      </c>
      <c r="AO2523" s="45" t="str">
        <f>MONTH(R2523)&amp;"/"&amp;YEAR(R2523)</f>
        <v>1/1900</v>
      </c>
      <c r="AP2523" s="45" t="e">
        <f>WEEKNUM(R2523)-WEEKNUM(EOMONTH(R2523,-1)+1)+1</f>
        <v>#NUM!</v>
      </c>
      <c r="AQ2523" s="45">
        <f>IF(AU2523="S",IF(Q2523="1. Aceitou o programa",R2523-B2523,0),0)</f>
        <v>0</v>
      </c>
      <c r="AR2523" s="45">
        <f>IF(AU2523="S",IF(AND(S2523&lt;&gt;"",R2523&lt;&gt;""),S2523-R2523,0),0)</f>
        <v>0</v>
      </c>
      <c r="AS2523" s="45">
        <f>IF(AU2523="S",IF(Q2523="1. Aceitou o programa",IF(OR(X2523="Não se Aplica",X2523=""),IF(OR(W2523="Não se Aplica",W2523=""),0,W2523-V2523),AVERAGE(X2523-W2523,W2523-V2523)),0),0)</f>
        <v>0</v>
      </c>
      <c r="AT2523" s="45">
        <f>IF(AU2523="S",IF(AND(Q2523="1. Aceitou o programa",AB2523="Realizada"),IFERROR(IF(AA2523="",0,AA2523-R2523),0),0),0)</f>
        <v>0</v>
      </c>
      <c r="AU2523" s="45" t="str">
        <f>_xlfn.XLOOKUP(U2523,'Lista Suspensa'!$AA$20:$AA$23,'Lista Suspensa'!$AB$20:$AB$23,"N/A")</f>
        <v>S</v>
      </c>
    </row>
    <row r="2524" spans="27:47" ht="12" customHeight="1">
      <c r="AA2524" s="27">
        <v>0</v>
      </c>
      <c r="AL2524" s="45" t="s">
        <v>68</v>
      </c>
      <c r="AM2524" s="162" t="str">
        <f>MONTH(B2524)&amp;"/"&amp;YEAR(B2524)</f>
        <v>1/1900</v>
      </c>
      <c r="AN2524" s="45" t="e">
        <f>WEEKNUM(B2524)-WEEKNUM(EOMONTH(B2524,-1)+1)+1</f>
        <v>#NUM!</v>
      </c>
      <c r="AO2524" s="45" t="str">
        <f>MONTH(R2524)&amp;"/"&amp;YEAR(R2524)</f>
        <v>1/1900</v>
      </c>
      <c r="AP2524" s="45" t="e">
        <f>WEEKNUM(R2524)-WEEKNUM(EOMONTH(R2524,-1)+1)+1</f>
        <v>#NUM!</v>
      </c>
      <c r="AQ2524" s="45">
        <f>IF(AU2524="S",IF(Q2524="1. Aceitou o programa",R2524-B2524,0),0)</f>
        <v>0</v>
      </c>
      <c r="AR2524" s="45">
        <f>IF(AU2524="S",IF(AND(S2524&lt;&gt;"",R2524&lt;&gt;""),S2524-R2524,0),0)</f>
        <v>0</v>
      </c>
      <c r="AS2524" s="45">
        <f>IF(AU2524="S",IF(Q2524="1. Aceitou o programa",IF(OR(X2524="Não se Aplica",X2524=""),IF(OR(W2524="Não se Aplica",W2524=""),0,W2524-V2524),AVERAGE(X2524-W2524,W2524-V2524)),0),0)</f>
        <v>0</v>
      </c>
      <c r="AT2524" s="45">
        <f>IF(AU2524="S",IF(AND(Q2524="1. Aceitou o programa",AB2524="Realizada"),IFERROR(IF(AA2524="",0,AA2524-R2524),0),0),0)</f>
        <v>0</v>
      </c>
      <c r="AU2524" s="45" t="str">
        <f>_xlfn.XLOOKUP(U2524,'Lista Suspensa'!$AA$20:$AA$23,'Lista Suspensa'!$AB$20:$AB$23,"N/A")</f>
        <v>S</v>
      </c>
    </row>
    <row r="2525" spans="27:47" ht="12" customHeight="1">
      <c r="AA2525" s="27">
        <v>0</v>
      </c>
      <c r="AL2525" s="45" t="s">
        <v>68</v>
      </c>
      <c r="AM2525" s="162" t="str">
        <f>MONTH(B2525)&amp;"/"&amp;YEAR(B2525)</f>
        <v>1/1900</v>
      </c>
      <c r="AN2525" s="45" t="e">
        <f>WEEKNUM(B2525)-WEEKNUM(EOMONTH(B2525,-1)+1)+1</f>
        <v>#NUM!</v>
      </c>
      <c r="AO2525" s="45" t="str">
        <f>MONTH(R2525)&amp;"/"&amp;YEAR(R2525)</f>
        <v>1/1900</v>
      </c>
      <c r="AP2525" s="45" t="e">
        <f>WEEKNUM(R2525)-WEEKNUM(EOMONTH(R2525,-1)+1)+1</f>
        <v>#NUM!</v>
      </c>
      <c r="AQ2525" s="45">
        <f>IF(AU2525="S",IF(Q2525="1. Aceitou o programa",R2525-B2525,0),0)</f>
        <v>0</v>
      </c>
      <c r="AR2525" s="45">
        <f>IF(AU2525="S",IF(AND(S2525&lt;&gt;"",R2525&lt;&gt;""),S2525-R2525,0),0)</f>
        <v>0</v>
      </c>
      <c r="AS2525" s="45">
        <f>IF(AU2525="S",IF(Q2525="1. Aceitou o programa",IF(OR(X2525="Não se Aplica",X2525=""),IF(OR(W2525="Não se Aplica",W2525=""),0,W2525-V2525),AVERAGE(X2525-W2525,W2525-V2525)),0),0)</f>
        <v>0</v>
      </c>
      <c r="AT2525" s="45">
        <f>IF(AU2525="S",IF(AND(Q2525="1. Aceitou o programa",AB2525="Realizada"),IFERROR(IF(AA2525="",0,AA2525-R2525),0),0),0)</f>
        <v>0</v>
      </c>
      <c r="AU2525" s="45" t="str">
        <f>_xlfn.XLOOKUP(U2525,'Lista Suspensa'!$AA$20:$AA$23,'Lista Suspensa'!$AB$20:$AB$23,"N/A")</f>
        <v>S</v>
      </c>
    </row>
    <row r="2526" spans="27:47" ht="12" customHeight="1">
      <c r="AA2526" s="27">
        <v>0</v>
      </c>
      <c r="AL2526" s="45" t="s">
        <v>68</v>
      </c>
      <c r="AM2526" s="162" t="str">
        <f>MONTH(B2526)&amp;"/"&amp;YEAR(B2526)</f>
        <v>1/1900</v>
      </c>
      <c r="AN2526" s="45" t="e">
        <f>WEEKNUM(B2526)-WEEKNUM(EOMONTH(B2526,-1)+1)+1</f>
        <v>#NUM!</v>
      </c>
      <c r="AO2526" s="45" t="str">
        <f>MONTH(R2526)&amp;"/"&amp;YEAR(R2526)</f>
        <v>1/1900</v>
      </c>
      <c r="AP2526" s="45" t="e">
        <f>WEEKNUM(R2526)-WEEKNUM(EOMONTH(R2526,-1)+1)+1</f>
        <v>#NUM!</v>
      </c>
      <c r="AQ2526" s="45">
        <f>IF(AU2526="S",IF(Q2526="1. Aceitou o programa",R2526-B2526,0),0)</f>
        <v>0</v>
      </c>
      <c r="AR2526" s="45">
        <f>IF(AU2526="S",IF(AND(S2526&lt;&gt;"",R2526&lt;&gt;""),S2526-R2526,0),0)</f>
        <v>0</v>
      </c>
      <c r="AS2526" s="45">
        <f>IF(AU2526="S",IF(Q2526="1. Aceitou o programa",IF(OR(X2526="Não se Aplica",X2526=""),IF(OR(W2526="Não se Aplica",W2526=""),0,W2526-V2526),AVERAGE(X2526-W2526,W2526-V2526)),0),0)</f>
        <v>0</v>
      </c>
      <c r="AT2526" s="45">
        <f>IF(AU2526="S",IF(AND(Q2526="1. Aceitou o programa",AB2526="Realizada"),IFERROR(IF(AA2526="",0,AA2526-R2526),0),0),0)</f>
        <v>0</v>
      </c>
      <c r="AU2526" s="45" t="str">
        <f>_xlfn.XLOOKUP(U2526,'Lista Suspensa'!$AA$20:$AA$23,'Lista Suspensa'!$AB$20:$AB$23,"N/A")</f>
        <v>S</v>
      </c>
    </row>
    <row r="2527" spans="27:47" ht="12" customHeight="1">
      <c r="AA2527" s="27">
        <v>0</v>
      </c>
      <c r="AL2527" s="45" t="s">
        <v>68</v>
      </c>
      <c r="AM2527" s="162" t="str">
        <f>MONTH(B2527)&amp;"/"&amp;YEAR(B2527)</f>
        <v>1/1900</v>
      </c>
      <c r="AN2527" s="45" t="e">
        <f>WEEKNUM(B2527)-WEEKNUM(EOMONTH(B2527,-1)+1)+1</f>
        <v>#NUM!</v>
      </c>
      <c r="AO2527" s="45" t="str">
        <f>MONTH(R2527)&amp;"/"&amp;YEAR(R2527)</f>
        <v>1/1900</v>
      </c>
      <c r="AP2527" s="45" t="e">
        <f>WEEKNUM(R2527)-WEEKNUM(EOMONTH(R2527,-1)+1)+1</f>
        <v>#NUM!</v>
      </c>
      <c r="AQ2527" s="45">
        <f>IF(AU2527="S",IF(Q2527="1. Aceitou o programa",R2527-B2527,0),0)</f>
        <v>0</v>
      </c>
      <c r="AR2527" s="45">
        <f>IF(AU2527="S",IF(AND(S2527&lt;&gt;"",R2527&lt;&gt;""),S2527-R2527,0),0)</f>
        <v>0</v>
      </c>
      <c r="AS2527" s="45">
        <f>IF(AU2527="S",IF(Q2527="1. Aceitou o programa",IF(OR(X2527="Não se Aplica",X2527=""),IF(OR(W2527="Não se Aplica",W2527=""),0,W2527-V2527),AVERAGE(X2527-W2527,W2527-V2527)),0),0)</f>
        <v>0</v>
      </c>
      <c r="AT2527" s="45">
        <f>IF(AU2527="S",IF(AND(Q2527="1. Aceitou o programa",AB2527="Realizada"),IFERROR(IF(AA2527="",0,AA2527-R2527),0),0),0)</f>
        <v>0</v>
      </c>
      <c r="AU2527" s="45" t="str">
        <f>_xlfn.XLOOKUP(U2527,'Lista Suspensa'!$AA$20:$AA$23,'Lista Suspensa'!$AB$20:$AB$23,"N/A")</f>
        <v>S</v>
      </c>
    </row>
    <row r="2528" spans="27:47" ht="12" customHeight="1">
      <c r="AA2528" s="27">
        <v>0</v>
      </c>
      <c r="AL2528" s="45" t="s">
        <v>68</v>
      </c>
      <c r="AM2528" s="162" t="str">
        <f>MONTH(B2528)&amp;"/"&amp;YEAR(B2528)</f>
        <v>1/1900</v>
      </c>
      <c r="AN2528" s="45" t="e">
        <f>WEEKNUM(B2528)-WEEKNUM(EOMONTH(B2528,-1)+1)+1</f>
        <v>#NUM!</v>
      </c>
      <c r="AO2528" s="45" t="str">
        <f>MONTH(R2528)&amp;"/"&amp;YEAR(R2528)</f>
        <v>1/1900</v>
      </c>
      <c r="AP2528" s="45" t="e">
        <f>WEEKNUM(R2528)-WEEKNUM(EOMONTH(R2528,-1)+1)+1</f>
        <v>#NUM!</v>
      </c>
      <c r="AQ2528" s="45">
        <f>IF(AU2528="S",IF(Q2528="1. Aceitou o programa",R2528-B2528,0),0)</f>
        <v>0</v>
      </c>
      <c r="AR2528" s="45">
        <f>IF(AU2528="S",IF(AND(S2528&lt;&gt;"",R2528&lt;&gt;""),S2528-R2528,0),0)</f>
        <v>0</v>
      </c>
      <c r="AS2528" s="45">
        <f>IF(AU2528="S",IF(Q2528="1. Aceitou o programa",IF(OR(X2528="Não se Aplica",X2528=""),IF(OR(W2528="Não se Aplica",W2528=""),0,W2528-V2528),AVERAGE(X2528-W2528,W2528-V2528)),0),0)</f>
        <v>0</v>
      </c>
      <c r="AT2528" s="45">
        <f>IF(AU2528="S",IF(AND(Q2528="1. Aceitou o programa",AB2528="Realizada"),IFERROR(IF(AA2528="",0,AA2528-R2528),0),0),0)</f>
        <v>0</v>
      </c>
      <c r="AU2528" s="45" t="str">
        <f>_xlfn.XLOOKUP(U2528,'Lista Suspensa'!$AA$20:$AA$23,'Lista Suspensa'!$AB$20:$AB$23,"N/A")</f>
        <v>S</v>
      </c>
    </row>
    <row r="2529" spans="27:47" ht="12" customHeight="1">
      <c r="AA2529" s="27">
        <v>0</v>
      </c>
      <c r="AL2529" s="45" t="s">
        <v>68</v>
      </c>
      <c r="AM2529" s="162" t="str">
        <f>MONTH(B2529)&amp;"/"&amp;YEAR(B2529)</f>
        <v>1/1900</v>
      </c>
      <c r="AN2529" s="45" t="e">
        <f>WEEKNUM(B2529)-WEEKNUM(EOMONTH(B2529,-1)+1)+1</f>
        <v>#NUM!</v>
      </c>
      <c r="AO2529" s="45" t="str">
        <f>MONTH(R2529)&amp;"/"&amp;YEAR(R2529)</f>
        <v>1/1900</v>
      </c>
      <c r="AP2529" s="45" t="e">
        <f>WEEKNUM(R2529)-WEEKNUM(EOMONTH(R2529,-1)+1)+1</f>
        <v>#NUM!</v>
      </c>
      <c r="AQ2529" s="45">
        <f>IF(AU2529="S",IF(Q2529="1. Aceitou o programa",R2529-B2529,0),0)</f>
        <v>0</v>
      </c>
      <c r="AR2529" s="45">
        <f>IF(AU2529="S",IF(AND(S2529&lt;&gt;"",R2529&lt;&gt;""),S2529-R2529,0),0)</f>
        <v>0</v>
      </c>
      <c r="AS2529" s="45">
        <f>IF(AU2529="S",IF(Q2529="1. Aceitou o programa",IF(OR(X2529="Não se Aplica",X2529=""),IF(OR(W2529="Não se Aplica",W2529=""),0,W2529-V2529),AVERAGE(X2529-W2529,W2529-V2529)),0),0)</f>
        <v>0</v>
      </c>
      <c r="AT2529" s="45">
        <f>IF(AU2529="S",IF(AND(Q2529="1. Aceitou o programa",AB2529="Realizada"),IFERROR(IF(AA2529="",0,AA2529-R2529),0),0),0)</f>
        <v>0</v>
      </c>
      <c r="AU2529" s="45" t="str">
        <f>_xlfn.XLOOKUP(U2529,'Lista Suspensa'!$AA$20:$AA$23,'Lista Suspensa'!$AB$20:$AB$23,"N/A")</f>
        <v>S</v>
      </c>
    </row>
    <row r="2530" spans="27:47" ht="12" customHeight="1">
      <c r="AA2530" s="27">
        <v>0</v>
      </c>
      <c r="AL2530" s="45" t="s">
        <v>68</v>
      </c>
      <c r="AM2530" s="162" t="str">
        <f>MONTH(B2530)&amp;"/"&amp;YEAR(B2530)</f>
        <v>1/1900</v>
      </c>
      <c r="AN2530" s="45" t="e">
        <f>WEEKNUM(B2530)-WEEKNUM(EOMONTH(B2530,-1)+1)+1</f>
        <v>#NUM!</v>
      </c>
      <c r="AO2530" s="45" t="str">
        <f>MONTH(R2530)&amp;"/"&amp;YEAR(R2530)</f>
        <v>1/1900</v>
      </c>
      <c r="AP2530" s="45" t="e">
        <f>WEEKNUM(R2530)-WEEKNUM(EOMONTH(R2530,-1)+1)+1</f>
        <v>#NUM!</v>
      </c>
      <c r="AQ2530" s="45">
        <f>IF(AU2530="S",IF(Q2530="1. Aceitou o programa",R2530-B2530,0),0)</f>
        <v>0</v>
      </c>
      <c r="AR2530" s="45">
        <f>IF(AU2530="S",IF(AND(S2530&lt;&gt;"",R2530&lt;&gt;""),S2530-R2530,0),0)</f>
        <v>0</v>
      </c>
      <c r="AS2530" s="45">
        <f>IF(AU2530="S",IF(Q2530="1. Aceitou o programa",IF(OR(X2530="Não se Aplica",X2530=""),IF(OR(W2530="Não se Aplica",W2530=""),0,W2530-V2530),AVERAGE(X2530-W2530,W2530-V2530)),0),0)</f>
        <v>0</v>
      </c>
      <c r="AT2530" s="45">
        <f>IF(AU2530="S",IF(AND(Q2530="1. Aceitou o programa",AB2530="Realizada"),IFERROR(IF(AA2530="",0,AA2530-R2530),0),0),0)</f>
        <v>0</v>
      </c>
      <c r="AU2530" s="45" t="str">
        <f>_xlfn.XLOOKUP(U2530,'Lista Suspensa'!$AA$20:$AA$23,'Lista Suspensa'!$AB$20:$AB$23,"N/A")</f>
        <v>S</v>
      </c>
    </row>
    <row r="2531" spans="27:47" ht="12" customHeight="1">
      <c r="AA2531" s="27">
        <v>0</v>
      </c>
      <c r="AL2531" s="45" t="s">
        <v>68</v>
      </c>
      <c r="AM2531" s="162" t="str">
        <f>MONTH(B2531)&amp;"/"&amp;YEAR(B2531)</f>
        <v>1/1900</v>
      </c>
      <c r="AN2531" s="45" t="e">
        <f>WEEKNUM(B2531)-WEEKNUM(EOMONTH(B2531,-1)+1)+1</f>
        <v>#NUM!</v>
      </c>
      <c r="AO2531" s="45" t="str">
        <f>MONTH(R2531)&amp;"/"&amp;YEAR(R2531)</f>
        <v>1/1900</v>
      </c>
      <c r="AP2531" s="45" t="e">
        <f>WEEKNUM(R2531)-WEEKNUM(EOMONTH(R2531,-1)+1)+1</f>
        <v>#NUM!</v>
      </c>
      <c r="AQ2531" s="45">
        <f>IF(AU2531="S",IF(Q2531="1. Aceitou o programa",R2531-B2531,0),0)</f>
        <v>0</v>
      </c>
      <c r="AR2531" s="45">
        <f>IF(AU2531="S",IF(AND(S2531&lt;&gt;"",R2531&lt;&gt;""),S2531-R2531,0),0)</f>
        <v>0</v>
      </c>
      <c r="AS2531" s="45">
        <f>IF(AU2531="S",IF(Q2531="1. Aceitou o programa",IF(OR(X2531="Não se Aplica",X2531=""),IF(OR(W2531="Não se Aplica",W2531=""),0,W2531-V2531),AVERAGE(X2531-W2531,W2531-V2531)),0),0)</f>
        <v>0</v>
      </c>
      <c r="AT2531" s="45">
        <f>IF(AU2531="S",IF(AND(Q2531="1. Aceitou o programa",AB2531="Realizada"),IFERROR(IF(AA2531="",0,AA2531-R2531),0),0),0)</f>
        <v>0</v>
      </c>
      <c r="AU2531" s="45" t="str">
        <f>_xlfn.XLOOKUP(U2531,'Lista Suspensa'!$AA$20:$AA$23,'Lista Suspensa'!$AB$20:$AB$23,"N/A")</f>
        <v>S</v>
      </c>
    </row>
    <row r="2532" spans="27:47" ht="12" customHeight="1">
      <c r="AA2532" s="27">
        <v>0</v>
      </c>
      <c r="AL2532" s="45" t="s">
        <v>68</v>
      </c>
      <c r="AM2532" s="162" t="str">
        <f>MONTH(B2532)&amp;"/"&amp;YEAR(B2532)</f>
        <v>1/1900</v>
      </c>
      <c r="AN2532" s="45" t="e">
        <f>WEEKNUM(B2532)-WEEKNUM(EOMONTH(B2532,-1)+1)+1</f>
        <v>#NUM!</v>
      </c>
      <c r="AO2532" s="45" t="str">
        <f>MONTH(R2532)&amp;"/"&amp;YEAR(R2532)</f>
        <v>1/1900</v>
      </c>
      <c r="AP2532" s="45" t="e">
        <f>WEEKNUM(R2532)-WEEKNUM(EOMONTH(R2532,-1)+1)+1</f>
        <v>#NUM!</v>
      </c>
      <c r="AQ2532" s="45">
        <f>IF(AU2532="S",IF(Q2532="1. Aceitou o programa",R2532-B2532,0),0)</f>
        <v>0</v>
      </c>
      <c r="AR2532" s="45">
        <f>IF(AU2532="S",IF(AND(S2532&lt;&gt;"",R2532&lt;&gt;""),S2532-R2532,0),0)</f>
        <v>0</v>
      </c>
      <c r="AS2532" s="45">
        <f>IF(AU2532="S",IF(Q2532="1. Aceitou o programa",IF(OR(X2532="Não se Aplica",X2532=""),IF(OR(W2532="Não se Aplica",W2532=""),0,W2532-V2532),AVERAGE(X2532-W2532,W2532-V2532)),0),0)</f>
        <v>0</v>
      </c>
      <c r="AT2532" s="45">
        <f>IF(AU2532="S",IF(AND(Q2532="1. Aceitou o programa",AB2532="Realizada"),IFERROR(IF(AA2532="",0,AA2532-R2532),0),0),0)</f>
        <v>0</v>
      </c>
      <c r="AU2532" s="45" t="str">
        <f>_xlfn.XLOOKUP(U2532,'Lista Suspensa'!$AA$20:$AA$23,'Lista Suspensa'!$AB$20:$AB$23,"N/A")</f>
        <v>S</v>
      </c>
    </row>
    <row r="2533" spans="27:47" ht="12" customHeight="1">
      <c r="AA2533" s="27">
        <v>0</v>
      </c>
      <c r="AL2533" s="45" t="s">
        <v>68</v>
      </c>
      <c r="AM2533" s="162" t="str">
        <f>MONTH(B2533)&amp;"/"&amp;YEAR(B2533)</f>
        <v>1/1900</v>
      </c>
      <c r="AN2533" s="45" t="e">
        <f>WEEKNUM(B2533)-WEEKNUM(EOMONTH(B2533,-1)+1)+1</f>
        <v>#NUM!</v>
      </c>
      <c r="AO2533" s="45" t="str">
        <f>MONTH(R2533)&amp;"/"&amp;YEAR(R2533)</f>
        <v>1/1900</v>
      </c>
      <c r="AP2533" s="45" t="e">
        <f>WEEKNUM(R2533)-WEEKNUM(EOMONTH(R2533,-1)+1)+1</f>
        <v>#NUM!</v>
      </c>
      <c r="AQ2533" s="45">
        <f>IF(AU2533="S",IF(Q2533="1. Aceitou o programa",R2533-B2533,0),0)</f>
        <v>0</v>
      </c>
      <c r="AR2533" s="45">
        <f>IF(AU2533="S",IF(AND(S2533&lt;&gt;"",R2533&lt;&gt;""),S2533-R2533,0),0)</f>
        <v>0</v>
      </c>
      <c r="AS2533" s="45">
        <f>IF(AU2533="S",IF(Q2533="1. Aceitou o programa",IF(OR(X2533="Não se Aplica",X2533=""),IF(OR(W2533="Não se Aplica",W2533=""),0,W2533-V2533),AVERAGE(X2533-W2533,W2533-V2533)),0),0)</f>
        <v>0</v>
      </c>
      <c r="AT2533" s="45">
        <f>IF(AU2533="S",IF(AND(Q2533="1. Aceitou o programa",AB2533="Realizada"),IFERROR(IF(AA2533="",0,AA2533-R2533),0),0),0)</f>
        <v>0</v>
      </c>
      <c r="AU2533" s="45" t="str">
        <f>_xlfn.XLOOKUP(U2533,'Lista Suspensa'!$AA$20:$AA$23,'Lista Suspensa'!$AB$20:$AB$23,"N/A")</f>
        <v>S</v>
      </c>
    </row>
    <row r="2534" spans="27:47" ht="12" customHeight="1">
      <c r="AA2534" s="27">
        <v>0</v>
      </c>
      <c r="AL2534" s="45" t="s">
        <v>68</v>
      </c>
      <c r="AM2534" s="162" t="str">
        <f>MONTH(B2534)&amp;"/"&amp;YEAR(B2534)</f>
        <v>1/1900</v>
      </c>
      <c r="AN2534" s="45" t="e">
        <f>WEEKNUM(B2534)-WEEKNUM(EOMONTH(B2534,-1)+1)+1</f>
        <v>#NUM!</v>
      </c>
      <c r="AO2534" s="45" t="str">
        <f>MONTH(R2534)&amp;"/"&amp;YEAR(R2534)</f>
        <v>1/1900</v>
      </c>
      <c r="AP2534" s="45" t="e">
        <f>WEEKNUM(R2534)-WEEKNUM(EOMONTH(R2534,-1)+1)+1</f>
        <v>#NUM!</v>
      </c>
      <c r="AQ2534" s="45">
        <f>IF(AU2534="S",IF(Q2534="1. Aceitou o programa",R2534-B2534,0),0)</f>
        <v>0</v>
      </c>
      <c r="AR2534" s="45">
        <f>IF(AU2534="S",IF(AND(S2534&lt;&gt;"",R2534&lt;&gt;""),S2534-R2534,0),0)</f>
        <v>0</v>
      </c>
      <c r="AS2534" s="45">
        <f>IF(AU2534="S",IF(Q2534="1. Aceitou o programa",IF(OR(X2534="Não se Aplica",X2534=""),IF(OR(W2534="Não se Aplica",W2534=""),0,W2534-V2534),AVERAGE(X2534-W2534,W2534-V2534)),0),0)</f>
        <v>0</v>
      </c>
      <c r="AT2534" s="45">
        <f>IF(AU2534="S",IF(AND(Q2534="1. Aceitou o programa",AB2534="Realizada"),IFERROR(IF(AA2534="",0,AA2534-R2534),0),0),0)</f>
        <v>0</v>
      </c>
      <c r="AU2534" s="45" t="str">
        <f>_xlfn.XLOOKUP(U2534,'Lista Suspensa'!$AA$20:$AA$23,'Lista Suspensa'!$AB$20:$AB$23,"N/A")</f>
        <v>S</v>
      </c>
    </row>
    <row r="2535" spans="27:47" ht="12" customHeight="1">
      <c r="AA2535" s="27">
        <v>0</v>
      </c>
      <c r="AL2535" s="45" t="s">
        <v>68</v>
      </c>
      <c r="AM2535" s="162" t="str">
        <f>MONTH(B2535)&amp;"/"&amp;YEAR(B2535)</f>
        <v>1/1900</v>
      </c>
      <c r="AN2535" s="45" t="e">
        <f>WEEKNUM(B2535)-WEEKNUM(EOMONTH(B2535,-1)+1)+1</f>
        <v>#NUM!</v>
      </c>
      <c r="AO2535" s="45" t="str">
        <f>MONTH(R2535)&amp;"/"&amp;YEAR(R2535)</f>
        <v>1/1900</v>
      </c>
      <c r="AP2535" s="45" t="e">
        <f>WEEKNUM(R2535)-WEEKNUM(EOMONTH(R2535,-1)+1)+1</f>
        <v>#NUM!</v>
      </c>
      <c r="AQ2535" s="45">
        <f>IF(AU2535="S",IF(Q2535="1. Aceitou o programa",R2535-B2535,0),0)</f>
        <v>0</v>
      </c>
      <c r="AR2535" s="45">
        <f>IF(AU2535="S",IF(AND(S2535&lt;&gt;"",R2535&lt;&gt;""),S2535-R2535,0),0)</f>
        <v>0</v>
      </c>
      <c r="AS2535" s="45">
        <f>IF(AU2535="S",IF(Q2535="1. Aceitou o programa",IF(OR(X2535="Não se Aplica",X2535=""),IF(OR(W2535="Não se Aplica",W2535=""),0,W2535-V2535),AVERAGE(X2535-W2535,W2535-V2535)),0),0)</f>
        <v>0</v>
      </c>
      <c r="AT2535" s="45">
        <f>IF(AU2535="S",IF(AND(Q2535="1. Aceitou o programa",AB2535="Realizada"),IFERROR(IF(AA2535="",0,AA2535-R2535),0),0),0)</f>
        <v>0</v>
      </c>
      <c r="AU2535" s="45" t="str">
        <f>_xlfn.XLOOKUP(U2535,'Lista Suspensa'!$AA$20:$AA$23,'Lista Suspensa'!$AB$20:$AB$23,"N/A")</f>
        <v>S</v>
      </c>
    </row>
    <row r="2536" spans="27:47" ht="12" customHeight="1">
      <c r="AA2536" s="27">
        <v>0</v>
      </c>
      <c r="AL2536" s="45" t="s">
        <v>68</v>
      </c>
      <c r="AM2536" s="162" t="str">
        <f>MONTH(B2536)&amp;"/"&amp;YEAR(B2536)</f>
        <v>1/1900</v>
      </c>
      <c r="AN2536" s="45" t="e">
        <f>WEEKNUM(B2536)-WEEKNUM(EOMONTH(B2536,-1)+1)+1</f>
        <v>#NUM!</v>
      </c>
      <c r="AO2536" s="45" t="str">
        <f>MONTH(R2536)&amp;"/"&amp;YEAR(R2536)</f>
        <v>1/1900</v>
      </c>
      <c r="AP2536" s="45" t="e">
        <f>WEEKNUM(R2536)-WEEKNUM(EOMONTH(R2536,-1)+1)+1</f>
        <v>#NUM!</v>
      </c>
      <c r="AQ2536" s="45">
        <f>IF(AU2536="S",IF(Q2536="1. Aceitou o programa",R2536-B2536,0),0)</f>
        <v>0</v>
      </c>
      <c r="AR2536" s="45">
        <f>IF(AU2536="S",IF(AND(S2536&lt;&gt;"",R2536&lt;&gt;""),S2536-R2536,0),0)</f>
        <v>0</v>
      </c>
      <c r="AS2536" s="45">
        <f>IF(AU2536="S",IF(Q2536="1. Aceitou o programa",IF(OR(X2536="Não se Aplica",X2536=""),IF(OR(W2536="Não se Aplica",W2536=""),0,W2536-V2536),AVERAGE(X2536-W2536,W2536-V2536)),0),0)</f>
        <v>0</v>
      </c>
      <c r="AT2536" s="45">
        <f>IF(AU2536="S",IF(AND(Q2536="1. Aceitou o programa",AB2536="Realizada"),IFERROR(IF(AA2536="",0,AA2536-R2536),0),0),0)</f>
        <v>0</v>
      </c>
      <c r="AU2536" s="45" t="str">
        <f>_xlfn.XLOOKUP(U2536,'Lista Suspensa'!$AA$20:$AA$23,'Lista Suspensa'!$AB$20:$AB$23,"N/A")</f>
        <v>S</v>
      </c>
    </row>
    <row r="2537" spans="27:47" ht="12" customHeight="1">
      <c r="AA2537" s="27">
        <v>0</v>
      </c>
      <c r="AL2537" s="45" t="s">
        <v>68</v>
      </c>
      <c r="AM2537" s="162" t="str">
        <f>MONTH(B2537)&amp;"/"&amp;YEAR(B2537)</f>
        <v>1/1900</v>
      </c>
      <c r="AN2537" s="45" t="e">
        <f>WEEKNUM(B2537)-WEEKNUM(EOMONTH(B2537,-1)+1)+1</f>
        <v>#NUM!</v>
      </c>
      <c r="AO2537" s="45" t="str">
        <f>MONTH(R2537)&amp;"/"&amp;YEAR(R2537)</f>
        <v>1/1900</v>
      </c>
      <c r="AP2537" s="45" t="e">
        <f>WEEKNUM(R2537)-WEEKNUM(EOMONTH(R2537,-1)+1)+1</f>
        <v>#NUM!</v>
      </c>
      <c r="AQ2537" s="45">
        <f>IF(AU2537="S",IF(Q2537="1. Aceitou o programa",R2537-B2537,0),0)</f>
        <v>0</v>
      </c>
      <c r="AR2537" s="45">
        <f>IF(AU2537="S",IF(AND(S2537&lt;&gt;"",R2537&lt;&gt;""),S2537-R2537,0),0)</f>
        <v>0</v>
      </c>
      <c r="AS2537" s="45">
        <f>IF(AU2537="S",IF(Q2537="1. Aceitou o programa",IF(OR(X2537="Não se Aplica",X2537=""),IF(OR(W2537="Não se Aplica",W2537=""),0,W2537-V2537),AVERAGE(X2537-W2537,W2537-V2537)),0),0)</f>
        <v>0</v>
      </c>
      <c r="AT2537" s="45">
        <f>IF(AU2537="S",IF(AND(Q2537="1. Aceitou o programa",AB2537="Realizada"),IFERROR(IF(AA2537="",0,AA2537-R2537),0),0),0)</f>
        <v>0</v>
      </c>
      <c r="AU2537" s="45" t="str">
        <f>_xlfn.XLOOKUP(U2537,'Lista Suspensa'!$AA$20:$AA$23,'Lista Suspensa'!$AB$20:$AB$23,"N/A")</f>
        <v>S</v>
      </c>
    </row>
    <row r="2538" spans="27:47" ht="12" customHeight="1">
      <c r="AA2538" s="27">
        <v>0</v>
      </c>
      <c r="AL2538" s="45" t="s">
        <v>68</v>
      </c>
      <c r="AM2538" s="162" t="str">
        <f>MONTH(B2538)&amp;"/"&amp;YEAR(B2538)</f>
        <v>1/1900</v>
      </c>
      <c r="AN2538" s="45" t="e">
        <f>WEEKNUM(B2538)-WEEKNUM(EOMONTH(B2538,-1)+1)+1</f>
        <v>#NUM!</v>
      </c>
      <c r="AO2538" s="45" t="str">
        <f>MONTH(R2538)&amp;"/"&amp;YEAR(R2538)</f>
        <v>1/1900</v>
      </c>
      <c r="AP2538" s="45" t="e">
        <f>WEEKNUM(R2538)-WEEKNUM(EOMONTH(R2538,-1)+1)+1</f>
        <v>#NUM!</v>
      </c>
      <c r="AQ2538" s="45">
        <f>IF(AU2538="S",IF(Q2538="1. Aceitou o programa",R2538-B2538,0),0)</f>
        <v>0</v>
      </c>
      <c r="AR2538" s="45">
        <f>IF(AU2538="S",IF(AND(S2538&lt;&gt;"",R2538&lt;&gt;""),S2538-R2538,0),0)</f>
        <v>0</v>
      </c>
      <c r="AS2538" s="45">
        <f>IF(AU2538="S",IF(Q2538="1. Aceitou o programa",IF(OR(X2538="Não se Aplica",X2538=""),IF(OR(W2538="Não se Aplica",W2538=""),0,W2538-V2538),AVERAGE(X2538-W2538,W2538-V2538)),0),0)</f>
        <v>0</v>
      </c>
      <c r="AT2538" s="45">
        <f>IF(AU2538="S",IF(AND(Q2538="1. Aceitou o programa",AB2538="Realizada"),IFERROR(IF(AA2538="",0,AA2538-R2538),0),0),0)</f>
        <v>0</v>
      </c>
      <c r="AU2538" s="45" t="str">
        <f>_xlfn.XLOOKUP(U2538,'Lista Suspensa'!$AA$20:$AA$23,'Lista Suspensa'!$AB$20:$AB$23,"N/A")</f>
        <v>S</v>
      </c>
    </row>
    <row r="2539" spans="27:47" ht="12" customHeight="1">
      <c r="AA2539" s="27">
        <v>0</v>
      </c>
      <c r="AL2539" s="45" t="s">
        <v>68</v>
      </c>
      <c r="AM2539" s="162" t="str">
        <f>MONTH(B2539)&amp;"/"&amp;YEAR(B2539)</f>
        <v>1/1900</v>
      </c>
      <c r="AN2539" s="45" t="e">
        <f>WEEKNUM(B2539)-WEEKNUM(EOMONTH(B2539,-1)+1)+1</f>
        <v>#NUM!</v>
      </c>
      <c r="AO2539" s="45" t="str">
        <f>MONTH(R2539)&amp;"/"&amp;YEAR(R2539)</f>
        <v>1/1900</v>
      </c>
      <c r="AP2539" s="45" t="e">
        <f>WEEKNUM(R2539)-WEEKNUM(EOMONTH(R2539,-1)+1)+1</f>
        <v>#NUM!</v>
      </c>
      <c r="AQ2539" s="45">
        <f>IF(AU2539="S",IF(Q2539="1. Aceitou o programa",R2539-B2539,0),0)</f>
        <v>0</v>
      </c>
      <c r="AR2539" s="45">
        <f>IF(AU2539="S",IF(AND(S2539&lt;&gt;"",R2539&lt;&gt;""),S2539-R2539,0),0)</f>
        <v>0</v>
      </c>
      <c r="AS2539" s="45">
        <f>IF(AU2539="S",IF(Q2539="1. Aceitou o programa",IF(OR(X2539="Não se Aplica",X2539=""),IF(OR(W2539="Não se Aplica",W2539=""),0,W2539-V2539),AVERAGE(X2539-W2539,W2539-V2539)),0),0)</f>
        <v>0</v>
      </c>
      <c r="AT2539" s="45">
        <f>IF(AU2539="S",IF(AND(Q2539="1. Aceitou o programa",AB2539="Realizada"),IFERROR(IF(AA2539="",0,AA2539-R2539),0),0),0)</f>
        <v>0</v>
      </c>
      <c r="AU2539" s="45" t="str">
        <f>_xlfn.XLOOKUP(U2539,'Lista Suspensa'!$AA$20:$AA$23,'Lista Suspensa'!$AB$20:$AB$23,"N/A")</f>
        <v>S</v>
      </c>
    </row>
    <row r="2540" spans="27:47" ht="12" customHeight="1">
      <c r="AA2540" s="27">
        <v>0</v>
      </c>
      <c r="AL2540" s="45" t="s">
        <v>68</v>
      </c>
      <c r="AM2540" s="162" t="str">
        <f>MONTH(B2540)&amp;"/"&amp;YEAR(B2540)</f>
        <v>1/1900</v>
      </c>
      <c r="AN2540" s="45" t="e">
        <f>WEEKNUM(B2540)-WEEKNUM(EOMONTH(B2540,-1)+1)+1</f>
        <v>#NUM!</v>
      </c>
      <c r="AO2540" s="45" t="str">
        <f>MONTH(R2540)&amp;"/"&amp;YEAR(R2540)</f>
        <v>1/1900</v>
      </c>
      <c r="AP2540" s="45" t="e">
        <f>WEEKNUM(R2540)-WEEKNUM(EOMONTH(R2540,-1)+1)+1</f>
        <v>#NUM!</v>
      </c>
      <c r="AQ2540" s="45">
        <f>IF(AU2540="S",IF(Q2540="1. Aceitou o programa",R2540-B2540,0),0)</f>
        <v>0</v>
      </c>
      <c r="AR2540" s="45">
        <f>IF(AU2540="S",IF(AND(S2540&lt;&gt;"",R2540&lt;&gt;""),S2540-R2540,0),0)</f>
        <v>0</v>
      </c>
      <c r="AS2540" s="45">
        <f>IF(AU2540="S",IF(Q2540="1. Aceitou o programa",IF(OR(X2540="Não se Aplica",X2540=""),IF(OR(W2540="Não se Aplica",W2540=""),0,W2540-V2540),AVERAGE(X2540-W2540,W2540-V2540)),0),0)</f>
        <v>0</v>
      </c>
      <c r="AT2540" s="45">
        <f>IF(AU2540="S",IF(AND(Q2540="1. Aceitou o programa",AB2540="Realizada"),IFERROR(IF(AA2540="",0,AA2540-R2540),0),0),0)</f>
        <v>0</v>
      </c>
      <c r="AU2540" s="45" t="str">
        <f>_xlfn.XLOOKUP(U2540,'Lista Suspensa'!$AA$20:$AA$23,'Lista Suspensa'!$AB$20:$AB$23,"N/A")</f>
        <v>S</v>
      </c>
    </row>
    <row r="2541" spans="27:47" ht="12" customHeight="1">
      <c r="AA2541" s="27">
        <v>0</v>
      </c>
      <c r="AL2541" s="45" t="s">
        <v>68</v>
      </c>
      <c r="AM2541" s="162" t="str">
        <f>MONTH(B2541)&amp;"/"&amp;YEAR(B2541)</f>
        <v>1/1900</v>
      </c>
      <c r="AN2541" s="45" t="e">
        <f>WEEKNUM(B2541)-WEEKNUM(EOMONTH(B2541,-1)+1)+1</f>
        <v>#NUM!</v>
      </c>
      <c r="AO2541" s="45" t="str">
        <f>MONTH(R2541)&amp;"/"&amp;YEAR(R2541)</f>
        <v>1/1900</v>
      </c>
      <c r="AP2541" s="45" t="e">
        <f>WEEKNUM(R2541)-WEEKNUM(EOMONTH(R2541,-1)+1)+1</f>
        <v>#NUM!</v>
      </c>
      <c r="AQ2541" s="45">
        <f>IF(AU2541="S",IF(Q2541="1. Aceitou o programa",R2541-B2541,0),0)</f>
        <v>0</v>
      </c>
      <c r="AR2541" s="45">
        <f>IF(AU2541="S",IF(AND(S2541&lt;&gt;"",R2541&lt;&gt;""),S2541-R2541,0),0)</f>
        <v>0</v>
      </c>
      <c r="AS2541" s="45">
        <f>IF(AU2541="S",IF(Q2541="1. Aceitou o programa",IF(OR(X2541="Não se Aplica",X2541=""),IF(OR(W2541="Não se Aplica",W2541=""),0,W2541-V2541),AVERAGE(X2541-W2541,W2541-V2541)),0),0)</f>
        <v>0</v>
      </c>
      <c r="AT2541" s="45">
        <f>IF(AU2541="S",IF(AND(Q2541="1. Aceitou o programa",AB2541="Realizada"),IFERROR(IF(AA2541="",0,AA2541-R2541),0),0),0)</f>
        <v>0</v>
      </c>
      <c r="AU2541" s="45" t="str">
        <f>_xlfn.XLOOKUP(U2541,'Lista Suspensa'!$AA$20:$AA$23,'Lista Suspensa'!$AB$20:$AB$23,"N/A")</f>
        <v>S</v>
      </c>
    </row>
    <row r="2542" spans="27:47" ht="12" customHeight="1">
      <c r="AA2542" s="27">
        <v>0</v>
      </c>
      <c r="AL2542" s="45" t="s">
        <v>68</v>
      </c>
      <c r="AM2542" s="162" t="str">
        <f>MONTH(B2542)&amp;"/"&amp;YEAR(B2542)</f>
        <v>1/1900</v>
      </c>
      <c r="AN2542" s="45" t="e">
        <f>WEEKNUM(B2542)-WEEKNUM(EOMONTH(B2542,-1)+1)+1</f>
        <v>#NUM!</v>
      </c>
      <c r="AO2542" s="45" t="str">
        <f>MONTH(R2542)&amp;"/"&amp;YEAR(R2542)</f>
        <v>1/1900</v>
      </c>
      <c r="AP2542" s="45" t="e">
        <f>WEEKNUM(R2542)-WEEKNUM(EOMONTH(R2542,-1)+1)+1</f>
        <v>#NUM!</v>
      </c>
      <c r="AQ2542" s="45">
        <f>IF(AU2542="S",IF(Q2542="1. Aceitou o programa",R2542-B2542,0),0)</f>
        <v>0</v>
      </c>
      <c r="AR2542" s="45">
        <f>IF(AU2542="S",IF(AND(S2542&lt;&gt;"",R2542&lt;&gt;""),S2542-R2542,0),0)</f>
        <v>0</v>
      </c>
      <c r="AS2542" s="45">
        <f>IF(AU2542="S",IF(Q2542="1. Aceitou o programa",IF(OR(X2542="Não se Aplica",X2542=""),IF(OR(W2542="Não se Aplica",W2542=""),0,W2542-V2542),AVERAGE(X2542-W2542,W2542-V2542)),0),0)</f>
        <v>0</v>
      </c>
      <c r="AT2542" s="45">
        <f>IF(AU2542="S",IF(AND(Q2542="1. Aceitou o programa",AB2542="Realizada"),IFERROR(IF(AA2542="",0,AA2542-R2542),0),0),0)</f>
        <v>0</v>
      </c>
      <c r="AU2542" s="45" t="str">
        <f>_xlfn.XLOOKUP(U2542,'Lista Suspensa'!$AA$20:$AA$23,'Lista Suspensa'!$AB$20:$AB$23,"N/A")</f>
        <v>S</v>
      </c>
    </row>
    <row r="2543" spans="27:47" ht="12" customHeight="1">
      <c r="AA2543" s="27">
        <v>0</v>
      </c>
      <c r="AL2543" s="45" t="s">
        <v>68</v>
      </c>
      <c r="AM2543" s="162" t="str">
        <f>MONTH(B2543)&amp;"/"&amp;YEAR(B2543)</f>
        <v>1/1900</v>
      </c>
      <c r="AN2543" s="45" t="e">
        <f>WEEKNUM(B2543)-WEEKNUM(EOMONTH(B2543,-1)+1)+1</f>
        <v>#NUM!</v>
      </c>
      <c r="AO2543" s="45" t="str">
        <f>MONTH(R2543)&amp;"/"&amp;YEAR(R2543)</f>
        <v>1/1900</v>
      </c>
      <c r="AP2543" s="45" t="e">
        <f>WEEKNUM(R2543)-WEEKNUM(EOMONTH(R2543,-1)+1)+1</f>
        <v>#NUM!</v>
      </c>
      <c r="AQ2543" s="45">
        <f>IF(AU2543="S",IF(Q2543="1. Aceitou o programa",R2543-B2543,0),0)</f>
        <v>0</v>
      </c>
      <c r="AR2543" s="45">
        <f>IF(AU2543="S",IF(AND(S2543&lt;&gt;"",R2543&lt;&gt;""),S2543-R2543,0),0)</f>
        <v>0</v>
      </c>
      <c r="AS2543" s="45">
        <f>IF(AU2543="S",IF(Q2543="1. Aceitou o programa",IF(OR(X2543="Não se Aplica",X2543=""),IF(OR(W2543="Não se Aplica",W2543=""),0,W2543-V2543),AVERAGE(X2543-W2543,W2543-V2543)),0),0)</f>
        <v>0</v>
      </c>
      <c r="AT2543" s="45">
        <f>IF(AU2543="S",IF(AND(Q2543="1. Aceitou o programa",AB2543="Realizada"),IFERROR(IF(AA2543="",0,AA2543-R2543),0),0),0)</f>
        <v>0</v>
      </c>
      <c r="AU2543" s="45" t="str">
        <f>_xlfn.XLOOKUP(U2543,'Lista Suspensa'!$AA$20:$AA$23,'Lista Suspensa'!$AB$20:$AB$23,"N/A")</f>
        <v>S</v>
      </c>
    </row>
    <row r="2544" spans="27:47" ht="12" customHeight="1">
      <c r="AA2544" s="27">
        <v>0</v>
      </c>
      <c r="AL2544" s="45" t="s">
        <v>68</v>
      </c>
      <c r="AM2544" s="162" t="str">
        <f>MONTH(B2544)&amp;"/"&amp;YEAR(B2544)</f>
        <v>1/1900</v>
      </c>
      <c r="AN2544" s="45" t="e">
        <f>WEEKNUM(B2544)-WEEKNUM(EOMONTH(B2544,-1)+1)+1</f>
        <v>#NUM!</v>
      </c>
      <c r="AO2544" s="45" t="str">
        <f>MONTH(R2544)&amp;"/"&amp;YEAR(R2544)</f>
        <v>1/1900</v>
      </c>
      <c r="AP2544" s="45" t="e">
        <f>WEEKNUM(R2544)-WEEKNUM(EOMONTH(R2544,-1)+1)+1</f>
        <v>#NUM!</v>
      </c>
      <c r="AQ2544" s="45">
        <f>IF(AU2544="S",IF(Q2544="1. Aceitou o programa",R2544-B2544,0),0)</f>
        <v>0</v>
      </c>
      <c r="AR2544" s="45">
        <f>IF(AU2544="S",IF(AND(S2544&lt;&gt;"",R2544&lt;&gt;""),S2544-R2544,0),0)</f>
        <v>0</v>
      </c>
      <c r="AS2544" s="45">
        <f>IF(AU2544="S",IF(Q2544="1. Aceitou o programa",IF(OR(X2544="Não se Aplica",X2544=""),IF(OR(W2544="Não se Aplica",W2544=""),0,W2544-V2544),AVERAGE(X2544-W2544,W2544-V2544)),0),0)</f>
        <v>0</v>
      </c>
      <c r="AT2544" s="45">
        <f>IF(AU2544="S",IF(AND(Q2544="1. Aceitou o programa",AB2544="Realizada"),IFERROR(IF(AA2544="",0,AA2544-R2544),0),0),0)</f>
        <v>0</v>
      </c>
      <c r="AU2544" s="45" t="str">
        <f>_xlfn.XLOOKUP(U2544,'Lista Suspensa'!$AA$20:$AA$23,'Lista Suspensa'!$AB$20:$AB$23,"N/A")</f>
        <v>S</v>
      </c>
    </row>
    <row r="2545" spans="27:47" ht="12" customHeight="1">
      <c r="AA2545" s="27">
        <v>0</v>
      </c>
      <c r="AL2545" s="45" t="s">
        <v>68</v>
      </c>
      <c r="AM2545" s="162" t="str">
        <f>MONTH(B2545)&amp;"/"&amp;YEAR(B2545)</f>
        <v>1/1900</v>
      </c>
      <c r="AN2545" s="45" t="e">
        <f>WEEKNUM(B2545)-WEEKNUM(EOMONTH(B2545,-1)+1)+1</f>
        <v>#NUM!</v>
      </c>
      <c r="AO2545" s="45" t="str">
        <f>MONTH(R2545)&amp;"/"&amp;YEAR(R2545)</f>
        <v>1/1900</v>
      </c>
      <c r="AP2545" s="45" t="e">
        <f>WEEKNUM(R2545)-WEEKNUM(EOMONTH(R2545,-1)+1)+1</f>
        <v>#NUM!</v>
      </c>
      <c r="AQ2545" s="45">
        <f>IF(AU2545="S",IF(Q2545="1. Aceitou o programa",R2545-B2545,0),0)</f>
        <v>0</v>
      </c>
      <c r="AR2545" s="45">
        <f>IF(AU2545="S",IF(AND(S2545&lt;&gt;"",R2545&lt;&gt;""),S2545-R2545,0),0)</f>
        <v>0</v>
      </c>
      <c r="AS2545" s="45">
        <f>IF(AU2545="S",IF(Q2545="1. Aceitou o programa",IF(OR(X2545="Não se Aplica",X2545=""),IF(OR(W2545="Não se Aplica",W2545=""),0,W2545-V2545),AVERAGE(X2545-W2545,W2545-V2545)),0),0)</f>
        <v>0</v>
      </c>
      <c r="AT2545" s="45">
        <f>IF(AU2545="S",IF(AND(Q2545="1. Aceitou o programa",AB2545="Realizada"),IFERROR(IF(AA2545="",0,AA2545-R2545),0),0),0)</f>
        <v>0</v>
      </c>
      <c r="AU2545" s="45" t="str">
        <f>_xlfn.XLOOKUP(U2545,'Lista Suspensa'!$AA$20:$AA$23,'Lista Suspensa'!$AB$20:$AB$23,"N/A")</f>
        <v>S</v>
      </c>
    </row>
    <row r="2546" spans="27:47" ht="12" customHeight="1">
      <c r="AA2546" s="27">
        <v>0</v>
      </c>
      <c r="AL2546" s="45" t="s">
        <v>68</v>
      </c>
      <c r="AM2546" s="162" t="str">
        <f>MONTH(B2546)&amp;"/"&amp;YEAR(B2546)</f>
        <v>1/1900</v>
      </c>
      <c r="AN2546" s="45" t="e">
        <f>WEEKNUM(B2546)-WEEKNUM(EOMONTH(B2546,-1)+1)+1</f>
        <v>#NUM!</v>
      </c>
      <c r="AO2546" s="45" t="str">
        <f>MONTH(R2546)&amp;"/"&amp;YEAR(R2546)</f>
        <v>1/1900</v>
      </c>
      <c r="AP2546" s="45" t="e">
        <f>WEEKNUM(R2546)-WEEKNUM(EOMONTH(R2546,-1)+1)+1</f>
        <v>#NUM!</v>
      </c>
      <c r="AQ2546" s="45">
        <f>IF(AU2546="S",IF(Q2546="1. Aceitou o programa",R2546-B2546,0),0)</f>
        <v>0</v>
      </c>
      <c r="AR2546" s="45">
        <f>IF(AU2546="S",IF(AND(S2546&lt;&gt;"",R2546&lt;&gt;""),S2546-R2546,0),0)</f>
        <v>0</v>
      </c>
      <c r="AS2546" s="45">
        <f>IF(AU2546="S",IF(Q2546="1. Aceitou o programa",IF(OR(X2546="Não se Aplica",X2546=""),IF(OR(W2546="Não se Aplica",W2546=""),0,W2546-V2546),AVERAGE(X2546-W2546,W2546-V2546)),0),0)</f>
        <v>0</v>
      </c>
      <c r="AT2546" s="45">
        <f>IF(AU2546="S",IF(AND(Q2546="1. Aceitou o programa",AB2546="Realizada"),IFERROR(IF(AA2546="",0,AA2546-R2546),0),0),0)</f>
        <v>0</v>
      </c>
      <c r="AU2546" s="45" t="str">
        <f>_xlfn.XLOOKUP(U2546,'Lista Suspensa'!$AA$20:$AA$23,'Lista Suspensa'!$AB$20:$AB$23,"N/A")</f>
        <v>S</v>
      </c>
    </row>
    <row r="2547" spans="27:47" ht="12" customHeight="1">
      <c r="AA2547" s="27">
        <v>0</v>
      </c>
      <c r="AL2547" s="45" t="s">
        <v>68</v>
      </c>
      <c r="AM2547" s="162" t="str">
        <f>MONTH(B2547)&amp;"/"&amp;YEAR(B2547)</f>
        <v>1/1900</v>
      </c>
      <c r="AN2547" s="45" t="e">
        <f>WEEKNUM(B2547)-WEEKNUM(EOMONTH(B2547,-1)+1)+1</f>
        <v>#NUM!</v>
      </c>
      <c r="AO2547" s="45" t="str">
        <f>MONTH(R2547)&amp;"/"&amp;YEAR(R2547)</f>
        <v>1/1900</v>
      </c>
      <c r="AP2547" s="45" t="e">
        <f>WEEKNUM(R2547)-WEEKNUM(EOMONTH(R2547,-1)+1)+1</f>
        <v>#NUM!</v>
      </c>
      <c r="AQ2547" s="45">
        <f>IF(AU2547="S",IF(Q2547="1. Aceitou o programa",R2547-B2547,0),0)</f>
        <v>0</v>
      </c>
      <c r="AR2547" s="45">
        <f>IF(AU2547="S",IF(AND(S2547&lt;&gt;"",R2547&lt;&gt;""),S2547-R2547,0),0)</f>
        <v>0</v>
      </c>
      <c r="AS2547" s="45">
        <f>IF(AU2547="S",IF(Q2547="1. Aceitou o programa",IF(OR(X2547="Não se Aplica",X2547=""),IF(OR(W2547="Não se Aplica",W2547=""),0,W2547-V2547),AVERAGE(X2547-W2547,W2547-V2547)),0),0)</f>
        <v>0</v>
      </c>
      <c r="AT2547" s="45">
        <f>IF(AU2547="S",IF(AND(Q2547="1. Aceitou o programa",AB2547="Realizada"),IFERROR(IF(AA2547="",0,AA2547-R2547),0),0),0)</f>
        <v>0</v>
      </c>
      <c r="AU2547" s="45" t="str">
        <f>_xlfn.XLOOKUP(U2547,'Lista Suspensa'!$AA$20:$AA$23,'Lista Suspensa'!$AB$20:$AB$23,"N/A")</f>
        <v>S</v>
      </c>
    </row>
    <row r="2548" spans="27:47" ht="12" customHeight="1">
      <c r="AA2548" s="27">
        <v>0</v>
      </c>
      <c r="AL2548" s="45" t="s">
        <v>68</v>
      </c>
      <c r="AM2548" s="162" t="str">
        <f>MONTH(B2548)&amp;"/"&amp;YEAR(B2548)</f>
        <v>1/1900</v>
      </c>
      <c r="AN2548" s="45" t="e">
        <f>WEEKNUM(B2548)-WEEKNUM(EOMONTH(B2548,-1)+1)+1</f>
        <v>#NUM!</v>
      </c>
      <c r="AO2548" s="45" t="str">
        <f>MONTH(R2548)&amp;"/"&amp;YEAR(R2548)</f>
        <v>1/1900</v>
      </c>
      <c r="AP2548" s="45" t="e">
        <f>WEEKNUM(R2548)-WEEKNUM(EOMONTH(R2548,-1)+1)+1</f>
        <v>#NUM!</v>
      </c>
      <c r="AQ2548" s="45">
        <f>IF(AU2548="S",IF(Q2548="1. Aceitou o programa",R2548-B2548,0),0)</f>
        <v>0</v>
      </c>
      <c r="AR2548" s="45">
        <f>IF(AU2548="S",IF(AND(S2548&lt;&gt;"",R2548&lt;&gt;""),S2548-R2548,0),0)</f>
        <v>0</v>
      </c>
      <c r="AS2548" s="45">
        <f>IF(AU2548="S",IF(Q2548="1. Aceitou o programa",IF(OR(X2548="Não se Aplica",X2548=""),IF(OR(W2548="Não se Aplica",W2548=""),0,W2548-V2548),AVERAGE(X2548-W2548,W2548-V2548)),0),0)</f>
        <v>0</v>
      </c>
      <c r="AT2548" s="45">
        <f>IF(AU2548="S",IF(AND(Q2548="1. Aceitou o programa",AB2548="Realizada"),IFERROR(IF(AA2548="",0,AA2548-R2548),0),0),0)</f>
        <v>0</v>
      </c>
      <c r="AU2548" s="45" t="str">
        <f>_xlfn.XLOOKUP(U2548,'Lista Suspensa'!$AA$20:$AA$23,'Lista Suspensa'!$AB$20:$AB$23,"N/A")</f>
        <v>S</v>
      </c>
    </row>
    <row r="2549" spans="27:47" ht="12" customHeight="1">
      <c r="AA2549" s="27">
        <v>0</v>
      </c>
      <c r="AL2549" s="45" t="s">
        <v>68</v>
      </c>
      <c r="AM2549" s="162" t="str">
        <f>MONTH(B2549)&amp;"/"&amp;YEAR(B2549)</f>
        <v>1/1900</v>
      </c>
      <c r="AN2549" s="45" t="e">
        <f>WEEKNUM(B2549)-WEEKNUM(EOMONTH(B2549,-1)+1)+1</f>
        <v>#NUM!</v>
      </c>
      <c r="AO2549" s="45" t="str">
        <f>MONTH(R2549)&amp;"/"&amp;YEAR(R2549)</f>
        <v>1/1900</v>
      </c>
      <c r="AP2549" s="45" t="e">
        <f>WEEKNUM(R2549)-WEEKNUM(EOMONTH(R2549,-1)+1)+1</f>
        <v>#NUM!</v>
      </c>
      <c r="AQ2549" s="45">
        <f>IF(AU2549="S",IF(Q2549="1. Aceitou o programa",R2549-B2549,0),0)</f>
        <v>0</v>
      </c>
      <c r="AR2549" s="45">
        <f>IF(AU2549="S",IF(AND(S2549&lt;&gt;"",R2549&lt;&gt;""),S2549-R2549,0),0)</f>
        <v>0</v>
      </c>
      <c r="AS2549" s="45">
        <f>IF(AU2549="S",IF(Q2549="1. Aceitou o programa",IF(OR(X2549="Não se Aplica",X2549=""),IF(OR(W2549="Não se Aplica",W2549=""),0,W2549-V2549),AVERAGE(X2549-W2549,W2549-V2549)),0),0)</f>
        <v>0</v>
      </c>
      <c r="AT2549" s="45">
        <f>IF(AU2549="S",IF(AND(Q2549="1. Aceitou o programa",AB2549="Realizada"),IFERROR(IF(AA2549="",0,AA2549-R2549),0),0),0)</f>
        <v>0</v>
      </c>
      <c r="AU2549" s="45" t="str">
        <f>_xlfn.XLOOKUP(U2549,'Lista Suspensa'!$AA$20:$AA$23,'Lista Suspensa'!$AB$20:$AB$23,"N/A")</f>
        <v>S</v>
      </c>
    </row>
    <row r="2550" spans="27:47" ht="12" customHeight="1">
      <c r="AA2550" s="27">
        <v>0</v>
      </c>
      <c r="AL2550" s="45" t="s">
        <v>68</v>
      </c>
      <c r="AM2550" s="162" t="str">
        <f>MONTH(B2550)&amp;"/"&amp;YEAR(B2550)</f>
        <v>1/1900</v>
      </c>
      <c r="AN2550" s="45" t="e">
        <f>WEEKNUM(B2550)-WEEKNUM(EOMONTH(B2550,-1)+1)+1</f>
        <v>#NUM!</v>
      </c>
      <c r="AO2550" s="45" t="str">
        <f>MONTH(R2550)&amp;"/"&amp;YEAR(R2550)</f>
        <v>1/1900</v>
      </c>
      <c r="AP2550" s="45" t="e">
        <f>WEEKNUM(R2550)-WEEKNUM(EOMONTH(R2550,-1)+1)+1</f>
        <v>#NUM!</v>
      </c>
      <c r="AQ2550" s="45">
        <f>IF(AU2550="S",IF(Q2550="1. Aceitou o programa",R2550-B2550,0),0)</f>
        <v>0</v>
      </c>
      <c r="AR2550" s="45">
        <f>IF(AU2550="S",IF(AND(S2550&lt;&gt;"",R2550&lt;&gt;""),S2550-R2550,0),0)</f>
        <v>0</v>
      </c>
      <c r="AS2550" s="45">
        <f>IF(AU2550="S",IF(Q2550="1. Aceitou o programa",IF(OR(X2550="Não se Aplica",X2550=""),IF(OR(W2550="Não se Aplica",W2550=""),0,W2550-V2550),AVERAGE(X2550-W2550,W2550-V2550)),0),0)</f>
        <v>0</v>
      </c>
      <c r="AT2550" s="45">
        <f>IF(AU2550="S",IF(AND(Q2550="1. Aceitou o programa",AB2550="Realizada"),IFERROR(IF(AA2550="",0,AA2550-R2550),0),0),0)</f>
        <v>0</v>
      </c>
      <c r="AU2550" s="45" t="str">
        <f>_xlfn.XLOOKUP(U2550,'Lista Suspensa'!$AA$20:$AA$23,'Lista Suspensa'!$AB$20:$AB$23,"N/A")</f>
        <v>S</v>
      </c>
    </row>
    <row r="2551" spans="27:47" ht="12" customHeight="1">
      <c r="AA2551" s="27">
        <v>0</v>
      </c>
      <c r="AL2551" s="45" t="s">
        <v>68</v>
      </c>
      <c r="AM2551" s="162" t="str">
        <f>MONTH(B2551)&amp;"/"&amp;YEAR(B2551)</f>
        <v>1/1900</v>
      </c>
      <c r="AN2551" s="45" t="e">
        <f>WEEKNUM(B2551)-WEEKNUM(EOMONTH(B2551,-1)+1)+1</f>
        <v>#NUM!</v>
      </c>
      <c r="AO2551" s="45" t="str">
        <f>MONTH(R2551)&amp;"/"&amp;YEAR(R2551)</f>
        <v>1/1900</v>
      </c>
      <c r="AP2551" s="45" t="e">
        <f>WEEKNUM(R2551)-WEEKNUM(EOMONTH(R2551,-1)+1)+1</f>
        <v>#NUM!</v>
      </c>
      <c r="AQ2551" s="45">
        <f>IF(AU2551="S",IF(Q2551="1. Aceitou o programa",R2551-B2551,0),0)</f>
        <v>0</v>
      </c>
      <c r="AR2551" s="45">
        <f>IF(AU2551="S",IF(AND(S2551&lt;&gt;"",R2551&lt;&gt;""),S2551-R2551,0),0)</f>
        <v>0</v>
      </c>
      <c r="AS2551" s="45">
        <f>IF(AU2551="S",IF(Q2551="1. Aceitou o programa",IF(OR(X2551="Não se Aplica",X2551=""),IF(OR(W2551="Não se Aplica",W2551=""),0,W2551-V2551),AVERAGE(X2551-W2551,W2551-V2551)),0),0)</f>
        <v>0</v>
      </c>
      <c r="AT2551" s="45">
        <f>IF(AU2551="S",IF(AND(Q2551="1. Aceitou o programa",AB2551="Realizada"),IFERROR(IF(AA2551="",0,AA2551-R2551),0),0),0)</f>
        <v>0</v>
      </c>
      <c r="AU2551" s="45" t="str">
        <f>_xlfn.XLOOKUP(U2551,'Lista Suspensa'!$AA$20:$AA$23,'Lista Suspensa'!$AB$20:$AB$23,"N/A")</f>
        <v>S</v>
      </c>
    </row>
    <row r="2552" spans="27:47" ht="12" customHeight="1">
      <c r="AA2552" s="27">
        <v>0</v>
      </c>
      <c r="AL2552" s="45" t="s">
        <v>68</v>
      </c>
      <c r="AM2552" s="162" t="str">
        <f>MONTH(B2552)&amp;"/"&amp;YEAR(B2552)</f>
        <v>1/1900</v>
      </c>
      <c r="AN2552" s="45" t="e">
        <f>WEEKNUM(B2552)-WEEKNUM(EOMONTH(B2552,-1)+1)+1</f>
        <v>#NUM!</v>
      </c>
      <c r="AO2552" s="45" t="str">
        <f>MONTH(R2552)&amp;"/"&amp;YEAR(R2552)</f>
        <v>1/1900</v>
      </c>
      <c r="AP2552" s="45" t="e">
        <f>WEEKNUM(R2552)-WEEKNUM(EOMONTH(R2552,-1)+1)+1</f>
        <v>#NUM!</v>
      </c>
      <c r="AQ2552" s="45">
        <f>IF(AU2552="S",IF(Q2552="1. Aceitou o programa",R2552-B2552,0),0)</f>
        <v>0</v>
      </c>
      <c r="AR2552" s="45">
        <f>IF(AU2552="S",IF(AND(S2552&lt;&gt;"",R2552&lt;&gt;""),S2552-R2552,0),0)</f>
        <v>0</v>
      </c>
      <c r="AS2552" s="45">
        <f>IF(AU2552="S",IF(Q2552="1. Aceitou o programa",IF(OR(X2552="Não se Aplica",X2552=""),IF(OR(W2552="Não se Aplica",W2552=""),0,W2552-V2552),AVERAGE(X2552-W2552,W2552-V2552)),0),0)</f>
        <v>0</v>
      </c>
      <c r="AT2552" s="45">
        <f>IF(AU2552="S",IF(AND(Q2552="1. Aceitou o programa",AB2552="Realizada"),IFERROR(IF(AA2552="",0,AA2552-R2552),0),0),0)</f>
        <v>0</v>
      </c>
      <c r="AU2552" s="45" t="str">
        <f>_xlfn.XLOOKUP(U2552,'Lista Suspensa'!$AA$20:$AA$23,'Lista Suspensa'!$AB$20:$AB$23,"N/A")</f>
        <v>S</v>
      </c>
    </row>
    <row r="2553" spans="27:47" ht="12" customHeight="1">
      <c r="AA2553" s="27">
        <v>0</v>
      </c>
      <c r="AL2553" s="45" t="s">
        <v>68</v>
      </c>
      <c r="AM2553" s="162" t="str">
        <f>MONTH(B2553)&amp;"/"&amp;YEAR(B2553)</f>
        <v>1/1900</v>
      </c>
      <c r="AN2553" s="45" t="e">
        <f>WEEKNUM(B2553)-WEEKNUM(EOMONTH(B2553,-1)+1)+1</f>
        <v>#NUM!</v>
      </c>
      <c r="AO2553" s="45" t="str">
        <f>MONTH(R2553)&amp;"/"&amp;YEAR(R2553)</f>
        <v>1/1900</v>
      </c>
      <c r="AP2553" s="45" t="e">
        <f>WEEKNUM(R2553)-WEEKNUM(EOMONTH(R2553,-1)+1)+1</f>
        <v>#NUM!</v>
      </c>
      <c r="AQ2553" s="45">
        <f>IF(AU2553="S",IF(Q2553="1. Aceitou o programa",R2553-B2553,0),0)</f>
        <v>0</v>
      </c>
      <c r="AR2553" s="45">
        <f>IF(AU2553="S",IF(AND(S2553&lt;&gt;"",R2553&lt;&gt;""),S2553-R2553,0),0)</f>
        <v>0</v>
      </c>
      <c r="AS2553" s="45">
        <f>IF(AU2553="S",IF(Q2553="1. Aceitou o programa",IF(OR(X2553="Não se Aplica",X2553=""),IF(OR(W2553="Não se Aplica",W2553=""),0,W2553-V2553),AVERAGE(X2553-W2553,W2553-V2553)),0),0)</f>
        <v>0</v>
      </c>
      <c r="AT2553" s="45">
        <f>IF(AU2553="S",IF(AND(Q2553="1. Aceitou o programa",AB2553="Realizada"),IFERROR(IF(AA2553="",0,AA2553-R2553),0),0),0)</f>
        <v>0</v>
      </c>
      <c r="AU2553" s="45" t="str">
        <f>_xlfn.XLOOKUP(U2553,'Lista Suspensa'!$AA$20:$AA$23,'Lista Suspensa'!$AB$20:$AB$23,"N/A")</f>
        <v>S</v>
      </c>
    </row>
    <row r="2554" spans="27:47" ht="12" customHeight="1">
      <c r="AA2554" s="27">
        <v>0</v>
      </c>
      <c r="AL2554" s="45" t="s">
        <v>68</v>
      </c>
      <c r="AM2554" s="162" t="str">
        <f>MONTH(B2554)&amp;"/"&amp;YEAR(B2554)</f>
        <v>1/1900</v>
      </c>
      <c r="AN2554" s="45" t="e">
        <f>WEEKNUM(B2554)-WEEKNUM(EOMONTH(B2554,-1)+1)+1</f>
        <v>#NUM!</v>
      </c>
      <c r="AO2554" s="45" t="str">
        <f>MONTH(R2554)&amp;"/"&amp;YEAR(R2554)</f>
        <v>1/1900</v>
      </c>
      <c r="AP2554" s="45" t="e">
        <f>WEEKNUM(R2554)-WEEKNUM(EOMONTH(R2554,-1)+1)+1</f>
        <v>#NUM!</v>
      </c>
      <c r="AQ2554" s="45">
        <f>IF(AU2554="S",IF(Q2554="1. Aceitou o programa",R2554-B2554,0),0)</f>
        <v>0</v>
      </c>
      <c r="AR2554" s="45">
        <f>IF(AU2554="S",IF(AND(S2554&lt;&gt;"",R2554&lt;&gt;""),S2554-R2554,0),0)</f>
        <v>0</v>
      </c>
      <c r="AS2554" s="45">
        <f>IF(AU2554="S",IF(Q2554="1. Aceitou o programa",IF(OR(X2554="Não se Aplica",X2554=""),IF(OR(W2554="Não se Aplica",W2554=""),0,W2554-V2554),AVERAGE(X2554-W2554,W2554-V2554)),0),0)</f>
        <v>0</v>
      </c>
      <c r="AT2554" s="45">
        <f>IF(AU2554="S",IF(AND(Q2554="1. Aceitou o programa",AB2554="Realizada"),IFERROR(IF(AA2554="",0,AA2554-R2554),0),0),0)</f>
        <v>0</v>
      </c>
      <c r="AU2554" s="45" t="str">
        <f>_xlfn.XLOOKUP(U2554,'Lista Suspensa'!$AA$20:$AA$23,'Lista Suspensa'!$AB$20:$AB$23,"N/A")</f>
        <v>S</v>
      </c>
    </row>
    <row r="2555" spans="27:47" ht="12" customHeight="1">
      <c r="AA2555" s="27">
        <v>0</v>
      </c>
      <c r="AL2555" s="45" t="s">
        <v>68</v>
      </c>
      <c r="AM2555" s="162" t="str">
        <f>MONTH(B2555)&amp;"/"&amp;YEAR(B2555)</f>
        <v>1/1900</v>
      </c>
      <c r="AN2555" s="45" t="e">
        <f>WEEKNUM(B2555)-WEEKNUM(EOMONTH(B2555,-1)+1)+1</f>
        <v>#NUM!</v>
      </c>
      <c r="AO2555" s="45" t="str">
        <f>MONTH(R2555)&amp;"/"&amp;YEAR(R2555)</f>
        <v>1/1900</v>
      </c>
      <c r="AP2555" s="45" t="e">
        <f>WEEKNUM(R2555)-WEEKNUM(EOMONTH(R2555,-1)+1)+1</f>
        <v>#NUM!</v>
      </c>
      <c r="AQ2555" s="45">
        <f>IF(AU2555="S",IF(Q2555="1. Aceitou o programa",R2555-B2555,0),0)</f>
        <v>0</v>
      </c>
      <c r="AR2555" s="45">
        <f>IF(AU2555="S",IF(AND(S2555&lt;&gt;"",R2555&lt;&gt;""),S2555-R2555,0),0)</f>
        <v>0</v>
      </c>
      <c r="AS2555" s="45">
        <f>IF(AU2555="S",IF(Q2555="1. Aceitou o programa",IF(OR(X2555="Não se Aplica",X2555=""),IF(OR(W2555="Não se Aplica",W2555=""),0,W2555-V2555),AVERAGE(X2555-W2555,W2555-V2555)),0),0)</f>
        <v>0</v>
      </c>
      <c r="AT2555" s="45">
        <f>IF(AU2555="S",IF(AND(Q2555="1. Aceitou o programa",AB2555="Realizada"),IFERROR(IF(AA2555="",0,AA2555-R2555),0),0),0)</f>
        <v>0</v>
      </c>
      <c r="AU2555" s="45" t="str">
        <f>_xlfn.XLOOKUP(U2555,'Lista Suspensa'!$AA$20:$AA$23,'Lista Suspensa'!$AB$20:$AB$23,"N/A")</f>
        <v>S</v>
      </c>
    </row>
    <row r="2556" spans="27:47" ht="12" customHeight="1">
      <c r="AA2556" s="27">
        <v>0</v>
      </c>
      <c r="AL2556" s="45" t="s">
        <v>68</v>
      </c>
      <c r="AM2556" s="162" t="str">
        <f>MONTH(B2556)&amp;"/"&amp;YEAR(B2556)</f>
        <v>1/1900</v>
      </c>
      <c r="AN2556" s="45" t="e">
        <f>WEEKNUM(B2556)-WEEKNUM(EOMONTH(B2556,-1)+1)+1</f>
        <v>#NUM!</v>
      </c>
      <c r="AO2556" s="45" t="str">
        <f>MONTH(R2556)&amp;"/"&amp;YEAR(R2556)</f>
        <v>1/1900</v>
      </c>
      <c r="AP2556" s="45" t="e">
        <f>WEEKNUM(R2556)-WEEKNUM(EOMONTH(R2556,-1)+1)+1</f>
        <v>#NUM!</v>
      </c>
      <c r="AQ2556" s="45">
        <f>IF(AU2556="S",IF(Q2556="1. Aceitou o programa",R2556-B2556,0),0)</f>
        <v>0</v>
      </c>
      <c r="AR2556" s="45">
        <f>IF(AU2556="S",IF(AND(S2556&lt;&gt;"",R2556&lt;&gt;""),S2556-R2556,0),0)</f>
        <v>0</v>
      </c>
      <c r="AS2556" s="45">
        <f>IF(AU2556="S",IF(Q2556="1. Aceitou o programa",IF(OR(X2556="Não se Aplica",X2556=""),IF(OR(W2556="Não se Aplica",W2556=""),0,W2556-V2556),AVERAGE(X2556-W2556,W2556-V2556)),0),0)</f>
        <v>0</v>
      </c>
      <c r="AT2556" s="45">
        <f>IF(AU2556="S",IF(AND(Q2556="1. Aceitou o programa",AB2556="Realizada"),IFERROR(IF(AA2556="",0,AA2556-R2556),0),0),0)</f>
        <v>0</v>
      </c>
      <c r="AU2556" s="45" t="str">
        <f>_xlfn.XLOOKUP(U2556,'Lista Suspensa'!$AA$20:$AA$23,'Lista Suspensa'!$AB$20:$AB$23,"N/A")</f>
        <v>S</v>
      </c>
    </row>
    <row r="2557" spans="27:47" ht="12" customHeight="1">
      <c r="AA2557" s="27">
        <v>0</v>
      </c>
      <c r="AL2557" s="45" t="s">
        <v>68</v>
      </c>
      <c r="AM2557" s="162" t="str">
        <f>MONTH(B2557)&amp;"/"&amp;YEAR(B2557)</f>
        <v>1/1900</v>
      </c>
      <c r="AN2557" s="45" t="e">
        <f>WEEKNUM(B2557)-WEEKNUM(EOMONTH(B2557,-1)+1)+1</f>
        <v>#NUM!</v>
      </c>
      <c r="AO2557" s="45" t="str">
        <f>MONTH(R2557)&amp;"/"&amp;YEAR(R2557)</f>
        <v>1/1900</v>
      </c>
      <c r="AP2557" s="45" t="e">
        <f>WEEKNUM(R2557)-WEEKNUM(EOMONTH(R2557,-1)+1)+1</f>
        <v>#NUM!</v>
      </c>
      <c r="AQ2557" s="45">
        <f>IF(AU2557="S",IF(Q2557="1. Aceitou o programa",R2557-B2557,0),0)</f>
        <v>0</v>
      </c>
      <c r="AR2557" s="45">
        <f>IF(AU2557="S",IF(AND(S2557&lt;&gt;"",R2557&lt;&gt;""),S2557-R2557,0),0)</f>
        <v>0</v>
      </c>
      <c r="AS2557" s="45">
        <f>IF(AU2557="S",IF(Q2557="1. Aceitou o programa",IF(OR(X2557="Não se Aplica",X2557=""),IF(OR(W2557="Não se Aplica",W2557=""),0,W2557-V2557),AVERAGE(X2557-W2557,W2557-V2557)),0),0)</f>
        <v>0</v>
      </c>
      <c r="AT2557" s="45">
        <f>IF(AU2557="S",IF(AND(Q2557="1. Aceitou o programa",AB2557="Realizada"),IFERROR(IF(AA2557="",0,AA2557-R2557),0),0),0)</f>
        <v>0</v>
      </c>
      <c r="AU2557" s="45" t="str">
        <f>_xlfn.XLOOKUP(U2557,'Lista Suspensa'!$AA$20:$AA$23,'Lista Suspensa'!$AB$20:$AB$23,"N/A")</f>
        <v>S</v>
      </c>
    </row>
    <row r="2558" spans="27:47" ht="12" customHeight="1">
      <c r="AA2558" s="27">
        <v>0</v>
      </c>
      <c r="AL2558" s="45" t="s">
        <v>68</v>
      </c>
      <c r="AM2558" s="162" t="str">
        <f>MONTH(B2558)&amp;"/"&amp;YEAR(B2558)</f>
        <v>1/1900</v>
      </c>
      <c r="AN2558" s="45" t="e">
        <f>WEEKNUM(B2558)-WEEKNUM(EOMONTH(B2558,-1)+1)+1</f>
        <v>#NUM!</v>
      </c>
      <c r="AO2558" s="45" t="str">
        <f>MONTH(R2558)&amp;"/"&amp;YEAR(R2558)</f>
        <v>1/1900</v>
      </c>
      <c r="AP2558" s="45" t="e">
        <f>WEEKNUM(R2558)-WEEKNUM(EOMONTH(R2558,-1)+1)+1</f>
        <v>#NUM!</v>
      </c>
      <c r="AQ2558" s="45">
        <f>IF(AU2558="S",IF(Q2558="1. Aceitou o programa",R2558-B2558,0),0)</f>
        <v>0</v>
      </c>
      <c r="AR2558" s="45">
        <f>IF(AU2558="S",IF(AND(S2558&lt;&gt;"",R2558&lt;&gt;""),S2558-R2558,0),0)</f>
        <v>0</v>
      </c>
      <c r="AS2558" s="45">
        <f>IF(AU2558="S",IF(Q2558="1. Aceitou o programa",IF(OR(X2558="Não se Aplica",X2558=""),IF(OR(W2558="Não se Aplica",W2558=""),0,W2558-V2558),AVERAGE(X2558-W2558,W2558-V2558)),0),0)</f>
        <v>0</v>
      </c>
      <c r="AT2558" s="45">
        <f>IF(AU2558="S",IF(AND(Q2558="1. Aceitou o programa",AB2558="Realizada"),IFERROR(IF(AA2558="",0,AA2558-R2558),0),0),0)</f>
        <v>0</v>
      </c>
      <c r="AU2558" s="45" t="str">
        <f>_xlfn.XLOOKUP(U2558,'Lista Suspensa'!$AA$20:$AA$23,'Lista Suspensa'!$AB$20:$AB$23,"N/A")</f>
        <v>S</v>
      </c>
    </row>
    <row r="2559" spans="27:47" ht="12" customHeight="1">
      <c r="AA2559" s="27">
        <v>0</v>
      </c>
      <c r="AL2559" s="45" t="s">
        <v>68</v>
      </c>
      <c r="AM2559" s="162" t="str">
        <f>MONTH(B2559)&amp;"/"&amp;YEAR(B2559)</f>
        <v>1/1900</v>
      </c>
      <c r="AN2559" s="45" t="e">
        <f>WEEKNUM(B2559)-WEEKNUM(EOMONTH(B2559,-1)+1)+1</f>
        <v>#NUM!</v>
      </c>
      <c r="AO2559" s="45" t="str">
        <f>MONTH(R2559)&amp;"/"&amp;YEAR(R2559)</f>
        <v>1/1900</v>
      </c>
      <c r="AP2559" s="45" t="e">
        <f>WEEKNUM(R2559)-WEEKNUM(EOMONTH(R2559,-1)+1)+1</f>
        <v>#NUM!</v>
      </c>
      <c r="AQ2559" s="45">
        <f>IF(AU2559="S",IF(Q2559="1. Aceitou o programa",R2559-B2559,0),0)</f>
        <v>0</v>
      </c>
      <c r="AR2559" s="45">
        <f>IF(AU2559="S",IF(AND(S2559&lt;&gt;"",R2559&lt;&gt;""),S2559-R2559,0),0)</f>
        <v>0</v>
      </c>
      <c r="AS2559" s="45">
        <f>IF(AU2559="S",IF(Q2559="1. Aceitou o programa",IF(OR(X2559="Não se Aplica",X2559=""),IF(OR(W2559="Não se Aplica",W2559=""),0,W2559-V2559),AVERAGE(X2559-W2559,W2559-V2559)),0),0)</f>
        <v>0</v>
      </c>
      <c r="AT2559" s="45">
        <f>IF(AU2559="S",IF(AND(Q2559="1. Aceitou o programa",AB2559="Realizada"),IFERROR(IF(AA2559="",0,AA2559-R2559),0),0),0)</f>
        <v>0</v>
      </c>
      <c r="AU2559" s="45" t="str">
        <f>_xlfn.XLOOKUP(U2559,'Lista Suspensa'!$AA$20:$AA$23,'Lista Suspensa'!$AB$20:$AB$23,"N/A")</f>
        <v>S</v>
      </c>
    </row>
    <row r="2560" spans="27:47" ht="12" customHeight="1">
      <c r="AA2560" s="27">
        <v>0</v>
      </c>
      <c r="AL2560" s="45" t="s">
        <v>68</v>
      </c>
      <c r="AM2560" s="162" t="str">
        <f>MONTH(B2560)&amp;"/"&amp;YEAR(B2560)</f>
        <v>1/1900</v>
      </c>
      <c r="AN2560" s="45" t="e">
        <f>WEEKNUM(B2560)-WEEKNUM(EOMONTH(B2560,-1)+1)+1</f>
        <v>#NUM!</v>
      </c>
      <c r="AO2560" s="45" t="str">
        <f>MONTH(R2560)&amp;"/"&amp;YEAR(R2560)</f>
        <v>1/1900</v>
      </c>
      <c r="AP2560" s="45" t="e">
        <f>WEEKNUM(R2560)-WEEKNUM(EOMONTH(R2560,-1)+1)+1</f>
        <v>#NUM!</v>
      </c>
      <c r="AQ2560" s="45">
        <f>IF(AU2560="S",IF(Q2560="1. Aceitou o programa",R2560-B2560,0),0)</f>
        <v>0</v>
      </c>
      <c r="AR2560" s="45">
        <f>IF(AU2560="S",IF(AND(S2560&lt;&gt;"",R2560&lt;&gt;""),S2560-R2560,0),0)</f>
        <v>0</v>
      </c>
      <c r="AS2560" s="45">
        <f>IF(AU2560="S",IF(Q2560="1. Aceitou o programa",IF(OR(X2560="Não se Aplica",X2560=""),IF(OR(W2560="Não se Aplica",W2560=""),0,W2560-V2560),AVERAGE(X2560-W2560,W2560-V2560)),0),0)</f>
        <v>0</v>
      </c>
      <c r="AT2560" s="45">
        <f>IF(AU2560="S",IF(AND(Q2560="1. Aceitou o programa",AB2560="Realizada"),IFERROR(IF(AA2560="",0,AA2560-R2560),0),0),0)</f>
        <v>0</v>
      </c>
      <c r="AU2560" s="45" t="str">
        <f>_xlfn.XLOOKUP(U2560,'Lista Suspensa'!$AA$20:$AA$23,'Lista Suspensa'!$AB$20:$AB$23,"N/A")</f>
        <v>S</v>
      </c>
    </row>
    <row r="2561" spans="27:47" ht="12" customHeight="1">
      <c r="AA2561" s="27">
        <v>0</v>
      </c>
      <c r="AL2561" s="45" t="s">
        <v>68</v>
      </c>
      <c r="AM2561" s="162" t="str">
        <f>MONTH(B2561)&amp;"/"&amp;YEAR(B2561)</f>
        <v>1/1900</v>
      </c>
      <c r="AN2561" s="45" t="e">
        <f>WEEKNUM(B2561)-WEEKNUM(EOMONTH(B2561,-1)+1)+1</f>
        <v>#NUM!</v>
      </c>
      <c r="AO2561" s="45" t="str">
        <f>MONTH(R2561)&amp;"/"&amp;YEAR(R2561)</f>
        <v>1/1900</v>
      </c>
      <c r="AP2561" s="45" t="e">
        <f>WEEKNUM(R2561)-WEEKNUM(EOMONTH(R2561,-1)+1)+1</f>
        <v>#NUM!</v>
      </c>
      <c r="AQ2561" s="45">
        <f>IF(AU2561="S",IF(Q2561="1. Aceitou o programa",R2561-B2561,0),0)</f>
        <v>0</v>
      </c>
      <c r="AR2561" s="45">
        <f>IF(AU2561="S",IF(AND(S2561&lt;&gt;"",R2561&lt;&gt;""),S2561-R2561,0),0)</f>
        <v>0</v>
      </c>
      <c r="AS2561" s="45">
        <f>IF(AU2561="S",IF(Q2561="1. Aceitou o programa",IF(OR(X2561="Não se Aplica",X2561=""),IF(OR(W2561="Não se Aplica",W2561=""),0,W2561-V2561),AVERAGE(X2561-W2561,W2561-V2561)),0),0)</f>
        <v>0</v>
      </c>
      <c r="AT2561" s="45">
        <f>IF(AU2561="S",IF(AND(Q2561="1. Aceitou o programa",AB2561="Realizada"),IFERROR(IF(AA2561="",0,AA2561-R2561),0),0),0)</f>
        <v>0</v>
      </c>
      <c r="AU2561" s="45" t="str">
        <f>_xlfn.XLOOKUP(U2561,'Lista Suspensa'!$AA$20:$AA$23,'Lista Suspensa'!$AB$20:$AB$23,"N/A")</f>
        <v>S</v>
      </c>
    </row>
    <row r="2562" spans="27:47" ht="12" customHeight="1">
      <c r="AA2562" s="27">
        <v>0</v>
      </c>
      <c r="AL2562" s="45" t="s">
        <v>68</v>
      </c>
      <c r="AM2562" s="162" t="str">
        <f>MONTH(B2562)&amp;"/"&amp;YEAR(B2562)</f>
        <v>1/1900</v>
      </c>
      <c r="AN2562" s="45" t="e">
        <f>WEEKNUM(B2562)-WEEKNUM(EOMONTH(B2562,-1)+1)+1</f>
        <v>#NUM!</v>
      </c>
      <c r="AO2562" s="45" t="str">
        <f>MONTH(R2562)&amp;"/"&amp;YEAR(R2562)</f>
        <v>1/1900</v>
      </c>
      <c r="AP2562" s="45" t="e">
        <f>WEEKNUM(R2562)-WEEKNUM(EOMONTH(R2562,-1)+1)+1</f>
        <v>#NUM!</v>
      </c>
      <c r="AQ2562" s="45">
        <f>IF(AU2562="S",IF(Q2562="1. Aceitou o programa",R2562-B2562,0),0)</f>
        <v>0</v>
      </c>
      <c r="AR2562" s="45">
        <f>IF(AU2562="S",IF(AND(S2562&lt;&gt;"",R2562&lt;&gt;""),S2562-R2562,0),0)</f>
        <v>0</v>
      </c>
      <c r="AS2562" s="45">
        <f>IF(AU2562="S",IF(Q2562="1. Aceitou o programa",IF(OR(X2562="Não se Aplica",X2562=""),IF(OR(W2562="Não se Aplica",W2562=""),0,W2562-V2562),AVERAGE(X2562-W2562,W2562-V2562)),0),0)</f>
        <v>0</v>
      </c>
      <c r="AT2562" s="45">
        <f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27:47" ht="12" customHeight="1">
      <c r="AA2563" s="27">
        <v>0</v>
      </c>
      <c r="AL2563" s="45" t="s">
        <v>68</v>
      </c>
      <c r="AM2563" s="162" t="str">
        <f>MONTH(B2563)&amp;"/"&amp;YEAR(B2563)</f>
        <v>1/1900</v>
      </c>
      <c r="AN2563" s="45" t="e">
        <f>WEEKNUM(B2563)-WEEKNUM(EOMONTH(B2563,-1)+1)+1</f>
        <v>#NUM!</v>
      </c>
      <c r="AO2563" s="45" t="str">
        <f>MONTH(R2563)&amp;"/"&amp;YEAR(R2563)</f>
        <v>1/1900</v>
      </c>
      <c r="AP2563" s="45" t="e">
        <f>WEEKNUM(R2563)-WEEKNUM(EOMONTH(R2563,-1)+1)+1</f>
        <v>#NUM!</v>
      </c>
      <c r="AQ2563" s="45">
        <f>IF(AU2563="S",IF(Q2563="1. Aceitou o programa",R2563-B2563,0),0)</f>
        <v>0</v>
      </c>
      <c r="AR2563" s="45">
        <f>IF(AU2563="S",IF(AND(S2563&lt;&gt;"",R2563&lt;&gt;""),S2563-R2563,0),0)</f>
        <v>0</v>
      </c>
      <c r="AS2563" s="45">
        <f>IF(AU2563="S",IF(Q2563="1. Aceitou o programa",IF(OR(X2563="Não se Aplica",X2563=""),IF(OR(W2563="Não se Aplica",W2563=""),0,W2563-V2563),AVERAGE(X2563-W2563,W2563-V2563)),0),0)</f>
        <v>0</v>
      </c>
      <c r="AT2563" s="45">
        <f>IF(AU2563="S",IF(AND(Q2563="1. Aceitou o programa",AB2563="Realizada"),IFERROR(IF(AA2563="",0,AA2563-R2563),0),0),0)</f>
        <v>0</v>
      </c>
      <c r="AU2563" s="45" t="str">
        <f>_xlfn.XLOOKUP(U2563,'Lista Suspensa'!$AA$20:$AA$23,'Lista Suspensa'!$AB$20:$AB$23,"N/A")</f>
        <v>S</v>
      </c>
    </row>
    <row r="2564" spans="27:47" ht="12" customHeight="1">
      <c r="AA2564" s="27">
        <v>0</v>
      </c>
      <c r="AL2564" s="45" t="s">
        <v>68</v>
      </c>
      <c r="AM2564" s="162" t="str">
        <f>MONTH(B2564)&amp;"/"&amp;YEAR(B2564)</f>
        <v>1/1900</v>
      </c>
      <c r="AN2564" s="45" t="e">
        <f>WEEKNUM(B2564)-WEEKNUM(EOMONTH(B2564,-1)+1)+1</f>
        <v>#NUM!</v>
      </c>
      <c r="AO2564" s="45" t="str">
        <f>MONTH(R2564)&amp;"/"&amp;YEAR(R2564)</f>
        <v>1/1900</v>
      </c>
      <c r="AP2564" s="45" t="e">
        <f>WEEKNUM(R2564)-WEEKNUM(EOMONTH(R2564,-1)+1)+1</f>
        <v>#NUM!</v>
      </c>
      <c r="AQ2564" s="45">
        <f>IF(AU2564="S",IF(Q2564="1. Aceitou o programa",R2564-B2564,0),0)</f>
        <v>0</v>
      </c>
      <c r="AR2564" s="45">
        <f>IF(AU2564="S",IF(AND(S2564&lt;&gt;"",R2564&lt;&gt;""),S2564-R2564,0),0)</f>
        <v>0</v>
      </c>
      <c r="AS2564" s="45">
        <f>IF(AU2564="S",IF(Q2564="1. Aceitou o programa",IF(OR(X2564="Não se Aplica",X2564=""),IF(OR(W2564="Não se Aplica",W2564=""),0,W2564-V2564),AVERAGE(X2564-W2564,W2564-V2564)),0),0)</f>
        <v>0</v>
      </c>
      <c r="AT2564" s="45">
        <f>IF(AU2564="S",IF(AND(Q2564="1. Aceitou o programa",AB2564="Realizada"),IFERROR(IF(AA2564="",0,AA2564-R2564),0),0),0)</f>
        <v>0</v>
      </c>
      <c r="AU2564" s="45" t="str">
        <f>_xlfn.XLOOKUP(U2564,'Lista Suspensa'!$AA$20:$AA$23,'Lista Suspensa'!$AB$20:$AB$23,"N/A")</f>
        <v>S</v>
      </c>
    </row>
    <row r="2565" spans="27:47" ht="12" customHeight="1">
      <c r="AA2565" s="27">
        <v>0</v>
      </c>
      <c r="AL2565" s="45" t="s">
        <v>68</v>
      </c>
      <c r="AM2565" s="162" t="str">
        <f>MONTH(B2565)&amp;"/"&amp;YEAR(B2565)</f>
        <v>1/1900</v>
      </c>
      <c r="AN2565" s="45" t="e">
        <f>WEEKNUM(B2565)-WEEKNUM(EOMONTH(B2565,-1)+1)+1</f>
        <v>#NUM!</v>
      </c>
      <c r="AO2565" s="45" t="str">
        <f>MONTH(R2565)&amp;"/"&amp;YEAR(R2565)</f>
        <v>1/1900</v>
      </c>
      <c r="AP2565" s="45" t="e">
        <f>WEEKNUM(R2565)-WEEKNUM(EOMONTH(R2565,-1)+1)+1</f>
        <v>#NUM!</v>
      </c>
      <c r="AQ2565" s="45">
        <f>IF(AU2565="S",IF(Q2565="1. Aceitou o programa",R2565-B2565,0),0)</f>
        <v>0</v>
      </c>
      <c r="AR2565" s="45">
        <f>IF(AU2565="S",IF(AND(S2565&lt;&gt;"",R2565&lt;&gt;""),S2565-R2565,0),0)</f>
        <v>0</v>
      </c>
      <c r="AS2565" s="45">
        <f>IF(AU2565="S",IF(Q2565="1. Aceitou o programa",IF(OR(X2565="Não se Aplica",X2565=""),IF(OR(W2565="Não se Aplica",W2565=""),0,W2565-V2565),AVERAGE(X2565-W2565,W2565-V2565)),0),0)</f>
        <v>0</v>
      </c>
      <c r="AT2565" s="45">
        <f>IF(AU2565="S",IF(AND(Q2565="1. Aceitou o programa",AB2565="Realizada"),IFERROR(IF(AA2565="",0,AA2565-R2565),0),0),0)</f>
        <v>0</v>
      </c>
      <c r="AU2565" s="45" t="str">
        <f>_xlfn.XLOOKUP(U2565,'Lista Suspensa'!$AA$20:$AA$23,'Lista Suspensa'!$AB$20:$AB$23,"N/A")</f>
        <v>S</v>
      </c>
    </row>
    <row r="2566" spans="27:47" ht="12" customHeight="1">
      <c r="AA2566" s="27">
        <v>0</v>
      </c>
      <c r="AL2566" s="45" t="s">
        <v>68</v>
      </c>
      <c r="AM2566" s="162" t="str">
        <f>MONTH(B2566)&amp;"/"&amp;YEAR(B2566)</f>
        <v>1/1900</v>
      </c>
      <c r="AN2566" s="45" t="e">
        <f>WEEKNUM(B2566)-WEEKNUM(EOMONTH(B2566,-1)+1)+1</f>
        <v>#NUM!</v>
      </c>
      <c r="AO2566" s="45" t="str">
        <f>MONTH(R2566)&amp;"/"&amp;YEAR(R2566)</f>
        <v>1/1900</v>
      </c>
      <c r="AP2566" s="45" t="e">
        <f>WEEKNUM(R2566)-WEEKNUM(EOMONTH(R2566,-1)+1)+1</f>
        <v>#NUM!</v>
      </c>
      <c r="AQ2566" s="45">
        <f>IF(AU2566="S",IF(Q2566="1. Aceitou o programa",R2566-B2566,0),0)</f>
        <v>0</v>
      </c>
      <c r="AR2566" s="45">
        <f>IF(AU2566="S",IF(AND(S2566&lt;&gt;"",R2566&lt;&gt;""),S2566-R2566,0),0)</f>
        <v>0</v>
      </c>
      <c r="AS2566" s="45">
        <f>IF(AU2566="S",IF(Q2566="1. Aceitou o programa",IF(OR(X2566="Não se Aplica",X2566=""),IF(OR(W2566="Não se Aplica",W2566=""),0,W2566-V2566),AVERAGE(X2566-W2566,W2566-V2566)),0),0)</f>
        <v>0</v>
      </c>
      <c r="AT2566" s="45">
        <f>IF(AU2566="S",IF(AND(Q2566="1. Aceitou o programa",AB2566="Realizada"),IFERROR(IF(AA2566="",0,AA2566-R2566),0),0),0)</f>
        <v>0</v>
      </c>
      <c r="AU2566" s="45" t="str">
        <f>_xlfn.XLOOKUP(U2566,'Lista Suspensa'!$AA$20:$AA$23,'Lista Suspensa'!$AB$20:$AB$23,"N/A")</f>
        <v>S</v>
      </c>
    </row>
    <row r="2567" spans="27:47" ht="12" customHeight="1">
      <c r="AA2567" s="27">
        <v>0</v>
      </c>
      <c r="AL2567" s="45" t="s">
        <v>68</v>
      </c>
      <c r="AM2567" s="162" t="str">
        <f>MONTH(B2567)&amp;"/"&amp;YEAR(B2567)</f>
        <v>1/1900</v>
      </c>
      <c r="AN2567" s="45" t="e">
        <f>WEEKNUM(B2567)-WEEKNUM(EOMONTH(B2567,-1)+1)+1</f>
        <v>#NUM!</v>
      </c>
      <c r="AO2567" s="45" t="str">
        <f>MONTH(R2567)&amp;"/"&amp;YEAR(R2567)</f>
        <v>1/1900</v>
      </c>
      <c r="AP2567" s="45" t="e">
        <f>WEEKNUM(R2567)-WEEKNUM(EOMONTH(R2567,-1)+1)+1</f>
        <v>#NUM!</v>
      </c>
      <c r="AQ2567" s="45">
        <f>IF(AU2567="S",IF(Q2567="1. Aceitou o programa",R2567-B2567,0),0)</f>
        <v>0</v>
      </c>
      <c r="AR2567" s="45">
        <f>IF(AU2567="S",IF(AND(S2567&lt;&gt;"",R2567&lt;&gt;""),S2567-R2567,0),0)</f>
        <v>0</v>
      </c>
      <c r="AS2567" s="45">
        <f>IF(AU2567="S",IF(Q2567="1. Aceitou o programa",IF(OR(X2567="Não se Aplica",X2567=""),IF(OR(W2567="Não se Aplica",W2567=""),0,W2567-V2567),AVERAGE(X2567-W2567,W2567-V2567)),0),0)</f>
        <v>0</v>
      </c>
      <c r="AT2567" s="45">
        <f>IF(AU2567="S",IF(AND(Q2567="1. Aceitou o programa",AB2567="Realizada"),IFERROR(IF(AA2567="",0,AA2567-R2567),0),0),0)</f>
        <v>0</v>
      </c>
      <c r="AU2567" s="45" t="str">
        <f>_xlfn.XLOOKUP(U2567,'Lista Suspensa'!$AA$20:$AA$23,'Lista Suspensa'!$AB$20:$AB$23,"N/A")</f>
        <v>S</v>
      </c>
    </row>
    <row r="2568" spans="27:47" ht="12" customHeight="1">
      <c r="AA2568" s="27">
        <v>0</v>
      </c>
      <c r="AL2568" s="45" t="s">
        <v>68</v>
      </c>
      <c r="AM2568" s="162" t="str">
        <f>MONTH(B2568)&amp;"/"&amp;YEAR(B2568)</f>
        <v>1/1900</v>
      </c>
      <c r="AN2568" s="45" t="e">
        <f>WEEKNUM(B2568)-WEEKNUM(EOMONTH(B2568,-1)+1)+1</f>
        <v>#NUM!</v>
      </c>
      <c r="AO2568" s="45" t="str">
        <f>MONTH(R2568)&amp;"/"&amp;YEAR(R2568)</f>
        <v>1/1900</v>
      </c>
      <c r="AP2568" s="45" t="e">
        <f>WEEKNUM(R2568)-WEEKNUM(EOMONTH(R2568,-1)+1)+1</f>
        <v>#NUM!</v>
      </c>
      <c r="AQ2568" s="45">
        <f>IF(AU2568="S",IF(Q2568="1. Aceitou o programa",R2568-B2568,0),0)</f>
        <v>0</v>
      </c>
      <c r="AR2568" s="45">
        <f>IF(AU2568="S",IF(AND(S2568&lt;&gt;"",R2568&lt;&gt;""),S2568-R2568,0),0)</f>
        <v>0</v>
      </c>
      <c r="AS2568" s="45">
        <f>IF(AU2568="S",IF(Q2568="1. Aceitou o programa",IF(OR(X2568="Não se Aplica",X2568=""),IF(OR(W2568="Não se Aplica",W2568=""),0,W2568-V2568),AVERAGE(X2568-W2568,W2568-V2568)),0),0)</f>
        <v>0</v>
      </c>
      <c r="AT2568" s="45">
        <f>IF(AU2568="S",IF(AND(Q2568="1. Aceitou o programa",AB2568="Realizada"),IFERROR(IF(AA2568="",0,AA2568-R2568),0),0),0)</f>
        <v>0</v>
      </c>
      <c r="AU2568" s="45" t="str">
        <f>_xlfn.XLOOKUP(U2568,'Lista Suspensa'!$AA$20:$AA$23,'Lista Suspensa'!$AB$20:$AB$23,"N/A")</f>
        <v>S</v>
      </c>
    </row>
    <row r="2569" spans="27:47" ht="12" customHeight="1">
      <c r="AA2569" s="27">
        <v>0</v>
      </c>
      <c r="AL2569" s="45" t="s">
        <v>68</v>
      </c>
      <c r="AM2569" s="162" t="str">
        <f>MONTH(B2569)&amp;"/"&amp;YEAR(B2569)</f>
        <v>1/1900</v>
      </c>
      <c r="AN2569" s="45" t="e">
        <f>WEEKNUM(B2569)-WEEKNUM(EOMONTH(B2569,-1)+1)+1</f>
        <v>#NUM!</v>
      </c>
      <c r="AO2569" s="45" t="str">
        <f>MONTH(R2569)&amp;"/"&amp;YEAR(R2569)</f>
        <v>1/1900</v>
      </c>
      <c r="AP2569" s="45" t="e">
        <f>WEEKNUM(R2569)-WEEKNUM(EOMONTH(R2569,-1)+1)+1</f>
        <v>#NUM!</v>
      </c>
      <c r="AQ2569" s="45">
        <f>IF(AU2569="S",IF(Q2569="1. Aceitou o programa",R2569-B2569,0),0)</f>
        <v>0</v>
      </c>
      <c r="AR2569" s="45">
        <f>IF(AU2569="S",IF(AND(S2569&lt;&gt;"",R2569&lt;&gt;""),S2569-R2569,0),0)</f>
        <v>0</v>
      </c>
      <c r="AS2569" s="45">
        <f>IF(AU2569="S",IF(Q2569="1. Aceitou o programa",IF(OR(X2569="Não se Aplica",X2569=""),IF(OR(W2569="Não se Aplica",W2569=""),0,W2569-V2569),AVERAGE(X2569-W2569,W2569-V2569)),0),0)</f>
        <v>0</v>
      </c>
      <c r="AT2569" s="45">
        <f>IF(AU2569="S",IF(AND(Q2569="1. Aceitou o programa",AB2569="Realizada"),IFERROR(IF(AA2569="",0,AA2569-R2569),0),0),0)</f>
        <v>0</v>
      </c>
      <c r="AU2569" s="45" t="str">
        <f>_xlfn.XLOOKUP(U2569,'Lista Suspensa'!$AA$20:$AA$23,'Lista Suspensa'!$AB$20:$AB$23,"N/A")</f>
        <v>S</v>
      </c>
    </row>
    <row r="2570" spans="27:47" ht="12" customHeight="1">
      <c r="AA2570" s="27">
        <v>0</v>
      </c>
      <c r="AL2570" s="45" t="s">
        <v>68</v>
      </c>
      <c r="AM2570" s="162" t="str">
        <f>MONTH(B2570)&amp;"/"&amp;YEAR(B2570)</f>
        <v>1/1900</v>
      </c>
      <c r="AN2570" s="45" t="e">
        <f>WEEKNUM(B2570)-WEEKNUM(EOMONTH(B2570,-1)+1)+1</f>
        <v>#NUM!</v>
      </c>
      <c r="AO2570" s="45" t="str">
        <f>MONTH(R2570)&amp;"/"&amp;YEAR(R2570)</f>
        <v>1/1900</v>
      </c>
      <c r="AP2570" s="45" t="e">
        <f>WEEKNUM(R2570)-WEEKNUM(EOMONTH(R2570,-1)+1)+1</f>
        <v>#NUM!</v>
      </c>
      <c r="AQ2570" s="45">
        <f>IF(AU2570="S",IF(Q2570="1. Aceitou o programa",R2570-B2570,0),0)</f>
        <v>0</v>
      </c>
      <c r="AR2570" s="45">
        <f>IF(AU2570="S",IF(AND(S2570&lt;&gt;"",R2570&lt;&gt;""),S2570-R2570,0),0)</f>
        <v>0</v>
      </c>
      <c r="AS2570" s="45">
        <f>IF(AU2570="S",IF(Q2570="1. Aceitou o programa",IF(OR(X2570="Não se Aplica",X2570=""),IF(OR(W2570="Não se Aplica",W2570=""),0,W2570-V2570),AVERAGE(X2570-W2570,W2570-V2570)),0),0)</f>
        <v>0</v>
      </c>
      <c r="AT2570" s="45">
        <f>IF(AU2570="S",IF(AND(Q2570="1. Aceitou o programa",AB2570="Realizada"),IFERROR(IF(AA2570="",0,AA2570-R2570),0),0),0)</f>
        <v>0</v>
      </c>
      <c r="AU2570" s="45" t="str">
        <f>_xlfn.XLOOKUP(U2570,'Lista Suspensa'!$AA$20:$AA$23,'Lista Suspensa'!$AB$20:$AB$23,"N/A")</f>
        <v>S</v>
      </c>
    </row>
    <row r="2571" spans="27:47" ht="12" customHeight="1">
      <c r="AA2571" s="27">
        <v>0</v>
      </c>
      <c r="AL2571" s="45" t="s">
        <v>68</v>
      </c>
      <c r="AM2571" s="162" t="str">
        <f>MONTH(B2571)&amp;"/"&amp;YEAR(B2571)</f>
        <v>1/1900</v>
      </c>
      <c r="AN2571" s="45" t="e">
        <f>WEEKNUM(B2571)-WEEKNUM(EOMONTH(B2571,-1)+1)+1</f>
        <v>#NUM!</v>
      </c>
      <c r="AO2571" s="45" t="str">
        <f>MONTH(R2571)&amp;"/"&amp;YEAR(R2571)</f>
        <v>1/1900</v>
      </c>
      <c r="AP2571" s="45" t="e">
        <f>WEEKNUM(R2571)-WEEKNUM(EOMONTH(R2571,-1)+1)+1</f>
        <v>#NUM!</v>
      </c>
      <c r="AQ2571" s="45">
        <f>IF(AU2571="S",IF(Q2571="1. Aceitou o programa",R2571-B2571,0),0)</f>
        <v>0</v>
      </c>
      <c r="AR2571" s="45">
        <f>IF(AU2571="S",IF(AND(S2571&lt;&gt;"",R2571&lt;&gt;""),S2571-R2571,0),0)</f>
        <v>0</v>
      </c>
      <c r="AS2571" s="45">
        <f>IF(AU2571="S",IF(Q2571="1. Aceitou o programa",IF(OR(X2571="Não se Aplica",X2571=""),IF(OR(W2571="Não se Aplica",W2571=""),0,W2571-V2571),AVERAGE(X2571-W2571,W2571-V2571)),0),0)</f>
        <v>0</v>
      </c>
      <c r="AT2571" s="45">
        <f>IF(AU2571="S",IF(AND(Q2571="1. Aceitou o programa",AB2571="Realizada"),IFERROR(IF(AA2571="",0,AA2571-R2571),0),0),0)</f>
        <v>0</v>
      </c>
      <c r="AU2571" s="45" t="str">
        <f>_xlfn.XLOOKUP(U2571,'Lista Suspensa'!$AA$20:$AA$23,'Lista Suspensa'!$AB$20:$AB$23,"N/A")</f>
        <v>S</v>
      </c>
    </row>
    <row r="2572" spans="27:47" ht="12" customHeight="1">
      <c r="AA2572" s="27">
        <v>0</v>
      </c>
      <c r="AL2572" s="45" t="s">
        <v>68</v>
      </c>
      <c r="AM2572" s="162" t="str">
        <f>MONTH(B2572)&amp;"/"&amp;YEAR(B2572)</f>
        <v>1/1900</v>
      </c>
      <c r="AN2572" s="45" t="e">
        <f>WEEKNUM(B2572)-WEEKNUM(EOMONTH(B2572,-1)+1)+1</f>
        <v>#NUM!</v>
      </c>
      <c r="AO2572" s="45" t="str">
        <f>MONTH(R2572)&amp;"/"&amp;YEAR(R2572)</f>
        <v>1/1900</v>
      </c>
      <c r="AP2572" s="45" t="e">
        <f>WEEKNUM(R2572)-WEEKNUM(EOMONTH(R2572,-1)+1)+1</f>
        <v>#NUM!</v>
      </c>
      <c r="AQ2572" s="45">
        <f>IF(AU2572="S",IF(Q2572="1. Aceitou o programa",R2572-B2572,0),0)</f>
        <v>0</v>
      </c>
      <c r="AR2572" s="45">
        <f>IF(AU2572="S",IF(AND(S2572&lt;&gt;"",R2572&lt;&gt;""),S2572-R2572,0),0)</f>
        <v>0</v>
      </c>
      <c r="AS2572" s="45">
        <f>IF(AU2572="S",IF(Q2572="1. Aceitou o programa",IF(OR(X2572="Não se Aplica",X2572=""),IF(OR(W2572="Não se Aplica",W2572=""),0,W2572-V2572),AVERAGE(X2572-W2572,W2572-V2572)),0),0)</f>
        <v>0</v>
      </c>
      <c r="AT2572" s="45">
        <f>IF(AU2572="S",IF(AND(Q2572="1. Aceitou o programa",AB2572="Realizada"),IFERROR(IF(AA2572="",0,AA2572-R2572),0),0),0)</f>
        <v>0</v>
      </c>
      <c r="AU2572" s="45" t="str">
        <f>_xlfn.XLOOKUP(U2572,'Lista Suspensa'!$AA$20:$AA$23,'Lista Suspensa'!$AB$20:$AB$23,"N/A")</f>
        <v>S</v>
      </c>
    </row>
    <row r="2573" spans="27:47" ht="12" customHeight="1">
      <c r="AA2573" s="27">
        <v>0</v>
      </c>
      <c r="AL2573" s="45" t="s">
        <v>68</v>
      </c>
      <c r="AM2573" s="162" t="str">
        <f>MONTH(B2573)&amp;"/"&amp;YEAR(B2573)</f>
        <v>1/1900</v>
      </c>
      <c r="AN2573" s="45" t="e">
        <f>WEEKNUM(B2573)-WEEKNUM(EOMONTH(B2573,-1)+1)+1</f>
        <v>#NUM!</v>
      </c>
      <c r="AO2573" s="45" t="str">
        <f>MONTH(R2573)&amp;"/"&amp;YEAR(R2573)</f>
        <v>1/1900</v>
      </c>
      <c r="AP2573" s="45" t="e">
        <f>WEEKNUM(R2573)-WEEKNUM(EOMONTH(R2573,-1)+1)+1</f>
        <v>#NUM!</v>
      </c>
      <c r="AQ2573" s="45">
        <f>IF(AU2573="S",IF(Q2573="1. Aceitou o programa",R2573-B2573,0),0)</f>
        <v>0</v>
      </c>
      <c r="AR2573" s="45">
        <f>IF(AU2573="S",IF(AND(S2573&lt;&gt;"",R2573&lt;&gt;""),S2573-R2573,0),0)</f>
        <v>0</v>
      </c>
      <c r="AS2573" s="45">
        <f>IF(AU2573="S",IF(Q2573="1. Aceitou o programa",IF(OR(X2573="Não se Aplica",X2573=""),IF(OR(W2573="Não se Aplica",W2573=""),0,W2573-V2573),AVERAGE(X2573-W2573,W2573-V2573)),0),0)</f>
        <v>0</v>
      </c>
      <c r="AT2573" s="45">
        <f>IF(AU2573="S",IF(AND(Q2573="1. Aceitou o programa",AB2573="Realizada"),IFERROR(IF(AA2573="",0,AA2573-R2573),0),0),0)</f>
        <v>0</v>
      </c>
      <c r="AU2573" s="45" t="str">
        <f>_xlfn.XLOOKUP(U2573,'Lista Suspensa'!$AA$20:$AA$23,'Lista Suspensa'!$AB$20:$AB$23,"N/A")</f>
        <v>S</v>
      </c>
    </row>
    <row r="2574" spans="27:47" ht="12" customHeight="1">
      <c r="AA2574" s="27">
        <v>0</v>
      </c>
      <c r="AL2574" s="45" t="s">
        <v>68</v>
      </c>
      <c r="AM2574" s="162" t="str">
        <f>MONTH(B2574)&amp;"/"&amp;YEAR(B2574)</f>
        <v>1/1900</v>
      </c>
      <c r="AN2574" s="45" t="e">
        <f>WEEKNUM(B2574)-WEEKNUM(EOMONTH(B2574,-1)+1)+1</f>
        <v>#NUM!</v>
      </c>
      <c r="AO2574" s="45" t="str">
        <f>MONTH(R2574)&amp;"/"&amp;YEAR(R2574)</f>
        <v>1/1900</v>
      </c>
      <c r="AP2574" s="45" t="e">
        <f>WEEKNUM(R2574)-WEEKNUM(EOMONTH(R2574,-1)+1)+1</f>
        <v>#NUM!</v>
      </c>
      <c r="AQ2574" s="45">
        <f>IF(AU2574="S",IF(Q2574="1. Aceitou o programa",R2574-B2574,0),0)</f>
        <v>0</v>
      </c>
      <c r="AR2574" s="45">
        <f>IF(AU2574="S",IF(AND(S2574&lt;&gt;"",R2574&lt;&gt;""),S2574-R2574,0),0)</f>
        <v>0</v>
      </c>
      <c r="AS2574" s="45">
        <f>IF(AU2574="S",IF(Q2574="1. Aceitou o programa",IF(OR(X2574="Não se Aplica",X2574=""),IF(OR(W2574="Não se Aplica",W2574=""),0,W2574-V2574),AVERAGE(X2574-W2574,W2574-V2574)),0),0)</f>
        <v>0</v>
      </c>
      <c r="AT2574" s="45">
        <f>IF(AU2574="S",IF(AND(Q2574="1. Aceitou o programa",AB2574="Realizada"),IFERROR(IF(AA2574="",0,AA2574-R2574),0),0),0)</f>
        <v>0</v>
      </c>
      <c r="AU2574" s="45" t="str">
        <f>_xlfn.XLOOKUP(U2574,'Lista Suspensa'!$AA$20:$AA$23,'Lista Suspensa'!$AB$20:$AB$23,"N/A")</f>
        <v>S</v>
      </c>
    </row>
    <row r="2575" spans="27:47" ht="12" customHeight="1">
      <c r="AA2575" s="27">
        <v>0</v>
      </c>
      <c r="AL2575" s="45" t="s">
        <v>68</v>
      </c>
      <c r="AM2575" s="162" t="str">
        <f>MONTH(B2575)&amp;"/"&amp;YEAR(B2575)</f>
        <v>1/1900</v>
      </c>
      <c r="AN2575" s="45" t="e">
        <f>WEEKNUM(B2575)-WEEKNUM(EOMONTH(B2575,-1)+1)+1</f>
        <v>#NUM!</v>
      </c>
      <c r="AO2575" s="45" t="str">
        <f>MONTH(R2575)&amp;"/"&amp;YEAR(R2575)</f>
        <v>1/1900</v>
      </c>
      <c r="AP2575" s="45" t="e">
        <f>WEEKNUM(R2575)-WEEKNUM(EOMONTH(R2575,-1)+1)+1</f>
        <v>#NUM!</v>
      </c>
      <c r="AQ2575" s="45">
        <f>IF(AU2575="S",IF(Q2575="1. Aceitou o programa",R2575-B2575,0),0)</f>
        <v>0</v>
      </c>
      <c r="AR2575" s="45">
        <f>IF(AU2575="S",IF(AND(S2575&lt;&gt;"",R2575&lt;&gt;""),S2575-R2575,0),0)</f>
        <v>0</v>
      </c>
      <c r="AS2575" s="45">
        <f>IF(AU2575="S",IF(Q2575="1. Aceitou o programa",IF(OR(X2575="Não se Aplica",X2575=""),IF(OR(W2575="Não se Aplica",W2575=""),0,W2575-V2575),AVERAGE(X2575-W2575,W2575-V2575)),0),0)</f>
        <v>0</v>
      </c>
      <c r="AT2575" s="45">
        <f>IF(AU2575="S",IF(AND(Q2575="1. Aceitou o programa",AB2575="Realizada"),IFERROR(IF(AA2575="",0,AA2575-R2575),0),0),0)</f>
        <v>0</v>
      </c>
      <c r="AU2575" s="45" t="str">
        <f>_xlfn.XLOOKUP(U2575,'Lista Suspensa'!$AA$20:$AA$23,'Lista Suspensa'!$AB$20:$AB$23,"N/A")</f>
        <v>S</v>
      </c>
    </row>
    <row r="2576" spans="27:47" ht="12" customHeight="1">
      <c r="AA2576" s="27">
        <v>0</v>
      </c>
      <c r="AL2576" s="45" t="s">
        <v>68</v>
      </c>
      <c r="AM2576" s="162" t="str">
        <f>MONTH(B2576)&amp;"/"&amp;YEAR(B2576)</f>
        <v>1/1900</v>
      </c>
      <c r="AN2576" s="45" t="e">
        <f>WEEKNUM(B2576)-WEEKNUM(EOMONTH(B2576,-1)+1)+1</f>
        <v>#NUM!</v>
      </c>
      <c r="AO2576" s="45" t="str">
        <f>MONTH(R2576)&amp;"/"&amp;YEAR(R2576)</f>
        <v>1/1900</v>
      </c>
      <c r="AP2576" s="45" t="e">
        <f>WEEKNUM(R2576)-WEEKNUM(EOMONTH(R2576,-1)+1)+1</f>
        <v>#NUM!</v>
      </c>
      <c r="AQ2576" s="45">
        <f>IF(AU2576="S",IF(Q2576="1. Aceitou o programa",R2576-B2576,0),0)</f>
        <v>0</v>
      </c>
      <c r="AR2576" s="45">
        <f>IF(AU2576="S",IF(AND(S2576&lt;&gt;"",R2576&lt;&gt;""),S2576-R2576,0),0)</f>
        <v>0</v>
      </c>
      <c r="AS2576" s="45">
        <f>IF(AU2576="S",IF(Q2576="1. Aceitou o programa",IF(OR(X2576="Não se Aplica",X2576=""),IF(OR(W2576="Não se Aplica",W2576=""),0,W2576-V2576),AVERAGE(X2576-W2576,W2576-V2576)),0),0)</f>
        <v>0</v>
      </c>
      <c r="AT2576" s="45">
        <f>IF(AU2576="S",IF(AND(Q2576="1. Aceitou o programa",AB2576="Realizada"),IFERROR(IF(AA2576="",0,AA2576-R2576),0),0),0)</f>
        <v>0</v>
      </c>
      <c r="AU2576" s="45" t="str">
        <f>_xlfn.XLOOKUP(U2576,'Lista Suspensa'!$AA$20:$AA$23,'Lista Suspensa'!$AB$20:$AB$23,"N/A")</f>
        <v>S</v>
      </c>
    </row>
    <row r="2577" spans="27:47" ht="12" customHeight="1">
      <c r="AA2577" s="27">
        <v>0</v>
      </c>
      <c r="AL2577" s="45" t="s">
        <v>68</v>
      </c>
      <c r="AM2577" s="162" t="str">
        <f>MONTH(B2577)&amp;"/"&amp;YEAR(B2577)</f>
        <v>1/1900</v>
      </c>
      <c r="AN2577" s="45" t="e">
        <f>WEEKNUM(B2577)-WEEKNUM(EOMONTH(B2577,-1)+1)+1</f>
        <v>#NUM!</v>
      </c>
      <c r="AO2577" s="45" t="str">
        <f>MONTH(R2577)&amp;"/"&amp;YEAR(R2577)</f>
        <v>1/1900</v>
      </c>
      <c r="AP2577" s="45" t="e">
        <f>WEEKNUM(R2577)-WEEKNUM(EOMONTH(R2577,-1)+1)+1</f>
        <v>#NUM!</v>
      </c>
      <c r="AQ2577" s="45">
        <f>IF(AU2577="S",IF(Q2577="1. Aceitou o programa",R2577-B2577,0),0)</f>
        <v>0</v>
      </c>
      <c r="AR2577" s="45">
        <f>IF(AU2577="S",IF(AND(S2577&lt;&gt;"",R2577&lt;&gt;""),S2577-R2577,0),0)</f>
        <v>0</v>
      </c>
      <c r="AS2577" s="45">
        <f>IF(AU2577="S",IF(Q2577="1. Aceitou o programa",IF(OR(X2577="Não se Aplica",X2577=""),IF(OR(W2577="Não se Aplica",W2577=""),0,W2577-V2577),AVERAGE(X2577-W2577,W2577-V2577)),0),0)</f>
        <v>0</v>
      </c>
      <c r="AT2577" s="45">
        <f>IF(AU2577="S",IF(AND(Q2577="1. Aceitou o programa",AB2577="Realizada"),IFERROR(IF(AA2577="",0,AA2577-R2577),0),0),0)</f>
        <v>0</v>
      </c>
      <c r="AU2577" s="45" t="str">
        <f>_xlfn.XLOOKUP(U2577,'Lista Suspensa'!$AA$20:$AA$23,'Lista Suspensa'!$AB$20:$AB$23,"N/A")</f>
        <v>S</v>
      </c>
    </row>
    <row r="2578" spans="27:47" ht="12" customHeight="1">
      <c r="AA2578" s="27">
        <v>0</v>
      </c>
      <c r="AL2578" s="45" t="s">
        <v>68</v>
      </c>
      <c r="AM2578" s="162" t="str">
        <f>MONTH(B2578)&amp;"/"&amp;YEAR(B2578)</f>
        <v>1/1900</v>
      </c>
      <c r="AN2578" s="45" t="e">
        <f>WEEKNUM(B2578)-WEEKNUM(EOMONTH(B2578,-1)+1)+1</f>
        <v>#NUM!</v>
      </c>
      <c r="AO2578" s="45" t="str">
        <f>MONTH(R2578)&amp;"/"&amp;YEAR(R2578)</f>
        <v>1/1900</v>
      </c>
      <c r="AP2578" s="45" t="e">
        <f>WEEKNUM(R2578)-WEEKNUM(EOMONTH(R2578,-1)+1)+1</f>
        <v>#NUM!</v>
      </c>
      <c r="AQ2578" s="45">
        <f>IF(AU2578="S",IF(Q2578="1. Aceitou o programa",R2578-B2578,0),0)</f>
        <v>0</v>
      </c>
      <c r="AR2578" s="45">
        <f>IF(AU2578="S",IF(AND(S2578&lt;&gt;"",R2578&lt;&gt;""),S2578-R2578,0),0)</f>
        <v>0</v>
      </c>
      <c r="AS2578" s="45">
        <f>IF(AU2578="S",IF(Q2578="1. Aceitou o programa",IF(OR(X2578="Não se Aplica",X2578=""),IF(OR(W2578="Não se Aplica",W2578=""),0,W2578-V2578),AVERAGE(X2578-W2578,W2578-V2578)),0),0)</f>
        <v>0</v>
      </c>
      <c r="AT2578" s="45">
        <f>IF(AU2578="S",IF(AND(Q2578="1. Aceitou o programa",AB2578="Realizada"),IFERROR(IF(AA2578="",0,AA2578-R2578),0),0),0)</f>
        <v>0</v>
      </c>
      <c r="AU2578" s="45" t="str">
        <f>_xlfn.XLOOKUP(U2578,'Lista Suspensa'!$AA$20:$AA$23,'Lista Suspensa'!$AB$20:$AB$23,"N/A")</f>
        <v>S</v>
      </c>
    </row>
    <row r="2579" spans="27:47" ht="12" customHeight="1">
      <c r="AA2579" s="27">
        <v>0</v>
      </c>
      <c r="AL2579" s="45" t="s">
        <v>68</v>
      </c>
      <c r="AM2579" s="162" t="str">
        <f>MONTH(B2579)&amp;"/"&amp;YEAR(B2579)</f>
        <v>1/1900</v>
      </c>
      <c r="AN2579" s="45" t="e">
        <f>WEEKNUM(B2579)-WEEKNUM(EOMONTH(B2579,-1)+1)+1</f>
        <v>#NUM!</v>
      </c>
      <c r="AO2579" s="45" t="str">
        <f>MONTH(R2579)&amp;"/"&amp;YEAR(R2579)</f>
        <v>1/1900</v>
      </c>
      <c r="AP2579" s="45" t="e">
        <f>WEEKNUM(R2579)-WEEKNUM(EOMONTH(R2579,-1)+1)+1</f>
        <v>#NUM!</v>
      </c>
      <c r="AQ2579" s="45">
        <f>IF(AU2579="S",IF(Q2579="1. Aceitou o programa",R2579-B2579,0),0)</f>
        <v>0</v>
      </c>
      <c r="AR2579" s="45">
        <f>IF(AU2579="S",IF(AND(S2579&lt;&gt;"",R2579&lt;&gt;""),S2579-R2579,0),0)</f>
        <v>0</v>
      </c>
      <c r="AS2579" s="45">
        <f>IF(AU2579="S",IF(Q2579="1. Aceitou o programa",IF(OR(X2579="Não se Aplica",X2579=""),IF(OR(W2579="Não se Aplica",W2579=""),0,W2579-V2579),AVERAGE(X2579-W2579,W2579-V2579)),0),0)</f>
        <v>0</v>
      </c>
      <c r="AT2579" s="45">
        <f>IF(AU2579="S",IF(AND(Q2579="1. Aceitou o programa",AB2579="Realizada"),IFERROR(IF(AA2579="",0,AA2579-R2579),0),0),0)</f>
        <v>0</v>
      </c>
      <c r="AU2579" s="45" t="str">
        <f>_xlfn.XLOOKUP(U2579,'Lista Suspensa'!$AA$20:$AA$23,'Lista Suspensa'!$AB$20:$AB$23,"N/A")</f>
        <v>S</v>
      </c>
    </row>
    <row r="2580" spans="27:47" ht="12" customHeight="1">
      <c r="AA2580" s="27">
        <v>0</v>
      </c>
      <c r="AL2580" s="45" t="s">
        <v>68</v>
      </c>
      <c r="AM2580" s="162" t="str">
        <f>MONTH(B2580)&amp;"/"&amp;YEAR(B2580)</f>
        <v>1/1900</v>
      </c>
      <c r="AN2580" s="45" t="e">
        <f>WEEKNUM(B2580)-WEEKNUM(EOMONTH(B2580,-1)+1)+1</f>
        <v>#NUM!</v>
      </c>
      <c r="AO2580" s="45" t="str">
        <f>MONTH(R2580)&amp;"/"&amp;YEAR(R2580)</f>
        <v>1/1900</v>
      </c>
      <c r="AP2580" s="45" t="e">
        <f>WEEKNUM(R2580)-WEEKNUM(EOMONTH(R2580,-1)+1)+1</f>
        <v>#NUM!</v>
      </c>
      <c r="AQ2580" s="45">
        <f>IF(AU2580="S",IF(Q2580="1. Aceitou o programa",R2580-B2580,0),0)</f>
        <v>0</v>
      </c>
      <c r="AR2580" s="45">
        <f>IF(AU2580="S",IF(AND(S2580&lt;&gt;"",R2580&lt;&gt;""),S2580-R2580,0),0)</f>
        <v>0</v>
      </c>
      <c r="AS2580" s="45">
        <f>IF(AU2580="S",IF(Q2580="1. Aceitou o programa",IF(OR(X2580="Não se Aplica",X2580=""),IF(OR(W2580="Não se Aplica",W2580=""),0,W2580-V2580),AVERAGE(X2580-W2580,W2580-V2580)),0),0)</f>
        <v>0</v>
      </c>
      <c r="AT2580" s="45">
        <f>IF(AU2580="S",IF(AND(Q2580="1. Aceitou o programa",AB2580="Realizada"),IFERROR(IF(AA2580="",0,AA2580-R2580),0),0),0)</f>
        <v>0</v>
      </c>
      <c r="AU2580" s="45" t="str">
        <f>_xlfn.XLOOKUP(U2580,'Lista Suspensa'!$AA$20:$AA$23,'Lista Suspensa'!$AB$20:$AB$23,"N/A")</f>
        <v>S</v>
      </c>
    </row>
    <row r="2581" spans="27:47" ht="12" customHeight="1">
      <c r="AA2581" s="27">
        <v>0</v>
      </c>
      <c r="AL2581" s="45" t="s">
        <v>68</v>
      </c>
      <c r="AM2581" s="162" t="str">
        <f>MONTH(B2581)&amp;"/"&amp;YEAR(B2581)</f>
        <v>1/1900</v>
      </c>
      <c r="AN2581" s="45" t="e">
        <f>WEEKNUM(B2581)-WEEKNUM(EOMONTH(B2581,-1)+1)+1</f>
        <v>#NUM!</v>
      </c>
      <c r="AO2581" s="45" t="str">
        <f>MONTH(R2581)&amp;"/"&amp;YEAR(R2581)</f>
        <v>1/1900</v>
      </c>
      <c r="AP2581" s="45" t="e">
        <f>WEEKNUM(R2581)-WEEKNUM(EOMONTH(R2581,-1)+1)+1</f>
        <v>#NUM!</v>
      </c>
      <c r="AQ2581" s="45">
        <f>IF(AU2581="S",IF(Q2581="1. Aceitou o programa",R2581-B2581,0),0)</f>
        <v>0</v>
      </c>
      <c r="AR2581" s="45">
        <f>IF(AU2581="S",IF(AND(S2581&lt;&gt;"",R2581&lt;&gt;""),S2581-R2581,0),0)</f>
        <v>0</v>
      </c>
      <c r="AS2581" s="45">
        <f>IF(AU2581="S",IF(Q2581="1. Aceitou o programa",IF(OR(X2581="Não se Aplica",X2581=""),IF(OR(W2581="Não se Aplica",W2581=""),0,W2581-V2581),AVERAGE(X2581-W2581,W2581-V2581)),0),0)</f>
        <v>0</v>
      </c>
      <c r="AT2581" s="45">
        <f>IF(AU2581="S",IF(AND(Q2581="1. Aceitou o programa",AB2581="Realizada"),IFERROR(IF(AA2581="",0,AA2581-R2581),0),0),0)</f>
        <v>0</v>
      </c>
      <c r="AU2581" s="45" t="str">
        <f>_xlfn.XLOOKUP(U2581,'Lista Suspensa'!$AA$20:$AA$23,'Lista Suspensa'!$AB$20:$AB$23,"N/A")</f>
        <v>S</v>
      </c>
    </row>
    <row r="2582" spans="27:47" ht="12" customHeight="1">
      <c r="AA2582" s="27">
        <v>0</v>
      </c>
      <c r="AL2582" s="45" t="s">
        <v>68</v>
      </c>
      <c r="AM2582" s="162" t="str">
        <f>MONTH(B2582)&amp;"/"&amp;YEAR(B2582)</f>
        <v>1/1900</v>
      </c>
      <c r="AN2582" s="45" t="e">
        <f>WEEKNUM(B2582)-WEEKNUM(EOMONTH(B2582,-1)+1)+1</f>
        <v>#NUM!</v>
      </c>
      <c r="AO2582" s="45" t="str">
        <f>MONTH(R2582)&amp;"/"&amp;YEAR(R2582)</f>
        <v>1/1900</v>
      </c>
      <c r="AP2582" s="45" t="e">
        <f>WEEKNUM(R2582)-WEEKNUM(EOMONTH(R2582,-1)+1)+1</f>
        <v>#NUM!</v>
      </c>
      <c r="AQ2582" s="45">
        <f>IF(AU2582="S",IF(Q2582="1. Aceitou o programa",R2582-B2582,0),0)</f>
        <v>0</v>
      </c>
      <c r="AR2582" s="45">
        <f>IF(AU2582="S",IF(AND(S2582&lt;&gt;"",R2582&lt;&gt;""),S2582-R2582,0),0)</f>
        <v>0</v>
      </c>
      <c r="AS2582" s="45">
        <f>IF(AU2582="S",IF(Q2582="1. Aceitou o programa",IF(OR(X2582="Não se Aplica",X2582=""),IF(OR(W2582="Não se Aplica",W2582=""),0,W2582-V2582),AVERAGE(X2582-W2582,W2582-V2582)),0),0)</f>
        <v>0</v>
      </c>
      <c r="AT2582" s="45">
        <f>IF(AU2582="S",IF(AND(Q2582="1. Aceitou o programa",AB2582="Realizada"),IFERROR(IF(AA2582="",0,AA2582-R2582),0),0),0)</f>
        <v>0</v>
      </c>
      <c r="AU2582" s="45" t="str">
        <f>_xlfn.XLOOKUP(U2582,'Lista Suspensa'!$AA$20:$AA$23,'Lista Suspensa'!$AB$20:$AB$23,"N/A")</f>
        <v>S</v>
      </c>
    </row>
    <row r="2583" spans="27:47" ht="12" customHeight="1">
      <c r="AA2583" s="27">
        <v>0</v>
      </c>
      <c r="AL2583" s="45" t="s">
        <v>68</v>
      </c>
      <c r="AM2583" s="162" t="str">
        <f>MONTH(B2583)&amp;"/"&amp;YEAR(B2583)</f>
        <v>1/1900</v>
      </c>
      <c r="AN2583" s="45" t="e">
        <f>WEEKNUM(B2583)-WEEKNUM(EOMONTH(B2583,-1)+1)+1</f>
        <v>#NUM!</v>
      </c>
      <c r="AO2583" s="45" t="str">
        <f>MONTH(R2583)&amp;"/"&amp;YEAR(R2583)</f>
        <v>1/1900</v>
      </c>
      <c r="AP2583" s="45" t="e">
        <f>WEEKNUM(R2583)-WEEKNUM(EOMONTH(R2583,-1)+1)+1</f>
        <v>#NUM!</v>
      </c>
      <c r="AQ2583" s="45">
        <f>IF(AU2583="S",IF(Q2583="1. Aceitou o programa",R2583-B2583,0),0)</f>
        <v>0</v>
      </c>
      <c r="AR2583" s="45">
        <f>IF(AU2583="S",IF(AND(S2583&lt;&gt;"",R2583&lt;&gt;""),S2583-R2583,0),0)</f>
        <v>0</v>
      </c>
      <c r="AS2583" s="45">
        <f>IF(AU2583="S",IF(Q2583="1. Aceitou o programa",IF(OR(X2583="Não se Aplica",X2583=""),IF(OR(W2583="Não se Aplica",W2583=""),0,W2583-V2583),AVERAGE(X2583-W2583,W2583-V2583)),0),0)</f>
        <v>0</v>
      </c>
      <c r="AT2583" s="45">
        <f>IF(AU2583="S",IF(AND(Q2583="1. Aceitou o programa",AB2583="Realizada"),IFERROR(IF(AA2583="",0,AA2583-R2583),0),0),0)</f>
        <v>0</v>
      </c>
      <c r="AU2583" s="45" t="str">
        <f>_xlfn.XLOOKUP(U2583,'Lista Suspensa'!$AA$20:$AA$23,'Lista Suspensa'!$AB$20:$AB$23,"N/A")</f>
        <v>S</v>
      </c>
    </row>
    <row r="2584" spans="27:47" ht="12" customHeight="1">
      <c r="AA2584" s="27">
        <v>0</v>
      </c>
      <c r="AL2584" s="45" t="s">
        <v>68</v>
      </c>
      <c r="AM2584" s="162" t="str">
        <f>MONTH(B2584)&amp;"/"&amp;YEAR(B2584)</f>
        <v>1/1900</v>
      </c>
      <c r="AN2584" s="45" t="e">
        <f>WEEKNUM(B2584)-WEEKNUM(EOMONTH(B2584,-1)+1)+1</f>
        <v>#NUM!</v>
      </c>
      <c r="AO2584" s="45" t="str">
        <f>MONTH(R2584)&amp;"/"&amp;YEAR(R2584)</f>
        <v>1/1900</v>
      </c>
      <c r="AP2584" s="45" t="e">
        <f>WEEKNUM(R2584)-WEEKNUM(EOMONTH(R2584,-1)+1)+1</f>
        <v>#NUM!</v>
      </c>
      <c r="AQ2584" s="45">
        <f>IF(AU2584="S",IF(Q2584="1. Aceitou o programa",R2584-B2584,0),0)</f>
        <v>0</v>
      </c>
      <c r="AR2584" s="45">
        <f>IF(AU2584="S",IF(AND(S2584&lt;&gt;"",R2584&lt;&gt;""),S2584-R2584,0),0)</f>
        <v>0</v>
      </c>
      <c r="AS2584" s="45">
        <f>IF(AU2584="S",IF(Q2584="1. Aceitou o programa",IF(OR(X2584="Não se Aplica",X2584=""),IF(OR(W2584="Não se Aplica",W2584=""),0,W2584-V2584),AVERAGE(X2584-W2584,W2584-V2584)),0),0)</f>
        <v>0</v>
      </c>
      <c r="AT2584" s="45">
        <f>IF(AU2584="S",IF(AND(Q2584="1. Aceitou o programa",AB2584="Realizada"),IFERROR(IF(AA2584="",0,AA2584-R2584),0),0),0)</f>
        <v>0</v>
      </c>
      <c r="AU2584" s="45" t="str">
        <f>_xlfn.XLOOKUP(U2584,'Lista Suspensa'!$AA$20:$AA$23,'Lista Suspensa'!$AB$20:$AB$23,"N/A")</f>
        <v>S</v>
      </c>
    </row>
    <row r="2585" spans="27:47" ht="12" customHeight="1">
      <c r="AA2585" s="27">
        <v>0</v>
      </c>
      <c r="AL2585" s="45" t="s">
        <v>68</v>
      </c>
      <c r="AM2585" s="162" t="str">
        <f>MONTH(B2585)&amp;"/"&amp;YEAR(B2585)</f>
        <v>1/1900</v>
      </c>
      <c r="AN2585" s="45" t="e">
        <f>WEEKNUM(B2585)-WEEKNUM(EOMONTH(B2585,-1)+1)+1</f>
        <v>#NUM!</v>
      </c>
      <c r="AO2585" s="45" t="str">
        <f>MONTH(R2585)&amp;"/"&amp;YEAR(R2585)</f>
        <v>1/1900</v>
      </c>
      <c r="AP2585" s="45" t="e">
        <f>WEEKNUM(R2585)-WEEKNUM(EOMONTH(R2585,-1)+1)+1</f>
        <v>#NUM!</v>
      </c>
      <c r="AQ2585" s="45">
        <f>IF(AU2585="S",IF(Q2585="1. Aceitou o programa",R2585-B2585,0),0)</f>
        <v>0</v>
      </c>
      <c r="AR2585" s="45">
        <f>IF(AU2585="S",IF(AND(S2585&lt;&gt;"",R2585&lt;&gt;""),S2585-R2585,0),0)</f>
        <v>0</v>
      </c>
      <c r="AS2585" s="45">
        <f>IF(AU2585="S",IF(Q2585="1. Aceitou o programa",IF(OR(X2585="Não se Aplica",X2585=""),IF(OR(W2585="Não se Aplica",W2585=""),0,W2585-V2585),AVERAGE(X2585-W2585,W2585-V2585)),0),0)</f>
        <v>0</v>
      </c>
      <c r="AT2585" s="45">
        <f>IF(AU2585="S",IF(AND(Q2585="1. Aceitou o programa",AB2585="Realizada"),IFERROR(IF(AA2585="",0,AA2585-R2585),0),0),0)</f>
        <v>0</v>
      </c>
      <c r="AU2585" s="45" t="str">
        <f>_xlfn.XLOOKUP(U2585,'Lista Suspensa'!$AA$20:$AA$23,'Lista Suspensa'!$AB$20:$AB$23,"N/A")</f>
        <v>S</v>
      </c>
    </row>
    <row r="2586" spans="27:47" ht="12" customHeight="1">
      <c r="AA2586" s="27">
        <v>0</v>
      </c>
      <c r="AL2586" s="45" t="s">
        <v>68</v>
      </c>
      <c r="AM2586" s="162" t="str">
        <f>MONTH(B2586)&amp;"/"&amp;YEAR(B2586)</f>
        <v>1/1900</v>
      </c>
      <c r="AN2586" s="45" t="e">
        <f>WEEKNUM(B2586)-WEEKNUM(EOMONTH(B2586,-1)+1)+1</f>
        <v>#NUM!</v>
      </c>
      <c r="AO2586" s="45" t="str">
        <f>MONTH(R2586)&amp;"/"&amp;YEAR(R2586)</f>
        <v>1/1900</v>
      </c>
      <c r="AP2586" s="45" t="e">
        <f>WEEKNUM(R2586)-WEEKNUM(EOMONTH(R2586,-1)+1)+1</f>
        <v>#NUM!</v>
      </c>
      <c r="AQ2586" s="45">
        <f>IF(AU2586="S",IF(Q2586="1. Aceitou o programa",R2586-B2586,0),0)</f>
        <v>0</v>
      </c>
      <c r="AR2586" s="45">
        <f>IF(AU2586="S",IF(AND(S2586&lt;&gt;"",R2586&lt;&gt;""),S2586-R2586,0),0)</f>
        <v>0</v>
      </c>
      <c r="AS2586" s="45">
        <f>IF(AU2586="S",IF(Q2586="1. Aceitou o programa",IF(OR(X2586="Não se Aplica",X2586=""),IF(OR(W2586="Não se Aplica",W2586=""),0,W2586-V2586),AVERAGE(X2586-W2586,W2586-V2586)),0),0)</f>
        <v>0</v>
      </c>
      <c r="AT2586" s="45">
        <f>IF(AU2586="S",IF(AND(Q2586="1. Aceitou o programa",AB2586="Realizada"),IFERROR(IF(AA2586="",0,AA2586-R2586),0),0),0)</f>
        <v>0</v>
      </c>
      <c r="AU2586" s="45" t="str">
        <f>_xlfn.XLOOKUP(U2586,'Lista Suspensa'!$AA$20:$AA$23,'Lista Suspensa'!$AB$20:$AB$23,"N/A")</f>
        <v>S</v>
      </c>
    </row>
    <row r="2587" spans="27:47" ht="12" customHeight="1">
      <c r="AA2587" s="27">
        <v>0</v>
      </c>
      <c r="AL2587" s="45" t="s">
        <v>68</v>
      </c>
      <c r="AM2587" s="162" t="str">
        <f>MONTH(B2587)&amp;"/"&amp;YEAR(B2587)</f>
        <v>1/1900</v>
      </c>
      <c r="AN2587" s="45" t="e">
        <f>WEEKNUM(B2587)-WEEKNUM(EOMONTH(B2587,-1)+1)+1</f>
        <v>#NUM!</v>
      </c>
      <c r="AO2587" s="45" t="str">
        <f>MONTH(R2587)&amp;"/"&amp;YEAR(R2587)</f>
        <v>1/1900</v>
      </c>
      <c r="AP2587" s="45" t="e">
        <f>WEEKNUM(R2587)-WEEKNUM(EOMONTH(R2587,-1)+1)+1</f>
        <v>#NUM!</v>
      </c>
      <c r="AQ2587" s="45">
        <f>IF(AU2587="S",IF(Q2587="1. Aceitou o programa",R2587-B2587,0),0)</f>
        <v>0</v>
      </c>
      <c r="AR2587" s="45">
        <f>IF(AU2587="S",IF(AND(S2587&lt;&gt;"",R2587&lt;&gt;""),S2587-R2587,0),0)</f>
        <v>0</v>
      </c>
      <c r="AS2587" s="45">
        <f>IF(AU2587="S",IF(Q2587="1. Aceitou o programa",IF(OR(X2587="Não se Aplica",X2587=""),IF(OR(W2587="Não se Aplica",W2587=""),0,W2587-V2587),AVERAGE(X2587-W2587,W2587-V2587)),0),0)</f>
        <v>0</v>
      </c>
      <c r="AT2587" s="45">
        <f>IF(AU2587="S",IF(AND(Q2587="1. Aceitou o programa",AB2587="Realizada"),IFERROR(IF(AA2587="",0,AA2587-R2587),0),0),0)</f>
        <v>0</v>
      </c>
      <c r="AU2587" s="45" t="str">
        <f>_xlfn.XLOOKUP(U2587,'Lista Suspensa'!$AA$20:$AA$23,'Lista Suspensa'!$AB$20:$AB$23,"N/A")</f>
        <v>S</v>
      </c>
    </row>
    <row r="2588" spans="27:47" ht="12" customHeight="1">
      <c r="AA2588" s="27">
        <v>0</v>
      </c>
      <c r="AL2588" s="45" t="s">
        <v>68</v>
      </c>
      <c r="AM2588" s="162" t="str">
        <f>MONTH(B2588)&amp;"/"&amp;YEAR(B2588)</f>
        <v>1/1900</v>
      </c>
      <c r="AN2588" s="45" t="e">
        <f>WEEKNUM(B2588)-WEEKNUM(EOMONTH(B2588,-1)+1)+1</f>
        <v>#NUM!</v>
      </c>
      <c r="AO2588" s="45" t="str">
        <f>MONTH(R2588)&amp;"/"&amp;YEAR(R2588)</f>
        <v>1/1900</v>
      </c>
      <c r="AP2588" s="45" t="e">
        <f>WEEKNUM(R2588)-WEEKNUM(EOMONTH(R2588,-1)+1)+1</f>
        <v>#NUM!</v>
      </c>
      <c r="AQ2588" s="45">
        <f>IF(AU2588="S",IF(Q2588="1. Aceitou o programa",R2588-B2588,0),0)</f>
        <v>0</v>
      </c>
      <c r="AR2588" s="45">
        <f>IF(AU2588="S",IF(AND(S2588&lt;&gt;"",R2588&lt;&gt;""),S2588-R2588,0),0)</f>
        <v>0</v>
      </c>
      <c r="AS2588" s="45">
        <f>IF(AU2588="S",IF(Q2588="1. Aceitou o programa",IF(OR(X2588="Não se Aplica",X2588=""),IF(OR(W2588="Não se Aplica",W2588=""),0,W2588-V2588),AVERAGE(X2588-W2588,W2588-V2588)),0),0)</f>
        <v>0</v>
      </c>
      <c r="AT2588" s="45">
        <f>IF(AU2588="S",IF(AND(Q2588="1. Aceitou o programa",AB2588="Realizada"),IFERROR(IF(AA2588="",0,AA2588-R2588),0),0),0)</f>
        <v>0</v>
      </c>
      <c r="AU2588" s="45" t="str">
        <f>_xlfn.XLOOKUP(U2588,'Lista Suspensa'!$AA$20:$AA$23,'Lista Suspensa'!$AB$20:$AB$23,"N/A")</f>
        <v>S</v>
      </c>
    </row>
    <row r="2589" spans="27:47" ht="12" customHeight="1">
      <c r="AA2589" s="27">
        <v>0</v>
      </c>
      <c r="AL2589" s="45" t="s">
        <v>68</v>
      </c>
      <c r="AM2589" s="162" t="str">
        <f>MONTH(B2589)&amp;"/"&amp;YEAR(B2589)</f>
        <v>1/1900</v>
      </c>
      <c r="AN2589" s="45" t="e">
        <f>WEEKNUM(B2589)-WEEKNUM(EOMONTH(B2589,-1)+1)+1</f>
        <v>#NUM!</v>
      </c>
      <c r="AO2589" s="45" t="str">
        <f>MONTH(R2589)&amp;"/"&amp;YEAR(R2589)</f>
        <v>1/1900</v>
      </c>
      <c r="AP2589" s="45" t="e">
        <f>WEEKNUM(R2589)-WEEKNUM(EOMONTH(R2589,-1)+1)+1</f>
        <v>#NUM!</v>
      </c>
      <c r="AQ2589" s="45">
        <f>IF(AU2589="S",IF(Q2589="1. Aceitou o programa",R2589-B2589,0),0)</f>
        <v>0</v>
      </c>
      <c r="AR2589" s="45">
        <f>IF(AU2589="S",IF(AND(S2589&lt;&gt;"",R2589&lt;&gt;""),S2589-R2589,0),0)</f>
        <v>0</v>
      </c>
      <c r="AS2589" s="45">
        <f>IF(AU2589="S",IF(Q2589="1. Aceitou o programa",IF(OR(X2589="Não se Aplica",X2589=""),IF(OR(W2589="Não se Aplica",W2589=""),0,W2589-V2589),AVERAGE(X2589-W2589,W2589-V2589)),0),0)</f>
        <v>0</v>
      </c>
      <c r="AT2589" s="45">
        <f>IF(AU2589="S",IF(AND(Q2589="1. Aceitou o programa",AB2589="Realizada"),IFERROR(IF(AA2589="",0,AA2589-R2589),0),0),0)</f>
        <v>0</v>
      </c>
      <c r="AU2589" s="45" t="str">
        <f>_xlfn.XLOOKUP(U2589,'Lista Suspensa'!$AA$20:$AA$23,'Lista Suspensa'!$AB$20:$AB$23,"N/A")</f>
        <v>S</v>
      </c>
    </row>
    <row r="2590" spans="27:47" ht="12" customHeight="1">
      <c r="AA2590" s="27">
        <v>0</v>
      </c>
      <c r="AL2590" s="45" t="s">
        <v>68</v>
      </c>
      <c r="AM2590" s="162" t="str">
        <f>MONTH(B2590)&amp;"/"&amp;YEAR(B2590)</f>
        <v>1/1900</v>
      </c>
      <c r="AN2590" s="45" t="e">
        <f>WEEKNUM(B2590)-WEEKNUM(EOMONTH(B2590,-1)+1)+1</f>
        <v>#NUM!</v>
      </c>
      <c r="AO2590" s="45" t="str">
        <f>MONTH(R2590)&amp;"/"&amp;YEAR(R2590)</f>
        <v>1/1900</v>
      </c>
      <c r="AP2590" s="45" t="e">
        <f>WEEKNUM(R2590)-WEEKNUM(EOMONTH(R2590,-1)+1)+1</f>
        <v>#NUM!</v>
      </c>
      <c r="AQ2590" s="45">
        <f>IF(AU2590="S",IF(Q2590="1. Aceitou o programa",R2590-B2590,0),0)</f>
        <v>0</v>
      </c>
      <c r="AR2590" s="45">
        <f>IF(AU2590="S",IF(AND(S2590&lt;&gt;"",R2590&lt;&gt;""),S2590-R2590,0),0)</f>
        <v>0</v>
      </c>
      <c r="AS2590" s="45">
        <f>IF(AU2590="S",IF(Q2590="1. Aceitou o programa",IF(OR(X2590="Não se Aplica",X2590=""),IF(OR(W2590="Não se Aplica",W2590=""),0,W2590-V2590),AVERAGE(X2590-W2590,W2590-V2590)),0),0)</f>
        <v>0</v>
      </c>
      <c r="AT2590" s="45">
        <f>IF(AU2590="S",IF(AND(Q2590="1. Aceitou o programa",AB2590="Realizada"),IFERROR(IF(AA2590="",0,AA2590-R2590),0),0),0)</f>
        <v>0</v>
      </c>
      <c r="AU2590" s="45" t="str">
        <f>_xlfn.XLOOKUP(U2590,'Lista Suspensa'!$AA$20:$AA$23,'Lista Suspensa'!$AB$20:$AB$23,"N/A")</f>
        <v>S</v>
      </c>
    </row>
    <row r="2591" spans="27:47" ht="12" customHeight="1">
      <c r="AA2591" s="27">
        <v>0</v>
      </c>
      <c r="AL2591" s="45" t="s">
        <v>68</v>
      </c>
      <c r="AM2591" s="162" t="str">
        <f>MONTH(B2591)&amp;"/"&amp;YEAR(B2591)</f>
        <v>1/1900</v>
      </c>
      <c r="AN2591" s="45" t="e">
        <f>WEEKNUM(B2591)-WEEKNUM(EOMONTH(B2591,-1)+1)+1</f>
        <v>#NUM!</v>
      </c>
      <c r="AO2591" s="45" t="str">
        <f>MONTH(R2591)&amp;"/"&amp;YEAR(R2591)</f>
        <v>1/1900</v>
      </c>
      <c r="AP2591" s="45" t="e">
        <f>WEEKNUM(R2591)-WEEKNUM(EOMONTH(R2591,-1)+1)+1</f>
        <v>#NUM!</v>
      </c>
      <c r="AQ2591" s="45">
        <f>IF(AU2591="S",IF(Q2591="1. Aceitou o programa",R2591-B2591,0),0)</f>
        <v>0</v>
      </c>
      <c r="AR2591" s="45">
        <f>IF(AU2591="S",IF(AND(S2591&lt;&gt;"",R2591&lt;&gt;""),S2591-R2591,0),0)</f>
        <v>0</v>
      </c>
      <c r="AS2591" s="45">
        <f>IF(AU2591="S",IF(Q2591="1. Aceitou o programa",IF(OR(X2591="Não se Aplica",X2591=""),IF(OR(W2591="Não se Aplica",W2591=""),0,W2591-V2591),AVERAGE(X2591-W2591,W2591-V2591)),0),0)</f>
        <v>0</v>
      </c>
      <c r="AT2591" s="45">
        <f>IF(AU2591="S",IF(AND(Q2591="1. Aceitou o programa",AB2591="Realizada"),IFERROR(IF(AA2591="",0,AA2591-R2591),0),0),0)</f>
        <v>0</v>
      </c>
      <c r="AU2591" s="45" t="str">
        <f>_xlfn.XLOOKUP(U2591,'Lista Suspensa'!$AA$20:$AA$23,'Lista Suspensa'!$AB$20:$AB$23,"N/A")</f>
        <v>S</v>
      </c>
    </row>
    <row r="2592" spans="27:47" ht="12" customHeight="1">
      <c r="AA2592" s="27">
        <v>0</v>
      </c>
      <c r="AL2592" s="45" t="s">
        <v>68</v>
      </c>
      <c r="AM2592" s="162" t="str">
        <f>MONTH(B2592)&amp;"/"&amp;YEAR(B2592)</f>
        <v>1/1900</v>
      </c>
      <c r="AN2592" s="45" t="e">
        <f>WEEKNUM(B2592)-WEEKNUM(EOMONTH(B2592,-1)+1)+1</f>
        <v>#NUM!</v>
      </c>
      <c r="AO2592" s="45" t="str">
        <f>MONTH(R2592)&amp;"/"&amp;YEAR(R2592)</f>
        <v>1/1900</v>
      </c>
      <c r="AP2592" s="45" t="e">
        <f>WEEKNUM(R2592)-WEEKNUM(EOMONTH(R2592,-1)+1)+1</f>
        <v>#NUM!</v>
      </c>
      <c r="AQ2592" s="45">
        <f>IF(AU2592="S",IF(Q2592="1. Aceitou o programa",R2592-B2592,0),0)</f>
        <v>0</v>
      </c>
      <c r="AR2592" s="45">
        <f>IF(AU2592="S",IF(AND(S2592&lt;&gt;"",R2592&lt;&gt;""),S2592-R2592,0),0)</f>
        <v>0</v>
      </c>
      <c r="AS2592" s="45">
        <f>IF(AU2592="S",IF(Q2592="1. Aceitou o programa",IF(OR(X2592="Não se Aplica",X2592=""),IF(OR(W2592="Não se Aplica",W2592=""),0,W2592-V2592),AVERAGE(X2592-W2592,W2592-V2592)),0),0)</f>
        <v>0</v>
      </c>
      <c r="AT2592" s="45">
        <f>IF(AU2592="S",IF(AND(Q2592="1. Aceitou o programa",AB2592="Realizada"),IFERROR(IF(AA2592="",0,AA2592-R2592),0),0),0)</f>
        <v>0</v>
      </c>
      <c r="AU2592" s="45" t="str">
        <f>_xlfn.XLOOKUP(U2592,'Lista Suspensa'!$AA$20:$AA$23,'Lista Suspensa'!$AB$20:$AB$23,"N/A")</f>
        <v>S</v>
      </c>
    </row>
    <row r="2593" spans="27:47" ht="12" customHeight="1">
      <c r="AA2593" s="27">
        <v>0</v>
      </c>
      <c r="AL2593" s="45" t="s">
        <v>68</v>
      </c>
      <c r="AM2593" s="162" t="str">
        <f>MONTH(B2593)&amp;"/"&amp;YEAR(B2593)</f>
        <v>1/1900</v>
      </c>
      <c r="AN2593" s="45" t="e">
        <f>WEEKNUM(B2593)-WEEKNUM(EOMONTH(B2593,-1)+1)+1</f>
        <v>#NUM!</v>
      </c>
      <c r="AO2593" s="45" t="str">
        <f>MONTH(R2593)&amp;"/"&amp;YEAR(R2593)</f>
        <v>1/1900</v>
      </c>
      <c r="AP2593" s="45" t="e">
        <f>WEEKNUM(R2593)-WEEKNUM(EOMONTH(R2593,-1)+1)+1</f>
        <v>#NUM!</v>
      </c>
      <c r="AQ2593" s="45">
        <f>IF(AU2593="S",IF(Q2593="1. Aceitou o programa",R2593-B2593,0),0)</f>
        <v>0</v>
      </c>
      <c r="AR2593" s="45">
        <f>IF(AU2593="S",IF(AND(S2593&lt;&gt;"",R2593&lt;&gt;""),S2593-R2593,0),0)</f>
        <v>0</v>
      </c>
      <c r="AS2593" s="45">
        <f>IF(AU2593="S",IF(Q2593="1. Aceitou o programa",IF(OR(X2593="Não se Aplica",X2593=""),IF(OR(W2593="Não se Aplica",W2593=""),0,W2593-V2593),AVERAGE(X2593-W2593,W2593-V2593)),0),0)</f>
        <v>0</v>
      </c>
      <c r="AT2593" s="45">
        <f>IF(AU2593="S",IF(AND(Q2593="1. Aceitou o programa",AB2593="Realizada"),IFERROR(IF(AA2593="",0,AA2593-R2593),0),0),0)</f>
        <v>0</v>
      </c>
      <c r="AU2593" s="45" t="str">
        <f>_xlfn.XLOOKUP(U2593,'Lista Suspensa'!$AA$20:$AA$23,'Lista Suspensa'!$AB$20:$AB$23,"N/A")</f>
        <v>S</v>
      </c>
    </row>
    <row r="2594" spans="27:47" ht="12" customHeight="1">
      <c r="AA2594" s="27">
        <v>0</v>
      </c>
      <c r="AL2594" s="45" t="s">
        <v>68</v>
      </c>
      <c r="AM2594" s="162" t="str">
        <f>MONTH(B2594)&amp;"/"&amp;YEAR(B2594)</f>
        <v>1/1900</v>
      </c>
      <c r="AN2594" s="45" t="e">
        <f>WEEKNUM(B2594)-WEEKNUM(EOMONTH(B2594,-1)+1)+1</f>
        <v>#NUM!</v>
      </c>
      <c r="AO2594" s="45" t="str">
        <f>MONTH(R2594)&amp;"/"&amp;YEAR(R2594)</f>
        <v>1/1900</v>
      </c>
      <c r="AP2594" s="45" t="e">
        <f>WEEKNUM(R2594)-WEEKNUM(EOMONTH(R2594,-1)+1)+1</f>
        <v>#NUM!</v>
      </c>
      <c r="AQ2594" s="45">
        <f>IF(AU2594="S",IF(Q2594="1. Aceitou o programa",R2594-B2594,0),0)</f>
        <v>0</v>
      </c>
      <c r="AR2594" s="45">
        <f>IF(AU2594="S",IF(AND(S2594&lt;&gt;"",R2594&lt;&gt;""),S2594-R2594,0),0)</f>
        <v>0</v>
      </c>
      <c r="AS2594" s="45">
        <f>IF(AU2594="S",IF(Q2594="1. Aceitou o programa",IF(OR(X2594="Não se Aplica",X2594=""),IF(OR(W2594="Não se Aplica",W2594=""),0,W2594-V2594),AVERAGE(X2594-W2594,W2594-V2594)),0),0)</f>
        <v>0</v>
      </c>
      <c r="AT2594" s="45">
        <f>IF(AU2594="S",IF(AND(Q2594="1. Aceitou o programa",AB2594="Realizada"),IFERROR(IF(AA2594="",0,AA2594-R2594),0),0),0)</f>
        <v>0</v>
      </c>
      <c r="AU2594" s="45" t="str">
        <f>_xlfn.XLOOKUP(U2594,'Lista Suspensa'!$AA$20:$AA$23,'Lista Suspensa'!$AB$20:$AB$23,"N/A")</f>
        <v>S</v>
      </c>
    </row>
    <row r="2595" spans="27:47" ht="12" customHeight="1">
      <c r="AA2595" s="27">
        <v>0</v>
      </c>
      <c r="AL2595" s="45" t="s">
        <v>68</v>
      </c>
      <c r="AM2595" s="162" t="str">
        <f>MONTH(B2595)&amp;"/"&amp;YEAR(B2595)</f>
        <v>1/1900</v>
      </c>
      <c r="AN2595" s="45" t="e">
        <f>WEEKNUM(B2595)-WEEKNUM(EOMONTH(B2595,-1)+1)+1</f>
        <v>#NUM!</v>
      </c>
      <c r="AO2595" s="45" t="str">
        <f>MONTH(R2595)&amp;"/"&amp;YEAR(R2595)</f>
        <v>1/1900</v>
      </c>
      <c r="AP2595" s="45" t="e">
        <f>WEEKNUM(R2595)-WEEKNUM(EOMONTH(R2595,-1)+1)+1</f>
        <v>#NUM!</v>
      </c>
      <c r="AQ2595" s="45">
        <f>IF(AU2595="S",IF(Q2595="1. Aceitou o programa",R2595-B2595,0),0)</f>
        <v>0</v>
      </c>
      <c r="AR2595" s="45">
        <f>IF(AU2595="S",IF(AND(S2595&lt;&gt;"",R2595&lt;&gt;""),S2595-R2595,0),0)</f>
        <v>0</v>
      </c>
      <c r="AS2595" s="45">
        <f>IF(AU2595="S",IF(Q2595="1. Aceitou o programa",IF(OR(X2595="Não se Aplica",X2595=""),IF(OR(W2595="Não se Aplica",W2595=""),0,W2595-V2595),AVERAGE(X2595-W2595,W2595-V2595)),0),0)</f>
        <v>0</v>
      </c>
      <c r="AT2595" s="45">
        <f>IF(AU2595="S",IF(AND(Q2595="1. Aceitou o programa",AB2595="Realizada"),IFERROR(IF(AA2595="",0,AA2595-R2595),0),0),0)</f>
        <v>0</v>
      </c>
      <c r="AU2595" s="45" t="str">
        <f>_xlfn.XLOOKUP(U2595,'Lista Suspensa'!$AA$20:$AA$23,'Lista Suspensa'!$AB$20:$AB$23,"N/A")</f>
        <v>S</v>
      </c>
    </row>
    <row r="2596" spans="27:47" ht="12" customHeight="1">
      <c r="AA2596" s="27">
        <v>0</v>
      </c>
      <c r="AL2596" s="45" t="s">
        <v>68</v>
      </c>
      <c r="AM2596" s="162" t="str">
        <f>MONTH(B2596)&amp;"/"&amp;YEAR(B2596)</f>
        <v>1/1900</v>
      </c>
      <c r="AN2596" s="45" t="e">
        <f>WEEKNUM(B2596)-WEEKNUM(EOMONTH(B2596,-1)+1)+1</f>
        <v>#NUM!</v>
      </c>
      <c r="AO2596" s="45" t="str">
        <f>MONTH(R2596)&amp;"/"&amp;YEAR(R2596)</f>
        <v>1/1900</v>
      </c>
      <c r="AP2596" s="45" t="e">
        <f>WEEKNUM(R2596)-WEEKNUM(EOMONTH(R2596,-1)+1)+1</f>
        <v>#NUM!</v>
      </c>
      <c r="AQ2596" s="45">
        <f>IF(AU2596="S",IF(Q2596="1. Aceitou o programa",R2596-B2596,0),0)</f>
        <v>0</v>
      </c>
      <c r="AR2596" s="45">
        <f>IF(AU2596="S",IF(AND(S2596&lt;&gt;"",R2596&lt;&gt;""),S2596-R2596,0),0)</f>
        <v>0</v>
      </c>
      <c r="AS2596" s="45">
        <f>IF(AU2596="S",IF(Q2596="1. Aceitou o programa",IF(OR(X2596="Não se Aplica",X2596=""),IF(OR(W2596="Não se Aplica",W2596=""),0,W2596-V2596),AVERAGE(X2596-W2596,W2596-V2596)),0),0)</f>
        <v>0</v>
      </c>
      <c r="AT2596" s="45">
        <f>IF(AU2596="S",IF(AND(Q2596="1. Aceitou o programa",AB2596="Realizada"),IFERROR(IF(AA2596="",0,AA2596-R2596),0),0),0)</f>
        <v>0</v>
      </c>
      <c r="AU2596" s="45" t="str">
        <f>_xlfn.XLOOKUP(U2596,'Lista Suspensa'!$AA$20:$AA$23,'Lista Suspensa'!$AB$20:$AB$23,"N/A")</f>
        <v>S</v>
      </c>
    </row>
    <row r="2597" spans="27:47" ht="12" customHeight="1">
      <c r="AA2597" s="27">
        <v>0</v>
      </c>
      <c r="AL2597" s="45" t="s">
        <v>68</v>
      </c>
      <c r="AM2597" s="162" t="str">
        <f>MONTH(B2597)&amp;"/"&amp;YEAR(B2597)</f>
        <v>1/1900</v>
      </c>
      <c r="AN2597" s="45" t="e">
        <f>WEEKNUM(B2597)-WEEKNUM(EOMONTH(B2597,-1)+1)+1</f>
        <v>#NUM!</v>
      </c>
      <c r="AO2597" s="45" t="str">
        <f>MONTH(R2597)&amp;"/"&amp;YEAR(R2597)</f>
        <v>1/1900</v>
      </c>
      <c r="AP2597" s="45" t="e">
        <f>WEEKNUM(R2597)-WEEKNUM(EOMONTH(R2597,-1)+1)+1</f>
        <v>#NUM!</v>
      </c>
      <c r="AQ2597" s="45">
        <f>IF(AU2597="S",IF(Q2597="1. Aceitou o programa",R2597-B2597,0),0)</f>
        <v>0</v>
      </c>
      <c r="AR2597" s="45">
        <f>IF(AU2597="S",IF(AND(S2597&lt;&gt;"",R2597&lt;&gt;""),S2597-R2597,0),0)</f>
        <v>0</v>
      </c>
      <c r="AS2597" s="45">
        <f>IF(AU2597="S",IF(Q2597="1. Aceitou o programa",IF(OR(X2597="Não se Aplica",X2597=""),IF(OR(W2597="Não se Aplica",W2597=""),0,W2597-V2597),AVERAGE(X2597-W2597,W2597-V2597)),0),0)</f>
        <v>0</v>
      </c>
      <c r="AT2597" s="45">
        <f>IF(AU2597="S",IF(AND(Q2597="1. Aceitou o programa",AB2597="Realizada"),IFERROR(IF(AA2597="",0,AA2597-R2597),0),0),0)</f>
        <v>0</v>
      </c>
      <c r="AU2597" s="45" t="str">
        <f>_xlfn.XLOOKUP(U2597,'Lista Suspensa'!$AA$20:$AA$23,'Lista Suspensa'!$AB$20:$AB$23,"N/A")</f>
        <v>S</v>
      </c>
    </row>
    <row r="2598" spans="27:47" ht="12" customHeight="1">
      <c r="AA2598" s="27">
        <v>0</v>
      </c>
      <c r="AL2598" s="45" t="s">
        <v>68</v>
      </c>
      <c r="AM2598" s="162" t="str">
        <f>MONTH(B2598)&amp;"/"&amp;YEAR(B2598)</f>
        <v>1/1900</v>
      </c>
      <c r="AN2598" s="45" t="e">
        <f>WEEKNUM(B2598)-WEEKNUM(EOMONTH(B2598,-1)+1)+1</f>
        <v>#NUM!</v>
      </c>
      <c r="AO2598" s="45" t="str">
        <f>MONTH(R2598)&amp;"/"&amp;YEAR(R2598)</f>
        <v>1/1900</v>
      </c>
      <c r="AP2598" s="45" t="e">
        <f>WEEKNUM(R2598)-WEEKNUM(EOMONTH(R2598,-1)+1)+1</f>
        <v>#NUM!</v>
      </c>
      <c r="AQ2598" s="45">
        <f>IF(AU2598="S",IF(Q2598="1. Aceitou o programa",R2598-B2598,0),0)</f>
        <v>0</v>
      </c>
      <c r="AR2598" s="45">
        <f>IF(AU2598="S",IF(AND(S2598&lt;&gt;"",R2598&lt;&gt;""),S2598-R2598,0),0)</f>
        <v>0</v>
      </c>
      <c r="AS2598" s="45">
        <f>IF(AU2598="S",IF(Q2598="1. Aceitou o programa",IF(OR(X2598="Não se Aplica",X2598=""),IF(OR(W2598="Não se Aplica",W2598=""),0,W2598-V2598),AVERAGE(X2598-W2598,W2598-V2598)),0),0)</f>
        <v>0</v>
      </c>
      <c r="AT2598" s="45">
        <f>IF(AU2598="S",IF(AND(Q2598="1. Aceitou o programa",AB2598="Realizada"),IFERROR(IF(AA2598="",0,AA2598-R2598),0),0),0)</f>
        <v>0</v>
      </c>
      <c r="AU2598" s="45" t="str">
        <f>_xlfn.XLOOKUP(U2598,'Lista Suspensa'!$AA$20:$AA$23,'Lista Suspensa'!$AB$20:$AB$23,"N/A")</f>
        <v>S</v>
      </c>
    </row>
    <row r="2599" spans="27:47" ht="12" customHeight="1">
      <c r="AA2599" s="27">
        <v>0</v>
      </c>
      <c r="AL2599" s="45" t="s">
        <v>68</v>
      </c>
      <c r="AM2599" s="162" t="str">
        <f>MONTH(B2599)&amp;"/"&amp;YEAR(B2599)</f>
        <v>1/1900</v>
      </c>
      <c r="AN2599" s="45" t="e">
        <f>WEEKNUM(B2599)-WEEKNUM(EOMONTH(B2599,-1)+1)+1</f>
        <v>#NUM!</v>
      </c>
      <c r="AO2599" s="45" t="str">
        <f>MONTH(R2599)&amp;"/"&amp;YEAR(R2599)</f>
        <v>1/1900</v>
      </c>
      <c r="AP2599" s="45" t="e">
        <f>WEEKNUM(R2599)-WEEKNUM(EOMONTH(R2599,-1)+1)+1</f>
        <v>#NUM!</v>
      </c>
      <c r="AQ2599" s="45">
        <f>IF(AU2599="S",IF(Q2599="1. Aceitou o programa",R2599-B2599,0),0)</f>
        <v>0</v>
      </c>
      <c r="AR2599" s="45">
        <f>IF(AU2599="S",IF(AND(S2599&lt;&gt;"",R2599&lt;&gt;""),S2599-R2599,0),0)</f>
        <v>0</v>
      </c>
      <c r="AS2599" s="45">
        <f>IF(AU2599="S",IF(Q2599="1. Aceitou o programa",IF(OR(X2599="Não se Aplica",X2599=""),IF(OR(W2599="Não se Aplica",W2599=""),0,W2599-V2599),AVERAGE(X2599-W2599,W2599-V2599)),0),0)</f>
        <v>0</v>
      </c>
      <c r="AT2599" s="45">
        <f>IF(AU2599="S",IF(AND(Q2599="1. Aceitou o programa",AB2599="Realizada"),IFERROR(IF(AA2599="",0,AA2599-R2599),0),0),0)</f>
        <v>0</v>
      </c>
      <c r="AU2599" s="45" t="str">
        <f>_xlfn.XLOOKUP(U2599,'Lista Suspensa'!$AA$20:$AA$23,'Lista Suspensa'!$AB$20:$AB$23,"N/A")</f>
        <v>S</v>
      </c>
    </row>
    <row r="2600" spans="27:47" ht="12" customHeight="1">
      <c r="AA2600" s="27">
        <v>0</v>
      </c>
      <c r="AL2600" s="45" t="s">
        <v>68</v>
      </c>
      <c r="AM2600" s="162" t="str">
        <f>MONTH(B2600)&amp;"/"&amp;YEAR(B2600)</f>
        <v>1/1900</v>
      </c>
      <c r="AN2600" s="45" t="e">
        <f>WEEKNUM(B2600)-WEEKNUM(EOMONTH(B2600,-1)+1)+1</f>
        <v>#NUM!</v>
      </c>
      <c r="AO2600" s="45" t="str">
        <f>MONTH(R2600)&amp;"/"&amp;YEAR(R2600)</f>
        <v>1/1900</v>
      </c>
      <c r="AP2600" s="45" t="e">
        <f>WEEKNUM(R2600)-WEEKNUM(EOMONTH(R2600,-1)+1)+1</f>
        <v>#NUM!</v>
      </c>
      <c r="AQ2600" s="45">
        <f>IF(AU2600="S",IF(Q2600="1. Aceitou o programa",R2600-B2600,0),0)</f>
        <v>0</v>
      </c>
      <c r="AR2600" s="45">
        <f>IF(AU2600="S",IF(AND(S2600&lt;&gt;"",R2600&lt;&gt;""),S2600-R2600,0),0)</f>
        <v>0</v>
      </c>
      <c r="AS2600" s="45">
        <f>IF(AU2600="S",IF(Q2600="1. Aceitou o programa",IF(OR(X2600="Não se Aplica",X2600=""),IF(OR(W2600="Não se Aplica",W2600=""),0,W2600-V2600),AVERAGE(X2600-W2600,W2600-V2600)),0),0)</f>
        <v>0</v>
      </c>
      <c r="AT2600" s="45">
        <f>IF(AU2600="S",IF(AND(Q2600="1. Aceitou o programa",AB2600="Realizada"),IFERROR(IF(AA2600="",0,AA2600-R2600),0),0),0)</f>
        <v>0</v>
      </c>
      <c r="AU2600" s="45" t="str">
        <f>_xlfn.XLOOKUP(U2600,'Lista Suspensa'!$AA$20:$AA$23,'Lista Suspensa'!$AB$20:$AB$23,"N/A")</f>
        <v>S</v>
      </c>
    </row>
    <row r="2601" spans="27:47" ht="12" customHeight="1">
      <c r="AA2601" s="27">
        <v>0</v>
      </c>
      <c r="AL2601" s="45" t="s">
        <v>68</v>
      </c>
      <c r="AM2601" s="162" t="str">
        <f>MONTH(B2601)&amp;"/"&amp;YEAR(B2601)</f>
        <v>1/1900</v>
      </c>
      <c r="AN2601" s="45" t="e">
        <f>WEEKNUM(B2601)-WEEKNUM(EOMONTH(B2601,-1)+1)+1</f>
        <v>#NUM!</v>
      </c>
      <c r="AO2601" s="45" t="str">
        <f>MONTH(R2601)&amp;"/"&amp;YEAR(R2601)</f>
        <v>1/1900</v>
      </c>
      <c r="AP2601" s="45" t="e">
        <f>WEEKNUM(R2601)-WEEKNUM(EOMONTH(R2601,-1)+1)+1</f>
        <v>#NUM!</v>
      </c>
      <c r="AQ2601" s="45">
        <f>IF(AU2601="S",IF(Q2601="1. Aceitou o programa",R2601-B2601,0),0)</f>
        <v>0</v>
      </c>
      <c r="AR2601" s="45">
        <f>IF(AU2601="S",IF(AND(S2601&lt;&gt;"",R2601&lt;&gt;""),S2601-R2601,0),0)</f>
        <v>0</v>
      </c>
      <c r="AS2601" s="45">
        <f>IF(AU2601="S",IF(Q2601="1. Aceitou o programa",IF(OR(X2601="Não se Aplica",X2601=""),IF(OR(W2601="Não se Aplica",W2601=""),0,W2601-V2601),AVERAGE(X2601-W2601,W2601-V2601)),0),0)</f>
        <v>0</v>
      </c>
      <c r="AT2601" s="45">
        <f>IF(AU2601="S",IF(AND(Q2601="1. Aceitou o programa",AB2601="Realizada"),IFERROR(IF(AA2601="",0,AA2601-R2601),0),0),0)</f>
        <v>0</v>
      </c>
      <c r="AU2601" s="45" t="str">
        <f>_xlfn.XLOOKUP(U2601,'Lista Suspensa'!$AA$20:$AA$23,'Lista Suspensa'!$AB$20:$AB$23,"N/A")</f>
        <v>S</v>
      </c>
    </row>
    <row r="2602" spans="27:47" ht="12" customHeight="1">
      <c r="AA2602" s="27">
        <v>0</v>
      </c>
      <c r="AL2602" s="45" t="s">
        <v>68</v>
      </c>
      <c r="AM2602" s="162" t="str">
        <f>MONTH(B2602)&amp;"/"&amp;YEAR(B2602)</f>
        <v>1/1900</v>
      </c>
      <c r="AN2602" s="45" t="e">
        <f>WEEKNUM(B2602)-WEEKNUM(EOMONTH(B2602,-1)+1)+1</f>
        <v>#NUM!</v>
      </c>
      <c r="AO2602" s="45" t="str">
        <f>MONTH(R2602)&amp;"/"&amp;YEAR(R2602)</f>
        <v>1/1900</v>
      </c>
      <c r="AP2602" s="45" t="e">
        <f>WEEKNUM(R2602)-WEEKNUM(EOMONTH(R2602,-1)+1)+1</f>
        <v>#NUM!</v>
      </c>
      <c r="AQ2602" s="45">
        <f>IF(AU2602="S",IF(Q2602="1. Aceitou o programa",R2602-B2602,0),0)</f>
        <v>0</v>
      </c>
      <c r="AR2602" s="45">
        <f>IF(AU2602="S",IF(AND(S2602&lt;&gt;"",R2602&lt;&gt;""),S2602-R2602,0),0)</f>
        <v>0</v>
      </c>
      <c r="AS2602" s="45">
        <f>IF(AU2602="S",IF(Q2602="1. Aceitou o programa",IF(OR(X2602="Não se Aplica",X2602=""),IF(OR(W2602="Não se Aplica",W2602=""),0,W2602-V2602),AVERAGE(X2602-W2602,W2602-V2602)),0),0)</f>
        <v>0</v>
      </c>
      <c r="AT2602" s="45">
        <f>IF(AU2602="S",IF(AND(Q2602="1. Aceitou o programa",AB2602="Realizada"),IFERROR(IF(AA2602="",0,AA2602-R2602),0),0),0)</f>
        <v>0</v>
      </c>
      <c r="AU2602" s="45" t="str">
        <f>_xlfn.XLOOKUP(U2602,'Lista Suspensa'!$AA$20:$AA$23,'Lista Suspensa'!$AB$20:$AB$23,"N/A")</f>
        <v>S</v>
      </c>
    </row>
    <row r="2603" spans="27:47" ht="12" customHeight="1">
      <c r="AA2603" s="27">
        <v>0</v>
      </c>
      <c r="AL2603" s="45" t="s">
        <v>68</v>
      </c>
      <c r="AM2603" s="162" t="str">
        <f>MONTH(B2603)&amp;"/"&amp;YEAR(B2603)</f>
        <v>1/1900</v>
      </c>
      <c r="AN2603" s="45" t="e">
        <f>WEEKNUM(B2603)-WEEKNUM(EOMONTH(B2603,-1)+1)+1</f>
        <v>#NUM!</v>
      </c>
      <c r="AO2603" s="45" t="str">
        <f>MONTH(R2603)&amp;"/"&amp;YEAR(R2603)</f>
        <v>1/1900</v>
      </c>
      <c r="AP2603" s="45" t="e">
        <f>WEEKNUM(R2603)-WEEKNUM(EOMONTH(R2603,-1)+1)+1</f>
        <v>#NUM!</v>
      </c>
      <c r="AQ2603" s="45">
        <f>IF(AU2603="S",IF(Q2603="1. Aceitou o programa",R2603-B2603,0),0)</f>
        <v>0</v>
      </c>
      <c r="AR2603" s="45">
        <f>IF(AU2603="S",IF(AND(S2603&lt;&gt;"",R2603&lt;&gt;""),S2603-R2603,0),0)</f>
        <v>0</v>
      </c>
      <c r="AS2603" s="45">
        <f>IF(AU2603="S",IF(Q2603="1. Aceitou o programa",IF(OR(X2603="Não se Aplica",X2603=""),IF(OR(W2603="Não se Aplica",W2603=""),0,W2603-V2603),AVERAGE(X2603-W2603,W2603-V2603)),0),0)</f>
        <v>0</v>
      </c>
      <c r="AT2603" s="45">
        <f>IF(AU2603="S",IF(AND(Q2603="1. Aceitou o programa",AB2603="Realizada"),IFERROR(IF(AA2603="",0,AA2603-R2603),0),0),0)</f>
        <v>0</v>
      </c>
      <c r="AU2603" s="45" t="str">
        <f>_xlfn.XLOOKUP(U2603,'Lista Suspensa'!$AA$20:$AA$23,'Lista Suspensa'!$AB$20:$AB$23,"N/A")</f>
        <v>S</v>
      </c>
    </row>
    <row r="2604" spans="27:47" ht="12" customHeight="1">
      <c r="AA2604" s="27">
        <v>0</v>
      </c>
      <c r="AL2604" s="45" t="s">
        <v>68</v>
      </c>
      <c r="AM2604" s="162" t="str">
        <f>MONTH(B2604)&amp;"/"&amp;YEAR(B2604)</f>
        <v>1/1900</v>
      </c>
      <c r="AN2604" s="45" t="e">
        <f>WEEKNUM(B2604)-WEEKNUM(EOMONTH(B2604,-1)+1)+1</f>
        <v>#NUM!</v>
      </c>
      <c r="AO2604" s="45" t="str">
        <f>MONTH(R2604)&amp;"/"&amp;YEAR(R2604)</f>
        <v>1/1900</v>
      </c>
      <c r="AP2604" s="45" t="e">
        <f>WEEKNUM(R2604)-WEEKNUM(EOMONTH(R2604,-1)+1)+1</f>
        <v>#NUM!</v>
      </c>
      <c r="AQ2604" s="45">
        <f>IF(AU2604="S",IF(Q2604="1. Aceitou o programa",R2604-B2604,0),0)</f>
        <v>0</v>
      </c>
      <c r="AR2604" s="45">
        <f>IF(AU2604="S",IF(AND(S2604&lt;&gt;"",R2604&lt;&gt;""),S2604-R2604,0),0)</f>
        <v>0</v>
      </c>
      <c r="AS2604" s="45">
        <f>IF(AU2604="S",IF(Q2604="1. Aceitou o programa",IF(OR(X2604="Não se Aplica",X2604=""),IF(OR(W2604="Não se Aplica",W2604=""),0,W2604-V2604),AVERAGE(X2604-W2604,W2604-V2604)),0),0)</f>
        <v>0</v>
      </c>
      <c r="AT2604" s="45">
        <f>IF(AU2604="S",IF(AND(Q2604="1. Aceitou o programa",AB2604="Realizada"),IFERROR(IF(AA2604="",0,AA2604-R2604),0),0),0)</f>
        <v>0</v>
      </c>
      <c r="AU2604" s="45" t="str">
        <f>_xlfn.XLOOKUP(U2604,'Lista Suspensa'!$AA$20:$AA$23,'Lista Suspensa'!$AB$20:$AB$23,"N/A")</f>
        <v>S</v>
      </c>
    </row>
    <row r="2605" spans="27:47" ht="12" customHeight="1">
      <c r="AA2605" s="27">
        <v>0</v>
      </c>
      <c r="AL2605" s="45" t="s">
        <v>68</v>
      </c>
      <c r="AM2605" s="162" t="str">
        <f>MONTH(B2605)&amp;"/"&amp;YEAR(B2605)</f>
        <v>1/1900</v>
      </c>
      <c r="AN2605" s="45" t="e">
        <f>WEEKNUM(B2605)-WEEKNUM(EOMONTH(B2605,-1)+1)+1</f>
        <v>#NUM!</v>
      </c>
      <c r="AO2605" s="45" t="str">
        <f>MONTH(R2605)&amp;"/"&amp;YEAR(R2605)</f>
        <v>1/1900</v>
      </c>
      <c r="AP2605" s="45" t="e">
        <f>WEEKNUM(R2605)-WEEKNUM(EOMONTH(R2605,-1)+1)+1</f>
        <v>#NUM!</v>
      </c>
      <c r="AQ2605" s="45">
        <f>IF(AU2605="S",IF(Q2605="1. Aceitou o programa",R2605-B2605,0),0)</f>
        <v>0</v>
      </c>
      <c r="AR2605" s="45">
        <f>IF(AU2605="S",IF(AND(S2605&lt;&gt;"",R2605&lt;&gt;""),S2605-R2605,0),0)</f>
        <v>0</v>
      </c>
      <c r="AS2605" s="45">
        <f>IF(AU2605="S",IF(Q2605="1. Aceitou o programa",IF(OR(X2605="Não se Aplica",X2605=""),IF(OR(W2605="Não se Aplica",W2605=""),0,W2605-V2605),AVERAGE(X2605-W2605,W2605-V2605)),0),0)</f>
        <v>0</v>
      </c>
      <c r="AT2605" s="45">
        <f>IF(AU2605="S",IF(AND(Q2605="1. Aceitou o programa",AB2605="Realizada"),IFERROR(IF(AA2605="",0,AA2605-R2605),0),0),0)</f>
        <v>0</v>
      </c>
      <c r="AU2605" s="45" t="str">
        <f>_xlfn.XLOOKUP(U2605,'Lista Suspensa'!$AA$20:$AA$23,'Lista Suspensa'!$AB$20:$AB$23,"N/A")</f>
        <v>S</v>
      </c>
    </row>
    <row r="2606" spans="27:47" ht="12" customHeight="1">
      <c r="AA2606" s="27">
        <v>0</v>
      </c>
      <c r="AL2606" s="45" t="s">
        <v>68</v>
      </c>
      <c r="AM2606" s="162" t="str">
        <f>MONTH(B2606)&amp;"/"&amp;YEAR(B2606)</f>
        <v>1/1900</v>
      </c>
      <c r="AN2606" s="45" t="e">
        <f>WEEKNUM(B2606)-WEEKNUM(EOMONTH(B2606,-1)+1)+1</f>
        <v>#NUM!</v>
      </c>
      <c r="AO2606" s="45" t="str">
        <f>MONTH(R2606)&amp;"/"&amp;YEAR(R2606)</f>
        <v>1/1900</v>
      </c>
      <c r="AP2606" s="45" t="e">
        <f>WEEKNUM(R2606)-WEEKNUM(EOMONTH(R2606,-1)+1)+1</f>
        <v>#NUM!</v>
      </c>
      <c r="AQ2606" s="45">
        <f>IF(AU2606="S",IF(Q2606="1. Aceitou o programa",R2606-B2606,0),0)</f>
        <v>0</v>
      </c>
      <c r="AR2606" s="45">
        <f>IF(AU2606="S",IF(AND(S2606&lt;&gt;"",R2606&lt;&gt;""),S2606-R2606,0),0)</f>
        <v>0</v>
      </c>
      <c r="AS2606" s="45">
        <f>IF(AU2606="S",IF(Q2606="1. Aceitou o programa",IF(OR(X2606="Não se Aplica",X2606=""),IF(OR(W2606="Não se Aplica",W2606=""),0,W2606-V2606),AVERAGE(X2606-W2606,W2606-V2606)),0),0)</f>
        <v>0</v>
      </c>
      <c r="AT2606" s="45">
        <f>IF(AU2606="S",IF(AND(Q2606="1. Aceitou o programa",AB2606="Realizada"),IFERROR(IF(AA2606="",0,AA2606-R2606),0),0),0)</f>
        <v>0</v>
      </c>
      <c r="AU2606" s="45" t="str">
        <f>_xlfn.XLOOKUP(U2606,'Lista Suspensa'!$AA$20:$AA$23,'Lista Suspensa'!$AB$20:$AB$23,"N/A")</f>
        <v>S</v>
      </c>
    </row>
    <row r="2607" spans="27:47" ht="12" customHeight="1">
      <c r="AA2607" s="27">
        <v>0</v>
      </c>
      <c r="AL2607" s="45" t="s">
        <v>68</v>
      </c>
      <c r="AM2607" s="162" t="str">
        <f>MONTH(B2607)&amp;"/"&amp;YEAR(B2607)</f>
        <v>1/1900</v>
      </c>
      <c r="AN2607" s="45" t="e">
        <f>WEEKNUM(B2607)-WEEKNUM(EOMONTH(B2607,-1)+1)+1</f>
        <v>#NUM!</v>
      </c>
      <c r="AO2607" s="45" t="str">
        <f>MONTH(R2607)&amp;"/"&amp;YEAR(R2607)</f>
        <v>1/1900</v>
      </c>
      <c r="AP2607" s="45" t="e">
        <f>WEEKNUM(R2607)-WEEKNUM(EOMONTH(R2607,-1)+1)+1</f>
        <v>#NUM!</v>
      </c>
      <c r="AQ2607" s="45">
        <f>IF(AU2607="S",IF(Q2607="1. Aceitou o programa",R2607-B2607,0),0)</f>
        <v>0</v>
      </c>
      <c r="AR2607" s="45">
        <f>IF(AU2607="S",IF(AND(S2607&lt;&gt;"",R2607&lt;&gt;""),S2607-R2607,0),0)</f>
        <v>0</v>
      </c>
      <c r="AS2607" s="45">
        <f>IF(AU2607="S",IF(Q2607="1. Aceitou o programa",IF(OR(X2607="Não se Aplica",X2607=""),IF(OR(W2607="Não se Aplica",W2607=""),0,W2607-V2607),AVERAGE(X2607-W2607,W2607-V2607)),0),0)</f>
        <v>0</v>
      </c>
      <c r="AT2607" s="45">
        <f>IF(AU2607="S",IF(AND(Q2607="1. Aceitou o programa",AB2607="Realizada"),IFERROR(IF(AA2607="",0,AA2607-R2607),0),0),0)</f>
        <v>0</v>
      </c>
      <c r="AU2607" s="45" t="str">
        <f>_xlfn.XLOOKUP(U2607,'Lista Suspensa'!$AA$20:$AA$23,'Lista Suspensa'!$AB$20:$AB$23,"N/A")</f>
        <v>S</v>
      </c>
    </row>
    <row r="2608" spans="27:47" ht="12" customHeight="1">
      <c r="AA2608" s="27">
        <v>0</v>
      </c>
      <c r="AL2608" s="45" t="s">
        <v>68</v>
      </c>
      <c r="AM2608" s="162" t="str">
        <f>MONTH(B2608)&amp;"/"&amp;YEAR(B2608)</f>
        <v>1/1900</v>
      </c>
      <c r="AN2608" s="45" t="e">
        <f>WEEKNUM(B2608)-WEEKNUM(EOMONTH(B2608,-1)+1)+1</f>
        <v>#NUM!</v>
      </c>
      <c r="AO2608" s="45" t="str">
        <f>MONTH(R2608)&amp;"/"&amp;YEAR(R2608)</f>
        <v>1/1900</v>
      </c>
      <c r="AP2608" s="45" t="e">
        <f>WEEKNUM(R2608)-WEEKNUM(EOMONTH(R2608,-1)+1)+1</f>
        <v>#NUM!</v>
      </c>
      <c r="AQ2608" s="45">
        <f>IF(AU2608="S",IF(Q2608="1. Aceitou o programa",R2608-B2608,0),0)</f>
        <v>0</v>
      </c>
      <c r="AR2608" s="45">
        <f>IF(AU2608="S",IF(AND(S2608&lt;&gt;"",R2608&lt;&gt;""),S2608-R2608,0),0)</f>
        <v>0</v>
      </c>
      <c r="AS2608" s="45">
        <f>IF(AU2608="S",IF(Q2608="1. Aceitou o programa",IF(OR(X2608="Não se Aplica",X2608=""),IF(OR(W2608="Não se Aplica",W2608=""),0,W2608-V2608),AVERAGE(X2608-W2608,W2608-V2608)),0),0)</f>
        <v>0</v>
      </c>
      <c r="AT2608" s="45">
        <f>IF(AU2608="S",IF(AND(Q2608="1. Aceitou o programa",AB2608="Realizada"),IFERROR(IF(AA2608="",0,AA2608-R2608),0),0),0)</f>
        <v>0</v>
      </c>
      <c r="AU2608" s="45" t="str">
        <f>_xlfn.XLOOKUP(U2608,'Lista Suspensa'!$AA$20:$AA$23,'Lista Suspensa'!$AB$20:$AB$23,"N/A")</f>
        <v>S</v>
      </c>
    </row>
    <row r="2609" spans="27:47" ht="12" customHeight="1">
      <c r="AA2609" s="27">
        <v>0</v>
      </c>
      <c r="AL2609" s="45" t="s">
        <v>68</v>
      </c>
      <c r="AM2609" s="162" t="str">
        <f>MONTH(B2609)&amp;"/"&amp;YEAR(B2609)</f>
        <v>1/1900</v>
      </c>
      <c r="AN2609" s="45" t="e">
        <f>WEEKNUM(B2609)-WEEKNUM(EOMONTH(B2609,-1)+1)+1</f>
        <v>#NUM!</v>
      </c>
      <c r="AO2609" s="45" t="str">
        <f>MONTH(R2609)&amp;"/"&amp;YEAR(R2609)</f>
        <v>1/1900</v>
      </c>
      <c r="AP2609" s="45" t="e">
        <f>WEEKNUM(R2609)-WEEKNUM(EOMONTH(R2609,-1)+1)+1</f>
        <v>#NUM!</v>
      </c>
      <c r="AQ2609" s="45">
        <f>IF(AU2609="S",IF(Q2609="1. Aceitou o programa",R2609-B2609,0),0)</f>
        <v>0</v>
      </c>
      <c r="AR2609" s="45">
        <f>IF(AU2609="S",IF(AND(S2609&lt;&gt;"",R2609&lt;&gt;""),S2609-R2609,0),0)</f>
        <v>0</v>
      </c>
      <c r="AS2609" s="45">
        <f>IF(AU2609="S",IF(Q2609="1. Aceitou o programa",IF(OR(X2609="Não se Aplica",X2609=""),IF(OR(W2609="Não se Aplica",W2609=""),0,W2609-V2609),AVERAGE(X2609-W2609,W2609-V2609)),0),0)</f>
        <v>0</v>
      </c>
      <c r="AT2609" s="45">
        <f>IF(AU2609="S",IF(AND(Q2609="1. Aceitou o programa",AB2609="Realizada"),IFERROR(IF(AA2609="",0,AA2609-R2609),0),0),0)</f>
        <v>0</v>
      </c>
      <c r="AU2609" s="45" t="str">
        <f>_xlfn.XLOOKUP(U2609,'Lista Suspensa'!$AA$20:$AA$23,'Lista Suspensa'!$AB$20:$AB$23,"N/A")</f>
        <v>S</v>
      </c>
    </row>
    <row r="2610" spans="27:47" ht="12" customHeight="1">
      <c r="AA2610" s="27">
        <v>0</v>
      </c>
      <c r="AL2610" s="45" t="s">
        <v>68</v>
      </c>
      <c r="AM2610" s="162" t="str">
        <f>MONTH(B2610)&amp;"/"&amp;YEAR(B2610)</f>
        <v>1/1900</v>
      </c>
      <c r="AN2610" s="45" t="e">
        <f>WEEKNUM(B2610)-WEEKNUM(EOMONTH(B2610,-1)+1)+1</f>
        <v>#NUM!</v>
      </c>
      <c r="AO2610" s="45" t="str">
        <f>MONTH(R2610)&amp;"/"&amp;YEAR(R2610)</f>
        <v>1/1900</v>
      </c>
      <c r="AP2610" s="45" t="e">
        <f>WEEKNUM(R2610)-WEEKNUM(EOMONTH(R2610,-1)+1)+1</f>
        <v>#NUM!</v>
      </c>
      <c r="AQ2610" s="45">
        <f>IF(AU2610="S",IF(Q2610="1. Aceitou o programa",R2610-B2610,0),0)</f>
        <v>0</v>
      </c>
      <c r="AR2610" s="45">
        <f>IF(AU2610="S",IF(AND(S2610&lt;&gt;"",R2610&lt;&gt;""),S2610-R2610,0),0)</f>
        <v>0</v>
      </c>
      <c r="AS2610" s="45">
        <f>IF(AU2610="S",IF(Q2610="1. Aceitou o programa",IF(OR(X2610="Não se Aplica",X2610=""),IF(OR(W2610="Não se Aplica",W2610=""),0,W2610-V2610),AVERAGE(X2610-W2610,W2610-V2610)),0),0)</f>
        <v>0</v>
      </c>
      <c r="AT2610" s="45">
        <f>IF(AU2610="S",IF(AND(Q2610="1. Aceitou o programa",AB2610="Realizada"),IFERROR(IF(AA2610="",0,AA2610-R2610),0),0),0)</f>
        <v>0</v>
      </c>
      <c r="AU2610" s="45" t="str">
        <f>_xlfn.XLOOKUP(U2610,'Lista Suspensa'!$AA$20:$AA$23,'Lista Suspensa'!$AB$20:$AB$23,"N/A")</f>
        <v>S</v>
      </c>
    </row>
    <row r="2611" spans="27:47" ht="12" customHeight="1">
      <c r="AA2611" s="27">
        <v>0</v>
      </c>
      <c r="AL2611" s="45" t="s">
        <v>68</v>
      </c>
      <c r="AM2611" s="162" t="str">
        <f>MONTH(B2611)&amp;"/"&amp;YEAR(B2611)</f>
        <v>1/1900</v>
      </c>
      <c r="AN2611" s="45" t="e">
        <f>WEEKNUM(B2611)-WEEKNUM(EOMONTH(B2611,-1)+1)+1</f>
        <v>#NUM!</v>
      </c>
      <c r="AO2611" s="45" t="str">
        <f>MONTH(R2611)&amp;"/"&amp;YEAR(R2611)</f>
        <v>1/1900</v>
      </c>
      <c r="AP2611" s="45" t="e">
        <f>WEEKNUM(R2611)-WEEKNUM(EOMONTH(R2611,-1)+1)+1</f>
        <v>#NUM!</v>
      </c>
      <c r="AQ2611" s="45">
        <f>IF(AU2611="S",IF(Q2611="1. Aceitou o programa",R2611-B2611,0),0)</f>
        <v>0</v>
      </c>
      <c r="AR2611" s="45">
        <f>IF(AU2611="S",IF(AND(S2611&lt;&gt;"",R2611&lt;&gt;""),S2611-R2611,0),0)</f>
        <v>0</v>
      </c>
      <c r="AS2611" s="45">
        <f>IF(AU2611="S",IF(Q2611="1. Aceitou o programa",IF(OR(X2611="Não se Aplica",X2611=""),IF(OR(W2611="Não se Aplica",W2611=""),0,W2611-V2611),AVERAGE(X2611-W2611,W2611-V2611)),0),0)</f>
        <v>0</v>
      </c>
      <c r="AT2611" s="45">
        <f>IF(AU2611="S",IF(AND(Q2611="1. Aceitou o programa",AB2611="Realizada"),IFERROR(IF(AA2611="",0,AA2611-R2611),0),0),0)</f>
        <v>0</v>
      </c>
      <c r="AU2611" s="45" t="str">
        <f>_xlfn.XLOOKUP(U2611,'Lista Suspensa'!$AA$20:$AA$23,'Lista Suspensa'!$AB$20:$AB$23,"N/A")</f>
        <v>S</v>
      </c>
    </row>
    <row r="2612" spans="27:47" ht="12" customHeight="1">
      <c r="AA2612" s="27">
        <v>0</v>
      </c>
      <c r="AL2612" s="45" t="s">
        <v>68</v>
      </c>
      <c r="AM2612" s="162" t="str">
        <f>MONTH(B2612)&amp;"/"&amp;YEAR(B2612)</f>
        <v>1/1900</v>
      </c>
      <c r="AN2612" s="45" t="e">
        <f>WEEKNUM(B2612)-WEEKNUM(EOMONTH(B2612,-1)+1)+1</f>
        <v>#NUM!</v>
      </c>
      <c r="AO2612" s="45" t="str">
        <f>MONTH(R2612)&amp;"/"&amp;YEAR(R2612)</f>
        <v>1/1900</v>
      </c>
      <c r="AP2612" s="45" t="e">
        <f>WEEKNUM(R2612)-WEEKNUM(EOMONTH(R2612,-1)+1)+1</f>
        <v>#NUM!</v>
      </c>
      <c r="AQ2612" s="45">
        <f>IF(AU2612="S",IF(Q2612="1. Aceitou o programa",R2612-B2612,0),0)</f>
        <v>0</v>
      </c>
      <c r="AR2612" s="45">
        <f>IF(AU2612="S",IF(AND(S2612&lt;&gt;"",R2612&lt;&gt;""),S2612-R2612,0),0)</f>
        <v>0</v>
      </c>
      <c r="AS2612" s="45">
        <f>IF(AU2612="S",IF(Q2612="1. Aceitou o programa",IF(OR(X2612="Não se Aplica",X2612=""),IF(OR(W2612="Não se Aplica",W2612=""),0,W2612-V2612),AVERAGE(X2612-W2612,W2612-V2612)),0),0)</f>
        <v>0</v>
      </c>
      <c r="AT2612" s="45">
        <f>IF(AU2612="S",IF(AND(Q2612="1. Aceitou o programa",AB2612="Realizada"),IFERROR(IF(AA2612="",0,AA2612-R2612),0),0),0)</f>
        <v>0</v>
      </c>
      <c r="AU2612" s="45" t="str">
        <f>_xlfn.XLOOKUP(U2612,'Lista Suspensa'!$AA$20:$AA$23,'Lista Suspensa'!$AB$20:$AB$23,"N/A")</f>
        <v>S</v>
      </c>
    </row>
    <row r="2613" spans="27:47" ht="12" customHeight="1">
      <c r="AA2613" s="27">
        <v>0</v>
      </c>
      <c r="AL2613" s="45" t="s">
        <v>68</v>
      </c>
      <c r="AM2613" s="162" t="str">
        <f>MONTH(B2613)&amp;"/"&amp;YEAR(B2613)</f>
        <v>1/1900</v>
      </c>
      <c r="AN2613" s="45" t="e">
        <f>WEEKNUM(B2613)-WEEKNUM(EOMONTH(B2613,-1)+1)+1</f>
        <v>#NUM!</v>
      </c>
      <c r="AO2613" s="45" t="str">
        <f>MONTH(R2613)&amp;"/"&amp;YEAR(R2613)</f>
        <v>1/1900</v>
      </c>
      <c r="AP2613" s="45" t="e">
        <f>WEEKNUM(R2613)-WEEKNUM(EOMONTH(R2613,-1)+1)+1</f>
        <v>#NUM!</v>
      </c>
      <c r="AQ2613" s="45">
        <f>IF(AU2613="S",IF(Q2613="1. Aceitou o programa",R2613-B2613,0),0)</f>
        <v>0</v>
      </c>
      <c r="AR2613" s="45">
        <f>IF(AU2613="S",IF(AND(S2613&lt;&gt;"",R2613&lt;&gt;""),S2613-R2613,0),0)</f>
        <v>0</v>
      </c>
      <c r="AS2613" s="45">
        <f>IF(AU2613="S",IF(Q2613="1. Aceitou o programa",IF(OR(X2613="Não se Aplica",X2613=""),IF(OR(W2613="Não se Aplica",W2613=""),0,W2613-V2613),AVERAGE(X2613-W2613,W2613-V2613)),0),0)</f>
        <v>0</v>
      </c>
      <c r="AT2613" s="45">
        <f>IF(AU2613="S",IF(AND(Q2613="1. Aceitou o programa",AB2613="Realizada"),IFERROR(IF(AA2613="",0,AA2613-R2613),0),0),0)</f>
        <v>0</v>
      </c>
      <c r="AU2613" s="45" t="str">
        <f>_xlfn.XLOOKUP(U2613,'Lista Suspensa'!$AA$20:$AA$23,'Lista Suspensa'!$AB$20:$AB$23,"N/A")</f>
        <v>S</v>
      </c>
    </row>
    <row r="2614" spans="27:47" ht="12" customHeight="1">
      <c r="AA2614" s="27">
        <v>0</v>
      </c>
      <c r="AL2614" s="45" t="s">
        <v>68</v>
      </c>
      <c r="AM2614" s="162" t="str">
        <f>MONTH(B2614)&amp;"/"&amp;YEAR(B2614)</f>
        <v>1/1900</v>
      </c>
      <c r="AN2614" s="45" t="e">
        <f>WEEKNUM(B2614)-WEEKNUM(EOMONTH(B2614,-1)+1)+1</f>
        <v>#NUM!</v>
      </c>
      <c r="AO2614" s="45" t="str">
        <f>MONTH(R2614)&amp;"/"&amp;YEAR(R2614)</f>
        <v>1/1900</v>
      </c>
      <c r="AP2614" s="45" t="e">
        <f>WEEKNUM(R2614)-WEEKNUM(EOMONTH(R2614,-1)+1)+1</f>
        <v>#NUM!</v>
      </c>
      <c r="AQ2614" s="45">
        <f>IF(AU2614="S",IF(Q2614="1. Aceitou o programa",R2614-B2614,0),0)</f>
        <v>0</v>
      </c>
      <c r="AR2614" s="45">
        <f>IF(AU2614="S",IF(AND(S2614&lt;&gt;"",R2614&lt;&gt;""),S2614-R2614,0),0)</f>
        <v>0</v>
      </c>
      <c r="AS2614" s="45">
        <f>IF(AU2614="S",IF(Q2614="1. Aceitou o programa",IF(OR(X2614="Não se Aplica",X2614=""),IF(OR(W2614="Não se Aplica",W2614=""),0,W2614-V2614),AVERAGE(X2614-W2614,W2614-V2614)),0),0)</f>
        <v>0</v>
      </c>
      <c r="AT2614" s="45">
        <f>IF(AU2614="S",IF(AND(Q2614="1. Aceitou o programa",AB2614="Realizada"),IFERROR(IF(AA2614="",0,AA2614-R2614),0),0),0)</f>
        <v>0</v>
      </c>
      <c r="AU2614" s="45" t="str">
        <f>_xlfn.XLOOKUP(U2614,'Lista Suspensa'!$AA$20:$AA$23,'Lista Suspensa'!$AB$20:$AB$23,"N/A")</f>
        <v>S</v>
      </c>
    </row>
    <row r="2615" spans="27:47" ht="12" customHeight="1">
      <c r="AA2615" s="27">
        <v>0</v>
      </c>
      <c r="AL2615" s="45" t="s">
        <v>68</v>
      </c>
      <c r="AM2615" s="162" t="str">
        <f>MONTH(B2615)&amp;"/"&amp;YEAR(B2615)</f>
        <v>1/1900</v>
      </c>
      <c r="AN2615" s="45" t="e">
        <f>WEEKNUM(B2615)-WEEKNUM(EOMONTH(B2615,-1)+1)+1</f>
        <v>#NUM!</v>
      </c>
      <c r="AO2615" s="45" t="str">
        <f>MONTH(R2615)&amp;"/"&amp;YEAR(R2615)</f>
        <v>1/1900</v>
      </c>
      <c r="AP2615" s="45" t="e">
        <f>WEEKNUM(R2615)-WEEKNUM(EOMONTH(R2615,-1)+1)+1</f>
        <v>#NUM!</v>
      </c>
      <c r="AQ2615" s="45">
        <f>IF(AU2615="S",IF(Q2615="1. Aceitou o programa",R2615-B2615,0),0)</f>
        <v>0</v>
      </c>
      <c r="AR2615" s="45">
        <f>IF(AU2615="S",IF(AND(S2615&lt;&gt;"",R2615&lt;&gt;""),S2615-R2615,0),0)</f>
        <v>0</v>
      </c>
      <c r="AS2615" s="45">
        <f>IF(AU2615="S",IF(Q2615="1. Aceitou o programa",IF(OR(X2615="Não se Aplica",X2615=""),IF(OR(W2615="Não se Aplica",W2615=""),0,W2615-V2615),AVERAGE(X2615-W2615,W2615-V2615)),0),0)</f>
        <v>0</v>
      </c>
      <c r="AT2615" s="45">
        <f>IF(AU2615="S",IF(AND(Q2615="1. Aceitou o programa",AB2615="Realizada"),IFERROR(IF(AA2615="",0,AA2615-R2615),0),0),0)</f>
        <v>0</v>
      </c>
      <c r="AU2615" s="45" t="str">
        <f>_xlfn.XLOOKUP(U2615,'Lista Suspensa'!$AA$20:$AA$23,'Lista Suspensa'!$AB$20:$AB$23,"N/A")</f>
        <v>S</v>
      </c>
    </row>
    <row r="2616" spans="27:47" ht="12" customHeight="1">
      <c r="AA2616" s="27">
        <v>0</v>
      </c>
      <c r="AL2616" s="45" t="s">
        <v>68</v>
      </c>
      <c r="AM2616" s="162" t="str">
        <f>MONTH(B2616)&amp;"/"&amp;YEAR(B2616)</f>
        <v>1/1900</v>
      </c>
      <c r="AN2616" s="45" t="e">
        <f>WEEKNUM(B2616)-WEEKNUM(EOMONTH(B2616,-1)+1)+1</f>
        <v>#NUM!</v>
      </c>
      <c r="AO2616" s="45" t="str">
        <f>MONTH(R2616)&amp;"/"&amp;YEAR(R2616)</f>
        <v>1/1900</v>
      </c>
      <c r="AP2616" s="45" t="e">
        <f>WEEKNUM(R2616)-WEEKNUM(EOMONTH(R2616,-1)+1)+1</f>
        <v>#NUM!</v>
      </c>
      <c r="AQ2616" s="45">
        <f>IF(AU2616="S",IF(Q2616="1. Aceitou o programa",R2616-B2616,0),0)</f>
        <v>0</v>
      </c>
      <c r="AR2616" s="45">
        <f>IF(AU2616="S",IF(AND(S2616&lt;&gt;"",R2616&lt;&gt;""),S2616-R2616,0),0)</f>
        <v>0</v>
      </c>
      <c r="AS2616" s="45">
        <f>IF(AU2616="S",IF(Q2616="1. Aceitou o programa",IF(OR(X2616="Não se Aplica",X2616=""),IF(OR(W2616="Não se Aplica",W2616=""),0,W2616-V2616),AVERAGE(X2616-W2616,W2616-V2616)),0),0)</f>
        <v>0</v>
      </c>
      <c r="AT2616" s="45">
        <f>IF(AU2616="S",IF(AND(Q2616="1. Aceitou o programa",AB2616="Realizada"),IFERROR(IF(AA2616="",0,AA2616-R2616),0),0),0)</f>
        <v>0</v>
      </c>
      <c r="AU2616" s="45" t="str">
        <f>_xlfn.XLOOKUP(U2616,'Lista Suspensa'!$AA$20:$AA$23,'Lista Suspensa'!$AB$20:$AB$23,"N/A")</f>
        <v>S</v>
      </c>
    </row>
    <row r="2617" spans="27:47" ht="12" customHeight="1">
      <c r="AA2617" s="27">
        <v>0</v>
      </c>
      <c r="AL2617" s="45" t="s">
        <v>68</v>
      </c>
      <c r="AM2617" s="162" t="str">
        <f>MONTH(B2617)&amp;"/"&amp;YEAR(B2617)</f>
        <v>1/1900</v>
      </c>
      <c r="AN2617" s="45" t="e">
        <f>WEEKNUM(B2617)-WEEKNUM(EOMONTH(B2617,-1)+1)+1</f>
        <v>#NUM!</v>
      </c>
      <c r="AO2617" s="45" t="str">
        <f>MONTH(R2617)&amp;"/"&amp;YEAR(R2617)</f>
        <v>1/1900</v>
      </c>
      <c r="AP2617" s="45" t="e">
        <f>WEEKNUM(R2617)-WEEKNUM(EOMONTH(R2617,-1)+1)+1</f>
        <v>#NUM!</v>
      </c>
      <c r="AQ2617" s="45">
        <f>IF(AU2617="S",IF(Q2617="1. Aceitou o programa",R2617-B2617,0),0)</f>
        <v>0</v>
      </c>
      <c r="AR2617" s="45">
        <f>IF(AU2617="S",IF(AND(S2617&lt;&gt;"",R2617&lt;&gt;""),S2617-R2617,0),0)</f>
        <v>0</v>
      </c>
      <c r="AS2617" s="45">
        <f>IF(AU2617="S",IF(Q2617="1. Aceitou o programa",IF(OR(X2617="Não se Aplica",X2617=""),IF(OR(W2617="Não se Aplica",W2617=""),0,W2617-V2617),AVERAGE(X2617-W2617,W2617-V2617)),0),0)</f>
        <v>0</v>
      </c>
      <c r="AT2617" s="45">
        <f>IF(AU2617="S",IF(AND(Q2617="1. Aceitou o programa",AB2617="Realizada"),IFERROR(IF(AA2617="",0,AA2617-R2617),0),0),0)</f>
        <v>0</v>
      </c>
      <c r="AU2617" s="45" t="str">
        <f>_xlfn.XLOOKUP(U2617,'Lista Suspensa'!$AA$20:$AA$23,'Lista Suspensa'!$AB$20:$AB$23,"N/A")</f>
        <v>S</v>
      </c>
    </row>
    <row r="2618" spans="27:47" ht="12" customHeight="1">
      <c r="AA2618" s="27">
        <v>0</v>
      </c>
      <c r="AL2618" s="45" t="s">
        <v>68</v>
      </c>
      <c r="AM2618" s="162" t="str">
        <f>MONTH(B2618)&amp;"/"&amp;YEAR(B2618)</f>
        <v>1/1900</v>
      </c>
      <c r="AN2618" s="45" t="e">
        <f>WEEKNUM(B2618)-WEEKNUM(EOMONTH(B2618,-1)+1)+1</f>
        <v>#NUM!</v>
      </c>
      <c r="AO2618" s="45" t="str">
        <f>MONTH(R2618)&amp;"/"&amp;YEAR(R2618)</f>
        <v>1/1900</v>
      </c>
      <c r="AP2618" s="45" t="e">
        <f>WEEKNUM(R2618)-WEEKNUM(EOMONTH(R2618,-1)+1)+1</f>
        <v>#NUM!</v>
      </c>
      <c r="AQ2618" s="45">
        <f>IF(AU2618="S",IF(Q2618="1. Aceitou o programa",R2618-B2618,0),0)</f>
        <v>0</v>
      </c>
      <c r="AR2618" s="45">
        <f>IF(AU2618="S",IF(AND(S2618&lt;&gt;"",R2618&lt;&gt;""),S2618-R2618,0),0)</f>
        <v>0</v>
      </c>
      <c r="AS2618" s="45">
        <f>IF(AU2618="S",IF(Q2618="1. Aceitou o programa",IF(OR(X2618="Não se Aplica",X2618=""),IF(OR(W2618="Não se Aplica",W2618=""),0,W2618-V2618),AVERAGE(X2618-W2618,W2618-V2618)),0),0)</f>
        <v>0</v>
      </c>
      <c r="AT2618" s="45">
        <f>IF(AU2618="S",IF(AND(Q2618="1. Aceitou o programa",AB2618="Realizada"),IFERROR(IF(AA2618="",0,AA2618-R2618),0),0),0)</f>
        <v>0</v>
      </c>
      <c r="AU2618" s="45" t="str">
        <f>_xlfn.XLOOKUP(U2618,'Lista Suspensa'!$AA$20:$AA$23,'Lista Suspensa'!$AB$20:$AB$23,"N/A")</f>
        <v>S</v>
      </c>
    </row>
    <row r="2619" spans="27:47" ht="12" customHeight="1">
      <c r="AA2619" s="27">
        <v>0</v>
      </c>
      <c r="AL2619" s="45" t="s">
        <v>68</v>
      </c>
      <c r="AM2619" s="162" t="str">
        <f>MONTH(B2619)&amp;"/"&amp;YEAR(B2619)</f>
        <v>1/1900</v>
      </c>
      <c r="AN2619" s="45" t="e">
        <f>WEEKNUM(B2619)-WEEKNUM(EOMONTH(B2619,-1)+1)+1</f>
        <v>#NUM!</v>
      </c>
      <c r="AO2619" s="45" t="str">
        <f>MONTH(R2619)&amp;"/"&amp;YEAR(R2619)</f>
        <v>1/1900</v>
      </c>
      <c r="AP2619" s="45" t="e">
        <f>WEEKNUM(R2619)-WEEKNUM(EOMONTH(R2619,-1)+1)+1</f>
        <v>#NUM!</v>
      </c>
      <c r="AQ2619" s="45">
        <f>IF(AU2619="S",IF(Q2619="1. Aceitou o programa",R2619-B2619,0),0)</f>
        <v>0</v>
      </c>
      <c r="AR2619" s="45">
        <f>IF(AU2619="S",IF(AND(S2619&lt;&gt;"",R2619&lt;&gt;""),S2619-R2619,0),0)</f>
        <v>0</v>
      </c>
      <c r="AS2619" s="45">
        <f>IF(AU2619="S",IF(Q2619="1. Aceitou o programa",IF(OR(X2619="Não se Aplica",X2619=""),IF(OR(W2619="Não se Aplica",W2619=""),0,W2619-V2619),AVERAGE(X2619-W2619,W2619-V2619)),0),0)</f>
        <v>0</v>
      </c>
      <c r="AT2619" s="45">
        <f>IF(AU2619="S",IF(AND(Q2619="1. Aceitou o programa",AB2619="Realizada"),IFERROR(IF(AA2619="",0,AA2619-R2619),0),0),0)</f>
        <v>0</v>
      </c>
      <c r="AU2619" s="45" t="str">
        <f>_xlfn.XLOOKUP(U2619,'Lista Suspensa'!$AA$20:$AA$23,'Lista Suspensa'!$AB$20:$AB$23,"N/A")</f>
        <v>S</v>
      </c>
    </row>
    <row r="2620" spans="27:47" ht="12" customHeight="1">
      <c r="AA2620" s="27">
        <v>0</v>
      </c>
      <c r="AL2620" s="45" t="s">
        <v>68</v>
      </c>
      <c r="AM2620" s="162" t="str">
        <f>MONTH(B2620)&amp;"/"&amp;YEAR(B2620)</f>
        <v>1/1900</v>
      </c>
      <c r="AN2620" s="45" t="e">
        <f>WEEKNUM(B2620)-WEEKNUM(EOMONTH(B2620,-1)+1)+1</f>
        <v>#NUM!</v>
      </c>
      <c r="AO2620" s="45" t="str">
        <f>MONTH(R2620)&amp;"/"&amp;YEAR(R2620)</f>
        <v>1/1900</v>
      </c>
      <c r="AP2620" s="45" t="e">
        <f>WEEKNUM(R2620)-WEEKNUM(EOMONTH(R2620,-1)+1)+1</f>
        <v>#NUM!</v>
      </c>
      <c r="AQ2620" s="45">
        <f>IF(AU2620="S",IF(Q2620="1. Aceitou o programa",R2620-B2620,0),0)</f>
        <v>0</v>
      </c>
      <c r="AR2620" s="45">
        <f>IF(AU2620="S",IF(AND(S2620&lt;&gt;"",R2620&lt;&gt;""),S2620-R2620,0),0)</f>
        <v>0</v>
      </c>
      <c r="AS2620" s="45">
        <f>IF(AU2620="S",IF(Q2620="1. Aceitou o programa",IF(OR(X2620="Não se Aplica",X2620=""),IF(OR(W2620="Não se Aplica",W2620=""),0,W2620-V2620),AVERAGE(X2620-W2620,W2620-V2620)),0),0)</f>
        <v>0</v>
      </c>
      <c r="AT2620" s="45">
        <f>IF(AU2620="S",IF(AND(Q2620="1. Aceitou o programa",AB2620="Realizada"),IFERROR(IF(AA2620="",0,AA2620-R2620),0),0),0)</f>
        <v>0</v>
      </c>
      <c r="AU2620" s="45" t="str">
        <f>_xlfn.XLOOKUP(U2620,'Lista Suspensa'!$AA$20:$AA$23,'Lista Suspensa'!$AB$20:$AB$23,"N/A")</f>
        <v>S</v>
      </c>
    </row>
    <row r="2621" spans="27:47" ht="12" customHeight="1">
      <c r="AA2621" s="27">
        <v>0</v>
      </c>
      <c r="AL2621" s="45" t="s">
        <v>68</v>
      </c>
      <c r="AM2621" s="162" t="str">
        <f>MONTH(B2621)&amp;"/"&amp;YEAR(B2621)</f>
        <v>1/1900</v>
      </c>
      <c r="AN2621" s="45" t="e">
        <f>WEEKNUM(B2621)-WEEKNUM(EOMONTH(B2621,-1)+1)+1</f>
        <v>#NUM!</v>
      </c>
      <c r="AO2621" s="45" t="str">
        <f>MONTH(R2621)&amp;"/"&amp;YEAR(R2621)</f>
        <v>1/1900</v>
      </c>
      <c r="AP2621" s="45" t="e">
        <f>WEEKNUM(R2621)-WEEKNUM(EOMONTH(R2621,-1)+1)+1</f>
        <v>#NUM!</v>
      </c>
      <c r="AQ2621" s="45">
        <f>IF(AU2621="S",IF(Q2621="1. Aceitou o programa",R2621-B2621,0),0)</f>
        <v>0</v>
      </c>
      <c r="AR2621" s="45">
        <f>IF(AU2621="S",IF(AND(S2621&lt;&gt;"",R2621&lt;&gt;""),S2621-R2621,0),0)</f>
        <v>0</v>
      </c>
      <c r="AS2621" s="45">
        <f>IF(AU2621="S",IF(Q2621="1. Aceitou o programa",IF(OR(X2621="Não se Aplica",X2621=""),IF(OR(W2621="Não se Aplica",W2621=""),0,W2621-V2621),AVERAGE(X2621-W2621,W2621-V2621)),0),0)</f>
        <v>0</v>
      </c>
      <c r="AT2621" s="45">
        <f>IF(AU2621="S",IF(AND(Q2621="1. Aceitou o programa",AB2621="Realizada"),IFERROR(IF(AA2621="",0,AA2621-R2621),0),0),0)</f>
        <v>0</v>
      </c>
      <c r="AU2621" s="45" t="str">
        <f>_xlfn.XLOOKUP(U2621,'Lista Suspensa'!$AA$20:$AA$23,'Lista Suspensa'!$AB$20:$AB$23,"N/A")</f>
        <v>S</v>
      </c>
    </row>
    <row r="2622" spans="27:47" ht="12" customHeight="1">
      <c r="AA2622" s="27">
        <v>0</v>
      </c>
      <c r="AL2622" s="45" t="s">
        <v>68</v>
      </c>
      <c r="AM2622" s="162" t="str">
        <f>MONTH(B2622)&amp;"/"&amp;YEAR(B2622)</f>
        <v>1/1900</v>
      </c>
      <c r="AN2622" s="45" t="e">
        <f>WEEKNUM(B2622)-WEEKNUM(EOMONTH(B2622,-1)+1)+1</f>
        <v>#NUM!</v>
      </c>
      <c r="AO2622" s="45" t="str">
        <f>MONTH(R2622)&amp;"/"&amp;YEAR(R2622)</f>
        <v>1/1900</v>
      </c>
      <c r="AP2622" s="45" t="e">
        <f>WEEKNUM(R2622)-WEEKNUM(EOMONTH(R2622,-1)+1)+1</f>
        <v>#NUM!</v>
      </c>
      <c r="AQ2622" s="45">
        <f>IF(AU2622="S",IF(Q2622="1. Aceitou o programa",R2622-B2622,0),0)</f>
        <v>0</v>
      </c>
      <c r="AR2622" s="45">
        <f>IF(AU2622="S",IF(AND(S2622&lt;&gt;"",R2622&lt;&gt;""),S2622-R2622,0),0)</f>
        <v>0</v>
      </c>
      <c r="AS2622" s="45">
        <f>IF(AU2622="S",IF(Q2622="1. Aceitou o programa",IF(OR(X2622="Não se Aplica",X2622=""),IF(OR(W2622="Não se Aplica",W2622=""),0,W2622-V2622),AVERAGE(X2622-W2622,W2622-V2622)),0),0)</f>
        <v>0</v>
      </c>
      <c r="AT2622" s="45">
        <f>IF(AU2622="S",IF(AND(Q2622="1. Aceitou o programa",AB2622="Realizada"),IFERROR(IF(AA2622="",0,AA2622-R2622),0),0),0)</f>
        <v>0</v>
      </c>
      <c r="AU2622" s="45" t="str">
        <f>_xlfn.XLOOKUP(U2622,'Lista Suspensa'!$AA$20:$AA$23,'Lista Suspensa'!$AB$20:$AB$23,"N/A")</f>
        <v>S</v>
      </c>
    </row>
    <row r="2623" spans="27:47" ht="12" customHeight="1">
      <c r="AA2623" s="27">
        <v>0</v>
      </c>
      <c r="AL2623" s="45" t="s">
        <v>68</v>
      </c>
      <c r="AM2623" s="162" t="str">
        <f>MONTH(B2623)&amp;"/"&amp;YEAR(B2623)</f>
        <v>1/1900</v>
      </c>
      <c r="AN2623" s="45" t="e">
        <f>WEEKNUM(B2623)-WEEKNUM(EOMONTH(B2623,-1)+1)+1</f>
        <v>#NUM!</v>
      </c>
      <c r="AO2623" s="45" t="str">
        <f>MONTH(R2623)&amp;"/"&amp;YEAR(R2623)</f>
        <v>1/1900</v>
      </c>
      <c r="AP2623" s="45" t="e">
        <f>WEEKNUM(R2623)-WEEKNUM(EOMONTH(R2623,-1)+1)+1</f>
        <v>#NUM!</v>
      </c>
      <c r="AQ2623" s="45">
        <f>IF(AU2623="S",IF(Q2623="1. Aceitou o programa",R2623-B2623,0),0)</f>
        <v>0</v>
      </c>
      <c r="AR2623" s="45">
        <f>IF(AU2623="S",IF(AND(S2623&lt;&gt;"",R2623&lt;&gt;""),S2623-R2623,0),0)</f>
        <v>0</v>
      </c>
      <c r="AS2623" s="45">
        <f>IF(AU2623="S",IF(Q2623="1. Aceitou o programa",IF(OR(X2623="Não se Aplica",X2623=""),IF(OR(W2623="Não se Aplica",W2623=""),0,W2623-V2623),AVERAGE(X2623-W2623,W2623-V2623)),0),0)</f>
        <v>0</v>
      </c>
      <c r="AT2623" s="45">
        <f>IF(AU2623="S",IF(AND(Q2623="1. Aceitou o programa",AB2623="Realizada"),IFERROR(IF(AA2623="",0,AA2623-R2623),0),0),0)</f>
        <v>0</v>
      </c>
      <c r="AU2623" s="45" t="str">
        <f>_xlfn.XLOOKUP(U2623,'Lista Suspensa'!$AA$20:$AA$23,'Lista Suspensa'!$AB$20:$AB$23,"N/A")</f>
        <v>S</v>
      </c>
    </row>
    <row r="2624" spans="27:47" ht="12" customHeight="1">
      <c r="AA2624" s="27">
        <v>0</v>
      </c>
      <c r="AL2624" s="45" t="s">
        <v>68</v>
      </c>
      <c r="AM2624" s="162" t="str">
        <f>MONTH(B2624)&amp;"/"&amp;YEAR(B2624)</f>
        <v>1/1900</v>
      </c>
      <c r="AN2624" s="45" t="e">
        <f>WEEKNUM(B2624)-WEEKNUM(EOMONTH(B2624,-1)+1)+1</f>
        <v>#NUM!</v>
      </c>
      <c r="AO2624" s="45" t="str">
        <f>MONTH(R2624)&amp;"/"&amp;YEAR(R2624)</f>
        <v>1/1900</v>
      </c>
      <c r="AP2624" s="45" t="e">
        <f>WEEKNUM(R2624)-WEEKNUM(EOMONTH(R2624,-1)+1)+1</f>
        <v>#NUM!</v>
      </c>
      <c r="AQ2624" s="45">
        <f>IF(AU2624="S",IF(Q2624="1. Aceitou o programa",R2624-B2624,0),0)</f>
        <v>0</v>
      </c>
      <c r="AR2624" s="45">
        <f>IF(AU2624="S",IF(AND(S2624&lt;&gt;"",R2624&lt;&gt;""),S2624-R2624,0),0)</f>
        <v>0</v>
      </c>
      <c r="AS2624" s="45">
        <f>IF(AU2624="S",IF(Q2624="1. Aceitou o programa",IF(OR(X2624="Não se Aplica",X2624=""),IF(OR(W2624="Não se Aplica",W2624=""),0,W2624-V2624),AVERAGE(X2624-W2624,W2624-V2624)),0),0)</f>
        <v>0</v>
      </c>
      <c r="AT2624" s="45">
        <f>IF(AU2624="S",IF(AND(Q2624="1. Aceitou o programa",AB2624="Realizada"),IFERROR(IF(AA2624="",0,AA2624-R2624),0),0),0)</f>
        <v>0</v>
      </c>
      <c r="AU2624" s="45" t="str">
        <f>_xlfn.XLOOKUP(U2624,'Lista Suspensa'!$AA$20:$AA$23,'Lista Suspensa'!$AB$20:$AB$23,"N/A")</f>
        <v>S</v>
      </c>
    </row>
    <row r="2625" spans="27:47" ht="12" customHeight="1">
      <c r="AA2625" s="27">
        <v>0</v>
      </c>
      <c r="AL2625" s="45" t="s">
        <v>68</v>
      </c>
      <c r="AM2625" s="162" t="str">
        <f>MONTH(B2625)&amp;"/"&amp;YEAR(B2625)</f>
        <v>1/1900</v>
      </c>
      <c r="AN2625" s="45" t="e">
        <f>WEEKNUM(B2625)-WEEKNUM(EOMONTH(B2625,-1)+1)+1</f>
        <v>#NUM!</v>
      </c>
      <c r="AO2625" s="45" t="str">
        <f>MONTH(R2625)&amp;"/"&amp;YEAR(R2625)</f>
        <v>1/1900</v>
      </c>
      <c r="AP2625" s="45" t="e">
        <f>WEEKNUM(R2625)-WEEKNUM(EOMONTH(R2625,-1)+1)+1</f>
        <v>#NUM!</v>
      </c>
      <c r="AQ2625" s="45">
        <f>IF(AU2625="S",IF(Q2625="1. Aceitou o programa",R2625-B2625,0),0)</f>
        <v>0</v>
      </c>
      <c r="AR2625" s="45">
        <f>IF(AU2625="S",IF(AND(S2625&lt;&gt;"",R2625&lt;&gt;""),S2625-R2625,0),0)</f>
        <v>0</v>
      </c>
      <c r="AS2625" s="45">
        <f>IF(AU2625="S",IF(Q2625="1. Aceitou o programa",IF(OR(X2625="Não se Aplica",X2625=""),IF(OR(W2625="Não se Aplica",W2625=""),0,W2625-V2625),AVERAGE(X2625-W2625,W2625-V2625)),0),0)</f>
        <v>0</v>
      </c>
      <c r="AT2625" s="45">
        <f>IF(AU2625="S",IF(AND(Q2625="1. Aceitou o programa",AB2625="Realizada"),IFERROR(IF(AA2625="",0,AA2625-R2625),0),0),0)</f>
        <v>0</v>
      </c>
      <c r="AU2625" s="45" t="str">
        <f>_xlfn.XLOOKUP(U2625,'Lista Suspensa'!$AA$20:$AA$23,'Lista Suspensa'!$AB$20:$AB$23,"N/A")</f>
        <v>S</v>
      </c>
    </row>
    <row r="2626" spans="27:47" ht="12" customHeight="1">
      <c r="AA2626" s="27">
        <v>0</v>
      </c>
      <c r="AL2626" s="45" t="s">
        <v>68</v>
      </c>
      <c r="AM2626" s="162" t="str">
        <f>MONTH(B2626)&amp;"/"&amp;YEAR(B2626)</f>
        <v>1/1900</v>
      </c>
      <c r="AN2626" s="45" t="e">
        <f>WEEKNUM(B2626)-WEEKNUM(EOMONTH(B2626,-1)+1)+1</f>
        <v>#NUM!</v>
      </c>
      <c r="AO2626" s="45" t="str">
        <f>MONTH(R2626)&amp;"/"&amp;YEAR(R2626)</f>
        <v>1/1900</v>
      </c>
      <c r="AP2626" s="45" t="e">
        <f>WEEKNUM(R2626)-WEEKNUM(EOMONTH(R2626,-1)+1)+1</f>
        <v>#NUM!</v>
      </c>
      <c r="AQ2626" s="45">
        <f>IF(AU2626="S",IF(Q2626="1. Aceitou o programa",R2626-B2626,0),0)</f>
        <v>0</v>
      </c>
      <c r="AR2626" s="45">
        <f>IF(AU2626="S",IF(AND(S2626&lt;&gt;"",R2626&lt;&gt;""),S2626-R2626,0),0)</f>
        <v>0</v>
      </c>
      <c r="AS2626" s="45">
        <f>IF(AU2626="S",IF(Q2626="1. Aceitou o programa",IF(OR(X2626="Não se Aplica",X2626=""),IF(OR(W2626="Não se Aplica",W2626=""),0,W2626-V2626),AVERAGE(X2626-W2626,W2626-V2626)),0),0)</f>
        <v>0</v>
      </c>
      <c r="AT2626" s="45">
        <f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27:47" ht="12" customHeight="1">
      <c r="AA2627" s="27">
        <v>0</v>
      </c>
      <c r="AL2627" s="45" t="s">
        <v>68</v>
      </c>
      <c r="AM2627" s="162" t="str">
        <f>MONTH(B2627)&amp;"/"&amp;YEAR(B2627)</f>
        <v>1/1900</v>
      </c>
      <c r="AN2627" s="45" t="e">
        <f>WEEKNUM(B2627)-WEEKNUM(EOMONTH(B2627,-1)+1)+1</f>
        <v>#NUM!</v>
      </c>
      <c r="AO2627" s="45" t="str">
        <f>MONTH(R2627)&amp;"/"&amp;YEAR(R2627)</f>
        <v>1/1900</v>
      </c>
      <c r="AP2627" s="45" t="e">
        <f>WEEKNUM(R2627)-WEEKNUM(EOMONTH(R2627,-1)+1)+1</f>
        <v>#NUM!</v>
      </c>
      <c r="AQ2627" s="45">
        <f>IF(AU2627="S",IF(Q2627="1. Aceitou o programa",R2627-B2627,0),0)</f>
        <v>0</v>
      </c>
      <c r="AR2627" s="45">
        <f>IF(AU2627="S",IF(AND(S2627&lt;&gt;"",R2627&lt;&gt;""),S2627-R2627,0),0)</f>
        <v>0</v>
      </c>
      <c r="AS2627" s="45">
        <f>IF(AU2627="S",IF(Q2627="1. Aceitou o programa",IF(OR(X2627="Não se Aplica",X2627=""),IF(OR(W2627="Não se Aplica",W2627=""),0,W2627-V2627),AVERAGE(X2627-W2627,W2627-V2627)),0),0)</f>
        <v>0</v>
      </c>
      <c r="AT2627" s="45">
        <f>IF(AU2627="S",IF(AND(Q2627="1. Aceitou o programa",AB2627="Realizada"),IFERROR(IF(AA2627="",0,AA2627-R2627),0),0),0)</f>
        <v>0</v>
      </c>
      <c r="AU2627" s="45" t="str">
        <f>_xlfn.XLOOKUP(U2627,'Lista Suspensa'!$AA$20:$AA$23,'Lista Suspensa'!$AB$20:$AB$23,"N/A")</f>
        <v>S</v>
      </c>
    </row>
    <row r="2628" spans="27:47" ht="12" customHeight="1">
      <c r="AA2628" s="27">
        <v>0</v>
      </c>
      <c r="AL2628" s="45" t="s">
        <v>68</v>
      </c>
      <c r="AM2628" s="162" t="str">
        <f>MONTH(B2628)&amp;"/"&amp;YEAR(B2628)</f>
        <v>1/1900</v>
      </c>
      <c r="AN2628" s="45" t="e">
        <f>WEEKNUM(B2628)-WEEKNUM(EOMONTH(B2628,-1)+1)+1</f>
        <v>#NUM!</v>
      </c>
      <c r="AO2628" s="45" t="str">
        <f>MONTH(R2628)&amp;"/"&amp;YEAR(R2628)</f>
        <v>1/1900</v>
      </c>
      <c r="AP2628" s="45" t="e">
        <f>WEEKNUM(R2628)-WEEKNUM(EOMONTH(R2628,-1)+1)+1</f>
        <v>#NUM!</v>
      </c>
      <c r="AQ2628" s="45">
        <f>IF(AU2628="S",IF(Q2628="1. Aceitou o programa",R2628-B2628,0),0)</f>
        <v>0</v>
      </c>
      <c r="AR2628" s="45">
        <f>IF(AU2628="S",IF(AND(S2628&lt;&gt;"",R2628&lt;&gt;""),S2628-R2628,0),0)</f>
        <v>0</v>
      </c>
      <c r="AS2628" s="45">
        <f>IF(AU2628="S",IF(Q2628="1. Aceitou o programa",IF(OR(X2628="Não se Aplica",X2628=""),IF(OR(W2628="Não se Aplica",W2628=""),0,W2628-V2628),AVERAGE(X2628-W2628,W2628-V2628)),0),0)</f>
        <v>0</v>
      </c>
      <c r="AT2628" s="45">
        <f>IF(AU2628="S",IF(AND(Q2628="1. Aceitou o programa",AB2628="Realizada"),IFERROR(IF(AA2628="",0,AA2628-R2628),0),0),0)</f>
        <v>0</v>
      </c>
      <c r="AU2628" s="45" t="str">
        <f>_xlfn.XLOOKUP(U2628,'Lista Suspensa'!$AA$20:$AA$23,'Lista Suspensa'!$AB$20:$AB$23,"N/A")</f>
        <v>S</v>
      </c>
    </row>
    <row r="2629" spans="27:47" ht="12" customHeight="1">
      <c r="AA2629" s="27">
        <v>0</v>
      </c>
      <c r="AL2629" s="45" t="s">
        <v>68</v>
      </c>
      <c r="AM2629" s="162" t="str">
        <f>MONTH(B2629)&amp;"/"&amp;YEAR(B2629)</f>
        <v>1/1900</v>
      </c>
      <c r="AN2629" s="45" t="e">
        <f>WEEKNUM(B2629)-WEEKNUM(EOMONTH(B2629,-1)+1)+1</f>
        <v>#NUM!</v>
      </c>
      <c r="AO2629" s="45" t="str">
        <f>MONTH(R2629)&amp;"/"&amp;YEAR(R2629)</f>
        <v>1/1900</v>
      </c>
      <c r="AP2629" s="45" t="e">
        <f>WEEKNUM(R2629)-WEEKNUM(EOMONTH(R2629,-1)+1)+1</f>
        <v>#NUM!</v>
      </c>
      <c r="AQ2629" s="45">
        <f>IF(AU2629="S",IF(Q2629="1. Aceitou o programa",R2629-B2629,0),0)</f>
        <v>0</v>
      </c>
      <c r="AR2629" s="45">
        <f>IF(AU2629="S",IF(AND(S2629&lt;&gt;"",R2629&lt;&gt;""),S2629-R2629,0),0)</f>
        <v>0</v>
      </c>
      <c r="AS2629" s="45">
        <f>IF(AU2629="S",IF(Q2629="1. Aceitou o programa",IF(OR(X2629="Não se Aplica",X2629=""),IF(OR(W2629="Não se Aplica",W2629=""),0,W2629-V2629),AVERAGE(X2629-W2629,W2629-V2629)),0),0)</f>
        <v>0</v>
      </c>
      <c r="AT2629" s="45">
        <f>IF(AU2629="S",IF(AND(Q2629="1. Aceitou o programa",AB2629="Realizada"),IFERROR(IF(AA2629="",0,AA2629-R2629),0),0),0)</f>
        <v>0</v>
      </c>
      <c r="AU2629" s="45" t="str">
        <f>_xlfn.XLOOKUP(U2629,'Lista Suspensa'!$AA$20:$AA$23,'Lista Suspensa'!$AB$20:$AB$23,"N/A")</f>
        <v>S</v>
      </c>
    </row>
    <row r="2630" spans="27:47" ht="12" customHeight="1">
      <c r="AA2630" s="27">
        <v>0</v>
      </c>
      <c r="AL2630" s="45" t="s">
        <v>68</v>
      </c>
      <c r="AM2630" s="162" t="str">
        <f>MONTH(B2630)&amp;"/"&amp;YEAR(B2630)</f>
        <v>1/1900</v>
      </c>
      <c r="AN2630" s="45" t="e">
        <f>WEEKNUM(B2630)-WEEKNUM(EOMONTH(B2630,-1)+1)+1</f>
        <v>#NUM!</v>
      </c>
      <c r="AO2630" s="45" t="str">
        <f>MONTH(R2630)&amp;"/"&amp;YEAR(R2630)</f>
        <v>1/1900</v>
      </c>
      <c r="AP2630" s="45" t="e">
        <f>WEEKNUM(R2630)-WEEKNUM(EOMONTH(R2630,-1)+1)+1</f>
        <v>#NUM!</v>
      </c>
      <c r="AQ2630" s="45">
        <f>IF(AU2630="S",IF(Q2630="1. Aceitou o programa",R2630-B2630,0),0)</f>
        <v>0</v>
      </c>
      <c r="AR2630" s="45">
        <f>IF(AU2630="S",IF(AND(S2630&lt;&gt;"",R2630&lt;&gt;""),S2630-R2630,0),0)</f>
        <v>0</v>
      </c>
      <c r="AS2630" s="45">
        <f>IF(AU2630="S",IF(Q2630="1. Aceitou o programa",IF(OR(X2630="Não se Aplica",X2630=""),IF(OR(W2630="Não se Aplica",W2630=""),0,W2630-V2630),AVERAGE(X2630-W2630,W2630-V2630)),0),0)</f>
        <v>0</v>
      </c>
      <c r="AT2630" s="45">
        <f>IF(AU2630="S",IF(AND(Q2630="1. Aceitou o programa",AB2630="Realizada"),IFERROR(IF(AA2630="",0,AA2630-R2630),0),0),0)</f>
        <v>0</v>
      </c>
      <c r="AU2630" s="45" t="str">
        <f>_xlfn.XLOOKUP(U2630,'Lista Suspensa'!$AA$20:$AA$23,'Lista Suspensa'!$AB$20:$AB$23,"N/A")</f>
        <v>S</v>
      </c>
    </row>
    <row r="2631" spans="27:47" ht="12" customHeight="1">
      <c r="AA2631" s="27">
        <v>0</v>
      </c>
      <c r="AL2631" s="45" t="s">
        <v>68</v>
      </c>
      <c r="AM2631" s="162" t="str">
        <f>MONTH(B2631)&amp;"/"&amp;YEAR(B2631)</f>
        <v>1/1900</v>
      </c>
      <c r="AN2631" s="45" t="e">
        <f>WEEKNUM(B2631)-WEEKNUM(EOMONTH(B2631,-1)+1)+1</f>
        <v>#NUM!</v>
      </c>
      <c r="AO2631" s="45" t="str">
        <f>MONTH(R2631)&amp;"/"&amp;YEAR(R2631)</f>
        <v>1/1900</v>
      </c>
      <c r="AP2631" s="45" t="e">
        <f>WEEKNUM(R2631)-WEEKNUM(EOMONTH(R2631,-1)+1)+1</f>
        <v>#NUM!</v>
      </c>
      <c r="AQ2631" s="45">
        <f>IF(AU2631="S",IF(Q2631="1. Aceitou o programa",R2631-B2631,0),0)</f>
        <v>0</v>
      </c>
      <c r="AR2631" s="45">
        <f>IF(AU2631="S",IF(AND(S2631&lt;&gt;"",R2631&lt;&gt;""),S2631-R2631,0),0)</f>
        <v>0</v>
      </c>
      <c r="AS2631" s="45">
        <f>IF(AU2631="S",IF(Q2631="1. Aceitou o programa",IF(OR(X2631="Não se Aplica",X2631=""),IF(OR(W2631="Não se Aplica",W2631=""),0,W2631-V2631),AVERAGE(X2631-W2631,W2631-V2631)),0),0)</f>
        <v>0</v>
      </c>
      <c r="AT2631" s="45">
        <f>IF(AU2631="S",IF(AND(Q2631="1. Aceitou o programa",AB2631="Realizada"),IFERROR(IF(AA2631="",0,AA2631-R2631),0),0),0)</f>
        <v>0</v>
      </c>
      <c r="AU2631" s="45" t="str">
        <f>_xlfn.XLOOKUP(U2631,'Lista Suspensa'!$AA$20:$AA$23,'Lista Suspensa'!$AB$20:$AB$23,"N/A")</f>
        <v>S</v>
      </c>
    </row>
    <row r="2632" spans="27:47" ht="12" customHeight="1">
      <c r="AA2632" s="27">
        <v>0</v>
      </c>
      <c r="AL2632" s="45" t="s">
        <v>68</v>
      </c>
      <c r="AM2632" s="162" t="str">
        <f>MONTH(B2632)&amp;"/"&amp;YEAR(B2632)</f>
        <v>1/1900</v>
      </c>
      <c r="AN2632" s="45" t="e">
        <f>WEEKNUM(B2632)-WEEKNUM(EOMONTH(B2632,-1)+1)+1</f>
        <v>#NUM!</v>
      </c>
      <c r="AO2632" s="45" t="str">
        <f>MONTH(R2632)&amp;"/"&amp;YEAR(R2632)</f>
        <v>1/1900</v>
      </c>
      <c r="AP2632" s="45" t="e">
        <f>WEEKNUM(R2632)-WEEKNUM(EOMONTH(R2632,-1)+1)+1</f>
        <v>#NUM!</v>
      </c>
      <c r="AQ2632" s="45">
        <f>IF(AU2632="S",IF(Q2632="1. Aceitou o programa",R2632-B2632,0),0)</f>
        <v>0</v>
      </c>
      <c r="AR2632" s="45">
        <f>IF(AU2632="S",IF(AND(S2632&lt;&gt;"",R2632&lt;&gt;""),S2632-R2632,0),0)</f>
        <v>0</v>
      </c>
      <c r="AS2632" s="45">
        <f>IF(AU2632="S",IF(Q2632="1. Aceitou o programa",IF(OR(X2632="Não se Aplica",X2632=""),IF(OR(W2632="Não se Aplica",W2632=""),0,W2632-V2632),AVERAGE(X2632-W2632,W2632-V2632)),0),0)</f>
        <v>0</v>
      </c>
      <c r="AT2632" s="45">
        <f>IF(AU2632="S",IF(AND(Q2632="1. Aceitou o programa",AB2632="Realizada"),IFERROR(IF(AA2632="",0,AA2632-R2632),0),0),0)</f>
        <v>0</v>
      </c>
      <c r="AU2632" s="45" t="str">
        <f>_xlfn.XLOOKUP(U2632,'Lista Suspensa'!$AA$20:$AA$23,'Lista Suspensa'!$AB$20:$AB$23,"N/A")</f>
        <v>S</v>
      </c>
    </row>
    <row r="2633" spans="27:47" ht="12" customHeight="1">
      <c r="AA2633" s="27">
        <v>0</v>
      </c>
      <c r="AL2633" s="45" t="s">
        <v>68</v>
      </c>
      <c r="AM2633" s="162" t="str">
        <f>MONTH(B2633)&amp;"/"&amp;YEAR(B2633)</f>
        <v>1/1900</v>
      </c>
      <c r="AN2633" s="45" t="e">
        <f>WEEKNUM(B2633)-WEEKNUM(EOMONTH(B2633,-1)+1)+1</f>
        <v>#NUM!</v>
      </c>
      <c r="AO2633" s="45" t="str">
        <f>MONTH(R2633)&amp;"/"&amp;YEAR(R2633)</f>
        <v>1/1900</v>
      </c>
      <c r="AP2633" s="45" t="e">
        <f>WEEKNUM(R2633)-WEEKNUM(EOMONTH(R2633,-1)+1)+1</f>
        <v>#NUM!</v>
      </c>
      <c r="AQ2633" s="45">
        <f>IF(AU2633="S",IF(Q2633="1. Aceitou o programa",R2633-B2633,0),0)</f>
        <v>0</v>
      </c>
      <c r="AR2633" s="45">
        <f>IF(AU2633="S",IF(AND(S2633&lt;&gt;"",R2633&lt;&gt;""),S2633-R2633,0),0)</f>
        <v>0</v>
      </c>
      <c r="AS2633" s="45">
        <f>IF(AU2633="S",IF(Q2633="1. Aceitou o programa",IF(OR(X2633="Não se Aplica",X2633=""),IF(OR(W2633="Não se Aplica",W2633=""),0,W2633-V2633),AVERAGE(X2633-W2633,W2633-V2633)),0),0)</f>
        <v>0</v>
      </c>
      <c r="AT2633" s="45">
        <f>IF(AU2633="S",IF(AND(Q2633="1. Aceitou o programa",AB2633="Realizada"),IFERROR(IF(AA2633="",0,AA2633-R2633),0),0),0)</f>
        <v>0</v>
      </c>
      <c r="AU2633" s="45" t="str">
        <f>_xlfn.XLOOKUP(U2633,'Lista Suspensa'!$AA$20:$AA$23,'Lista Suspensa'!$AB$20:$AB$23,"N/A")</f>
        <v>S</v>
      </c>
    </row>
    <row r="2634" spans="27:47" ht="12" customHeight="1">
      <c r="AA2634" s="27">
        <v>0</v>
      </c>
      <c r="AL2634" s="45" t="s">
        <v>68</v>
      </c>
      <c r="AM2634" s="162" t="str">
        <f>MONTH(B2634)&amp;"/"&amp;YEAR(B2634)</f>
        <v>1/1900</v>
      </c>
      <c r="AN2634" s="45" t="e">
        <f>WEEKNUM(B2634)-WEEKNUM(EOMONTH(B2634,-1)+1)+1</f>
        <v>#NUM!</v>
      </c>
      <c r="AO2634" s="45" t="str">
        <f>MONTH(R2634)&amp;"/"&amp;YEAR(R2634)</f>
        <v>1/1900</v>
      </c>
      <c r="AP2634" s="45" t="e">
        <f>WEEKNUM(R2634)-WEEKNUM(EOMONTH(R2634,-1)+1)+1</f>
        <v>#NUM!</v>
      </c>
      <c r="AQ2634" s="45">
        <f>IF(AU2634="S",IF(Q2634="1. Aceitou o programa",R2634-B2634,0),0)</f>
        <v>0</v>
      </c>
      <c r="AR2634" s="45">
        <f>IF(AU2634="S",IF(AND(S2634&lt;&gt;"",R2634&lt;&gt;""),S2634-R2634,0),0)</f>
        <v>0</v>
      </c>
      <c r="AS2634" s="45">
        <f>IF(AU2634="S",IF(Q2634="1. Aceitou o programa",IF(OR(X2634="Não se Aplica",X2634=""),IF(OR(W2634="Não se Aplica",W2634=""),0,W2634-V2634),AVERAGE(X2634-W2634,W2634-V2634)),0),0)</f>
        <v>0</v>
      </c>
      <c r="AT2634" s="45">
        <f>IF(AU2634="S",IF(AND(Q2634="1. Aceitou o programa",AB2634="Realizada"),IFERROR(IF(AA2634="",0,AA2634-R2634),0),0),0)</f>
        <v>0</v>
      </c>
      <c r="AU2634" s="45" t="str">
        <f>_xlfn.XLOOKUP(U2634,'Lista Suspensa'!$AA$20:$AA$23,'Lista Suspensa'!$AB$20:$AB$23,"N/A")</f>
        <v>S</v>
      </c>
    </row>
    <row r="2635" spans="27:47" ht="12" customHeight="1">
      <c r="AA2635" s="27">
        <v>0</v>
      </c>
      <c r="AL2635" s="45" t="s">
        <v>68</v>
      </c>
      <c r="AM2635" s="162" t="str">
        <f>MONTH(B2635)&amp;"/"&amp;YEAR(B2635)</f>
        <v>1/1900</v>
      </c>
      <c r="AN2635" s="45" t="e">
        <f>WEEKNUM(B2635)-WEEKNUM(EOMONTH(B2635,-1)+1)+1</f>
        <v>#NUM!</v>
      </c>
      <c r="AO2635" s="45" t="str">
        <f>MONTH(R2635)&amp;"/"&amp;YEAR(R2635)</f>
        <v>1/1900</v>
      </c>
      <c r="AP2635" s="45" t="e">
        <f>WEEKNUM(R2635)-WEEKNUM(EOMONTH(R2635,-1)+1)+1</f>
        <v>#NUM!</v>
      </c>
      <c r="AQ2635" s="45">
        <f>IF(AU2635="S",IF(Q2635="1. Aceitou o programa",R2635-B2635,0),0)</f>
        <v>0</v>
      </c>
      <c r="AR2635" s="45">
        <f>IF(AU2635="S",IF(AND(S2635&lt;&gt;"",R2635&lt;&gt;""),S2635-R2635,0),0)</f>
        <v>0</v>
      </c>
      <c r="AS2635" s="45">
        <f>IF(AU2635="S",IF(Q2635="1. Aceitou o programa",IF(OR(X2635="Não se Aplica",X2635=""),IF(OR(W2635="Não se Aplica",W2635=""),0,W2635-V2635),AVERAGE(X2635-W2635,W2635-V2635)),0),0)</f>
        <v>0</v>
      </c>
      <c r="AT2635" s="45">
        <f>IF(AU2635="S",IF(AND(Q2635="1. Aceitou o programa",AB2635="Realizada"),IFERROR(IF(AA2635="",0,AA2635-R2635),0),0),0)</f>
        <v>0</v>
      </c>
      <c r="AU2635" s="45" t="str">
        <f>_xlfn.XLOOKUP(U2635,'Lista Suspensa'!$AA$20:$AA$23,'Lista Suspensa'!$AB$20:$AB$23,"N/A")</f>
        <v>S</v>
      </c>
    </row>
    <row r="2636" spans="27:47" ht="12" customHeight="1">
      <c r="AA2636" s="27">
        <v>0</v>
      </c>
      <c r="AL2636" s="45" t="s">
        <v>68</v>
      </c>
      <c r="AM2636" s="162" t="str">
        <f>MONTH(B2636)&amp;"/"&amp;YEAR(B2636)</f>
        <v>1/1900</v>
      </c>
      <c r="AN2636" s="45" t="e">
        <f>WEEKNUM(B2636)-WEEKNUM(EOMONTH(B2636,-1)+1)+1</f>
        <v>#NUM!</v>
      </c>
      <c r="AO2636" s="45" t="str">
        <f>MONTH(R2636)&amp;"/"&amp;YEAR(R2636)</f>
        <v>1/1900</v>
      </c>
      <c r="AP2636" s="45" t="e">
        <f>WEEKNUM(R2636)-WEEKNUM(EOMONTH(R2636,-1)+1)+1</f>
        <v>#NUM!</v>
      </c>
      <c r="AQ2636" s="45">
        <f>IF(AU2636="S",IF(Q2636="1. Aceitou o programa",R2636-B2636,0),0)</f>
        <v>0</v>
      </c>
      <c r="AR2636" s="45">
        <f>IF(AU2636="S",IF(AND(S2636&lt;&gt;"",R2636&lt;&gt;""),S2636-R2636,0),0)</f>
        <v>0</v>
      </c>
      <c r="AS2636" s="45">
        <f>IF(AU2636="S",IF(Q2636="1. Aceitou o programa",IF(OR(X2636="Não se Aplica",X2636=""),IF(OR(W2636="Não se Aplica",W2636=""),0,W2636-V2636),AVERAGE(X2636-W2636,W2636-V2636)),0),0)</f>
        <v>0</v>
      </c>
      <c r="AT2636" s="45">
        <f>IF(AU2636="S",IF(AND(Q2636="1. Aceitou o programa",AB2636="Realizada"),IFERROR(IF(AA2636="",0,AA2636-R2636),0),0),0)</f>
        <v>0</v>
      </c>
      <c r="AU2636" s="45" t="str">
        <f>_xlfn.XLOOKUP(U2636,'Lista Suspensa'!$AA$20:$AA$23,'Lista Suspensa'!$AB$20:$AB$23,"N/A")</f>
        <v>S</v>
      </c>
    </row>
    <row r="2637" spans="27:47" ht="12" customHeight="1">
      <c r="AA2637" s="27">
        <v>0</v>
      </c>
      <c r="AL2637" s="45" t="s">
        <v>68</v>
      </c>
      <c r="AM2637" s="162" t="str">
        <f>MONTH(B2637)&amp;"/"&amp;YEAR(B2637)</f>
        <v>1/1900</v>
      </c>
      <c r="AN2637" s="45" t="e">
        <f>WEEKNUM(B2637)-WEEKNUM(EOMONTH(B2637,-1)+1)+1</f>
        <v>#NUM!</v>
      </c>
      <c r="AO2637" s="45" t="str">
        <f>MONTH(R2637)&amp;"/"&amp;YEAR(R2637)</f>
        <v>1/1900</v>
      </c>
      <c r="AP2637" s="45" t="e">
        <f>WEEKNUM(R2637)-WEEKNUM(EOMONTH(R2637,-1)+1)+1</f>
        <v>#NUM!</v>
      </c>
      <c r="AQ2637" s="45">
        <f>IF(AU2637="S",IF(Q2637="1. Aceitou o programa",R2637-B2637,0),0)</f>
        <v>0</v>
      </c>
      <c r="AR2637" s="45">
        <f>IF(AU2637="S",IF(AND(S2637&lt;&gt;"",R2637&lt;&gt;""),S2637-R2637,0),0)</f>
        <v>0</v>
      </c>
      <c r="AS2637" s="45">
        <f>IF(AU2637="S",IF(Q2637="1. Aceitou o programa",IF(OR(X2637="Não se Aplica",X2637=""),IF(OR(W2637="Não se Aplica",W2637=""),0,W2637-V2637),AVERAGE(X2637-W2637,W2637-V2637)),0),0)</f>
        <v>0</v>
      </c>
      <c r="AT2637" s="45">
        <f>IF(AU2637="S",IF(AND(Q2637="1. Aceitou o programa",AB2637="Realizada"),IFERROR(IF(AA2637="",0,AA2637-R2637),0),0),0)</f>
        <v>0</v>
      </c>
      <c r="AU2637" s="45" t="str">
        <f>_xlfn.XLOOKUP(U2637,'Lista Suspensa'!$AA$20:$AA$23,'Lista Suspensa'!$AB$20:$AB$23,"N/A")</f>
        <v>S</v>
      </c>
    </row>
    <row r="2638" spans="27:47" ht="12" customHeight="1">
      <c r="AA2638" s="27">
        <v>0</v>
      </c>
      <c r="AL2638" s="45" t="s">
        <v>68</v>
      </c>
      <c r="AM2638" s="162" t="str">
        <f>MONTH(B2638)&amp;"/"&amp;YEAR(B2638)</f>
        <v>1/1900</v>
      </c>
      <c r="AN2638" s="45" t="e">
        <f>WEEKNUM(B2638)-WEEKNUM(EOMONTH(B2638,-1)+1)+1</f>
        <v>#NUM!</v>
      </c>
      <c r="AO2638" s="45" t="str">
        <f>MONTH(R2638)&amp;"/"&amp;YEAR(R2638)</f>
        <v>1/1900</v>
      </c>
      <c r="AP2638" s="45" t="e">
        <f>WEEKNUM(R2638)-WEEKNUM(EOMONTH(R2638,-1)+1)+1</f>
        <v>#NUM!</v>
      </c>
      <c r="AQ2638" s="45">
        <f>IF(AU2638="S",IF(Q2638="1. Aceitou o programa",R2638-B2638,0),0)</f>
        <v>0</v>
      </c>
      <c r="AR2638" s="45">
        <f>IF(AU2638="S",IF(AND(S2638&lt;&gt;"",R2638&lt;&gt;""),S2638-R2638,0),0)</f>
        <v>0</v>
      </c>
      <c r="AS2638" s="45">
        <f>IF(AU2638="S",IF(Q2638="1. Aceitou o programa",IF(OR(X2638="Não se Aplica",X2638=""),IF(OR(W2638="Não se Aplica",W2638=""),0,W2638-V2638),AVERAGE(X2638-W2638,W2638-V2638)),0),0)</f>
        <v>0</v>
      </c>
      <c r="AT2638" s="45">
        <f>IF(AU2638="S",IF(AND(Q2638="1. Aceitou o programa",AB2638="Realizada"),IFERROR(IF(AA2638="",0,AA2638-R2638),0),0),0)</f>
        <v>0</v>
      </c>
      <c r="AU2638" s="45" t="str">
        <f>_xlfn.XLOOKUP(U2638,'Lista Suspensa'!$AA$20:$AA$23,'Lista Suspensa'!$AB$20:$AB$23,"N/A")</f>
        <v>S</v>
      </c>
    </row>
    <row r="2639" spans="27:47" ht="12" customHeight="1">
      <c r="AA2639" s="27">
        <v>0</v>
      </c>
      <c r="AL2639" s="45" t="s">
        <v>68</v>
      </c>
      <c r="AM2639" s="162" t="str">
        <f>MONTH(B2639)&amp;"/"&amp;YEAR(B2639)</f>
        <v>1/1900</v>
      </c>
      <c r="AN2639" s="45" t="e">
        <f>WEEKNUM(B2639)-WEEKNUM(EOMONTH(B2639,-1)+1)+1</f>
        <v>#NUM!</v>
      </c>
      <c r="AO2639" s="45" t="str">
        <f>MONTH(R2639)&amp;"/"&amp;YEAR(R2639)</f>
        <v>1/1900</v>
      </c>
      <c r="AP2639" s="45" t="e">
        <f>WEEKNUM(R2639)-WEEKNUM(EOMONTH(R2639,-1)+1)+1</f>
        <v>#NUM!</v>
      </c>
      <c r="AQ2639" s="45">
        <f>IF(AU2639="S",IF(Q2639="1. Aceitou o programa",R2639-B2639,0),0)</f>
        <v>0</v>
      </c>
      <c r="AR2639" s="45">
        <f>IF(AU2639="S",IF(AND(S2639&lt;&gt;"",R2639&lt;&gt;""),S2639-R2639,0),0)</f>
        <v>0</v>
      </c>
      <c r="AS2639" s="45">
        <f>IF(AU2639="S",IF(Q2639="1. Aceitou o programa",IF(OR(X2639="Não se Aplica",X2639=""),IF(OR(W2639="Não se Aplica",W2639=""),0,W2639-V2639),AVERAGE(X2639-W2639,W2639-V2639)),0),0)</f>
        <v>0</v>
      </c>
      <c r="AT2639" s="45">
        <f>IF(AU2639="S",IF(AND(Q2639="1. Aceitou o programa",AB2639="Realizada"),IFERROR(IF(AA2639="",0,AA2639-R2639),0),0),0)</f>
        <v>0</v>
      </c>
      <c r="AU2639" s="45" t="str">
        <f>_xlfn.XLOOKUP(U2639,'Lista Suspensa'!$AA$20:$AA$23,'Lista Suspensa'!$AB$20:$AB$23,"N/A")</f>
        <v>S</v>
      </c>
    </row>
    <row r="2640" spans="27:47" ht="12" customHeight="1">
      <c r="AA2640" s="27">
        <v>0</v>
      </c>
      <c r="AL2640" s="45" t="s">
        <v>68</v>
      </c>
      <c r="AM2640" s="162" t="str">
        <f>MONTH(B2640)&amp;"/"&amp;YEAR(B2640)</f>
        <v>1/1900</v>
      </c>
      <c r="AN2640" s="45" t="e">
        <f>WEEKNUM(B2640)-WEEKNUM(EOMONTH(B2640,-1)+1)+1</f>
        <v>#NUM!</v>
      </c>
      <c r="AO2640" s="45" t="str">
        <f>MONTH(R2640)&amp;"/"&amp;YEAR(R2640)</f>
        <v>1/1900</v>
      </c>
      <c r="AP2640" s="45" t="e">
        <f>WEEKNUM(R2640)-WEEKNUM(EOMONTH(R2640,-1)+1)+1</f>
        <v>#NUM!</v>
      </c>
      <c r="AQ2640" s="45">
        <f>IF(AU2640="S",IF(Q2640="1. Aceitou o programa",R2640-B2640,0),0)</f>
        <v>0</v>
      </c>
      <c r="AR2640" s="45">
        <f>IF(AU2640="S",IF(AND(S2640&lt;&gt;"",R2640&lt;&gt;""),S2640-R2640,0),0)</f>
        <v>0</v>
      </c>
      <c r="AS2640" s="45">
        <f>IF(AU2640="S",IF(Q2640="1. Aceitou o programa",IF(OR(X2640="Não se Aplica",X2640=""),IF(OR(W2640="Não se Aplica",W2640=""),0,W2640-V2640),AVERAGE(X2640-W2640,W2640-V2640)),0),0)</f>
        <v>0</v>
      </c>
      <c r="AT2640" s="45">
        <f>IF(AU2640="S",IF(AND(Q2640="1. Aceitou o programa",AB2640="Realizada"),IFERROR(IF(AA2640="",0,AA2640-R2640),0),0),0)</f>
        <v>0</v>
      </c>
      <c r="AU2640" s="45" t="str">
        <f>_xlfn.XLOOKUP(U2640,'Lista Suspensa'!$AA$20:$AA$23,'Lista Suspensa'!$AB$20:$AB$23,"N/A")</f>
        <v>S</v>
      </c>
    </row>
    <row r="2641" spans="27:47" ht="12" customHeight="1">
      <c r="AA2641" s="27">
        <v>0</v>
      </c>
      <c r="AL2641" s="45" t="s">
        <v>68</v>
      </c>
      <c r="AM2641" s="162" t="str">
        <f>MONTH(B2641)&amp;"/"&amp;YEAR(B2641)</f>
        <v>1/1900</v>
      </c>
      <c r="AN2641" s="45" t="e">
        <f>WEEKNUM(B2641)-WEEKNUM(EOMONTH(B2641,-1)+1)+1</f>
        <v>#NUM!</v>
      </c>
      <c r="AO2641" s="45" t="str">
        <f>MONTH(R2641)&amp;"/"&amp;YEAR(R2641)</f>
        <v>1/1900</v>
      </c>
      <c r="AP2641" s="45" t="e">
        <f>WEEKNUM(R2641)-WEEKNUM(EOMONTH(R2641,-1)+1)+1</f>
        <v>#NUM!</v>
      </c>
      <c r="AQ2641" s="45">
        <f>IF(AU2641="S",IF(Q2641="1. Aceitou o programa",R2641-B2641,0),0)</f>
        <v>0</v>
      </c>
      <c r="AR2641" s="45">
        <f>IF(AU2641="S",IF(AND(S2641&lt;&gt;"",R2641&lt;&gt;""),S2641-R2641,0),0)</f>
        <v>0</v>
      </c>
      <c r="AS2641" s="45">
        <f>IF(AU2641="S",IF(Q2641="1. Aceitou o programa",IF(OR(X2641="Não se Aplica",X2641=""),IF(OR(W2641="Não se Aplica",W2641=""),0,W2641-V2641),AVERAGE(X2641-W2641,W2641-V2641)),0),0)</f>
        <v>0</v>
      </c>
      <c r="AT2641" s="45">
        <f>IF(AU2641="S",IF(AND(Q2641="1. Aceitou o programa",AB2641="Realizada"),IFERROR(IF(AA2641="",0,AA2641-R2641),0),0),0)</f>
        <v>0</v>
      </c>
      <c r="AU2641" s="45" t="str">
        <f>_xlfn.XLOOKUP(U2641,'Lista Suspensa'!$AA$20:$AA$23,'Lista Suspensa'!$AB$20:$AB$23,"N/A")</f>
        <v>S</v>
      </c>
    </row>
    <row r="2642" spans="27:47" ht="12" customHeight="1">
      <c r="AA2642" s="27">
        <v>0</v>
      </c>
      <c r="AL2642" s="45" t="s">
        <v>68</v>
      </c>
      <c r="AM2642" s="162" t="str">
        <f>MONTH(B2642)&amp;"/"&amp;YEAR(B2642)</f>
        <v>1/1900</v>
      </c>
      <c r="AN2642" s="45" t="e">
        <f>WEEKNUM(B2642)-WEEKNUM(EOMONTH(B2642,-1)+1)+1</f>
        <v>#NUM!</v>
      </c>
      <c r="AO2642" s="45" t="str">
        <f>MONTH(R2642)&amp;"/"&amp;YEAR(R2642)</f>
        <v>1/1900</v>
      </c>
      <c r="AP2642" s="45" t="e">
        <f>WEEKNUM(R2642)-WEEKNUM(EOMONTH(R2642,-1)+1)+1</f>
        <v>#NUM!</v>
      </c>
      <c r="AQ2642" s="45">
        <f>IF(AU2642="S",IF(Q2642="1. Aceitou o programa",R2642-B2642,0),0)</f>
        <v>0</v>
      </c>
      <c r="AR2642" s="45">
        <f>IF(AU2642="S",IF(AND(S2642&lt;&gt;"",R2642&lt;&gt;""),S2642-R2642,0),0)</f>
        <v>0</v>
      </c>
      <c r="AS2642" s="45">
        <f>IF(AU2642="S",IF(Q2642="1. Aceitou o programa",IF(OR(X2642="Não se Aplica",X2642=""),IF(OR(W2642="Não se Aplica",W2642=""),0,W2642-V2642),AVERAGE(X2642-W2642,W2642-V2642)),0),0)</f>
        <v>0</v>
      </c>
      <c r="AT2642" s="45">
        <f>IF(AU2642="S",IF(AND(Q2642="1. Aceitou o programa",AB2642="Realizada"),IFERROR(IF(AA2642="",0,AA2642-R2642),0),0),0)</f>
        <v>0</v>
      </c>
      <c r="AU2642" s="45" t="str">
        <f>_xlfn.XLOOKUP(U2642,'Lista Suspensa'!$AA$20:$AA$23,'Lista Suspensa'!$AB$20:$AB$23,"N/A")</f>
        <v>S</v>
      </c>
    </row>
    <row r="2643" spans="27:47" ht="12" customHeight="1">
      <c r="AA2643" s="27">
        <v>0</v>
      </c>
      <c r="AL2643" s="45" t="s">
        <v>68</v>
      </c>
      <c r="AM2643" s="162" t="str">
        <f>MONTH(B2643)&amp;"/"&amp;YEAR(B2643)</f>
        <v>1/1900</v>
      </c>
      <c r="AN2643" s="45" t="e">
        <f>WEEKNUM(B2643)-WEEKNUM(EOMONTH(B2643,-1)+1)+1</f>
        <v>#NUM!</v>
      </c>
      <c r="AO2643" s="45" t="str">
        <f>MONTH(R2643)&amp;"/"&amp;YEAR(R2643)</f>
        <v>1/1900</v>
      </c>
      <c r="AP2643" s="45" t="e">
        <f>WEEKNUM(R2643)-WEEKNUM(EOMONTH(R2643,-1)+1)+1</f>
        <v>#NUM!</v>
      </c>
      <c r="AQ2643" s="45">
        <f>IF(AU2643="S",IF(Q2643="1. Aceitou o programa",R2643-B2643,0),0)</f>
        <v>0</v>
      </c>
      <c r="AR2643" s="45">
        <f>IF(AU2643="S",IF(AND(S2643&lt;&gt;"",R2643&lt;&gt;""),S2643-R2643,0),0)</f>
        <v>0</v>
      </c>
      <c r="AS2643" s="45">
        <f>IF(AU2643="S",IF(Q2643="1. Aceitou o programa",IF(OR(X2643="Não se Aplica",X2643=""),IF(OR(W2643="Não se Aplica",W2643=""),0,W2643-V2643),AVERAGE(X2643-W2643,W2643-V2643)),0),0)</f>
        <v>0</v>
      </c>
      <c r="AT2643" s="45">
        <f>IF(AU2643="S",IF(AND(Q2643="1. Aceitou o programa",AB2643="Realizada"),IFERROR(IF(AA2643="",0,AA2643-R2643),0),0),0)</f>
        <v>0</v>
      </c>
      <c r="AU2643" s="45" t="str">
        <f>_xlfn.XLOOKUP(U2643,'Lista Suspensa'!$AA$20:$AA$23,'Lista Suspensa'!$AB$20:$AB$23,"N/A")</f>
        <v>S</v>
      </c>
    </row>
    <row r="2644" spans="27:47" ht="12" customHeight="1">
      <c r="AA2644" s="27">
        <v>0</v>
      </c>
      <c r="AL2644" s="45" t="s">
        <v>68</v>
      </c>
      <c r="AM2644" s="162" t="str">
        <f>MONTH(B2644)&amp;"/"&amp;YEAR(B2644)</f>
        <v>1/1900</v>
      </c>
      <c r="AN2644" s="45" t="e">
        <f>WEEKNUM(B2644)-WEEKNUM(EOMONTH(B2644,-1)+1)+1</f>
        <v>#NUM!</v>
      </c>
      <c r="AO2644" s="45" t="str">
        <f>MONTH(R2644)&amp;"/"&amp;YEAR(R2644)</f>
        <v>1/1900</v>
      </c>
      <c r="AP2644" s="45" t="e">
        <f>WEEKNUM(R2644)-WEEKNUM(EOMONTH(R2644,-1)+1)+1</f>
        <v>#NUM!</v>
      </c>
      <c r="AQ2644" s="45">
        <f>IF(AU2644="S",IF(Q2644="1. Aceitou o programa",R2644-B2644,0),0)</f>
        <v>0</v>
      </c>
      <c r="AR2644" s="45">
        <f>IF(AU2644="S",IF(AND(S2644&lt;&gt;"",R2644&lt;&gt;""),S2644-R2644,0),0)</f>
        <v>0</v>
      </c>
      <c r="AS2644" s="45">
        <f>IF(AU2644="S",IF(Q2644="1. Aceitou o programa",IF(OR(X2644="Não se Aplica",X2644=""),IF(OR(W2644="Não se Aplica",W2644=""),0,W2644-V2644),AVERAGE(X2644-W2644,W2644-V2644)),0),0)</f>
        <v>0</v>
      </c>
      <c r="AT2644" s="45">
        <f>IF(AU2644="S",IF(AND(Q2644="1. Aceitou o programa",AB2644="Realizada"),IFERROR(IF(AA2644="",0,AA2644-R2644),0),0),0)</f>
        <v>0</v>
      </c>
      <c r="AU2644" s="45" t="str">
        <f>_xlfn.XLOOKUP(U2644,'Lista Suspensa'!$AA$20:$AA$23,'Lista Suspensa'!$AB$20:$AB$23,"N/A")</f>
        <v>S</v>
      </c>
    </row>
    <row r="2645" spans="27:47" ht="12" customHeight="1">
      <c r="AA2645" s="27">
        <v>0</v>
      </c>
      <c r="AL2645" s="45" t="s">
        <v>68</v>
      </c>
      <c r="AM2645" s="162" t="str">
        <f>MONTH(B2645)&amp;"/"&amp;YEAR(B2645)</f>
        <v>1/1900</v>
      </c>
      <c r="AN2645" s="45" t="e">
        <f>WEEKNUM(B2645)-WEEKNUM(EOMONTH(B2645,-1)+1)+1</f>
        <v>#NUM!</v>
      </c>
      <c r="AO2645" s="45" t="str">
        <f>MONTH(R2645)&amp;"/"&amp;YEAR(R2645)</f>
        <v>1/1900</v>
      </c>
      <c r="AP2645" s="45" t="e">
        <f>WEEKNUM(R2645)-WEEKNUM(EOMONTH(R2645,-1)+1)+1</f>
        <v>#NUM!</v>
      </c>
      <c r="AQ2645" s="45">
        <f>IF(AU2645="S",IF(Q2645="1. Aceitou o programa",R2645-B2645,0),0)</f>
        <v>0</v>
      </c>
      <c r="AR2645" s="45">
        <f>IF(AU2645="S",IF(AND(S2645&lt;&gt;"",R2645&lt;&gt;""),S2645-R2645,0),0)</f>
        <v>0</v>
      </c>
      <c r="AS2645" s="45">
        <f>IF(AU2645="S",IF(Q2645="1. Aceitou o programa",IF(OR(X2645="Não se Aplica",X2645=""),IF(OR(W2645="Não se Aplica",W2645=""),0,W2645-V2645),AVERAGE(X2645-W2645,W2645-V2645)),0),0)</f>
        <v>0</v>
      </c>
      <c r="AT2645" s="45">
        <f>IF(AU2645="S",IF(AND(Q2645="1. Aceitou o programa",AB2645="Realizada"),IFERROR(IF(AA2645="",0,AA2645-R2645),0),0),0)</f>
        <v>0</v>
      </c>
      <c r="AU2645" s="45" t="str">
        <f>_xlfn.XLOOKUP(U2645,'Lista Suspensa'!$AA$20:$AA$23,'Lista Suspensa'!$AB$20:$AB$23,"N/A")</f>
        <v>S</v>
      </c>
    </row>
    <row r="2646" spans="27:47" ht="12" customHeight="1">
      <c r="AA2646" s="27">
        <v>0</v>
      </c>
      <c r="AL2646" s="45" t="s">
        <v>68</v>
      </c>
      <c r="AM2646" s="162" t="str">
        <f>MONTH(B2646)&amp;"/"&amp;YEAR(B2646)</f>
        <v>1/1900</v>
      </c>
      <c r="AN2646" s="45" t="e">
        <f>WEEKNUM(B2646)-WEEKNUM(EOMONTH(B2646,-1)+1)+1</f>
        <v>#NUM!</v>
      </c>
      <c r="AO2646" s="45" t="str">
        <f>MONTH(R2646)&amp;"/"&amp;YEAR(R2646)</f>
        <v>1/1900</v>
      </c>
      <c r="AP2646" s="45" t="e">
        <f>WEEKNUM(R2646)-WEEKNUM(EOMONTH(R2646,-1)+1)+1</f>
        <v>#NUM!</v>
      </c>
      <c r="AQ2646" s="45">
        <f>IF(AU2646="S",IF(Q2646="1. Aceitou o programa",R2646-B2646,0),0)</f>
        <v>0</v>
      </c>
      <c r="AR2646" s="45">
        <f>IF(AU2646="S",IF(AND(S2646&lt;&gt;"",R2646&lt;&gt;""),S2646-R2646,0),0)</f>
        <v>0</v>
      </c>
      <c r="AS2646" s="45">
        <f>IF(AU2646="S",IF(Q2646="1. Aceitou o programa",IF(OR(X2646="Não se Aplica",X2646=""),IF(OR(W2646="Não se Aplica",W2646=""),0,W2646-V2646),AVERAGE(X2646-W2646,W2646-V2646)),0),0)</f>
        <v>0</v>
      </c>
      <c r="AT2646" s="45">
        <f>IF(AU2646="S",IF(AND(Q2646="1. Aceitou o programa",AB2646="Realizada"),IFERROR(IF(AA2646="",0,AA2646-R2646),0),0),0)</f>
        <v>0</v>
      </c>
      <c r="AU2646" s="45" t="str">
        <f>_xlfn.XLOOKUP(U2646,'Lista Suspensa'!$AA$20:$AA$23,'Lista Suspensa'!$AB$20:$AB$23,"N/A")</f>
        <v>S</v>
      </c>
    </row>
    <row r="2647" spans="27:47" ht="12" customHeight="1">
      <c r="AA2647" s="27">
        <v>0</v>
      </c>
      <c r="AL2647" s="45" t="s">
        <v>68</v>
      </c>
      <c r="AM2647" s="162" t="str">
        <f>MONTH(B2647)&amp;"/"&amp;YEAR(B2647)</f>
        <v>1/1900</v>
      </c>
      <c r="AN2647" s="45" t="e">
        <f>WEEKNUM(B2647)-WEEKNUM(EOMONTH(B2647,-1)+1)+1</f>
        <v>#NUM!</v>
      </c>
      <c r="AO2647" s="45" t="str">
        <f>MONTH(R2647)&amp;"/"&amp;YEAR(R2647)</f>
        <v>1/1900</v>
      </c>
      <c r="AP2647" s="45" t="e">
        <f>WEEKNUM(R2647)-WEEKNUM(EOMONTH(R2647,-1)+1)+1</f>
        <v>#NUM!</v>
      </c>
      <c r="AQ2647" s="45">
        <f>IF(AU2647="S",IF(Q2647="1. Aceitou o programa",R2647-B2647,0),0)</f>
        <v>0</v>
      </c>
      <c r="AR2647" s="45">
        <f>IF(AU2647="S",IF(AND(S2647&lt;&gt;"",R2647&lt;&gt;""),S2647-R2647,0),0)</f>
        <v>0</v>
      </c>
      <c r="AS2647" s="45">
        <f>IF(AU2647="S",IF(Q2647="1. Aceitou o programa",IF(OR(X2647="Não se Aplica",X2647=""),IF(OR(W2647="Não se Aplica",W2647=""),0,W2647-V2647),AVERAGE(X2647-W2647,W2647-V2647)),0),0)</f>
        <v>0</v>
      </c>
      <c r="AT2647" s="45">
        <f>IF(AU2647="S",IF(AND(Q2647="1. Aceitou o programa",AB2647="Realizada"),IFERROR(IF(AA2647="",0,AA2647-R2647),0),0),0)</f>
        <v>0</v>
      </c>
      <c r="AU2647" s="45" t="str">
        <f>_xlfn.XLOOKUP(U2647,'Lista Suspensa'!$AA$20:$AA$23,'Lista Suspensa'!$AB$20:$AB$23,"N/A")</f>
        <v>S</v>
      </c>
    </row>
    <row r="2648" spans="27:47" ht="12" customHeight="1">
      <c r="AA2648" s="27">
        <v>0</v>
      </c>
      <c r="AL2648" s="45" t="s">
        <v>68</v>
      </c>
      <c r="AM2648" s="162" t="str">
        <f>MONTH(B2648)&amp;"/"&amp;YEAR(B2648)</f>
        <v>1/1900</v>
      </c>
      <c r="AN2648" s="45" t="e">
        <f>WEEKNUM(B2648)-WEEKNUM(EOMONTH(B2648,-1)+1)+1</f>
        <v>#NUM!</v>
      </c>
      <c r="AO2648" s="45" t="str">
        <f>MONTH(R2648)&amp;"/"&amp;YEAR(R2648)</f>
        <v>1/1900</v>
      </c>
      <c r="AP2648" s="45" t="e">
        <f>WEEKNUM(R2648)-WEEKNUM(EOMONTH(R2648,-1)+1)+1</f>
        <v>#NUM!</v>
      </c>
      <c r="AQ2648" s="45">
        <f>IF(AU2648="S",IF(Q2648="1. Aceitou o programa",R2648-B2648,0),0)</f>
        <v>0</v>
      </c>
      <c r="AR2648" s="45">
        <f>IF(AU2648="S",IF(AND(S2648&lt;&gt;"",R2648&lt;&gt;""),S2648-R2648,0),0)</f>
        <v>0</v>
      </c>
      <c r="AS2648" s="45">
        <f>IF(AU2648="S",IF(Q2648="1. Aceitou o programa",IF(OR(X2648="Não se Aplica",X2648=""),IF(OR(W2648="Não se Aplica",W2648=""),0,W2648-V2648),AVERAGE(X2648-W2648,W2648-V2648)),0),0)</f>
        <v>0</v>
      </c>
      <c r="AT2648" s="45">
        <f>IF(AU2648="S",IF(AND(Q2648="1. Aceitou o programa",AB2648="Realizada"),IFERROR(IF(AA2648="",0,AA2648-R2648),0),0),0)</f>
        <v>0</v>
      </c>
      <c r="AU2648" s="45" t="str">
        <f>_xlfn.XLOOKUP(U2648,'Lista Suspensa'!$AA$20:$AA$23,'Lista Suspensa'!$AB$20:$AB$23,"N/A")</f>
        <v>S</v>
      </c>
    </row>
    <row r="2649" spans="27:47" ht="12" customHeight="1">
      <c r="AA2649" s="27">
        <v>0</v>
      </c>
      <c r="AL2649" s="45" t="s">
        <v>68</v>
      </c>
      <c r="AM2649" s="162" t="str">
        <f>MONTH(B2649)&amp;"/"&amp;YEAR(B2649)</f>
        <v>1/1900</v>
      </c>
      <c r="AN2649" s="45" t="e">
        <f>WEEKNUM(B2649)-WEEKNUM(EOMONTH(B2649,-1)+1)+1</f>
        <v>#NUM!</v>
      </c>
      <c r="AO2649" s="45" t="str">
        <f>MONTH(R2649)&amp;"/"&amp;YEAR(R2649)</f>
        <v>1/1900</v>
      </c>
      <c r="AP2649" s="45" t="e">
        <f>WEEKNUM(R2649)-WEEKNUM(EOMONTH(R2649,-1)+1)+1</f>
        <v>#NUM!</v>
      </c>
      <c r="AQ2649" s="45">
        <f>IF(AU2649="S",IF(Q2649="1. Aceitou o programa",R2649-B2649,0),0)</f>
        <v>0</v>
      </c>
      <c r="AR2649" s="45">
        <f>IF(AU2649="S",IF(AND(S2649&lt;&gt;"",R2649&lt;&gt;""),S2649-R2649,0),0)</f>
        <v>0</v>
      </c>
      <c r="AS2649" s="45">
        <f>IF(AU2649="S",IF(Q2649="1. Aceitou o programa",IF(OR(X2649="Não se Aplica",X2649=""),IF(OR(W2649="Não se Aplica",W2649=""),0,W2649-V2649),AVERAGE(X2649-W2649,W2649-V2649)),0),0)</f>
        <v>0</v>
      </c>
      <c r="AT2649" s="45">
        <f>IF(AU2649="S",IF(AND(Q2649="1. Aceitou o programa",AB2649="Realizada"),IFERROR(IF(AA2649="",0,AA2649-R2649),0),0),0)</f>
        <v>0</v>
      </c>
      <c r="AU2649" s="45" t="str">
        <f>_xlfn.XLOOKUP(U2649,'Lista Suspensa'!$AA$20:$AA$23,'Lista Suspensa'!$AB$20:$AB$23,"N/A")</f>
        <v>S</v>
      </c>
    </row>
    <row r="2650" spans="27:47" ht="12" customHeight="1">
      <c r="AA2650" s="27">
        <v>0</v>
      </c>
      <c r="AL2650" s="45" t="s">
        <v>68</v>
      </c>
      <c r="AM2650" s="162" t="str">
        <f>MONTH(B2650)&amp;"/"&amp;YEAR(B2650)</f>
        <v>1/1900</v>
      </c>
      <c r="AN2650" s="45" t="e">
        <f>WEEKNUM(B2650)-WEEKNUM(EOMONTH(B2650,-1)+1)+1</f>
        <v>#NUM!</v>
      </c>
      <c r="AO2650" s="45" t="str">
        <f>MONTH(R2650)&amp;"/"&amp;YEAR(R2650)</f>
        <v>1/1900</v>
      </c>
      <c r="AP2650" s="45" t="e">
        <f>WEEKNUM(R2650)-WEEKNUM(EOMONTH(R2650,-1)+1)+1</f>
        <v>#NUM!</v>
      </c>
      <c r="AQ2650" s="45">
        <f>IF(AU2650="S",IF(Q2650="1. Aceitou o programa",R2650-B2650,0),0)</f>
        <v>0</v>
      </c>
      <c r="AR2650" s="45">
        <f>IF(AU2650="S",IF(AND(S2650&lt;&gt;"",R2650&lt;&gt;""),S2650-R2650,0),0)</f>
        <v>0</v>
      </c>
      <c r="AS2650" s="45">
        <f>IF(AU2650="S",IF(Q2650="1. Aceitou o programa",IF(OR(X2650="Não se Aplica",X2650=""),IF(OR(W2650="Não se Aplica",W2650=""),0,W2650-V2650),AVERAGE(X2650-W2650,W2650-V2650)),0),0)</f>
        <v>0</v>
      </c>
      <c r="AT2650" s="45">
        <f>IF(AU2650="S",IF(AND(Q2650="1. Aceitou o programa",AB2650="Realizada"),IFERROR(IF(AA2650="",0,AA2650-R2650),0),0),0)</f>
        <v>0</v>
      </c>
      <c r="AU2650" s="45" t="str">
        <f>_xlfn.XLOOKUP(U2650,'Lista Suspensa'!$AA$20:$AA$23,'Lista Suspensa'!$AB$20:$AB$23,"N/A")</f>
        <v>S</v>
      </c>
    </row>
    <row r="2651" spans="27:47" ht="12" customHeight="1">
      <c r="AA2651" s="27">
        <v>0</v>
      </c>
      <c r="AL2651" s="45" t="s">
        <v>68</v>
      </c>
      <c r="AM2651" s="162" t="str">
        <f>MONTH(B2651)&amp;"/"&amp;YEAR(B2651)</f>
        <v>1/1900</v>
      </c>
      <c r="AN2651" s="45" t="e">
        <f>WEEKNUM(B2651)-WEEKNUM(EOMONTH(B2651,-1)+1)+1</f>
        <v>#NUM!</v>
      </c>
      <c r="AO2651" s="45" t="str">
        <f>MONTH(R2651)&amp;"/"&amp;YEAR(R2651)</f>
        <v>1/1900</v>
      </c>
      <c r="AP2651" s="45" t="e">
        <f>WEEKNUM(R2651)-WEEKNUM(EOMONTH(R2651,-1)+1)+1</f>
        <v>#NUM!</v>
      </c>
      <c r="AQ2651" s="45">
        <f>IF(AU2651="S",IF(Q2651="1. Aceitou o programa",R2651-B2651,0),0)</f>
        <v>0</v>
      </c>
      <c r="AR2651" s="45">
        <f>IF(AU2651="S",IF(AND(S2651&lt;&gt;"",R2651&lt;&gt;""),S2651-R2651,0),0)</f>
        <v>0</v>
      </c>
      <c r="AS2651" s="45">
        <f>IF(AU2651="S",IF(Q2651="1. Aceitou o programa",IF(OR(X2651="Não se Aplica",X2651=""),IF(OR(W2651="Não se Aplica",W2651=""),0,W2651-V2651),AVERAGE(X2651-W2651,W2651-V2651)),0),0)</f>
        <v>0</v>
      </c>
      <c r="AT2651" s="45">
        <f>IF(AU2651="S",IF(AND(Q2651="1. Aceitou o programa",AB2651="Realizada"),IFERROR(IF(AA2651="",0,AA2651-R2651),0),0),0)</f>
        <v>0</v>
      </c>
      <c r="AU2651" s="45" t="str">
        <f>_xlfn.XLOOKUP(U2651,'Lista Suspensa'!$AA$20:$AA$23,'Lista Suspensa'!$AB$20:$AB$23,"N/A")</f>
        <v>S</v>
      </c>
    </row>
    <row r="2652" spans="27:47" ht="12" customHeight="1">
      <c r="AA2652" s="27">
        <v>0</v>
      </c>
      <c r="AL2652" s="45" t="s">
        <v>68</v>
      </c>
      <c r="AM2652" s="162" t="str">
        <f>MONTH(B2652)&amp;"/"&amp;YEAR(B2652)</f>
        <v>1/1900</v>
      </c>
      <c r="AN2652" s="45" t="e">
        <f>WEEKNUM(B2652)-WEEKNUM(EOMONTH(B2652,-1)+1)+1</f>
        <v>#NUM!</v>
      </c>
      <c r="AO2652" s="45" t="str">
        <f>MONTH(R2652)&amp;"/"&amp;YEAR(R2652)</f>
        <v>1/1900</v>
      </c>
      <c r="AP2652" s="45" t="e">
        <f>WEEKNUM(R2652)-WEEKNUM(EOMONTH(R2652,-1)+1)+1</f>
        <v>#NUM!</v>
      </c>
      <c r="AQ2652" s="45">
        <f>IF(AU2652="S",IF(Q2652="1. Aceitou o programa",R2652-B2652,0),0)</f>
        <v>0</v>
      </c>
      <c r="AR2652" s="45">
        <f>IF(AU2652="S",IF(AND(S2652&lt;&gt;"",R2652&lt;&gt;""),S2652-R2652,0),0)</f>
        <v>0</v>
      </c>
      <c r="AS2652" s="45">
        <f>IF(AU2652="S",IF(Q2652="1. Aceitou o programa",IF(OR(X2652="Não se Aplica",X2652=""),IF(OR(W2652="Não se Aplica",W2652=""),0,W2652-V2652),AVERAGE(X2652-W2652,W2652-V2652)),0),0)</f>
        <v>0</v>
      </c>
      <c r="AT2652" s="45">
        <f>IF(AU2652="S",IF(AND(Q2652="1. Aceitou o programa",AB2652="Realizada"),IFERROR(IF(AA2652="",0,AA2652-R2652),0),0),0)</f>
        <v>0</v>
      </c>
      <c r="AU2652" s="45" t="str">
        <f>_xlfn.XLOOKUP(U2652,'Lista Suspensa'!$AA$20:$AA$23,'Lista Suspensa'!$AB$20:$AB$23,"N/A")</f>
        <v>S</v>
      </c>
    </row>
    <row r="2653" spans="27:47" ht="12" customHeight="1">
      <c r="AA2653" s="27">
        <v>0</v>
      </c>
      <c r="AL2653" s="45" t="s">
        <v>68</v>
      </c>
      <c r="AM2653" s="162" t="str">
        <f>MONTH(B2653)&amp;"/"&amp;YEAR(B2653)</f>
        <v>1/1900</v>
      </c>
      <c r="AN2653" s="45" t="e">
        <f>WEEKNUM(B2653)-WEEKNUM(EOMONTH(B2653,-1)+1)+1</f>
        <v>#NUM!</v>
      </c>
      <c r="AO2653" s="45" t="str">
        <f>MONTH(R2653)&amp;"/"&amp;YEAR(R2653)</f>
        <v>1/1900</v>
      </c>
      <c r="AP2653" s="45" t="e">
        <f>WEEKNUM(R2653)-WEEKNUM(EOMONTH(R2653,-1)+1)+1</f>
        <v>#NUM!</v>
      </c>
      <c r="AQ2653" s="45">
        <f>IF(AU2653="S",IF(Q2653="1. Aceitou o programa",R2653-B2653,0),0)</f>
        <v>0</v>
      </c>
      <c r="AR2653" s="45">
        <f>IF(AU2653="S",IF(AND(S2653&lt;&gt;"",R2653&lt;&gt;""),S2653-R2653,0),0)</f>
        <v>0</v>
      </c>
      <c r="AS2653" s="45">
        <f>IF(AU2653="S",IF(Q2653="1. Aceitou o programa",IF(OR(X2653="Não se Aplica",X2653=""),IF(OR(W2653="Não se Aplica",W2653=""),0,W2653-V2653),AVERAGE(X2653-W2653,W2653-V2653)),0),0)</f>
        <v>0</v>
      </c>
      <c r="AT2653" s="45">
        <f>IF(AU2653="S",IF(AND(Q2653="1. Aceitou o programa",AB2653="Realizada"),IFERROR(IF(AA2653="",0,AA2653-R2653),0),0),0)</f>
        <v>0</v>
      </c>
      <c r="AU2653" s="45" t="str">
        <f>_xlfn.XLOOKUP(U2653,'Lista Suspensa'!$AA$20:$AA$23,'Lista Suspensa'!$AB$20:$AB$23,"N/A")</f>
        <v>S</v>
      </c>
    </row>
    <row r="2654" spans="27:47" ht="12" customHeight="1">
      <c r="AA2654" s="27">
        <v>0</v>
      </c>
      <c r="AL2654" s="45" t="s">
        <v>68</v>
      </c>
      <c r="AM2654" s="162" t="str">
        <f>MONTH(B2654)&amp;"/"&amp;YEAR(B2654)</f>
        <v>1/1900</v>
      </c>
      <c r="AN2654" s="45" t="e">
        <f>WEEKNUM(B2654)-WEEKNUM(EOMONTH(B2654,-1)+1)+1</f>
        <v>#NUM!</v>
      </c>
      <c r="AO2654" s="45" t="str">
        <f>MONTH(R2654)&amp;"/"&amp;YEAR(R2654)</f>
        <v>1/1900</v>
      </c>
      <c r="AP2654" s="45" t="e">
        <f>WEEKNUM(R2654)-WEEKNUM(EOMONTH(R2654,-1)+1)+1</f>
        <v>#NUM!</v>
      </c>
      <c r="AQ2654" s="45">
        <f>IF(AU2654="S",IF(Q2654="1. Aceitou o programa",R2654-B2654,0),0)</f>
        <v>0</v>
      </c>
      <c r="AR2654" s="45">
        <f>IF(AU2654="S",IF(AND(S2654&lt;&gt;"",R2654&lt;&gt;""),S2654-R2654,0),0)</f>
        <v>0</v>
      </c>
      <c r="AS2654" s="45">
        <f>IF(AU2654="S",IF(Q2654="1. Aceitou o programa",IF(OR(X2654="Não se Aplica",X2654=""),IF(OR(W2654="Não se Aplica",W2654=""),0,W2654-V2654),AVERAGE(X2654-W2654,W2654-V2654)),0),0)</f>
        <v>0</v>
      </c>
      <c r="AT2654" s="45">
        <f>IF(AU2654="S",IF(AND(Q2654="1. Aceitou o programa",AB2654="Realizada"),IFERROR(IF(AA2654="",0,AA2654-R2654),0),0),0)</f>
        <v>0</v>
      </c>
      <c r="AU2654" s="45" t="str">
        <f>_xlfn.XLOOKUP(U2654,'Lista Suspensa'!$AA$20:$AA$23,'Lista Suspensa'!$AB$20:$AB$23,"N/A")</f>
        <v>S</v>
      </c>
    </row>
    <row r="2655" spans="27:47" ht="12" customHeight="1">
      <c r="AA2655" s="27">
        <v>0</v>
      </c>
      <c r="AL2655" s="45" t="s">
        <v>68</v>
      </c>
      <c r="AM2655" s="162" t="str">
        <f>MONTH(B2655)&amp;"/"&amp;YEAR(B2655)</f>
        <v>1/1900</v>
      </c>
      <c r="AN2655" s="45" t="e">
        <f>WEEKNUM(B2655)-WEEKNUM(EOMONTH(B2655,-1)+1)+1</f>
        <v>#NUM!</v>
      </c>
      <c r="AO2655" s="45" t="str">
        <f>MONTH(R2655)&amp;"/"&amp;YEAR(R2655)</f>
        <v>1/1900</v>
      </c>
      <c r="AP2655" s="45" t="e">
        <f>WEEKNUM(R2655)-WEEKNUM(EOMONTH(R2655,-1)+1)+1</f>
        <v>#NUM!</v>
      </c>
      <c r="AQ2655" s="45">
        <f>IF(AU2655="S",IF(Q2655="1. Aceitou o programa",R2655-B2655,0),0)</f>
        <v>0</v>
      </c>
      <c r="AR2655" s="45">
        <f>IF(AU2655="S",IF(AND(S2655&lt;&gt;"",R2655&lt;&gt;""),S2655-R2655,0),0)</f>
        <v>0</v>
      </c>
      <c r="AS2655" s="45">
        <f>IF(AU2655="S",IF(Q2655="1. Aceitou o programa",IF(OR(X2655="Não se Aplica",X2655=""),IF(OR(W2655="Não se Aplica",W2655=""),0,W2655-V2655),AVERAGE(X2655-W2655,W2655-V2655)),0),0)</f>
        <v>0</v>
      </c>
      <c r="AT2655" s="45">
        <f>IF(AU2655="S",IF(AND(Q2655="1. Aceitou o programa",AB2655="Realizada"),IFERROR(IF(AA2655="",0,AA2655-R2655),0),0),0)</f>
        <v>0</v>
      </c>
      <c r="AU2655" s="45" t="str">
        <f>_xlfn.XLOOKUP(U2655,'Lista Suspensa'!$AA$20:$AA$23,'Lista Suspensa'!$AB$20:$AB$23,"N/A")</f>
        <v>S</v>
      </c>
    </row>
    <row r="2656" spans="27:47" ht="12" customHeight="1">
      <c r="AA2656" s="27">
        <v>0</v>
      </c>
      <c r="AL2656" s="45" t="s">
        <v>68</v>
      </c>
      <c r="AM2656" s="162" t="str">
        <f>MONTH(B2656)&amp;"/"&amp;YEAR(B2656)</f>
        <v>1/1900</v>
      </c>
      <c r="AN2656" s="45" t="e">
        <f>WEEKNUM(B2656)-WEEKNUM(EOMONTH(B2656,-1)+1)+1</f>
        <v>#NUM!</v>
      </c>
      <c r="AO2656" s="45" t="str">
        <f>MONTH(R2656)&amp;"/"&amp;YEAR(R2656)</f>
        <v>1/1900</v>
      </c>
      <c r="AP2656" s="45" t="e">
        <f>WEEKNUM(R2656)-WEEKNUM(EOMONTH(R2656,-1)+1)+1</f>
        <v>#NUM!</v>
      </c>
      <c r="AQ2656" s="45">
        <f>IF(AU2656="S",IF(Q2656="1. Aceitou o programa",R2656-B2656,0),0)</f>
        <v>0</v>
      </c>
      <c r="AR2656" s="45">
        <f>IF(AU2656="S",IF(AND(S2656&lt;&gt;"",R2656&lt;&gt;""),S2656-R2656,0),0)</f>
        <v>0</v>
      </c>
      <c r="AS2656" s="45">
        <f>IF(AU2656="S",IF(Q2656="1. Aceitou o programa",IF(OR(X2656="Não se Aplica",X2656=""),IF(OR(W2656="Não se Aplica",W2656=""),0,W2656-V2656),AVERAGE(X2656-W2656,W2656-V2656)),0),0)</f>
        <v>0</v>
      </c>
      <c r="AT2656" s="45">
        <f>IF(AU2656="S",IF(AND(Q2656="1. Aceitou o programa",AB2656="Realizada"),IFERROR(IF(AA2656="",0,AA2656-R2656),0),0),0)</f>
        <v>0</v>
      </c>
      <c r="AU2656" s="45" t="str">
        <f>_xlfn.XLOOKUP(U2656,'Lista Suspensa'!$AA$20:$AA$23,'Lista Suspensa'!$AB$20:$AB$23,"N/A")</f>
        <v>S</v>
      </c>
    </row>
    <row r="2657" spans="27:47" ht="12" customHeight="1">
      <c r="AA2657" s="27">
        <v>0</v>
      </c>
      <c r="AL2657" s="45" t="s">
        <v>68</v>
      </c>
      <c r="AM2657" s="162" t="str">
        <f>MONTH(B2657)&amp;"/"&amp;YEAR(B2657)</f>
        <v>1/1900</v>
      </c>
      <c r="AN2657" s="45" t="e">
        <f>WEEKNUM(B2657)-WEEKNUM(EOMONTH(B2657,-1)+1)+1</f>
        <v>#NUM!</v>
      </c>
      <c r="AO2657" s="45" t="str">
        <f>MONTH(R2657)&amp;"/"&amp;YEAR(R2657)</f>
        <v>1/1900</v>
      </c>
      <c r="AP2657" s="45" t="e">
        <f>WEEKNUM(R2657)-WEEKNUM(EOMONTH(R2657,-1)+1)+1</f>
        <v>#NUM!</v>
      </c>
      <c r="AQ2657" s="45">
        <f>IF(AU2657="S",IF(Q2657="1. Aceitou o programa",R2657-B2657,0),0)</f>
        <v>0</v>
      </c>
      <c r="AR2657" s="45">
        <f>IF(AU2657="S",IF(AND(S2657&lt;&gt;"",R2657&lt;&gt;""),S2657-R2657,0),0)</f>
        <v>0</v>
      </c>
      <c r="AS2657" s="45">
        <f>IF(AU2657="S",IF(Q2657="1. Aceitou o programa",IF(OR(X2657="Não se Aplica",X2657=""),IF(OR(W2657="Não se Aplica",W2657=""),0,W2657-V2657),AVERAGE(X2657-W2657,W2657-V2657)),0),0)</f>
        <v>0</v>
      </c>
      <c r="AT2657" s="45">
        <f>IF(AU2657="S",IF(AND(Q2657="1. Aceitou o programa",AB2657="Realizada"),IFERROR(IF(AA2657="",0,AA2657-R2657),0),0),0)</f>
        <v>0</v>
      </c>
      <c r="AU2657" s="45" t="str">
        <f>_xlfn.XLOOKUP(U2657,'Lista Suspensa'!$AA$20:$AA$23,'Lista Suspensa'!$AB$20:$AB$23,"N/A")</f>
        <v>S</v>
      </c>
    </row>
    <row r="2658" spans="27:47" ht="12" customHeight="1">
      <c r="AA2658" s="27">
        <v>0</v>
      </c>
      <c r="AL2658" s="45" t="s">
        <v>68</v>
      </c>
      <c r="AM2658" s="162" t="str">
        <f>MONTH(B2658)&amp;"/"&amp;YEAR(B2658)</f>
        <v>1/1900</v>
      </c>
      <c r="AN2658" s="45" t="e">
        <f>WEEKNUM(B2658)-WEEKNUM(EOMONTH(B2658,-1)+1)+1</f>
        <v>#NUM!</v>
      </c>
      <c r="AO2658" s="45" t="str">
        <f>MONTH(R2658)&amp;"/"&amp;YEAR(R2658)</f>
        <v>1/1900</v>
      </c>
      <c r="AP2658" s="45" t="e">
        <f>WEEKNUM(R2658)-WEEKNUM(EOMONTH(R2658,-1)+1)+1</f>
        <v>#NUM!</v>
      </c>
      <c r="AQ2658" s="45">
        <f>IF(AU2658="S",IF(Q2658="1. Aceitou o programa",R2658-B2658,0),0)</f>
        <v>0</v>
      </c>
      <c r="AR2658" s="45">
        <f>IF(AU2658="S",IF(AND(S2658&lt;&gt;"",R2658&lt;&gt;""),S2658-R2658,0),0)</f>
        <v>0</v>
      </c>
      <c r="AS2658" s="45">
        <f>IF(AU2658="S",IF(Q2658="1. Aceitou o programa",IF(OR(X2658="Não se Aplica",X2658=""),IF(OR(W2658="Não se Aplica",W2658=""),0,W2658-V2658),AVERAGE(X2658-W2658,W2658-V2658)),0),0)</f>
        <v>0</v>
      </c>
      <c r="AT2658" s="45">
        <f>IF(AU2658="S",IF(AND(Q2658="1. Aceitou o programa",AB2658="Realizada"),IFERROR(IF(AA2658="",0,AA2658-R2658),0),0),0)</f>
        <v>0</v>
      </c>
      <c r="AU2658" s="45" t="str">
        <f>_xlfn.XLOOKUP(U2658,'Lista Suspensa'!$AA$20:$AA$23,'Lista Suspensa'!$AB$20:$AB$23,"N/A")</f>
        <v>S</v>
      </c>
    </row>
    <row r="2659" spans="27:47" ht="12" customHeight="1">
      <c r="AA2659" s="27">
        <v>0</v>
      </c>
      <c r="AL2659" s="45" t="s">
        <v>68</v>
      </c>
      <c r="AM2659" s="162" t="str">
        <f>MONTH(B2659)&amp;"/"&amp;YEAR(B2659)</f>
        <v>1/1900</v>
      </c>
      <c r="AN2659" s="45" t="e">
        <f>WEEKNUM(B2659)-WEEKNUM(EOMONTH(B2659,-1)+1)+1</f>
        <v>#NUM!</v>
      </c>
      <c r="AO2659" s="45" t="str">
        <f>MONTH(R2659)&amp;"/"&amp;YEAR(R2659)</f>
        <v>1/1900</v>
      </c>
      <c r="AP2659" s="45" t="e">
        <f>WEEKNUM(R2659)-WEEKNUM(EOMONTH(R2659,-1)+1)+1</f>
        <v>#NUM!</v>
      </c>
      <c r="AQ2659" s="45">
        <f>IF(AU2659="S",IF(Q2659="1. Aceitou o programa",R2659-B2659,0),0)</f>
        <v>0</v>
      </c>
      <c r="AR2659" s="45">
        <f>IF(AU2659="S",IF(AND(S2659&lt;&gt;"",R2659&lt;&gt;""),S2659-R2659,0),0)</f>
        <v>0</v>
      </c>
      <c r="AS2659" s="45">
        <f>IF(AU2659="S",IF(Q2659="1. Aceitou o programa",IF(OR(X2659="Não se Aplica",X2659=""),IF(OR(W2659="Não se Aplica",W2659=""),0,W2659-V2659),AVERAGE(X2659-W2659,W2659-V2659)),0),0)</f>
        <v>0</v>
      </c>
      <c r="AT2659" s="45">
        <f>IF(AU2659="S",IF(AND(Q2659="1. Aceitou o programa",AB2659="Realizada"),IFERROR(IF(AA2659="",0,AA2659-R2659),0),0),0)</f>
        <v>0</v>
      </c>
      <c r="AU2659" s="45" t="str">
        <f>_xlfn.XLOOKUP(U2659,'Lista Suspensa'!$AA$20:$AA$23,'Lista Suspensa'!$AB$20:$AB$23,"N/A")</f>
        <v>S</v>
      </c>
    </row>
    <row r="2660" spans="27:47" ht="12" customHeight="1">
      <c r="AA2660" s="27">
        <v>0</v>
      </c>
      <c r="AL2660" s="45" t="s">
        <v>68</v>
      </c>
      <c r="AM2660" s="162" t="str">
        <f>MONTH(B2660)&amp;"/"&amp;YEAR(B2660)</f>
        <v>1/1900</v>
      </c>
      <c r="AN2660" s="45" t="e">
        <f>WEEKNUM(B2660)-WEEKNUM(EOMONTH(B2660,-1)+1)+1</f>
        <v>#NUM!</v>
      </c>
      <c r="AO2660" s="45" t="str">
        <f>MONTH(R2660)&amp;"/"&amp;YEAR(R2660)</f>
        <v>1/1900</v>
      </c>
      <c r="AP2660" s="45" t="e">
        <f>WEEKNUM(R2660)-WEEKNUM(EOMONTH(R2660,-1)+1)+1</f>
        <v>#NUM!</v>
      </c>
      <c r="AQ2660" s="45">
        <f>IF(AU2660="S",IF(Q2660="1. Aceitou o programa",R2660-B2660,0),0)</f>
        <v>0</v>
      </c>
      <c r="AR2660" s="45">
        <f>IF(AU2660="S",IF(AND(S2660&lt;&gt;"",R2660&lt;&gt;""),S2660-R2660,0),0)</f>
        <v>0</v>
      </c>
      <c r="AS2660" s="45">
        <f>IF(AU2660="S",IF(Q2660="1. Aceitou o programa",IF(OR(X2660="Não se Aplica",X2660=""),IF(OR(W2660="Não se Aplica",W2660=""),0,W2660-V2660),AVERAGE(X2660-W2660,W2660-V2660)),0),0)</f>
        <v>0</v>
      </c>
      <c r="AT2660" s="45">
        <f>IF(AU2660="S",IF(AND(Q2660="1. Aceitou o programa",AB2660="Realizada"),IFERROR(IF(AA2660="",0,AA2660-R2660),0),0),0)</f>
        <v>0</v>
      </c>
      <c r="AU2660" s="45" t="str">
        <f>_xlfn.XLOOKUP(U2660,'Lista Suspensa'!$AA$20:$AA$23,'Lista Suspensa'!$AB$20:$AB$23,"N/A")</f>
        <v>S</v>
      </c>
    </row>
    <row r="2661" spans="27:47" ht="12" customHeight="1">
      <c r="AA2661" s="27">
        <v>0</v>
      </c>
      <c r="AL2661" s="45" t="s">
        <v>68</v>
      </c>
      <c r="AM2661" s="162" t="str">
        <f>MONTH(B2661)&amp;"/"&amp;YEAR(B2661)</f>
        <v>1/1900</v>
      </c>
      <c r="AN2661" s="45" t="e">
        <f>WEEKNUM(B2661)-WEEKNUM(EOMONTH(B2661,-1)+1)+1</f>
        <v>#NUM!</v>
      </c>
      <c r="AO2661" s="45" t="str">
        <f>MONTH(R2661)&amp;"/"&amp;YEAR(R2661)</f>
        <v>1/1900</v>
      </c>
      <c r="AP2661" s="45" t="e">
        <f>WEEKNUM(R2661)-WEEKNUM(EOMONTH(R2661,-1)+1)+1</f>
        <v>#NUM!</v>
      </c>
      <c r="AQ2661" s="45">
        <f>IF(AU2661="S",IF(Q2661="1. Aceitou o programa",R2661-B2661,0),0)</f>
        <v>0</v>
      </c>
      <c r="AR2661" s="45">
        <f>IF(AU2661="S",IF(AND(S2661&lt;&gt;"",R2661&lt;&gt;""),S2661-R2661,0),0)</f>
        <v>0</v>
      </c>
      <c r="AS2661" s="45">
        <f>IF(AU2661="S",IF(Q2661="1. Aceitou o programa",IF(OR(X2661="Não se Aplica",X2661=""),IF(OR(W2661="Não se Aplica",W2661=""),0,W2661-V2661),AVERAGE(X2661-W2661,W2661-V2661)),0),0)</f>
        <v>0</v>
      </c>
      <c r="AT2661" s="45">
        <f>IF(AU2661="S",IF(AND(Q2661="1. Aceitou o programa",AB2661="Realizada"),IFERROR(IF(AA2661="",0,AA2661-R2661),0),0),0)</f>
        <v>0</v>
      </c>
      <c r="AU2661" s="45" t="str">
        <f>_xlfn.XLOOKUP(U2661,'Lista Suspensa'!$AA$20:$AA$23,'Lista Suspensa'!$AB$20:$AB$23,"N/A")</f>
        <v>S</v>
      </c>
    </row>
    <row r="2662" spans="27:47" ht="12" customHeight="1">
      <c r="AA2662" s="27">
        <v>0</v>
      </c>
      <c r="AL2662" s="45" t="s">
        <v>68</v>
      </c>
      <c r="AM2662" s="162" t="str">
        <f>MONTH(B2662)&amp;"/"&amp;YEAR(B2662)</f>
        <v>1/1900</v>
      </c>
      <c r="AN2662" s="45" t="e">
        <f>WEEKNUM(B2662)-WEEKNUM(EOMONTH(B2662,-1)+1)+1</f>
        <v>#NUM!</v>
      </c>
      <c r="AO2662" s="45" t="str">
        <f>MONTH(R2662)&amp;"/"&amp;YEAR(R2662)</f>
        <v>1/1900</v>
      </c>
      <c r="AP2662" s="45" t="e">
        <f>WEEKNUM(R2662)-WEEKNUM(EOMONTH(R2662,-1)+1)+1</f>
        <v>#NUM!</v>
      </c>
      <c r="AQ2662" s="45">
        <f>IF(AU2662="S",IF(Q2662="1. Aceitou o programa",R2662-B2662,0),0)</f>
        <v>0</v>
      </c>
      <c r="AR2662" s="45">
        <f>IF(AU2662="S",IF(AND(S2662&lt;&gt;"",R2662&lt;&gt;""),S2662-R2662,0),0)</f>
        <v>0</v>
      </c>
      <c r="AS2662" s="45">
        <f>IF(AU2662="S",IF(Q2662="1. Aceitou o programa",IF(OR(X2662="Não se Aplica",X2662=""),IF(OR(W2662="Não se Aplica",W2662=""),0,W2662-V2662),AVERAGE(X2662-W2662,W2662-V2662)),0),0)</f>
        <v>0</v>
      </c>
      <c r="AT2662" s="45">
        <f>IF(AU2662="S",IF(AND(Q2662="1. Aceitou o programa",AB2662="Realizada"),IFERROR(IF(AA2662="",0,AA2662-R2662),0),0),0)</f>
        <v>0</v>
      </c>
      <c r="AU2662" s="45" t="str">
        <f>_xlfn.XLOOKUP(U2662,'Lista Suspensa'!$AA$20:$AA$23,'Lista Suspensa'!$AB$20:$AB$23,"N/A")</f>
        <v>S</v>
      </c>
    </row>
    <row r="2663" spans="27:47" ht="12" customHeight="1">
      <c r="AA2663" s="27">
        <v>0</v>
      </c>
      <c r="AL2663" s="45" t="s">
        <v>68</v>
      </c>
      <c r="AM2663" s="162" t="str">
        <f>MONTH(B2663)&amp;"/"&amp;YEAR(B2663)</f>
        <v>1/1900</v>
      </c>
      <c r="AN2663" s="45" t="e">
        <f>WEEKNUM(B2663)-WEEKNUM(EOMONTH(B2663,-1)+1)+1</f>
        <v>#NUM!</v>
      </c>
      <c r="AO2663" s="45" t="str">
        <f>MONTH(R2663)&amp;"/"&amp;YEAR(R2663)</f>
        <v>1/1900</v>
      </c>
      <c r="AP2663" s="45" t="e">
        <f>WEEKNUM(R2663)-WEEKNUM(EOMONTH(R2663,-1)+1)+1</f>
        <v>#NUM!</v>
      </c>
      <c r="AQ2663" s="45">
        <f>IF(AU2663="S",IF(Q2663="1. Aceitou o programa",R2663-B2663,0),0)</f>
        <v>0</v>
      </c>
      <c r="AR2663" s="45">
        <f>IF(AU2663="S",IF(AND(S2663&lt;&gt;"",R2663&lt;&gt;""),S2663-R2663,0),0)</f>
        <v>0</v>
      </c>
      <c r="AS2663" s="45">
        <f>IF(AU2663="S",IF(Q2663="1. Aceitou o programa",IF(OR(X2663="Não se Aplica",X2663=""),IF(OR(W2663="Não se Aplica",W2663=""),0,W2663-V2663),AVERAGE(X2663-W2663,W2663-V2663)),0),0)</f>
        <v>0</v>
      </c>
      <c r="AT2663" s="45">
        <f>IF(AU2663="S",IF(AND(Q2663="1. Aceitou o programa",AB2663="Realizada"),IFERROR(IF(AA2663="",0,AA2663-R2663),0),0),0)</f>
        <v>0</v>
      </c>
      <c r="AU2663" s="45" t="str">
        <f>_xlfn.XLOOKUP(U2663,'Lista Suspensa'!$AA$20:$AA$23,'Lista Suspensa'!$AB$20:$AB$23,"N/A")</f>
        <v>S</v>
      </c>
    </row>
    <row r="2664" spans="27:47" ht="12" customHeight="1">
      <c r="AA2664" s="27">
        <v>0</v>
      </c>
      <c r="AL2664" s="45" t="s">
        <v>68</v>
      </c>
      <c r="AM2664" s="162" t="str">
        <f>MONTH(B2664)&amp;"/"&amp;YEAR(B2664)</f>
        <v>1/1900</v>
      </c>
      <c r="AN2664" s="45" t="e">
        <f>WEEKNUM(B2664)-WEEKNUM(EOMONTH(B2664,-1)+1)+1</f>
        <v>#NUM!</v>
      </c>
      <c r="AO2664" s="45" t="str">
        <f>MONTH(R2664)&amp;"/"&amp;YEAR(R2664)</f>
        <v>1/1900</v>
      </c>
      <c r="AP2664" s="45" t="e">
        <f>WEEKNUM(R2664)-WEEKNUM(EOMONTH(R2664,-1)+1)+1</f>
        <v>#NUM!</v>
      </c>
      <c r="AQ2664" s="45">
        <f>IF(AU2664="S",IF(Q2664="1. Aceitou o programa",R2664-B2664,0),0)</f>
        <v>0</v>
      </c>
      <c r="AR2664" s="45">
        <f>IF(AU2664="S",IF(AND(S2664&lt;&gt;"",R2664&lt;&gt;""),S2664-R2664,0),0)</f>
        <v>0</v>
      </c>
      <c r="AS2664" s="45">
        <f>IF(AU2664="S",IF(Q2664="1. Aceitou o programa",IF(OR(X2664="Não se Aplica",X2664=""),IF(OR(W2664="Não se Aplica",W2664=""),0,W2664-V2664),AVERAGE(X2664-W2664,W2664-V2664)),0),0)</f>
        <v>0</v>
      </c>
      <c r="AT2664" s="45">
        <f>IF(AU2664="S",IF(AND(Q2664="1. Aceitou o programa",AB2664="Realizada"),IFERROR(IF(AA2664="",0,AA2664-R2664),0),0),0)</f>
        <v>0</v>
      </c>
      <c r="AU2664" s="45" t="str">
        <f>_xlfn.XLOOKUP(U2664,'Lista Suspensa'!$AA$20:$AA$23,'Lista Suspensa'!$AB$20:$AB$23,"N/A")</f>
        <v>S</v>
      </c>
    </row>
    <row r="2665" spans="27:47" ht="12" customHeight="1">
      <c r="AA2665" s="27">
        <v>0</v>
      </c>
      <c r="AL2665" s="45" t="s">
        <v>68</v>
      </c>
      <c r="AM2665" s="162" t="str">
        <f>MONTH(B2665)&amp;"/"&amp;YEAR(B2665)</f>
        <v>1/1900</v>
      </c>
      <c r="AN2665" s="45" t="e">
        <f>WEEKNUM(B2665)-WEEKNUM(EOMONTH(B2665,-1)+1)+1</f>
        <v>#NUM!</v>
      </c>
      <c r="AO2665" s="45" t="str">
        <f>MONTH(R2665)&amp;"/"&amp;YEAR(R2665)</f>
        <v>1/1900</v>
      </c>
      <c r="AP2665" s="45" t="e">
        <f>WEEKNUM(R2665)-WEEKNUM(EOMONTH(R2665,-1)+1)+1</f>
        <v>#NUM!</v>
      </c>
      <c r="AQ2665" s="45">
        <f>IF(AU2665="S",IF(Q2665="1. Aceitou o programa",R2665-B2665,0),0)</f>
        <v>0</v>
      </c>
      <c r="AR2665" s="45">
        <f>IF(AU2665="S",IF(AND(S2665&lt;&gt;"",R2665&lt;&gt;""),S2665-R2665,0),0)</f>
        <v>0</v>
      </c>
      <c r="AS2665" s="45">
        <f>IF(AU2665="S",IF(Q2665="1. Aceitou o programa",IF(OR(X2665="Não se Aplica",X2665=""),IF(OR(W2665="Não se Aplica",W2665=""),0,W2665-V2665),AVERAGE(X2665-W2665,W2665-V2665)),0),0)</f>
        <v>0</v>
      </c>
      <c r="AT2665" s="45">
        <f>IF(AU2665="S",IF(AND(Q2665="1. Aceitou o programa",AB2665="Realizada"),IFERROR(IF(AA2665="",0,AA2665-R2665),0),0),0)</f>
        <v>0</v>
      </c>
      <c r="AU2665" s="45" t="str">
        <f>_xlfn.XLOOKUP(U2665,'Lista Suspensa'!$AA$20:$AA$23,'Lista Suspensa'!$AB$20:$AB$23,"N/A")</f>
        <v>S</v>
      </c>
    </row>
    <row r="2666" spans="27:47" ht="12" customHeight="1">
      <c r="AA2666" s="27">
        <v>0</v>
      </c>
      <c r="AL2666" s="45" t="s">
        <v>68</v>
      </c>
      <c r="AM2666" s="162" t="str">
        <f>MONTH(B2666)&amp;"/"&amp;YEAR(B2666)</f>
        <v>1/1900</v>
      </c>
      <c r="AN2666" s="45" t="e">
        <f>WEEKNUM(B2666)-WEEKNUM(EOMONTH(B2666,-1)+1)+1</f>
        <v>#NUM!</v>
      </c>
      <c r="AO2666" s="45" t="str">
        <f>MONTH(R2666)&amp;"/"&amp;YEAR(R2666)</f>
        <v>1/1900</v>
      </c>
      <c r="AP2666" s="45" t="e">
        <f>WEEKNUM(R2666)-WEEKNUM(EOMONTH(R2666,-1)+1)+1</f>
        <v>#NUM!</v>
      </c>
      <c r="AQ2666" s="45">
        <f>IF(AU2666="S",IF(Q2666="1. Aceitou o programa",R2666-B2666,0),0)</f>
        <v>0</v>
      </c>
      <c r="AR2666" s="45">
        <f>IF(AU2666="S",IF(AND(S2666&lt;&gt;"",R2666&lt;&gt;""),S2666-R2666,0),0)</f>
        <v>0</v>
      </c>
      <c r="AS2666" s="45">
        <f>IF(AU2666="S",IF(Q2666="1. Aceitou o programa",IF(OR(X2666="Não se Aplica",X2666=""),IF(OR(W2666="Não se Aplica",W2666=""),0,W2666-V2666),AVERAGE(X2666-W2666,W2666-V2666)),0),0)</f>
        <v>0</v>
      </c>
      <c r="AT2666" s="45">
        <f>IF(AU2666="S",IF(AND(Q2666="1. Aceitou o programa",AB2666="Realizada"),IFERROR(IF(AA2666="",0,AA2666-R2666),0),0),0)</f>
        <v>0</v>
      </c>
      <c r="AU2666" s="45" t="str">
        <f>_xlfn.XLOOKUP(U2666,'Lista Suspensa'!$AA$20:$AA$23,'Lista Suspensa'!$AB$20:$AB$23,"N/A")</f>
        <v>S</v>
      </c>
    </row>
    <row r="2667" spans="27:47" ht="12" customHeight="1">
      <c r="AA2667" s="27">
        <v>0</v>
      </c>
      <c r="AL2667" s="45" t="s">
        <v>68</v>
      </c>
      <c r="AM2667" s="162" t="str">
        <f>MONTH(B2667)&amp;"/"&amp;YEAR(B2667)</f>
        <v>1/1900</v>
      </c>
      <c r="AN2667" s="45" t="e">
        <f>WEEKNUM(B2667)-WEEKNUM(EOMONTH(B2667,-1)+1)+1</f>
        <v>#NUM!</v>
      </c>
      <c r="AO2667" s="45" t="str">
        <f>MONTH(R2667)&amp;"/"&amp;YEAR(R2667)</f>
        <v>1/1900</v>
      </c>
      <c r="AP2667" s="45" t="e">
        <f>WEEKNUM(R2667)-WEEKNUM(EOMONTH(R2667,-1)+1)+1</f>
        <v>#NUM!</v>
      </c>
      <c r="AQ2667" s="45">
        <f>IF(AU2667="S",IF(Q2667="1. Aceitou o programa",R2667-B2667,0),0)</f>
        <v>0</v>
      </c>
      <c r="AR2667" s="45">
        <f>IF(AU2667="S",IF(AND(S2667&lt;&gt;"",R2667&lt;&gt;""),S2667-R2667,0),0)</f>
        <v>0</v>
      </c>
      <c r="AS2667" s="45">
        <f>IF(AU2667="S",IF(Q2667="1. Aceitou o programa",IF(OR(X2667="Não se Aplica",X2667=""),IF(OR(W2667="Não se Aplica",W2667=""),0,W2667-V2667),AVERAGE(X2667-W2667,W2667-V2667)),0),0)</f>
        <v>0</v>
      </c>
      <c r="AT2667" s="45">
        <f>IF(AU2667="S",IF(AND(Q2667="1. Aceitou o programa",AB2667="Realizada"),IFERROR(IF(AA2667="",0,AA2667-R2667),0),0),0)</f>
        <v>0</v>
      </c>
      <c r="AU2667" s="45" t="str">
        <f>_xlfn.XLOOKUP(U2667,'Lista Suspensa'!$AA$20:$AA$23,'Lista Suspensa'!$AB$20:$AB$23,"N/A")</f>
        <v>S</v>
      </c>
    </row>
    <row r="2668" spans="27:47" ht="12" customHeight="1">
      <c r="AA2668" s="27">
        <v>0</v>
      </c>
      <c r="AL2668" s="45" t="s">
        <v>68</v>
      </c>
      <c r="AM2668" s="162" t="str">
        <f>MONTH(B2668)&amp;"/"&amp;YEAR(B2668)</f>
        <v>1/1900</v>
      </c>
      <c r="AN2668" s="45" t="e">
        <f>WEEKNUM(B2668)-WEEKNUM(EOMONTH(B2668,-1)+1)+1</f>
        <v>#NUM!</v>
      </c>
      <c r="AO2668" s="45" t="str">
        <f>MONTH(R2668)&amp;"/"&amp;YEAR(R2668)</f>
        <v>1/1900</v>
      </c>
      <c r="AP2668" s="45" t="e">
        <f>WEEKNUM(R2668)-WEEKNUM(EOMONTH(R2668,-1)+1)+1</f>
        <v>#NUM!</v>
      </c>
      <c r="AQ2668" s="45">
        <f>IF(AU2668="S",IF(Q2668="1. Aceitou o programa",R2668-B2668,0),0)</f>
        <v>0</v>
      </c>
      <c r="AR2668" s="45">
        <f>IF(AU2668="S",IF(AND(S2668&lt;&gt;"",R2668&lt;&gt;""),S2668-R2668,0),0)</f>
        <v>0</v>
      </c>
      <c r="AS2668" s="45">
        <f>IF(AU2668="S",IF(Q2668="1. Aceitou o programa",IF(OR(X2668="Não se Aplica",X2668=""),IF(OR(W2668="Não se Aplica",W2668=""),0,W2668-V2668),AVERAGE(X2668-W2668,W2668-V2668)),0),0)</f>
        <v>0</v>
      </c>
      <c r="AT2668" s="45">
        <f>IF(AU2668="S",IF(AND(Q2668="1. Aceitou o programa",AB2668="Realizada"),IFERROR(IF(AA2668="",0,AA2668-R2668),0),0),0)</f>
        <v>0</v>
      </c>
      <c r="AU2668" s="45" t="str">
        <f>_xlfn.XLOOKUP(U2668,'Lista Suspensa'!$AA$20:$AA$23,'Lista Suspensa'!$AB$20:$AB$23,"N/A")</f>
        <v>S</v>
      </c>
    </row>
    <row r="2669" spans="27:47" ht="12" customHeight="1">
      <c r="AA2669" s="27">
        <v>0</v>
      </c>
      <c r="AL2669" s="45" t="s">
        <v>68</v>
      </c>
      <c r="AM2669" s="162" t="str">
        <f>MONTH(B2669)&amp;"/"&amp;YEAR(B2669)</f>
        <v>1/1900</v>
      </c>
      <c r="AN2669" s="45" t="e">
        <f>WEEKNUM(B2669)-WEEKNUM(EOMONTH(B2669,-1)+1)+1</f>
        <v>#NUM!</v>
      </c>
      <c r="AO2669" s="45" t="str">
        <f>MONTH(R2669)&amp;"/"&amp;YEAR(R2669)</f>
        <v>1/1900</v>
      </c>
      <c r="AP2669" s="45" t="e">
        <f>WEEKNUM(R2669)-WEEKNUM(EOMONTH(R2669,-1)+1)+1</f>
        <v>#NUM!</v>
      </c>
      <c r="AQ2669" s="45">
        <f>IF(AU2669="S",IF(Q2669="1. Aceitou o programa",R2669-B2669,0),0)</f>
        <v>0</v>
      </c>
      <c r="AR2669" s="45">
        <f>IF(AU2669="S",IF(AND(S2669&lt;&gt;"",R2669&lt;&gt;""),S2669-R2669,0),0)</f>
        <v>0</v>
      </c>
      <c r="AS2669" s="45">
        <f>IF(AU2669="S",IF(Q2669="1. Aceitou o programa",IF(OR(X2669="Não se Aplica",X2669=""),IF(OR(W2669="Não se Aplica",W2669=""),0,W2669-V2669),AVERAGE(X2669-W2669,W2669-V2669)),0),0)</f>
        <v>0</v>
      </c>
      <c r="AT2669" s="45">
        <f>IF(AU2669="S",IF(AND(Q2669="1. Aceitou o programa",AB2669="Realizada"),IFERROR(IF(AA2669="",0,AA2669-R2669),0),0),0)</f>
        <v>0</v>
      </c>
      <c r="AU2669" s="45" t="str">
        <f>_xlfn.XLOOKUP(U2669,'Lista Suspensa'!$AA$20:$AA$23,'Lista Suspensa'!$AB$20:$AB$23,"N/A")</f>
        <v>S</v>
      </c>
    </row>
    <row r="2670" spans="27:47" ht="12" customHeight="1">
      <c r="AA2670" s="27">
        <v>0</v>
      </c>
      <c r="AL2670" s="45" t="s">
        <v>68</v>
      </c>
      <c r="AM2670" s="162" t="str">
        <f>MONTH(B2670)&amp;"/"&amp;YEAR(B2670)</f>
        <v>1/1900</v>
      </c>
      <c r="AN2670" s="45" t="e">
        <f>WEEKNUM(B2670)-WEEKNUM(EOMONTH(B2670,-1)+1)+1</f>
        <v>#NUM!</v>
      </c>
      <c r="AO2670" s="45" t="str">
        <f>MONTH(R2670)&amp;"/"&amp;YEAR(R2670)</f>
        <v>1/1900</v>
      </c>
      <c r="AP2670" s="45" t="e">
        <f>WEEKNUM(R2670)-WEEKNUM(EOMONTH(R2670,-1)+1)+1</f>
        <v>#NUM!</v>
      </c>
      <c r="AQ2670" s="45">
        <f>IF(AU2670="S",IF(Q2670="1. Aceitou o programa",R2670-B2670,0),0)</f>
        <v>0</v>
      </c>
      <c r="AR2670" s="45">
        <f>IF(AU2670="S",IF(AND(S2670&lt;&gt;"",R2670&lt;&gt;""),S2670-R2670,0),0)</f>
        <v>0</v>
      </c>
      <c r="AS2670" s="45">
        <f>IF(AU2670="S",IF(Q2670="1. Aceitou o programa",IF(OR(X2670="Não se Aplica",X2670=""),IF(OR(W2670="Não se Aplica",W2670=""),0,W2670-V2670),AVERAGE(X2670-W2670,W2670-V2670)),0),0)</f>
        <v>0</v>
      </c>
      <c r="AT2670" s="45">
        <f>IF(AU2670="S",IF(AND(Q2670="1. Aceitou o programa",AB2670="Realizada"),IFERROR(IF(AA2670="",0,AA2670-R2670),0),0),0)</f>
        <v>0</v>
      </c>
      <c r="AU2670" s="45" t="str">
        <f>_xlfn.XLOOKUP(U2670,'Lista Suspensa'!$AA$20:$AA$23,'Lista Suspensa'!$AB$20:$AB$23,"N/A")</f>
        <v>S</v>
      </c>
    </row>
    <row r="2671" spans="27:47" ht="12" customHeight="1">
      <c r="AA2671" s="27">
        <v>0</v>
      </c>
      <c r="AL2671" s="45" t="s">
        <v>68</v>
      </c>
      <c r="AM2671" s="162" t="str">
        <f>MONTH(B2671)&amp;"/"&amp;YEAR(B2671)</f>
        <v>1/1900</v>
      </c>
      <c r="AN2671" s="45" t="e">
        <f>WEEKNUM(B2671)-WEEKNUM(EOMONTH(B2671,-1)+1)+1</f>
        <v>#NUM!</v>
      </c>
      <c r="AO2671" s="45" t="str">
        <f>MONTH(R2671)&amp;"/"&amp;YEAR(R2671)</f>
        <v>1/1900</v>
      </c>
      <c r="AP2671" s="45" t="e">
        <f>WEEKNUM(R2671)-WEEKNUM(EOMONTH(R2671,-1)+1)+1</f>
        <v>#NUM!</v>
      </c>
      <c r="AQ2671" s="45">
        <f>IF(AU2671="S",IF(Q2671="1. Aceitou o programa",R2671-B2671,0),0)</f>
        <v>0</v>
      </c>
      <c r="AR2671" s="45">
        <f>IF(AU2671="S",IF(AND(S2671&lt;&gt;"",R2671&lt;&gt;""),S2671-R2671,0),0)</f>
        <v>0</v>
      </c>
      <c r="AS2671" s="45">
        <f>IF(AU2671="S",IF(Q2671="1. Aceitou o programa",IF(OR(X2671="Não se Aplica",X2671=""),IF(OR(W2671="Não se Aplica",W2671=""),0,W2671-V2671),AVERAGE(X2671-W2671,W2671-V2671)),0),0)</f>
        <v>0</v>
      </c>
      <c r="AT2671" s="45">
        <f>IF(AU2671="S",IF(AND(Q2671="1. Aceitou o programa",AB2671="Realizada"),IFERROR(IF(AA2671="",0,AA2671-R2671),0),0),0)</f>
        <v>0</v>
      </c>
      <c r="AU2671" s="45" t="str">
        <f>_xlfn.XLOOKUP(U2671,'Lista Suspensa'!$AA$20:$AA$23,'Lista Suspensa'!$AB$20:$AB$23,"N/A")</f>
        <v>S</v>
      </c>
    </row>
    <row r="2672" spans="27:47" ht="12" customHeight="1">
      <c r="AA2672" s="27">
        <v>0</v>
      </c>
      <c r="AL2672" s="45" t="s">
        <v>68</v>
      </c>
      <c r="AM2672" s="162" t="str">
        <f>MONTH(B2672)&amp;"/"&amp;YEAR(B2672)</f>
        <v>1/1900</v>
      </c>
      <c r="AN2672" s="45" t="e">
        <f>WEEKNUM(B2672)-WEEKNUM(EOMONTH(B2672,-1)+1)+1</f>
        <v>#NUM!</v>
      </c>
      <c r="AO2672" s="45" t="str">
        <f>MONTH(R2672)&amp;"/"&amp;YEAR(R2672)</f>
        <v>1/1900</v>
      </c>
      <c r="AP2672" s="45" t="e">
        <f>WEEKNUM(R2672)-WEEKNUM(EOMONTH(R2672,-1)+1)+1</f>
        <v>#NUM!</v>
      </c>
      <c r="AQ2672" s="45">
        <f>IF(AU2672="S",IF(Q2672="1. Aceitou o programa",R2672-B2672,0),0)</f>
        <v>0</v>
      </c>
      <c r="AR2672" s="45">
        <f>IF(AU2672="S",IF(AND(S2672&lt;&gt;"",R2672&lt;&gt;""),S2672-R2672,0),0)</f>
        <v>0</v>
      </c>
      <c r="AS2672" s="45">
        <f>IF(AU2672="S",IF(Q2672="1. Aceitou o programa",IF(OR(X2672="Não se Aplica",X2672=""),IF(OR(W2672="Não se Aplica",W2672=""),0,W2672-V2672),AVERAGE(X2672-W2672,W2672-V2672)),0),0)</f>
        <v>0</v>
      </c>
      <c r="AT2672" s="45">
        <f>IF(AU2672="S",IF(AND(Q2672="1. Aceitou o programa",AB2672="Realizada"),IFERROR(IF(AA2672="",0,AA2672-R2672),0),0),0)</f>
        <v>0</v>
      </c>
      <c r="AU2672" s="45" t="str">
        <f>_xlfn.XLOOKUP(U2672,'Lista Suspensa'!$AA$20:$AA$23,'Lista Suspensa'!$AB$20:$AB$23,"N/A")</f>
        <v>S</v>
      </c>
    </row>
    <row r="2673" spans="27:47" ht="12" customHeight="1">
      <c r="AA2673" s="27">
        <v>0</v>
      </c>
      <c r="AL2673" s="45" t="s">
        <v>68</v>
      </c>
      <c r="AM2673" s="162" t="str">
        <f>MONTH(B2673)&amp;"/"&amp;YEAR(B2673)</f>
        <v>1/1900</v>
      </c>
      <c r="AN2673" s="45" t="e">
        <f>WEEKNUM(B2673)-WEEKNUM(EOMONTH(B2673,-1)+1)+1</f>
        <v>#NUM!</v>
      </c>
      <c r="AO2673" s="45" t="str">
        <f>MONTH(R2673)&amp;"/"&amp;YEAR(R2673)</f>
        <v>1/1900</v>
      </c>
      <c r="AP2673" s="45" t="e">
        <f>WEEKNUM(R2673)-WEEKNUM(EOMONTH(R2673,-1)+1)+1</f>
        <v>#NUM!</v>
      </c>
      <c r="AQ2673" s="45">
        <f>IF(AU2673="S",IF(Q2673="1. Aceitou o programa",R2673-B2673,0),0)</f>
        <v>0</v>
      </c>
      <c r="AR2673" s="45">
        <f>IF(AU2673="S",IF(AND(S2673&lt;&gt;"",R2673&lt;&gt;""),S2673-R2673,0),0)</f>
        <v>0</v>
      </c>
      <c r="AS2673" s="45">
        <f>IF(AU2673="S",IF(Q2673="1. Aceitou o programa",IF(OR(X2673="Não se Aplica",X2673=""),IF(OR(W2673="Não se Aplica",W2673=""),0,W2673-V2673),AVERAGE(X2673-W2673,W2673-V2673)),0),0)</f>
        <v>0</v>
      </c>
      <c r="AT2673" s="45">
        <f>IF(AU2673="S",IF(AND(Q2673="1. Aceitou o programa",AB2673="Realizada"),IFERROR(IF(AA2673="",0,AA2673-R2673),0),0),0)</f>
        <v>0</v>
      </c>
      <c r="AU2673" s="45" t="str">
        <f>_xlfn.XLOOKUP(U2673,'Lista Suspensa'!$AA$20:$AA$23,'Lista Suspensa'!$AB$20:$AB$23,"N/A")</f>
        <v>S</v>
      </c>
    </row>
    <row r="2674" spans="27:47" ht="12" customHeight="1">
      <c r="AA2674" s="27">
        <v>0</v>
      </c>
      <c r="AL2674" s="45" t="s">
        <v>68</v>
      </c>
      <c r="AM2674" s="162" t="str">
        <f>MONTH(B2674)&amp;"/"&amp;YEAR(B2674)</f>
        <v>1/1900</v>
      </c>
      <c r="AN2674" s="45" t="e">
        <f>WEEKNUM(B2674)-WEEKNUM(EOMONTH(B2674,-1)+1)+1</f>
        <v>#NUM!</v>
      </c>
      <c r="AO2674" s="45" t="str">
        <f>MONTH(R2674)&amp;"/"&amp;YEAR(R2674)</f>
        <v>1/1900</v>
      </c>
      <c r="AP2674" s="45" t="e">
        <f>WEEKNUM(R2674)-WEEKNUM(EOMONTH(R2674,-1)+1)+1</f>
        <v>#NUM!</v>
      </c>
      <c r="AQ2674" s="45">
        <f>IF(AU2674="S",IF(Q2674="1. Aceitou o programa",R2674-B2674,0),0)</f>
        <v>0</v>
      </c>
      <c r="AR2674" s="45">
        <f>IF(AU2674="S",IF(AND(S2674&lt;&gt;"",R2674&lt;&gt;""),S2674-R2674,0),0)</f>
        <v>0</v>
      </c>
      <c r="AS2674" s="45">
        <f>IF(AU2674="S",IF(Q2674="1. Aceitou o programa",IF(OR(X2674="Não se Aplica",X2674=""),IF(OR(W2674="Não se Aplica",W2674=""),0,W2674-V2674),AVERAGE(X2674-W2674,W2674-V2674)),0),0)</f>
        <v>0</v>
      </c>
      <c r="AT2674" s="45">
        <f>IF(AU2674="S",IF(AND(Q2674="1. Aceitou o programa",AB2674="Realizada"),IFERROR(IF(AA2674="",0,AA2674-R2674),0),0),0)</f>
        <v>0</v>
      </c>
      <c r="AU2674" s="45" t="str">
        <f>_xlfn.XLOOKUP(U2674,'Lista Suspensa'!$AA$20:$AA$23,'Lista Suspensa'!$AB$20:$AB$23,"N/A")</f>
        <v>S</v>
      </c>
    </row>
    <row r="2675" spans="27:47" ht="12" customHeight="1">
      <c r="AA2675" s="27">
        <v>0</v>
      </c>
      <c r="AL2675" s="45" t="s">
        <v>68</v>
      </c>
      <c r="AM2675" s="162" t="str">
        <f>MONTH(B2675)&amp;"/"&amp;YEAR(B2675)</f>
        <v>1/1900</v>
      </c>
      <c r="AN2675" s="45" t="e">
        <f>WEEKNUM(B2675)-WEEKNUM(EOMONTH(B2675,-1)+1)+1</f>
        <v>#NUM!</v>
      </c>
      <c r="AO2675" s="45" t="str">
        <f>MONTH(R2675)&amp;"/"&amp;YEAR(R2675)</f>
        <v>1/1900</v>
      </c>
      <c r="AP2675" s="45" t="e">
        <f>WEEKNUM(R2675)-WEEKNUM(EOMONTH(R2675,-1)+1)+1</f>
        <v>#NUM!</v>
      </c>
      <c r="AQ2675" s="45">
        <f>IF(AU2675="S",IF(Q2675="1. Aceitou o programa",R2675-B2675,0),0)</f>
        <v>0</v>
      </c>
      <c r="AR2675" s="45">
        <f>IF(AU2675="S",IF(AND(S2675&lt;&gt;"",R2675&lt;&gt;""),S2675-R2675,0),0)</f>
        <v>0</v>
      </c>
      <c r="AS2675" s="45">
        <f>IF(AU2675="S",IF(Q2675="1. Aceitou o programa",IF(OR(X2675="Não se Aplica",X2675=""),IF(OR(W2675="Não se Aplica",W2675=""),0,W2675-V2675),AVERAGE(X2675-W2675,W2675-V2675)),0),0)</f>
        <v>0</v>
      </c>
      <c r="AT2675" s="45">
        <f>IF(AU2675="S",IF(AND(Q2675="1. Aceitou o programa",AB2675="Realizada"),IFERROR(IF(AA2675="",0,AA2675-R2675),0),0),0)</f>
        <v>0</v>
      </c>
      <c r="AU2675" s="45" t="str">
        <f>_xlfn.XLOOKUP(U2675,'Lista Suspensa'!$AA$20:$AA$23,'Lista Suspensa'!$AB$20:$AB$23,"N/A")</f>
        <v>S</v>
      </c>
    </row>
    <row r="2676" spans="27:47" ht="12" customHeight="1">
      <c r="AA2676" s="27">
        <v>0</v>
      </c>
      <c r="AL2676" s="45" t="s">
        <v>68</v>
      </c>
      <c r="AM2676" s="162" t="str">
        <f>MONTH(B2676)&amp;"/"&amp;YEAR(B2676)</f>
        <v>1/1900</v>
      </c>
      <c r="AN2676" s="45" t="e">
        <f>WEEKNUM(B2676)-WEEKNUM(EOMONTH(B2676,-1)+1)+1</f>
        <v>#NUM!</v>
      </c>
      <c r="AO2676" s="45" t="str">
        <f>MONTH(R2676)&amp;"/"&amp;YEAR(R2676)</f>
        <v>1/1900</v>
      </c>
      <c r="AP2676" s="45" t="e">
        <f>WEEKNUM(R2676)-WEEKNUM(EOMONTH(R2676,-1)+1)+1</f>
        <v>#NUM!</v>
      </c>
      <c r="AQ2676" s="45">
        <f>IF(AU2676="S",IF(Q2676="1. Aceitou o programa",R2676-B2676,0),0)</f>
        <v>0</v>
      </c>
      <c r="AR2676" s="45">
        <f>IF(AU2676="S",IF(AND(S2676&lt;&gt;"",R2676&lt;&gt;""),S2676-R2676,0),0)</f>
        <v>0</v>
      </c>
      <c r="AS2676" s="45">
        <f>IF(AU2676="S",IF(Q2676="1. Aceitou o programa",IF(OR(X2676="Não se Aplica",X2676=""),IF(OR(W2676="Não se Aplica",W2676=""),0,W2676-V2676),AVERAGE(X2676-W2676,W2676-V2676)),0),0)</f>
        <v>0</v>
      </c>
      <c r="AT2676" s="45">
        <f>IF(AU2676="S",IF(AND(Q2676="1. Aceitou o programa",AB2676="Realizada"),IFERROR(IF(AA2676="",0,AA2676-R2676),0),0),0)</f>
        <v>0</v>
      </c>
      <c r="AU2676" s="45" t="str">
        <f>_xlfn.XLOOKUP(U2676,'Lista Suspensa'!$AA$20:$AA$23,'Lista Suspensa'!$AB$20:$AB$23,"N/A")</f>
        <v>S</v>
      </c>
    </row>
    <row r="2677" spans="27:47" ht="12" customHeight="1">
      <c r="AA2677" s="27">
        <v>0</v>
      </c>
      <c r="AL2677" s="45" t="s">
        <v>68</v>
      </c>
      <c r="AM2677" s="162" t="str">
        <f>MONTH(B2677)&amp;"/"&amp;YEAR(B2677)</f>
        <v>1/1900</v>
      </c>
      <c r="AN2677" s="45" t="e">
        <f>WEEKNUM(B2677)-WEEKNUM(EOMONTH(B2677,-1)+1)+1</f>
        <v>#NUM!</v>
      </c>
      <c r="AO2677" s="45" t="str">
        <f>MONTH(R2677)&amp;"/"&amp;YEAR(R2677)</f>
        <v>1/1900</v>
      </c>
      <c r="AP2677" s="45" t="e">
        <f>WEEKNUM(R2677)-WEEKNUM(EOMONTH(R2677,-1)+1)+1</f>
        <v>#NUM!</v>
      </c>
      <c r="AQ2677" s="45">
        <f>IF(AU2677="S",IF(Q2677="1. Aceitou o programa",R2677-B2677,0),0)</f>
        <v>0</v>
      </c>
      <c r="AR2677" s="45">
        <f>IF(AU2677="S",IF(AND(S2677&lt;&gt;"",R2677&lt;&gt;""),S2677-R2677,0),0)</f>
        <v>0</v>
      </c>
      <c r="AS2677" s="45">
        <f>IF(AU2677="S",IF(Q2677="1. Aceitou o programa",IF(OR(X2677="Não se Aplica",X2677=""),IF(OR(W2677="Não se Aplica",W2677=""),0,W2677-V2677),AVERAGE(X2677-W2677,W2677-V2677)),0),0)</f>
        <v>0</v>
      </c>
      <c r="AT2677" s="45">
        <f>IF(AU2677="S",IF(AND(Q2677="1. Aceitou o programa",AB2677="Realizada"),IFERROR(IF(AA2677="",0,AA2677-R2677),0),0),0)</f>
        <v>0</v>
      </c>
      <c r="AU2677" s="45" t="str">
        <f>_xlfn.XLOOKUP(U2677,'Lista Suspensa'!$AA$20:$AA$23,'Lista Suspensa'!$AB$20:$AB$23,"N/A")</f>
        <v>S</v>
      </c>
    </row>
    <row r="2678" spans="27:47" ht="12" customHeight="1">
      <c r="AA2678" s="27">
        <v>0</v>
      </c>
      <c r="AL2678" s="45" t="s">
        <v>68</v>
      </c>
      <c r="AM2678" s="162" t="str">
        <f>MONTH(B2678)&amp;"/"&amp;YEAR(B2678)</f>
        <v>1/1900</v>
      </c>
      <c r="AN2678" s="45" t="e">
        <f>WEEKNUM(B2678)-WEEKNUM(EOMONTH(B2678,-1)+1)+1</f>
        <v>#NUM!</v>
      </c>
      <c r="AO2678" s="45" t="str">
        <f>MONTH(R2678)&amp;"/"&amp;YEAR(R2678)</f>
        <v>1/1900</v>
      </c>
      <c r="AP2678" s="45" t="e">
        <f>WEEKNUM(R2678)-WEEKNUM(EOMONTH(R2678,-1)+1)+1</f>
        <v>#NUM!</v>
      </c>
      <c r="AQ2678" s="45">
        <f>IF(AU2678="S",IF(Q2678="1. Aceitou o programa",R2678-B2678,0),0)</f>
        <v>0</v>
      </c>
      <c r="AR2678" s="45">
        <f>IF(AU2678="S",IF(AND(S2678&lt;&gt;"",R2678&lt;&gt;""),S2678-R2678,0),0)</f>
        <v>0</v>
      </c>
      <c r="AS2678" s="45">
        <f>IF(AU2678="S",IF(Q2678="1. Aceitou o programa",IF(OR(X2678="Não se Aplica",X2678=""),IF(OR(W2678="Não se Aplica",W2678=""),0,W2678-V2678),AVERAGE(X2678-W2678,W2678-V2678)),0),0)</f>
        <v>0</v>
      </c>
      <c r="AT2678" s="45">
        <f>IF(AU2678="S",IF(AND(Q2678="1. Aceitou o programa",AB2678="Realizada"),IFERROR(IF(AA2678="",0,AA2678-R2678),0),0),0)</f>
        <v>0</v>
      </c>
      <c r="AU2678" s="45" t="str">
        <f>_xlfn.XLOOKUP(U2678,'Lista Suspensa'!$AA$20:$AA$23,'Lista Suspensa'!$AB$20:$AB$23,"N/A")</f>
        <v>S</v>
      </c>
    </row>
    <row r="2679" spans="27:47" ht="12" customHeight="1">
      <c r="AA2679" s="27">
        <v>0</v>
      </c>
      <c r="AL2679" s="45" t="s">
        <v>68</v>
      </c>
      <c r="AM2679" s="162" t="str">
        <f>MONTH(B2679)&amp;"/"&amp;YEAR(B2679)</f>
        <v>1/1900</v>
      </c>
      <c r="AN2679" s="45" t="e">
        <f>WEEKNUM(B2679)-WEEKNUM(EOMONTH(B2679,-1)+1)+1</f>
        <v>#NUM!</v>
      </c>
      <c r="AO2679" s="45" t="str">
        <f>MONTH(R2679)&amp;"/"&amp;YEAR(R2679)</f>
        <v>1/1900</v>
      </c>
      <c r="AP2679" s="45" t="e">
        <f>WEEKNUM(R2679)-WEEKNUM(EOMONTH(R2679,-1)+1)+1</f>
        <v>#NUM!</v>
      </c>
      <c r="AQ2679" s="45">
        <f>IF(AU2679="S",IF(Q2679="1. Aceitou o programa",R2679-B2679,0),0)</f>
        <v>0</v>
      </c>
      <c r="AR2679" s="45">
        <f>IF(AU2679="S",IF(AND(S2679&lt;&gt;"",R2679&lt;&gt;""),S2679-R2679,0),0)</f>
        <v>0</v>
      </c>
      <c r="AS2679" s="45">
        <f>IF(AU2679="S",IF(Q2679="1. Aceitou o programa",IF(OR(X2679="Não se Aplica",X2679=""),IF(OR(W2679="Não se Aplica",W2679=""),0,W2679-V2679),AVERAGE(X2679-W2679,W2679-V2679)),0),0)</f>
        <v>0</v>
      </c>
      <c r="AT2679" s="45">
        <f>IF(AU2679="S",IF(AND(Q2679="1. Aceitou o programa",AB2679="Realizada"),IFERROR(IF(AA2679="",0,AA2679-R2679),0),0),0)</f>
        <v>0</v>
      </c>
      <c r="AU2679" s="45" t="str">
        <f>_xlfn.XLOOKUP(U2679,'Lista Suspensa'!$AA$20:$AA$23,'Lista Suspensa'!$AB$20:$AB$23,"N/A")</f>
        <v>S</v>
      </c>
    </row>
    <row r="2680" spans="27:47" ht="12" customHeight="1">
      <c r="AA2680" s="27">
        <v>0</v>
      </c>
      <c r="AL2680" s="45" t="s">
        <v>68</v>
      </c>
      <c r="AM2680" s="162" t="str">
        <f>MONTH(B2680)&amp;"/"&amp;YEAR(B2680)</f>
        <v>1/1900</v>
      </c>
      <c r="AN2680" s="45" t="e">
        <f>WEEKNUM(B2680)-WEEKNUM(EOMONTH(B2680,-1)+1)+1</f>
        <v>#NUM!</v>
      </c>
      <c r="AO2680" s="45" t="str">
        <f>MONTH(R2680)&amp;"/"&amp;YEAR(R2680)</f>
        <v>1/1900</v>
      </c>
      <c r="AP2680" s="45" t="e">
        <f>WEEKNUM(R2680)-WEEKNUM(EOMONTH(R2680,-1)+1)+1</f>
        <v>#NUM!</v>
      </c>
      <c r="AQ2680" s="45">
        <f>IF(AU2680="S",IF(Q2680="1. Aceitou o programa",R2680-B2680,0),0)</f>
        <v>0</v>
      </c>
      <c r="AR2680" s="45">
        <f>IF(AU2680="S",IF(AND(S2680&lt;&gt;"",R2680&lt;&gt;""),S2680-R2680,0),0)</f>
        <v>0</v>
      </c>
      <c r="AS2680" s="45">
        <f>IF(AU2680="S",IF(Q2680="1. Aceitou o programa",IF(OR(X2680="Não se Aplica",X2680=""),IF(OR(W2680="Não se Aplica",W2680=""),0,W2680-V2680),AVERAGE(X2680-W2680,W2680-V2680)),0),0)</f>
        <v>0</v>
      </c>
      <c r="AT2680" s="45">
        <f>IF(AU2680="S",IF(AND(Q2680="1. Aceitou o programa",AB2680="Realizada"),IFERROR(IF(AA2680="",0,AA2680-R2680),0),0),0)</f>
        <v>0</v>
      </c>
      <c r="AU2680" s="45" t="str">
        <f>_xlfn.XLOOKUP(U2680,'Lista Suspensa'!$AA$20:$AA$23,'Lista Suspensa'!$AB$20:$AB$23,"N/A")</f>
        <v>S</v>
      </c>
    </row>
    <row r="2681" spans="27:47" ht="12" customHeight="1">
      <c r="AA2681" s="27">
        <v>0</v>
      </c>
      <c r="AL2681" s="45" t="s">
        <v>68</v>
      </c>
      <c r="AM2681" s="162" t="str">
        <f>MONTH(B2681)&amp;"/"&amp;YEAR(B2681)</f>
        <v>1/1900</v>
      </c>
      <c r="AN2681" s="45" t="e">
        <f>WEEKNUM(B2681)-WEEKNUM(EOMONTH(B2681,-1)+1)+1</f>
        <v>#NUM!</v>
      </c>
      <c r="AO2681" s="45" t="str">
        <f>MONTH(R2681)&amp;"/"&amp;YEAR(R2681)</f>
        <v>1/1900</v>
      </c>
      <c r="AP2681" s="45" t="e">
        <f>WEEKNUM(R2681)-WEEKNUM(EOMONTH(R2681,-1)+1)+1</f>
        <v>#NUM!</v>
      </c>
      <c r="AQ2681" s="45">
        <f>IF(AU2681="S",IF(Q2681="1. Aceitou o programa",R2681-B2681,0),0)</f>
        <v>0</v>
      </c>
      <c r="AR2681" s="45">
        <f>IF(AU2681="S",IF(AND(S2681&lt;&gt;"",R2681&lt;&gt;""),S2681-R2681,0),0)</f>
        <v>0</v>
      </c>
      <c r="AS2681" s="45">
        <f>IF(AU2681="S",IF(Q2681="1. Aceitou o programa",IF(OR(X2681="Não se Aplica",X2681=""),IF(OR(W2681="Não se Aplica",W2681=""),0,W2681-V2681),AVERAGE(X2681-W2681,W2681-V2681)),0),0)</f>
        <v>0</v>
      </c>
      <c r="AT2681" s="45">
        <f>IF(AU2681="S",IF(AND(Q2681="1. Aceitou o programa",AB2681="Realizada"),IFERROR(IF(AA2681="",0,AA2681-R2681),0),0),0)</f>
        <v>0</v>
      </c>
      <c r="AU2681" s="45" t="str">
        <f>_xlfn.XLOOKUP(U2681,'Lista Suspensa'!$AA$20:$AA$23,'Lista Suspensa'!$AB$20:$AB$23,"N/A")</f>
        <v>S</v>
      </c>
    </row>
    <row r="2682" spans="27:47" ht="12" customHeight="1">
      <c r="AA2682" s="27">
        <v>0</v>
      </c>
      <c r="AL2682" s="45" t="s">
        <v>68</v>
      </c>
      <c r="AM2682" s="162" t="str">
        <f>MONTH(B2682)&amp;"/"&amp;YEAR(B2682)</f>
        <v>1/1900</v>
      </c>
      <c r="AN2682" s="45" t="e">
        <f>WEEKNUM(B2682)-WEEKNUM(EOMONTH(B2682,-1)+1)+1</f>
        <v>#NUM!</v>
      </c>
      <c r="AO2682" s="45" t="str">
        <f>MONTH(R2682)&amp;"/"&amp;YEAR(R2682)</f>
        <v>1/1900</v>
      </c>
      <c r="AP2682" s="45" t="e">
        <f>WEEKNUM(R2682)-WEEKNUM(EOMONTH(R2682,-1)+1)+1</f>
        <v>#NUM!</v>
      </c>
      <c r="AQ2682" s="45">
        <f>IF(AU2682="S",IF(Q2682="1. Aceitou o programa",R2682-B2682,0),0)</f>
        <v>0</v>
      </c>
      <c r="AR2682" s="45">
        <f>IF(AU2682="S",IF(AND(S2682&lt;&gt;"",R2682&lt;&gt;""),S2682-R2682,0),0)</f>
        <v>0</v>
      </c>
      <c r="AS2682" s="45">
        <f>IF(AU2682="S",IF(Q2682="1. Aceitou o programa",IF(OR(X2682="Não se Aplica",X2682=""),IF(OR(W2682="Não se Aplica",W2682=""),0,W2682-V2682),AVERAGE(X2682-W2682,W2682-V2682)),0),0)</f>
        <v>0</v>
      </c>
      <c r="AT2682" s="45">
        <f>IF(AU2682="S",IF(AND(Q2682="1. Aceitou o programa",AB2682="Realizada"),IFERROR(IF(AA2682="",0,AA2682-R2682),0),0),0)</f>
        <v>0</v>
      </c>
      <c r="AU2682" s="45" t="str">
        <f>_xlfn.XLOOKUP(U2682,'Lista Suspensa'!$AA$20:$AA$23,'Lista Suspensa'!$AB$20:$AB$23,"N/A")</f>
        <v>S</v>
      </c>
    </row>
    <row r="2683" spans="27:47" ht="12" customHeight="1">
      <c r="AA2683" s="27">
        <v>0</v>
      </c>
      <c r="AL2683" s="45" t="s">
        <v>68</v>
      </c>
      <c r="AM2683" s="162" t="str">
        <f>MONTH(B2683)&amp;"/"&amp;YEAR(B2683)</f>
        <v>1/1900</v>
      </c>
      <c r="AN2683" s="45" t="e">
        <f>WEEKNUM(B2683)-WEEKNUM(EOMONTH(B2683,-1)+1)+1</f>
        <v>#NUM!</v>
      </c>
      <c r="AO2683" s="45" t="str">
        <f>MONTH(R2683)&amp;"/"&amp;YEAR(R2683)</f>
        <v>1/1900</v>
      </c>
      <c r="AP2683" s="45" t="e">
        <f>WEEKNUM(R2683)-WEEKNUM(EOMONTH(R2683,-1)+1)+1</f>
        <v>#NUM!</v>
      </c>
      <c r="AQ2683" s="45">
        <f>IF(AU2683="S",IF(Q2683="1. Aceitou o programa",R2683-B2683,0),0)</f>
        <v>0</v>
      </c>
      <c r="AR2683" s="45">
        <f>IF(AU2683="S",IF(AND(S2683&lt;&gt;"",R2683&lt;&gt;""),S2683-R2683,0),0)</f>
        <v>0</v>
      </c>
      <c r="AS2683" s="45">
        <f>IF(AU2683="S",IF(Q2683="1. Aceitou o programa",IF(OR(X2683="Não se Aplica",X2683=""),IF(OR(W2683="Não se Aplica",W2683=""),0,W2683-V2683),AVERAGE(X2683-W2683,W2683-V2683)),0),0)</f>
        <v>0</v>
      </c>
      <c r="AT2683" s="45">
        <f>IF(AU2683="S",IF(AND(Q2683="1. Aceitou o programa",AB2683="Realizada"),IFERROR(IF(AA2683="",0,AA2683-R2683),0),0),0)</f>
        <v>0</v>
      </c>
      <c r="AU2683" s="45" t="str">
        <f>_xlfn.XLOOKUP(U2683,'Lista Suspensa'!$AA$20:$AA$23,'Lista Suspensa'!$AB$20:$AB$23,"N/A")</f>
        <v>S</v>
      </c>
    </row>
    <row r="2684" spans="27:47" ht="12" customHeight="1">
      <c r="AA2684" s="27">
        <v>0</v>
      </c>
      <c r="AL2684" s="45" t="s">
        <v>68</v>
      </c>
      <c r="AM2684" s="162" t="str">
        <f>MONTH(B2684)&amp;"/"&amp;YEAR(B2684)</f>
        <v>1/1900</v>
      </c>
      <c r="AN2684" s="45" t="e">
        <f>WEEKNUM(B2684)-WEEKNUM(EOMONTH(B2684,-1)+1)+1</f>
        <v>#NUM!</v>
      </c>
      <c r="AO2684" s="45" t="str">
        <f>MONTH(R2684)&amp;"/"&amp;YEAR(R2684)</f>
        <v>1/1900</v>
      </c>
      <c r="AP2684" s="45" t="e">
        <f>WEEKNUM(R2684)-WEEKNUM(EOMONTH(R2684,-1)+1)+1</f>
        <v>#NUM!</v>
      </c>
      <c r="AQ2684" s="45">
        <f>IF(AU2684="S",IF(Q2684="1. Aceitou o programa",R2684-B2684,0),0)</f>
        <v>0</v>
      </c>
      <c r="AR2684" s="45">
        <f>IF(AU2684="S",IF(AND(S2684&lt;&gt;"",R2684&lt;&gt;""),S2684-R2684,0),0)</f>
        <v>0</v>
      </c>
      <c r="AS2684" s="45">
        <f>IF(AU2684="S",IF(Q2684="1. Aceitou o programa",IF(OR(X2684="Não se Aplica",X2684=""),IF(OR(W2684="Não se Aplica",W2684=""),0,W2684-V2684),AVERAGE(X2684-W2684,W2684-V2684)),0),0)</f>
        <v>0</v>
      </c>
      <c r="AT2684" s="45">
        <f>IF(AU2684="S",IF(AND(Q2684="1. Aceitou o programa",AB2684="Realizada"),IFERROR(IF(AA2684="",0,AA2684-R2684),0),0),0)</f>
        <v>0</v>
      </c>
      <c r="AU2684" s="45" t="str">
        <f>_xlfn.XLOOKUP(U2684,'Lista Suspensa'!$AA$20:$AA$23,'Lista Suspensa'!$AB$20:$AB$23,"N/A")</f>
        <v>S</v>
      </c>
    </row>
    <row r="2685" spans="27:47" ht="12" customHeight="1">
      <c r="AA2685" s="27">
        <v>0</v>
      </c>
      <c r="AL2685" s="45" t="s">
        <v>68</v>
      </c>
      <c r="AM2685" s="162" t="str">
        <f>MONTH(B2685)&amp;"/"&amp;YEAR(B2685)</f>
        <v>1/1900</v>
      </c>
      <c r="AN2685" s="45" t="e">
        <f>WEEKNUM(B2685)-WEEKNUM(EOMONTH(B2685,-1)+1)+1</f>
        <v>#NUM!</v>
      </c>
      <c r="AO2685" s="45" t="str">
        <f>MONTH(R2685)&amp;"/"&amp;YEAR(R2685)</f>
        <v>1/1900</v>
      </c>
      <c r="AP2685" s="45" t="e">
        <f>WEEKNUM(R2685)-WEEKNUM(EOMONTH(R2685,-1)+1)+1</f>
        <v>#NUM!</v>
      </c>
      <c r="AQ2685" s="45">
        <f>IF(AU2685="S",IF(Q2685="1. Aceitou o programa",R2685-B2685,0),0)</f>
        <v>0</v>
      </c>
      <c r="AR2685" s="45">
        <f>IF(AU2685="S",IF(AND(S2685&lt;&gt;"",R2685&lt;&gt;""),S2685-R2685,0),0)</f>
        <v>0</v>
      </c>
      <c r="AS2685" s="45">
        <f>IF(AU2685="S",IF(Q2685="1. Aceitou o programa",IF(OR(X2685="Não se Aplica",X2685=""),IF(OR(W2685="Não se Aplica",W2685=""),0,W2685-V2685),AVERAGE(X2685-W2685,W2685-V2685)),0),0)</f>
        <v>0</v>
      </c>
      <c r="AT2685" s="45">
        <f>IF(AU2685="S",IF(AND(Q2685="1. Aceitou o programa",AB2685="Realizada"),IFERROR(IF(AA2685="",0,AA2685-R2685),0),0),0)</f>
        <v>0</v>
      </c>
      <c r="AU2685" s="45" t="str">
        <f>_xlfn.XLOOKUP(U2685,'Lista Suspensa'!$AA$20:$AA$23,'Lista Suspensa'!$AB$20:$AB$23,"N/A")</f>
        <v>S</v>
      </c>
    </row>
    <row r="2686" spans="27:47" ht="12" customHeight="1">
      <c r="AA2686" s="27">
        <v>0</v>
      </c>
      <c r="AL2686" s="45" t="s">
        <v>68</v>
      </c>
      <c r="AM2686" s="162" t="str">
        <f>MONTH(B2686)&amp;"/"&amp;YEAR(B2686)</f>
        <v>1/1900</v>
      </c>
      <c r="AN2686" s="45" t="e">
        <f>WEEKNUM(B2686)-WEEKNUM(EOMONTH(B2686,-1)+1)+1</f>
        <v>#NUM!</v>
      </c>
      <c r="AO2686" s="45" t="str">
        <f>MONTH(R2686)&amp;"/"&amp;YEAR(R2686)</f>
        <v>1/1900</v>
      </c>
      <c r="AP2686" s="45" t="e">
        <f>WEEKNUM(R2686)-WEEKNUM(EOMONTH(R2686,-1)+1)+1</f>
        <v>#NUM!</v>
      </c>
      <c r="AQ2686" s="45">
        <f>IF(AU2686="S",IF(Q2686="1. Aceitou o programa",R2686-B2686,0),0)</f>
        <v>0</v>
      </c>
      <c r="AR2686" s="45">
        <f>IF(AU2686="S",IF(AND(S2686&lt;&gt;"",R2686&lt;&gt;""),S2686-R2686,0),0)</f>
        <v>0</v>
      </c>
      <c r="AS2686" s="45">
        <f>IF(AU2686="S",IF(Q2686="1. Aceitou o programa",IF(OR(X2686="Não se Aplica",X2686=""),IF(OR(W2686="Não se Aplica",W2686=""),0,W2686-V2686),AVERAGE(X2686-W2686,W2686-V2686)),0),0)</f>
        <v>0</v>
      </c>
      <c r="AT2686" s="45">
        <f>IF(AU2686="S",IF(AND(Q2686="1. Aceitou o programa",AB2686="Realizada"),IFERROR(IF(AA2686="",0,AA2686-R2686),0),0),0)</f>
        <v>0</v>
      </c>
      <c r="AU2686" s="45" t="str">
        <f>_xlfn.XLOOKUP(U2686,'Lista Suspensa'!$AA$20:$AA$23,'Lista Suspensa'!$AB$20:$AB$23,"N/A")</f>
        <v>S</v>
      </c>
    </row>
    <row r="2687" spans="27:47" ht="12" customHeight="1">
      <c r="AA2687" s="27">
        <v>0</v>
      </c>
      <c r="AL2687" s="45" t="s">
        <v>68</v>
      </c>
      <c r="AM2687" s="162" t="str">
        <f>MONTH(B2687)&amp;"/"&amp;YEAR(B2687)</f>
        <v>1/1900</v>
      </c>
      <c r="AN2687" s="45" t="e">
        <f>WEEKNUM(B2687)-WEEKNUM(EOMONTH(B2687,-1)+1)+1</f>
        <v>#NUM!</v>
      </c>
      <c r="AO2687" s="45" t="str">
        <f>MONTH(R2687)&amp;"/"&amp;YEAR(R2687)</f>
        <v>1/1900</v>
      </c>
      <c r="AP2687" s="45" t="e">
        <f>WEEKNUM(R2687)-WEEKNUM(EOMONTH(R2687,-1)+1)+1</f>
        <v>#NUM!</v>
      </c>
      <c r="AQ2687" s="45">
        <f>IF(AU2687="S",IF(Q2687="1. Aceitou o programa",R2687-B2687,0),0)</f>
        <v>0</v>
      </c>
      <c r="AR2687" s="45">
        <f>IF(AU2687="S",IF(AND(S2687&lt;&gt;"",R2687&lt;&gt;""),S2687-R2687,0),0)</f>
        <v>0</v>
      </c>
      <c r="AS2687" s="45">
        <f>IF(AU2687="S",IF(Q2687="1. Aceitou o programa",IF(OR(X2687="Não se Aplica",X2687=""),IF(OR(W2687="Não se Aplica",W2687=""),0,W2687-V2687),AVERAGE(X2687-W2687,W2687-V2687)),0),0)</f>
        <v>0</v>
      </c>
      <c r="AT2687" s="45">
        <f>IF(AU2687="S",IF(AND(Q2687="1. Aceitou o programa",AB2687="Realizada"),IFERROR(IF(AA2687="",0,AA2687-R2687),0),0),0)</f>
        <v>0</v>
      </c>
      <c r="AU2687" s="45" t="str">
        <f>_xlfn.XLOOKUP(U2687,'Lista Suspensa'!$AA$20:$AA$23,'Lista Suspensa'!$AB$20:$AB$23,"N/A")</f>
        <v>S</v>
      </c>
    </row>
    <row r="2688" spans="27:47" ht="12" customHeight="1">
      <c r="AA2688" s="27">
        <v>0</v>
      </c>
      <c r="AL2688" s="45" t="s">
        <v>68</v>
      </c>
      <c r="AM2688" s="162" t="str">
        <f>MONTH(B2688)&amp;"/"&amp;YEAR(B2688)</f>
        <v>1/1900</v>
      </c>
      <c r="AN2688" s="45" t="e">
        <f>WEEKNUM(B2688)-WEEKNUM(EOMONTH(B2688,-1)+1)+1</f>
        <v>#NUM!</v>
      </c>
      <c r="AO2688" s="45" t="str">
        <f>MONTH(R2688)&amp;"/"&amp;YEAR(R2688)</f>
        <v>1/1900</v>
      </c>
      <c r="AP2688" s="45" t="e">
        <f>WEEKNUM(R2688)-WEEKNUM(EOMONTH(R2688,-1)+1)+1</f>
        <v>#NUM!</v>
      </c>
      <c r="AQ2688" s="45">
        <f>IF(AU2688="S",IF(Q2688="1. Aceitou o programa",R2688-B2688,0),0)</f>
        <v>0</v>
      </c>
      <c r="AR2688" s="45">
        <f>IF(AU2688="S",IF(AND(S2688&lt;&gt;"",R2688&lt;&gt;""),S2688-R2688,0),0)</f>
        <v>0</v>
      </c>
      <c r="AS2688" s="45">
        <f>IF(AU2688="S",IF(Q2688="1. Aceitou o programa",IF(OR(X2688="Não se Aplica",X2688=""),IF(OR(W2688="Não se Aplica",W2688=""),0,W2688-V2688),AVERAGE(X2688-W2688,W2688-V2688)),0),0)</f>
        <v>0</v>
      </c>
      <c r="AT2688" s="45">
        <f>IF(AU2688="S",IF(AND(Q2688="1. Aceitou o programa",AB2688="Realizada"),IFERROR(IF(AA2688="",0,AA2688-R2688),0),0),0)</f>
        <v>0</v>
      </c>
      <c r="AU2688" s="45" t="str">
        <f>_xlfn.XLOOKUP(U2688,'Lista Suspensa'!$AA$20:$AA$23,'Lista Suspensa'!$AB$20:$AB$23,"N/A")</f>
        <v>S</v>
      </c>
    </row>
    <row r="2689" spans="27:47" ht="12" customHeight="1">
      <c r="AA2689" s="27">
        <v>0</v>
      </c>
      <c r="AL2689" s="45" t="s">
        <v>68</v>
      </c>
      <c r="AM2689" s="162" t="str">
        <f>MONTH(B2689)&amp;"/"&amp;YEAR(B2689)</f>
        <v>1/1900</v>
      </c>
      <c r="AN2689" s="45" t="e">
        <f>WEEKNUM(B2689)-WEEKNUM(EOMONTH(B2689,-1)+1)+1</f>
        <v>#NUM!</v>
      </c>
      <c r="AO2689" s="45" t="str">
        <f>MONTH(R2689)&amp;"/"&amp;YEAR(R2689)</f>
        <v>1/1900</v>
      </c>
      <c r="AP2689" s="45" t="e">
        <f>WEEKNUM(R2689)-WEEKNUM(EOMONTH(R2689,-1)+1)+1</f>
        <v>#NUM!</v>
      </c>
      <c r="AQ2689" s="45">
        <f>IF(AU2689="S",IF(Q2689="1. Aceitou o programa",R2689-B2689,0),0)</f>
        <v>0</v>
      </c>
      <c r="AR2689" s="45">
        <f>IF(AU2689="S",IF(AND(S2689&lt;&gt;"",R2689&lt;&gt;""),S2689-R2689,0),0)</f>
        <v>0</v>
      </c>
      <c r="AS2689" s="45">
        <f>IF(AU2689="S",IF(Q2689="1. Aceitou o programa",IF(OR(X2689="Não se Aplica",X2689=""),IF(OR(W2689="Não se Aplica",W2689=""),0,W2689-V2689),AVERAGE(X2689-W2689,W2689-V2689)),0),0)</f>
        <v>0</v>
      </c>
      <c r="AT2689" s="45">
        <f>IF(AU2689="S",IF(AND(Q2689="1. Aceitou o programa",AB2689="Realizada"),IFERROR(IF(AA2689="",0,AA2689-R2689),0),0),0)</f>
        <v>0</v>
      </c>
      <c r="AU2689" s="45" t="str">
        <f>_xlfn.XLOOKUP(U2689,'Lista Suspensa'!$AA$20:$AA$23,'Lista Suspensa'!$AB$20:$AB$23,"N/A")</f>
        <v>S</v>
      </c>
    </row>
    <row r="2690" spans="27:47" ht="12" customHeight="1">
      <c r="AA2690" s="27">
        <v>0</v>
      </c>
      <c r="AL2690" s="45" t="s">
        <v>68</v>
      </c>
      <c r="AM2690" s="162" t="str">
        <f>MONTH(B2690)&amp;"/"&amp;YEAR(B2690)</f>
        <v>1/1900</v>
      </c>
      <c r="AN2690" s="45" t="e">
        <f>WEEKNUM(B2690)-WEEKNUM(EOMONTH(B2690,-1)+1)+1</f>
        <v>#NUM!</v>
      </c>
      <c r="AO2690" s="45" t="str">
        <f>MONTH(R2690)&amp;"/"&amp;YEAR(R2690)</f>
        <v>1/1900</v>
      </c>
      <c r="AP2690" s="45" t="e">
        <f>WEEKNUM(R2690)-WEEKNUM(EOMONTH(R2690,-1)+1)+1</f>
        <v>#NUM!</v>
      </c>
      <c r="AQ2690" s="45">
        <f>IF(AU2690="S",IF(Q2690="1. Aceitou o programa",R2690-B2690,0),0)</f>
        <v>0</v>
      </c>
      <c r="AR2690" s="45">
        <f>IF(AU2690="S",IF(AND(S2690&lt;&gt;"",R2690&lt;&gt;""),S2690-R2690,0),0)</f>
        <v>0</v>
      </c>
      <c r="AS2690" s="45">
        <f>IF(AU2690="S",IF(Q2690="1. Aceitou o programa",IF(OR(X2690="Não se Aplica",X2690=""),IF(OR(W2690="Não se Aplica",W2690=""),0,W2690-V2690),AVERAGE(X2690-W2690,W2690-V2690)),0),0)</f>
        <v>0</v>
      </c>
      <c r="AT2690" s="45">
        <f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27:47" ht="12" customHeight="1">
      <c r="AA2691" s="27">
        <v>0</v>
      </c>
      <c r="AL2691" s="45" t="s">
        <v>68</v>
      </c>
      <c r="AM2691" s="162" t="str">
        <f>MONTH(B2691)&amp;"/"&amp;YEAR(B2691)</f>
        <v>1/1900</v>
      </c>
      <c r="AN2691" s="45" t="e">
        <f>WEEKNUM(B2691)-WEEKNUM(EOMONTH(B2691,-1)+1)+1</f>
        <v>#NUM!</v>
      </c>
      <c r="AO2691" s="45" t="str">
        <f>MONTH(R2691)&amp;"/"&amp;YEAR(R2691)</f>
        <v>1/1900</v>
      </c>
      <c r="AP2691" s="45" t="e">
        <f>WEEKNUM(R2691)-WEEKNUM(EOMONTH(R2691,-1)+1)+1</f>
        <v>#NUM!</v>
      </c>
      <c r="AQ2691" s="45">
        <f>IF(AU2691="S",IF(Q2691="1. Aceitou o programa",R2691-B2691,0),0)</f>
        <v>0</v>
      </c>
      <c r="AR2691" s="45">
        <f>IF(AU2691="S",IF(AND(S2691&lt;&gt;"",R2691&lt;&gt;""),S2691-R2691,0),0)</f>
        <v>0</v>
      </c>
      <c r="AS2691" s="45">
        <f>IF(AU2691="S",IF(Q2691="1. Aceitou o programa",IF(OR(X2691="Não se Aplica",X2691=""),IF(OR(W2691="Não se Aplica",W2691=""),0,W2691-V2691),AVERAGE(X2691-W2691,W2691-V2691)),0),0)</f>
        <v>0</v>
      </c>
      <c r="AT2691" s="45">
        <f>IF(AU2691="S",IF(AND(Q2691="1. Aceitou o programa",AB2691="Realizada"),IFERROR(IF(AA2691="",0,AA2691-R2691),0),0),0)</f>
        <v>0</v>
      </c>
      <c r="AU2691" s="45" t="str">
        <f>_xlfn.XLOOKUP(U2691,'Lista Suspensa'!$AA$20:$AA$23,'Lista Suspensa'!$AB$20:$AB$23,"N/A")</f>
        <v>S</v>
      </c>
    </row>
    <row r="2692" spans="27:47" ht="12" customHeight="1">
      <c r="AA2692" s="27">
        <v>0</v>
      </c>
      <c r="AL2692" s="45" t="s">
        <v>68</v>
      </c>
      <c r="AM2692" s="162" t="str">
        <f>MONTH(B2692)&amp;"/"&amp;YEAR(B2692)</f>
        <v>1/1900</v>
      </c>
      <c r="AN2692" s="45" t="e">
        <f>WEEKNUM(B2692)-WEEKNUM(EOMONTH(B2692,-1)+1)+1</f>
        <v>#NUM!</v>
      </c>
      <c r="AO2692" s="45" t="str">
        <f>MONTH(R2692)&amp;"/"&amp;YEAR(R2692)</f>
        <v>1/1900</v>
      </c>
      <c r="AP2692" s="45" t="e">
        <f>WEEKNUM(R2692)-WEEKNUM(EOMONTH(R2692,-1)+1)+1</f>
        <v>#NUM!</v>
      </c>
      <c r="AQ2692" s="45">
        <f>IF(AU2692="S",IF(Q2692="1. Aceitou o programa",R2692-B2692,0),0)</f>
        <v>0</v>
      </c>
      <c r="AR2692" s="45">
        <f>IF(AU2692="S",IF(AND(S2692&lt;&gt;"",R2692&lt;&gt;""),S2692-R2692,0),0)</f>
        <v>0</v>
      </c>
      <c r="AS2692" s="45">
        <f>IF(AU2692="S",IF(Q2692="1. Aceitou o programa",IF(OR(X2692="Não se Aplica",X2692=""),IF(OR(W2692="Não se Aplica",W2692=""),0,W2692-V2692),AVERAGE(X2692-W2692,W2692-V2692)),0),0)</f>
        <v>0</v>
      </c>
      <c r="AT2692" s="45">
        <f>IF(AU2692="S",IF(AND(Q2692="1. Aceitou o programa",AB2692="Realizada"),IFERROR(IF(AA2692="",0,AA2692-R2692),0),0),0)</f>
        <v>0</v>
      </c>
      <c r="AU2692" s="45" t="str">
        <f>_xlfn.XLOOKUP(U2692,'Lista Suspensa'!$AA$20:$AA$23,'Lista Suspensa'!$AB$20:$AB$23,"N/A")</f>
        <v>S</v>
      </c>
    </row>
    <row r="2693" spans="27:47" ht="12" customHeight="1">
      <c r="AA2693" s="27">
        <v>0</v>
      </c>
      <c r="AL2693" s="45" t="s">
        <v>68</v>
      </c>
      <c r="AM2693" s="162" t="str">
        <f>MONTH(B2693)&amp;"/"&amp;YEAR(B2693)</f>
        <v>1/1900</v>
      </c>
      <c r="AN2693" s="45" t="e">
        <f>WEEKNUM(B2693)-WEEKNUM(EOMONTH(B2693,-1)+1)+1</f>
        <v>#NUM!</v>
      </c>
      <c r="AO2693" s="45" t="str">
        <f>MONTH(R2693)&amp;"/"&amp;YEAR(R2693)</f>
        <v>1/1900</v>
      </c>
      <c r="AP2693" s="45" t="e">
        <f>WEEKNUM(R2693)-WEEKNUM(EOMONTH(R2693,-1)+1)+1</f>
        <v>#NUM!</v>
      </c>
      <c r="AQ2693" s="45">
        <f>IF(AU2693="S",IF(Q2693="1. Aceitou o programa",R2693-B2693,0),0)</f>
        <v>0</v>
      </c>
      <c r="AR2693" s="45">
        <f>IF(AU2693="S",IF(AND(S2693&lt;&gt;"",R2693&lt;&gt;""),S2693-R2693,0),0)</f>
        <v>0</v>
      </c>
      <c r="AS2693" s="45">
        <f>IF(AU2693="S",IF(Q2693="1. Aceitou o programa",IF(OR(X2693="Não se Aplica",X2693=""),IF(OR(W2693="Não se Aplica",W2693=""),0,W2693-V2693),AVERAGE(X2693-W2693,W2693-V2693)),0),0)</f>
        <v>0</v>
      </c>
      <c r="AT2693" s="45">
        <f>IF(AU2693="S",IF(AND(Q2693="1. Aceitou o programa",AB2693="Realizada"),IFERROR(IF(AA2693="",0,AA2693-R2693),0),0),0)</f>
        <v>0</v>
      </c>
      <c r="AU2693" s="45" t="str">
        <f>_xlfn.XLOOKUP(U2693,'Lista Suspensa'!$AA$20:$AA$23,'Lista Suspensa'!$AB$20:$AB$23,"N/A")</f>
        <v>S</v>
      </c>
    </row>
    <row r="2694" spans="27:47" ht="12" customHeight="1">
      <c r="AA2694" s="27">
        <v>0</v>
      </c>
      <c r="AL2694" s="45" t="s">
        <v>68</v>
      </c>
      <c r="AM2694" s="162" t="str">
        <f>MONTH(B2694)&amp;"/"&amp;YEAR(B2694)</f>
        <v>1/1900</v>
      </c>
      <c r="AN2694" s="45" t="e">
        <f>WEEKNUM(B2694)-WEEKNUM(EOMONTH(B2694,-1)+1)+1</f>
        <v>#NUM!</v>
      </c>
      <c r="AO2694" s="45" t="str">
        <f>MONTH(R2694)&amp;"/"&amp;YEAR(R2694)</f>
        <v>1/1900</v>
      </c>
      <c r="AP2694" s="45" t="e">
        <f>WEEKNUM(R2694)-WEEKNUM(EOMONTH(R2694,-1)+1)+1</f>
        <v>#NUM!</v>
      </c>
      <c r="AQ2694" s="45">
        <f>IF(AU2694="S",IF(Q2694="1. Aceitou o programa",R2694-B2694,0),0)</f>
        <v>0</v>
      </c>
      <c r="AR2694" s="45">
        <f>IF(AU2694="S",IF(AND(S2694&lt;&gt;"",R2694&lt;&gt;""),S2694-R2694,0),0)</f>
        <v>0</v>
      </c>
      <c r="AS2694" s="45">
        <f>IF(AU2694="S",IF(Q2694="1. Aceitou o programa",IF(OR(X2694="Não se Aplica",X2694=""),IF(OR(W2694="Não se Aplica",W2694=""),0,W2694-V2694),AVERAGE(X2694-W2694,W2694-V2694)),0),0)</f>
        <v>0</v>
      </c>
      <c r="AT2694" s="45">
        <f>IF(AU2694="S",IF(AND(Q2694="1. Aceitou o programa",AB2694="Realizada"),IFERROR(IF(AA2694="",0,AA2694-R2694),0),0),0)</f>
        <v>0</v>
      </c>
      <c r="AU2694" s="45" t="str">
        <f>_xlfn.XLOOKUP(U2694,'Lista Suspensa'!$AA$20:$AA$23,'Lista Suspensa'!$AB$20:$AB$23,"N/A")</f>
        <v>S</v>
      </c>
    </row>
    <row r="2695" spans="27:47" ht="12" customHeight="1">
      <c r="AA2695" s="27">
        <v>0</v>
      </c>
      <c r="AL2695" s="45" t="s">
        <v>68</v>
      </c>
      <c r="AM2695" s="162" t="str">
        <f>MONTH(B2695)&amp;"/"&amp;YEAR(B2695)</f>
        <v>1/1900</v>
      </c>
      <c r="AN2695" s="45" t="e">
        <f>WEEKNUM(B2695)-WEEKNUM(EOMONTH(B2695,-1)+1)+1</f>
        <v>#NUM!</v>
      </c>
      <c r="AO2695" s="45" t="str">
        <f>MONTH(R2695)&amp;"/"&amp;YEAR(R2695)</f>
        <v>1/1900</v>
      </c>
      <c r="AP2695" s="45" t="e">
        <f>WEEKNUM(R2695)-WEEKNUM(EOMONTH(R2695,-1)+1)+1</f>
        <v>#NUM!</v>
      </c>
      <c r="AQ2695" s="45">
        <f>IF(AU2695="S",IF(Q2695="1. Aceitou o programa",R2695-B2695,0),0)</f>
        <v>0</v>
      </c>
      <c r="AR2695" s="45">
        <f>IF(AU2695="S",IF(AND(S2695&lt;&gt;"",R2695&lt;&gt;""),S2695-R2695,0),0)</f>
        <v>0</v>
      </c>
      <c r="AS2695" s="45">
        <f>IF(AU2695="S",IF(Q2695="1. Aceitou o programa",IF(OR(X2695="Não se Aplica",X2695=""),IF(OR(W2695="Não se Aplica",W2695=""),0,W2695-V2695),AVERAGE(X2695-W2695,W2695-V2695)),0),0)</f>
        <v>0</v>
      </c>
      <c r="AT2695" s="45">
        <f>IF(AU2695="S",IF(AND(Q2695="1. Aceitou o programa",AB2695="Realizada"),IFERROR(IF(AA2695="",0,AA2695-R2695),0),0),0)</f>
        <v>0</v>
      </c>
      <c r="AU2695" s="45" t="str">
        <f>_xlfn.XLOOKUP(U2695,'Lista Suspensa'!$AA$20:$AA$23,'Lista Suspensa'!$AB$20:$AB$23,"N/A")</f>
        <v>S</v>
      </c>
    </row>
    <row r="2696" spans="27:47" ht="12" customHeight="1">
      <c r="AA2696" s="27">
        <v>0</v>
      </c>
      <c r="AL2696" s="45" t="s">
        <v>68</v>
      </c>
      <c r="AM2696" s="162" t="str">
        <f>MONTH(B2696)&amp;"/"&amp;YEAR(B2696)</f>
        <v>1/1900</v>
      </c>
      <c r="AN2696" s="45" t="e">
        <f>WEEKNUM(B2696)-WEEKNUM(EOMONTH(B2696,-1)+1)+1</f>
        <v>#NUM!</v>
      </c>
      <c r="AO2696" s="45" t="str">
        <f>MONTH(R2696)&amp;"/"&amp;YEAR(R2696)</f>
        <v>1/1900</v>
      </c>
      <c r="AP2696" s="45" t="e">
        <f>WEEKNUM(R2696)-WEEKNUM(EOMONTH(R2696,-1)+1)+1</f>
        <v>#NUM!</v>
      </c>
      <c r="AQ2696" s="45">
        <f>IF(AU2696="S",IF(Q2696="1. Aceitou o programa",R2696-B2696,0),0)</f>
        <v>0</v>
      </c>
      <c r="AR2696" s="45">
        <f>IF(AU2696="S",IF(AND(S2696&lt;&gt;"",R2696&lt;&gt;""),S2696-R2696,0),0)</f>
        <v>0</v>
      </c>
      <c r="AS2696" s="45">
        <f>IF(AU2696="S",IF(Q2696="1. Aceitou o programa",IF(OR(X2696="Não se Aplica",X2696=""),IF(OR(W2696="Não se Aplica",W2696=""),0,W2696-V2696),AVERAGE(X2696-W2696,W2696-V2696)),0),0)</f>
        <v>0</v>
      </c>
      <c r="AT2696" s="45">
        <f>IF(AU2696="S",IF(AND(Q2696="1. Aceitou o programa",AB2696="Realizada"),IFERROR(IF(AA2696="",0,AA2696-R2696),0),0),0)</f>
        <v>0</v>
      </c>
      <c r="AU2696" s="45" t="str">
        <f>_xlfn.XLOOKUP(U2696,'Lista Suspensa'!$AA$20:$AA$23,'Lista Suspensa'!$AB$20:$AB$23,"N/A")</f>
        <v>S</v>
      </c>
    </row>
    <row r="2697" spans="27:47" ht="12" customHeight="1">
      <c r="AA2697" s="27">
        <v>0</v>
      </c>
      <c r="AL2697" s="45" t="s">
        <v>68</v>
      </c>
      <c r="AM2697" s="162" t="str">
        <f>MONTH(B2697)&amp;"/"&amp;YEAR(B2697)</f>
        <v>1/1900</v>
      </c>
      <c r="AN2697" s="45" t="e">
        <f>WEEKNUM(B2697)-WEEKNUM(EOMONTH(B2697,-1)+1)+1</f>
        <v>#NUM!</v>
      </c>
      <c r="AO2697" s="45" t="str">
        <f>MONTH(R2697)&amp;"/"&amp;YEAR(R2697)</f>
        <v>1/1900</v>
      </c>
      <c r="AP2697" s="45" t="e">
        <f>WEEKNUM(R2697)-WEEKNUM(EOMONTH(R2697,-1)+1)+1</f>
        <v>#NUM!</v>
      </c>
      <c r="AQ2697" s="45">
        <f>IF(AU2697="S",IF(Q2697="1. Aceitou o programa",R2697-B2697,0),0)</f>
        <v>0</v>
      </c>
      <c r="AR2697" s="45">
        <f>IF(AU2697="S",IF(AND(S2697&lt;&gt;"",R2697&lt;&gt;""),S2697-R2697,0),0)</f>
        <v>0</v>
      </c>
      <c r="AS2697" s="45">
        <f>IF(AU2697="S",IF(Q2697="1. Aceitou o programa",IF(OR(X2697="Não se Aplica",X2697=""),IF(OR(W2697="Não se Aplica",W2697=""),0,W2697-V2697),AVERAGE(X2697-W2697,W2697-V2697)),0),0)</f>
        <v>0</v>
      </c>
      <c r="AT2697" s="45">
        <f>IF(AU2697="S",IF(AND(Q2697="1. Aceitou o programa",AB2697="Realizada"),IFERROR(IF(AA2697="",0,AA2697-R2697),0),0),0)</f>
        <v>0</v>
      </c>
      <c r="AU2697" s="45" t="str">
        <f>_xlfn.XLOOKUP(U2697,'Lista Suspensa'!$AA$20:$AA$23,'Lista Suspensa'!$AB$20:$AB$23,"N/A")</f>
        <v>S</v>
      </c>
    </row>
    <row r="2698" spans="27:47" ht="12" customHeight="1">
      <c r="AA2698" s="27">
        <v>0</v>
      </c>
      <c r="AL2698" s="45" t="s">
        <v>68</v>
      </c>
      <c r="AM2698" s="162" t="str">
        <f>MONTH(B2698)&amp;"/"&amp;YEAR(B2698)</f>
        <v>1/1900</v>
      </c>
      <c r="AN2698" s="45" t="e">
        <f>WEEKNUM(B2698)-WEEKNUM(EOMONTH(B2698,-1)+1)+1</f>
        <v>#NUM!</v>
      </c>
      <c r="AO2698" s="45" t="str">
        <f>MONTH(R2698)&amp;"/"&amp;YEAR(R2698)</f>
        <v>1/1900</v>
      </c>
      <c r="AP2698" s="45" t="e">
        <f>WEEKNUM(R2698)-WEEKNUM(EOMONTH(R2698,-1)+1)+1</f>
        <v>#NUM!</v>
      </c>
      <c r="AQ2698" s="45">
        <f>IF(AU2698="S",IF(Q2698="1. Aceitou o programa",R2698-B2698,0),0)</f>
        <v>0</v>
      </c>
      <c r="AR2698" s="45">
        <f>IF(AU2698="S",IF(AND(S2698&lt;&gt;"",R2698&lt;&gt;""),S2698-R2698,0),0)</f>
        <v>0</v>
      </c>
      <c r="AS2698" s="45">
        <f>IF(AU2698="S",IF(Q2698="1. Aceitou o programa",IF(OR(X2698="Não se Aplica",X2698=""),IF(OR(W2698="Não se Aplica",W2698=""),0,W2698-V2698),AVERAGE(X2698-W2698,W2698-V2698)),0),0)</f>
        <v>0</v>
      </c>
      <c r="AT2698" s="45">
        <f>IF(AU2698="S",IF(AND(Q2698="1. Aceitou o programa",AB2698="Realizada"),IFERROR(IF(AA2698="",0,AA2698-R2698),0),0),0)</f>
        <v>0</v>
      </c>
      <c r="AU2698" s="45" t="str">
        <f>_xlfn.XLOOKUP(U2698,'Lista Suspensa'!$AA$20:$AA$23,'Lista Suspensa'!$AB$20:$AB$23,"N/A")</f>
        <v>S</v>
      </c>
    </row>
    <row r="2699" spans="27:47" ht="12" customHeight="1">
      <c r="AA2699" s="27">
        <v>0</v>
      </c>
      <c r="AL2699" s="45" t="s">
        <v>68</v>
      </c>
      <c r="AM2699" s="162" t="str">
        <f>MONTH(B2699)&amp;"/"&amp;YEAR(B2699)</f>
        <v>1/1900</v>
      </c>
      <c r="AN2699" s="45" t="e">
        <f>WEEKNUM(B2699)-WEEKNUM(EOMONTH(B2699,-1)+1)+1</f>
        <v>#NUM!</v>
      </c>
      <c r="AO2699" s="45" t="str">
        <f>MONTH(R2699)&amp;"/"&amp;YEAR(R2699)</f>
        <v>1/1900</v>
      </c>
      <c r="AP2699" s="45" t="e">
        <f>WEEKNUM(R2699)-WEEKNUM(EOMONTH(R2699,-1)+1)+1</f>
        <v>#NUM!</v>
      </c>
      <c r="AQ2699" s="45">
        <f>IF(AU2699="S",IF(Q2699="1. Aceitou o programa",R2699-B2699,0),0)</f>
        <v>0</v>
      </c>
      <c r="AR2699" s="45">
        <f>IF(AU2699="S",IF(AND(S2699&lt;&gt;"",R2699&lt;&gt;""),S2699-R2699,0),0)</f>
        <v>0</v>
      </c>
      <c r="AS2699" s="45">
        <f>IF(AU2699="S",IF(Q2699="1. Aceitou o programa",IF(OR(X2699="Não se Aplica",X2699=""),IF(OR(W2699="Não se Aplica",W2699=""),0,W2699-V2699),AVERAGE(X2699-W2699,W2699-V2699)),0),0)</f>
        <v>0</v>
      </c>
      <c r="AT2699" s="45">
        <f>IF(AU2699="S",IF(AND(Q2699="1. Aceitou o programa",AB2699="Realizada"),IFERROR(IF(AA2699="",0,AA2699-R2699),0),0),0)</f>
        <v>0</v>
      </c>
      <c r="AU2699" s="45" t="str">
        <f>_xlfn.XLOOKUP(U2699,'Lista Suspensa'!$AA$20:$AA$23,'Lista Suspensa'!$AB$20:$AB$23,"N/A")</f>
        <v>S</v>
      </c>
    </row>
    <row r="2700" spans="27:47" ht="12" customHeight="1">
      <c r="AA2700" s="27">
        <v>0</v>
      </c>
      <c r="AL2700" s="45" t="s">
        <v>68</v>
      </c>
      <c r="AM2700" s="162" t="str">
        <f>MONTH(B2700)&amp;"/"&amp;YEAR(B2700)</f>
        <v>1/1900</v>
      </c>
      <c r="AN2700" s="45" t="e">
        <f>WEEKNUM(B2700)-WEEKNUM(EOMONTH(B2700,-1)+1)+1</f>
        <v>#NUM!</v>
      </c>
      <c r="AO2700" s="45" t="str">
        <f>MONTH(R2700)&amp;"/"&amp;YEAR(R2700)</f>
        <v>1/1900</v>
      </c>
      <c r="AP2700" s="45" t="e">
        <f>WEEKNUM(R2700)-WEEKNUM(EOMONTH(R2700,-1)+1)+1</f>
        <v>#NUM!</v>
      </c>
      <c r="AQ2700" s="45">
        <f>IF(AU2700="S",IF(Q2700="1. Aceitou o programa",R2700-B2700,0),0)</f>
        <v>0</v>
      </c>
      <c r="AR2700" s="45">
        <f>IF(AU2700="S",IF(AND(S2700&lt;&gt;"",R2700&lt;&gt;""),S2700-R2700,0),0)</f>
        <v>0</v>
      </c>
      <c r="AS2700" s="45">
        <f>IF(AU2700="S",IF(Q2700="1. Aceitou o programa",IF(OR(X2700="Não se Aplica",X2700=""),IF(OR(W2700="Não se Aplica",W2700=""),0,W2700-V2700),AVERAGE(X2700-W2700,W2700-V2700)),0),0)</f>
        <v>0</v>
      </c>
      <c r="AT2700" s="45">
        <f>IF(AU2700="S",IF(AND(Q2700="1. Aceitou o programa",AB2700="Realizada"),IFERROR(IF(AA2700="",0,AA2700-R2700),0),0),0)</f>
        <v>0</v>
      </c>
      <c r="AU2700" s="45" t="str">
        <f>_xlfn.XLOOKUP(U2700,'Lista Suspensa'!$AA$20:$AA$23,'Lista Suspensa'!$AB$20:$AB$23,"N/A")</f>
        <v>S</v>
      </c>
    </row>
    <row r="2701" spans="27:47" ht="12" customHeight="1">
      <c r="AA2701" s="27">
        <v>0</v>
      </c>
      <c r="AL2701" s="45" t="s">
        <v>68</v>
      </c>
      <c r="AM2701" s="162" t="str">
        <f>MONTH(B2701)&amp;"/"&amp;YEAR(B2701)</f>
        <v>1/1900</v>
      </c>
      <c r="AN2701" s="45" t="e">
        <f>WEEKNUM(B2701)-WEEKNUM(EOMONTH(B2701,-1)+1)+1</f>
        <v>#NUM!</v>
      </c>
      <c r="AO2701" s="45" t="str">
        <f>MONTH(R2701)&amp;"/"&amp;YEAR(R2701)</f>
        <v>1/1900</v>
      </c>
      <c r="AP2701" s="45" t="e">
        <f>WEEKNUM(R2701)-WEEKNUM(EOMONTH(R2701,-1)+1)+1</f>
        <v>#NUM!</v>
      </c>
      <c r="AQ2701" s="45">
        <f>IF(AU2701="S",IF(Q2701="1. Aceitou o programa",R2701-B2701,0),0)</f>
        <v>0</v>
      </c>
      <c r="AR2701" s="45">
        <f>IF(AU2701="S",IF(AND(S2701&lt;&gt;"",R2701&lt;&gt;""),S2701-R2701,0),0)</f>
        <v>0</v>
      </c>
      <c r="AS2701" s="45">
        <f>IF(AU2701="S",IF(Q2701="1. Aceitou o programa",IF(OR(X2701="Não se Aplica",X2701=""),IF(OR(W2701="Não se Aplica",W2701=""),0,W2701-V2701),AVERAGE(X2701-W2701,W2701-V2701)),0),0)</f>
        <v>0</v>
      </c>
      <c r="AT2701" s="45">
        <f>IF(AU2701="S",IF(AND(Q2701="1. Aceitou o programa",AB2701="Realizada"),IFERROR(IF(AA2701="",0,AA2701-R2701),0),0),0)</f>
        <v>0</v>
      </c>
      <c r="AU2701" s="45" t="str">
        <f>_xlfn.XLOOKUP(U2701,'Lista Suspensa'!$AA$20:$AA$23,'Lista Suspensa'!$AB$20:$AB$23,"N/A")</f>
        <v>S</v>
      </c>
    </row>
    <row r="2702" spans="27:47" ht="12" customHeight="1">
      <c r="AA2702" s="27">
        <v>0</v>
      </c>
      <c r="AL2702" s="45" t="s">
        <v>68</v>
      </c>
      <c r="AM2702" s="162" t="str">
        <f>MONTH(B2702)&amp;"/"&amp;YEAR(B2702)</f>
        <v>1/1900</v>
      </c>
      <c r="AN2702" s="45" t="e">
        <f>WEEKNUM(B2702)-WEEKNUM(EOMONTH(B2702,-1)+1)+1</f>
        <v>#NUM!</v>
      </c>
      <c r="AO2702" s="45" t="str">
        <f>MONTH(R2702)&amp;"/"&amp;YEAR(R2702)</f>
        <v>1/1900</v>
      </c>
      <c r="AP2702" s="45" t="e">
        <f>WEEKNUM(R2702)-WEEKNUM(EOMONTH(R2702,-1)+1)+1</f>
        <v>#NUM!</v>
      </c>
      <c r="AQ2702" s="45">
        <f>IF(AU2702="S",IF(Q2702="1. Aceitou o programa",R2702-B2702,0),0)</f>
        <v>0</v>
      </c>
      <c r="AR2702" s="45">
        <f>IF(AU2702="S",IF(AND(S2702&lt;&gt;"",R2702&lt;&gt;""),S2702-R2702,0),0)</f>
        <v>0</v>
      </c>
      <c r="AS2702" s="45">
        <f>IF(AU2702="S",IF(Q2702="1. Aceitou o programa",IF(OR(X2702="Não se Aplica",X2702=""),IF(OR(W2702="Não se Aplica",W2702=""),0,W2702-V2702),AVERAGE(X2702-W2702,W2702-V2702)),0),0)</f>
        <v>0</v>
      </c>
      <c r="AT2702" s="45">
        <f>IF(AU2702="S",IF(AND(Q2702="1. Aceitou o programa",AB2702="Realizada"),IFERROR(IF(AA2702="",0,AA2702-R2702),0),0),0)</f>
        <v>0</v>
      </c>
      <c r="AU2702" s="45" t="str">
        <f>_xlfn.XLOOKUP(U2702,'Lista Suspensa'!$AA$20:$AA$23,'Lista Suspensa'!$AB$20:$AB$23,"N/A")</f>
        <v>S</v>
      </c>
    </row>
    <row r="2703" spans="27:47" ht="12" customHeight="1">
      <c r="AA2703" s="27">
        <v>0</v>
      </c>
      <c r="AL2703" s="45" t="s">
        <v>68</v>
      </c>
      <c r="AM2703" s="162" t="str">
        <f>MONTH(B2703)&amp;"/"&amp;YEAR(B2703)</f>
        <v>1/1900</v>
      </c>
      <c r="AN2703" s="45" t="e">
        <f>WEEKNUM(B2703)-WEEKNUM(EOMONTH(B2703,-1)+1)+1</f>
        <v>#NUM!</v>
      </c>
      <c r="AO2703" s="45" t="str">
        <f>MONTH(R2703)&amp;"/"&amp;YEAR(R2703)</f>
        <v>1/1900</v>
      </c>
      <c r="AP2703" s="45" t="e">
        <f>WEEKNUM(R2703)-WEEKNUM(EOMONTH(R2703,-1)+1)+1</f>
        <v>#NUM!</v>
      </c>
      <c r="AQ2703" s="45">
        <f>IF(AU2703="S",IF(Q2703="1. Aceitou o programa",R2703-B2703,0),0)</f>
        <v>0</v>
      </c>
      <c r="AR2703" s="45">
        <f>IF(AU2703="S",IF(AND(S2703&lt;&gt;"",R2703&lt;&gt;""),S2703-R2703,0),0)</f>
        <v>0</v>
      </c>
      <c r="AS2703" s="45">
        <f>IF(AU2703="S",IF(Q2703="1. Aceitou o programa",IF(OR(X2703="Não se Aplica",X2703=""),IF(OR(W2703="Não se Aplica",W2703=""),0,W2703-V2703),AVERAGE(X2703-W2703,W2703-V2703)),0),0)</f>
        <v>0</v>
      </c>
      <c r="AT2703" s="45">
        <f>IF(AU2703="S",IF(AND(Q2703="1. Aceitou o programa",AB2703="Realizada"),IFERROR(IF(AA2703="",0,AA2703-R2703),0),0),0)</f>
        <v>0</v>
      </c>
      <c r="AU2703" s="45" t="str">
        <f>_xlfn.XLOOKUP(U2703,'Lista Suspensa'!$AA$20:$AA$23,'Lista Suspensa'!$AB$20:$AB$23,"N/A")</f>
        <v>S</v>
      </c>
    </row>
    <row r="2704" spans="27:47" ht="12" customHeight="1">
      <c r="AA2704" s="27">
        <v>0</v>
      </c>
      <c r="AL2704" s="45" t="s">
        <v>68</v>
      </c>
      <c r="AM2704" s="162" t="str">
        <f>MONTH(B2704)&amp;"/"&amp;YEAR(B2704)</f>
        <v>1/1900</v>
      </c>
      <c r="AN2704" s="45" t="e">
        <f>WEEKNUM(B2704)-WEEKNUM(EOMONTH(B2704,-1)+1)+1</f>
        <v>#NUM!</v>
      </c>
      <c r="AO2704" s="45" t="str">
        <f>MONTH(R2704)&amp;"/"&amp;YEAR(R2704)</f>
        <v>1/1900</v>
      </c>
      <c r="AP2704" s="45" t="e">
        <f>WEEKNUM(R2704)-WEEKNUM(EOMONTH(R2704,-1)+1)+1</f>
        <v>#NUM!</v>
      </c>
      <c r="AQ2704" s="45">
        <f>IF(AU2704="S",IF(Q2704="1. Aceitou o programa",R2704-B2704,0),0)</f>
        <v>0</v>
      </c>
      <c r="AR2704" s="45">
        <f>IF(AU2704="S",IF(AND(S2704&lt;&gt;"",R2704&lt;&gt;""),S2704-R2704,0),0)</f>
        <v>0</v>
      </c>
      <c r="AS2704" s="45">
        <f>IF(AU2704="S",IF(Q2704="1. Aceitou o programa",IF(OR(X2704="Não se Aplica",X2704=""),IF(OR(W2704="Não se Aplica",W2704=""),0,W2704-V2704),AVERAGE(X2704-W2704,W2704-V2704)),0),0)</f>
        <v>0</v>
      </c>
      <c r="AT2704" s="45">
        <f>IF(AU2704="S",IF(AND(Q2704="1. Aceitou o programa",AB2704="Realizada"),IFERROR(IF(AA2704="",0,AA2704-R2704),0),0),0)</f>
        <v>0</v>
      </c>
      <c r="AU2704" s="45" t="str">
        <f>_xlfn.XLOOKUP(U2704,'Lista Suspensa'!$AA$20:$AA$23,'Lista Suspensa'!$AB$20:$AB$23,"N/A")</f>
        <v>S</v>
      </c>
    </row>
    <row r="2705" spans="27:47" ht="12" customHeight="1">
      <c r="AA2705" s="27">
        <v>0</v>
      </c>
      <c r="AL2705" s="45" t="s">
        <v>68</v>
      </c>
      <c r="AM2705" s="162" t="str">
        <f>MONTH(B2705)&amp;"/"&amp;YEAR(B2705)</f>
        <v>1/1900</v>
      </c>
      <c r="AN2705" s="45" t="e">
        <f>WEEKNUM(B2705)-WEEKNUM(EOMONTH(B2705,-1)+1)+1</f>
        <v>#NUM!</v>
      </c>
      <c r="AO2705" s="45" t="str">
        <f>MONTH(R2705)&amp;"/"&amp;YEAR(R2705)</f>
        <v>1/1900</v>
      </c>
      <c r="AP2705" s="45" t="e">
        <f>WEEKNUM(R2705)-WEEKNUM(EOMONTH(R2705,-1)+1)+1</f>
        <v>#NUM!</v>
      </c>
      <c r="AQ2705" s="45">
        <f>IF(AU2705="S",IF(Q2705="1. Aceitou o programa",R2705-B2705,0),0)</f>
        <v>0</v>
      </c>
      <c r="AR2705" s="45">
        <f>IF(AU2705="S",IF(AND(S2705&lt;&gt;"",R2705&lt;&gt;""),S2705-R2705,0),0)</f>
        <v>0</v>
      </c>
      <c r="AS2705" s="45">
        <f>IF(AU2705="S",IF(Q2705="1. Aceitou o programa",IF(OR(X2705="Não se Aplica",X2705=""),IF(OR(W2705="Não se Aplica",W2705=""),0,W2705-V2705),AVERAGE(X2705-W2705,W2705-V2705)),0),0)</f>
        <v>0</v>
      </c>
      <c r="AT2705" s="45">
        <f>IF(AU2705="S",IF(AND(Q2705="1. Aceitou o programa",AB2705="Realizada"),IFERROR(IF(AA2705="",0,AA2705-R2705),0),0),0)</f>
        <v>0</v>
      </c>
      <c r="AU2705" s="45" t="str">
        <f>_xlfn.XLOOKUP(U2705,'Lista Suspensa'!$AA$20:$AA$23,'Lista Suspensa'!$AB$20:$AB$23,"N/A")</f>
        <v>S</v>
      </c>
    </row>
    <row r="2706" spans="27:47" ht="12" customHeight="1">
      <c r="AA2706" s="27">
        <v>0</v>
      </c>
      <c r="AL2706" s="45" t="s">
        <v>68</v>
      </c>
      <c r="AM2706" s="162" t="str">
        <f>MONTH(B2706)&amp;"/"&amp;YEAR(B2706)</f>
        <v>1/1900</v>
      </c>
      <c r="AN2706" s="45" t="e">
        <f>WEEKNUM(B2706)-WEEKNUM(EOMONTH(B2706,-1)+1)+1</f>
        <v>#NUM!</v>
      </c>
      <c r="AO2706" s="45" t="str">
        <f>MONTH(R2706)&amp;"/"&amp;YEAR(R2706)</f>
        <v>1/1900</v>
      </c>
      <c r="AP2706" s="45" t="e">
        <f>WEEKNUM(R2706)-WEEKNUM(EOMONTH(R2706,-1)+1)+1</f>
        <v>#NUM!</v>
      </c>
      <c r="AQ2706" s="45">
        <f>IF(AU2706="S",IF(Q2706="1. Aceitou o programa",R2706-B2706,0),0)</f>
        <v>0</v>
      </c>
      <c r="AR2706" s="45">
        <f>IF(AU2706="S",IF(AND(S2706&lt;&gt;"",R2706&lt;&gt;""),S2706-R2706,0),0)</f>
        <v>0</v>
      </c>
      <c r="AS2706" s="45">
        <f>IF(AU2706="S",IF(Q2706="1. Aceitou o programa",IF(OR(X2706="Não se Aplica",X2706=""),IF(OR(W2706="Não se Aplica",W2706=""),0,W2706-V2706),AVERAGE(X2706-W2706,W2706-V2706)),0),0)</f>
        <v>0</v>
      </c>
      <c r="AT2706" s="45">
        <f>IF(AU2706="S",IF(AND(Q2706="1. Aceitou o programa",AB2706="Realizada"),IFERROR(IF(AA2706="",0,AA2706-R2706),0),0),0)</f>
        <v>0</v>
      </c>
      <c r="AU2706" s="45" t="str">
        <f>_xlfn.XLOOKUP(U2706,'Lista Suspensa'!$AA$20:$AA$23,'Lista Suspensa'!$AB$20:$AB$23,"N/A")</f>
        <v>S</v>
      </c>
    </row>
    <row r="2707" spans="27:47" ht="12" customHeight="1">
      <c r="AA2707" s="27">
        <v>0</v>
      </c>
      <c r="AL2707" s="45" t="s">
        <v>68</v>
      </c>
      <c r="AM2707" s="162" t="str">
        <f>MONTH(B2707)&amp;"/"&amp;YEAR(B2707)</f>
        <v>1/1900</v>
      </c>
      <c r="AN2707" s="45" t="e">
        <f>WEEKNUM(B2707)-WEEKNUM(EOMONTH(B2707,-1)+1)+1</f>
        <v>#NUM!</v>
      </c>
      <c r="AO2707" s="45" t="str">
        <f>MONTH(R2707)&amp;"/"&amp;YEAR(R2707)</f>
        <v>1/1900</v>
      </c>
      <c r="AP2707" s="45" t="e">
        <f>WEEKNUM(R2707)-WEEKNUM(EOMONTH(R2707,-1)+1)+1</f>
        <v>#NUM!</v>
      </c>
      <c r="AQ2707" s="45">
        <f>IF(AU2707="S",IF(Q2707="1. Aceitou o programa",R2707-B2707,0),0)</f>
        <v>0</v>
      </c>
      <c r="AR2707" s="45">
        <f>IF(AU2707="S",IF(AND(S2707&lt;&gt;"",R2707&lt;&gt;""),S2707-R2707,0),0)</f>
        <v>0</v>
      </c>
      <c r="AS2707" s="45">
        <f>IF(AU2707="S",IF(Q2707="1. Aceitou o programa",IF(OR(X2707="Não se Aplica",X2707=""),IF(OR(W2707="Não se Aplica",W2707=""),0,W2707-V2707),AVERAGE(X2707-W2707,W2707-V2707)),0),0)</f>
        <v>0</v>
      </c>
      <c r="AT2707" s="45">
        <f>IF(AU2707="S",IF(AND(Q2707="1. Aceitou o programa",AB2707="Realizada"),IFERROR(IF(AA2707="",0,AA2707-R2707),0),0),0)</f>
        <v>0</v>
      </c>
      <c r="AU2707" s="45" t="str">
        <f>_xlfn.XLOOKUP(U2707,'Lista Suspensa'!$AA$20:$AA$23,'Lista Suspensa'!$AB$20:$AB$23,"N/A")</f>
        <v>S</v>
      </c>
    </row>
    <row r="2708" spans="27:47" ht="12" customHeight="1">
      <c r="AA2708" s="27">
        <v>0</v>
      </c>
      <c r="AL2708" s="45" t="s">
        <v>68</v>
      </c>
      <c r="AM2708" s="162" t="str">
        <f>MONTH(B2708)&amp;"/"&amp;YEAR(B2708)</f>
        <v>1/1900</v>
      </c>
      <c r="AN2708" s="45" t="e">
        <f>WEEKNUM(B2708)-WEEKNUM(EOMONTH(B2708,-1)+1)+1</f>
        <v>#NUM!</v>
      </c>
      <c r="AO2708" s="45" t="str">
        <f>MONTH(R2708)&amp;"/"&amp;YEAR(R2708)</f>
        <v>1/1900</v>
      </c>
      <c r="AP2708" s="45" t="e">
        <f>WEEKNUM(R2708)-WEEKNUM(EOMONTH(R2708,-1)+1)+1</f>
        <v>#NUM!</v>
      </c>
      <c r="AQ2708" s="45">
        <f>IF(AU2708="S",IF(Q2708="1. Aceitou o programa",R2708-B2708,0),0)</f>
        <v>0</v>
      </c>
      <c r="AR2708" s="45">
        <f>IF(AU2708="S",IF(AND(S2708&lt;&gt;"",R2708&lt;&gt;""),S2708-R2708,0),0)</f>
        <v>0</v>
      </c>
      <c r="AS2708" s="45">
        <f>IF(AU2708="S",IF(Q2708="1. Aceitou o programa",IF(OR(X2708="Não se Aplica",X2708=""),IF(OR(W2708="Não se Aplica",W2708=""),0,W2708-V2708),AVERAGE(X2708-W2708,W2708-V2708)),0),0)</f>
        <v>0</v>
      </c>
      <c r="AT2708" s="45">
        <f>IF(AU2708="S",IF(AND(Q2708="1. Aceitou o programa",AB2708="Realizada"),IFERROR(IF(AA2708="",0,AA2708-R2708),0),0),0)</f>
        <v>0</v>
      </c>
      <c r="AU2708" s="45" t="str">
        <f>_xlfn.XLOOKUP(U2708,'Lista Suspensa'!$AA$20:$AA$23,'Lista Suspensa'!$AB$20:$AB$23,"N/A")</f>
        <v>S</v>
      </c>
    </row>
    <row r="2709" spans="27:47" ht="12" customHeight="1">
      <c r="AA2709" s="27">
        <v>0</v>
      </c>
      <c r="AL2709" s="45" t="s">
        <v>68</v>
      </c>
      <c r="AM2709" s="162" t="str">
        <f>MONTH(B2709)&amp;"/"&amp;YEAR(B2709)</f>
        <v>1/1900</v>
      </c>
      <c r="AN2709" s="45" t="e">
        <f>WEEKNUM(B2709)-WEEKNUM(EOMONTH(B2709,-1)+1)+1</f>
        <v>#NUM!</v>
      </c>
      <c r="AO2709" s="45" t="str">
        <f>MONTH(R2709)&amp;"/"&amp;YEAR(R2709)</f>
        <v>1/1900</v>
      </c>
      <c r="AP2709" s="45" t="e">
        <f>WEEKNUM(R2709)-WEEKNUM(EOMONTH(R2709,-1)+1)+1</f>
        <v>#NUM!</v>
      </c>
      <c r="AQ2709" s="45">
        <f>IF(AU2709="S",IF(Q2709="1. Aceitou o programa",R2709-B2709,0),0)</f>
        <v>0</v>
      </c>
      <c r="AR2709" s="45">
        <f>IF(AU2709="S",IF(AND(S2709&lt;&gt;"",R2709&lt;&gt;""),S2709-R2709,0),0)</f>
        <v>0</v>
      </c>
      <c r="AS2709" s="45">
        <f>IF(AU2709="S",IF(Q2709="1. Aceitou o programa",IF(OR(X2709="Não se Aplica",X2709=""),IF(OR(W2709="Não se Aplica",W2709=""),0,W2709-V2709),AVERAGE(X2709-W2709,W2709-V2709)),0),0)</f>
        <v>0</v>
      </c>
      <c r="AT2709" s="45">
        <f>IF(AU2709="S",IF(AND(Q2709="1. Aceitou o programa",AB2709="Realizada"),IFERROR(IF(AA2709="",0,AA2709-R2709),0),0),0)</f>
        <v>0</v>
      </c>
      <c r="AU2709" s="45" t="str">
        <f>_xlfn.XLOOKUP(U2709,'Lista Suspensa'!$AA$20:$AA$23,'Lista Suspensa'!$AB$20:$AB$23,"N/A")</f>
        <v>S</v>
      </c>
    </row>
    <row r="2710" spans="27:47" ht="12" customHeight="1">
      <c r="AA2710" s="27">
        <v>0</v>
      </c>
      <c r="AL2710" s="45" t="s">
        <v>68</v>
      </c>
      <c r="AM2710" s="162" t="str">
        <f>MONTH(B2710)&amp;"/"&amp;YEAR(B2710)</f>
        <v>1/1900</v>
      </c>
      <c r="AN2710" s="45" t="e">
        <f>WEEKNUM(B2710)-WEEKNUM(EOMONTH(B2710,-1)+1)+1</f>
        <v>#NUM!</v>
      </c>
      <c r="AO2710" s="45" t="str">
        <f>MONTH(R2710)&amp;"/"&amp;YEAR(R2710)</f>
        <v>1/1900</v>
      </c>
      <c r="AP2710" s="45" t="e">
        <f>WEEKNUM(R2710)-WEEKNUM(EOMONTH(R2710,-1)+1)+1</f>
        <v>#NUM!</v>
      </c>
      <c r="AQ2710" s="45">
        <f>IF(AU2710="S",IF(Q2710="1. Aceitou o programa",R2710-B2710,0),0)</f>
        <v>0</v>
      </c>
      <c r="AR2710" s="45">
        <f>IF(AU2710="S",IF(AND(S2710&lt;&gt;"",R2710&lt;&gt;""),S2710-R2710,0),0)</f>
        <v>0</v>
      </c>
      <c r="AS2710" s="45">
        <f>IF(AU2710="S",IF(Q2710="1. Aceitou o programa",IF(OR(X2710="Não se Aplica",X2710=""),IF(OR(W2710="Não se Aplica",W2710=""),0,W2710-V2710),AVERAGE(X2710-W2710,W2710-V2710)),0),0)</f>
        <v>0</v>
      </c>
      <c r="AT2710" s="45">
        <f>IF(AU2710="S",IF(AND(Q2710="1. Aceitou o programa",AB2710="Realizada"),IFERROR(IF(AA2710="",0,AA2710-R2710),0),0),0)</f>
        <v>0</v>
      </c>
      <c r="AU2710" s="45" t="str">
        <f>_xlfn.XLOOKUP(U2710,'Lista Suspensa'!$AA$20:$AA$23,'Lista Suspensa'!$AB$20:$AB$23,"N/A")</f>
        <v>S</v>
      </c>
    </row>
    <row r="2711" spans="27:47" ht="12" customHeight="1">
      <c r="AA2711" s="27">
        <v>0</v>
      </c>
      <c r="AL2711" s="45" t="s">
        <v>68</v>
      </c>
      <c r="AM2711" s="162" t="str">
        <f>MONTH(B2711)&amp;"/"&amp;YEAR(B2711)</f>
        <v>1/1900</v>
      </c>
      <c r="AN2711" s="45" t="e">
        <f>WEEKNUM(B2711)-WEEKNUM(EOMONTH(B2711,-1)+1)+1</f>
        <v>#NUM!</v>
      </c>
      <c r="AO2711" s="45" t="str">
        <f>MONTH(R2711)&amp;"/"&amp;YEAR(R2711)</f>
        <v>1/1900</v>
      </c>
      <c r="AP2711" s="45" t="e">
        <f>WEEKNUM(R2711)-WEEKNUM(EOMONTH(R2711,-1)+1)+1</f>
        <v>#NUM!</v>
      </c>
      <c r="AQ2711" s="45">
        <f>IF(AU2711="S",IF(Q2711="1. Aceitou o programa",R2711-B2711,0),0)</f>
        <v>0</v>
      </c>
      <c r="AR2711" s="45">
        <f>IF(AU2711="S",IF(AND(S2711&lt;&gt;"",R2711&lt;&gt;""),S2711-R2711,0),0)</f>
        <v>0</v>
      </c>
      <c r="AS2711" s="45">
        <f>IF(AU2711="S",IF(Q2711="1. Aceitou o programa",IF(OR(X2711="Não se Aplica",X2711=""),IF(OR(W2711="Não se Aplica",W2711=""),0,W2711-V2711),AVERAGE(X2711-W2711,W2711-V2711)),0),0)</f>
        <v>0</v>
      </c>
      <c r="AT2711" s="45">
        <f>IF(AU2711="S",IF(AND(Q2711="1. Aceitou o programa",AB2711="Realizada"),IFERROR(IF(AA2711="",0,AA2711-R2711),0),0),0)</f>
        <v>0</v>
      </c>
      <c r="AU2711" s="45" t="str">
        <f>_xlfn.XLOOKUP(U2711,'Lista Suspensa'!$AA$20:$AA$23,'Lista Suspensa'!$AB$20:$AB$23,"N/A")</f>
        <v>S</v>
      </c>
    </row>
    <row r="2712" spans="27:47" ht="12" customHeight="1">
      <c r="AA2712" s="27">
        <v>0</v>
      </c>
      <c r="AL2712" s="45" t="s">
        <v>68</v>
      </c>
      <c r="AM2712" s="162" t="str">
        <f>MONTH(B2712)&amp;"/"&amp;YEAR(B2712)</f>
        <v>1/1900</v>
      </c>
      <c r="AN2712" s="45" t="e">
        <f>WEEKNUM(B2712)-WEEKNUM(EOMONTH(B2712,-1)+1)+1</f>
        <v>#NUM!</v>
      </c>
      <c r="AO2712" s="45" t="str">
        <f>MONTH(R2712)&amp;"/"&amp;YEAR(R2712)</f>
        <v>1/1900</v>
      </c>
      <c r="AP2712" s="45" t="e">
        <f>WEEKNUM(R2712)-WEEKNUM(EOMONTH(R2712,-1)+1)+1</f>
        <v>#NUM!</v>
      </c>
      <c r="AQ2712" s="45">
        <f>IF(AU2712="S",IF(Q2712="1. Aceitou o programa",R2712-B2712,0),0)</f>
        <v>0</v>
      </c>
      <c r="AR2712" s="45">
        <f>IF(AU2712="S",IF(AND(S2712&lt;&gt;"",R2712&lt;&gt;""),S2712-R2712,0),0)</f>
        <v>0</v>
      </c>
      <c r="AS2712" s="45">
        <f>IF(AU2712="S",IF(Q2712="1. Aceitou o programa",IF(OR(X2712="Não se Aplica",X2712=""),IF(OR(W2712="Não se Aplica",W2712=""),0,W2712-V2712),AVERAGE(X2712-W2712,W2712-V2712)),0),0)</f>
        <v>0</v>
      </c>
      <c r="AT2712" s="45">
        <f>IF(AU2712="S",IF(AND(Q2712="1. Aceitou o programa",AB2712="Realizada"),IFERROR(IF(AA2712="",0,AA2712-R2712),0),0),0)</f>
        <v>0</v>
      </c>
      <c r="AU2712" s="45" t="str">
        <f>_xlfn.XLOOKUP(U2712,'Lista Suspensa'!$AA$20:$AA$23,'Lista Suspensa'!$AB$20:$AB$23,"N/A")</f>
        <v>S</v>
      </c>
    </row>
    <row r="2713" spans="27:47" ht="12" customHeight="1">
      <c r="AA2713" s="27">
        <v>0</v>
      </c>
      <c r="AL2713" s="45" t="s">
        <v>68</v>
      </c>
      <c r="AM2713" s="162" t="str">
        <f>MONTH(B2713)&amp;"/"&amp;YEAR(B2713)</f>
        <v>1/1900</v>
      </c>
      <c r="AN2713" s="45" t="e">
        <f>WEEKNUM(B2713)-WEEKNUM(EOMONTH(B2713,-1)+1)+1</f>
        <v>#NUM!</v>
      </c>
      <c r="AO2713" s="45" t="str">
        <f>MONTH(R2713)&amp;"/"&amp;YEAR(R2713)</f>
        <v>1/1900</v>
      </c>
      <c r="AP2713" s="45" t="e">
        <f>WEEKNUM(R2713)-WEEKNUM(EOMONTH(R2713,-1)+1)+1</f>
        <v>#NUM!</v>
      </c>
      <c r="AQ2713" s="45">
        <f>IF(AU2713="S",IF(Q2713="1. Aceitou o programa",R2713-B2713,0),0)</f>
        <v>0</v>
      </c>
      <c r="AR2713" s="45">
        <f>IF(AU2713="S",IF(AND(S2713&lt;&gt;"",R2713&lt;&gt;""),S2713-R2713,0),0)</f>
        <v>0</v>
      </c>
      <c r="AS2713" s="45">
        <f>IF(AU2713="S",IF(Q2713="1. Aceitou o programa",IF(OR(X2713="Não se Aplica",X2713=""),IF(OR(W2713="Não se Aplica",W2713=""),0,W2713-V2713),AVERAGE(X2713-W2713,W2713-V2713)),0),0)</f>
        <v>0</v>
      </c>
      <c r="AT2713" s="45">
        <f>IF(AU2713="S",IF(AND(Q2713="1. Aceitou o programa",AB2713="Realizada"),IFERROR(IF(AA2713="",0,AA2713-R2713),0),0),0)</f>
        <v>0</v>
      </c>
      <c r="AU2713" s="45" t="str">
        <f>_xlfn.XLOOKUP(U2713,'Lista Suspensa'!$AA$20:$AA$23,'Lista Suspensa'!$AB$20:$AB$23,"N/A")</f>
        <v>S</v>
      </c>
    </row>
    <row r="2714" spans="27:47" ht="12" customHeight="1">
      <c r="AA2714" s="27">
        <v>0</v>
      </c>
      <c r="AL2714" s="45" t="s">
        <v>68</v>
      </c>
      <c r="AM2714" s="162" t="str">
        <f>MONTH(B2714)&amp;"/"&amp;YEAR(B2714)</f>
        <v>1/1900</v>
      </c>
      <c r="AN2714" s="45" t="e">
        <f>WEEKNUM(B2714)-WEEKNUM(EOMONTH(B2714,-1)+1)+1</f>
        <v>#NUM!</v>
      </c>
      <c r="AO2714" s="45" t="str">
        <f>MONTH(R2714)&amp;"/"&amp;YEAR(R2714)</f>
        <v>1/1900</v>
      </c>
      <c r="AP2714" s="45" t="e">
        <f>WEEKNUM(R2714)-WEEKNUM(EOMONTH(R2714,-1)+1)+1</f>
        <v>#NUM!</v>
      </c>
      <c r="AQ2714" s="45">
        <f>IF(AU2714="S",IF(Q2714="1. Aceitou o programa",R2714-B2714,0),0)</f>
        <v>0</v>
      </c>
      <c r="AR2714" s="45">
        <f>IF(AU2714="S",IF(AND(S2714&lt;&gt;"",R2714&lt;&gt;""),S2714-R2714,0),0)</f>
        <v>0</v>
      </c>
      <c r="AS2714" s="45">
        <f>IF(AU2714="S",IF(Q2714="1. Aceitou o programa",IF(OR(X2714="Não se Aplica",X2714=""),IF(OR(W2714="Não se Aplica",W2714=""),0,W2714-V2714),AVERAGE(X2714-W2714,W2714-V2714)),0),0)</f>
        <v>0</v>
      </c>
      <c r="AT2714" s="45">
        <f>IF(AU2714="S",IF(AND(Q2714="1. Aceitou o programa",AB2714="Realizada"),IFERROR(IF(AA2714="",0,AA2714-R2714),0),0),0)</f>
        <v>0</v>
      </c>
      <c r="AU2714" s="45" t="str">
        <f>_xlfn.XLOOKUP(U2714,'Lista Suspensa'!$AA$20:$AA$23,'Lista Suspensa'!$AB$20:$AB$23,"N/A")</f>
        <v>S</v>
      </c>
    </row>
    <row r="2715" spans="27:47" ht="12" customHeight="1">
      <c r="AA2715" s="27">
        <v>0</v>
      </c>
      <c r="AL2715" s="45" t="s">
        <v>68</v>
      </c>
      <c r="AM2715" s="162" t="str">
        <f>MONTH(B2715)&amp;"/"&amp;YEAR(B2715)</f>
        <v>1/1900</v>
      </c>
      <c r="AN2715" s="45" t="e">
        <f>WEEKNUM(B2715)-WEEKNUM(EOMONTH(B2715,-1)+1)+1</f>
        <v>#NUM!</v>
      </c>
      <c r="AO2715" s="45" t="str">
        <f>MONTH(R2715)&amp;"/"&amp;YEAR(R2715)</f>
        <v>1/1900</v>
      </c>
      <c r="AP2715" s="45" t="e">
        <f>WEEKNUM(R2715)-WEEKNUM(EOMONTH(R2715,-1)+1)+1</f>
        <v>#NUM!</v>
      </c>
      <c r="AQ2715" s="45">
        <f>IF(AU2715="S",IF(Q2715="1. Aceitou o programa",R2715-B2715,0),0)</f>
        <v>0</v>
      </c>
      <c r="AR2715" s="45">
        <f>IF(AU2715="S",IF(AND(S2715&lt;&gt;"",R2715&lt;&gt;""),S2715-R2715,0),0)</f>
        <v>0</v>
      </c>
      <c r="AS2715" s="45">
        <f>IF(AU2715="S",IF(Q2715="1. Aceitou o programa",IF(OR(X2715="Não se Aplica",X2715=""),IF(OR(W2715="Não se Aplica",W2715=""),0,W2715-V2715),AVERAGE(X2715-W2715,W2715-V2715)),0),0)</f>
        <v>0</v>
      </c>
      <c r="AT2715" s="45">
        <f>IF(AU2715="S",IF(AND(Q2715="1. Aceitou o programa",AB2715="Realizada"),IFERROR(IF(AA2715="",0,AA2715-R2715),0),0),0)</f>
        <v>0</v>
      </c>
      <c r="AU2715" s="45" t="str">
        <f>_xlfn.XLOOKUP(U2715,'Lista Suspensa'!$AA$20:$AA$23,'Lista Suspensa'!$AB$20:$AB$23,"N/A")</f>
        <v>S</v>
      </c>
    </row>
    <row r="2716" spans="27:47" ht="12" customHeight="1">
      <c r="AA2716" s="27">
        <v>0</v>
      </c>
      <c r="AL2716" s="45" t="s">
        <v>68</v>
      </c>
      <c r="AM2716" s="162" t="str">
        <f>MONTH(B2716)&amp;"/"&amp;YEAR(B2716)</f>
        <v>1/1900</v>
      </c>
      <c r="AN2716" s="45" t="e">
        <f>WEEKNUM(B2716)-WEEKNUM(EOMONTH(B2716,-1)+1)+1</f>
        <v>#NUM!</v>
      </c>
      <c r="AO2716" s="45" t="str">
        <f>MONTH(R2716)&amp;"/"&amp;YEAR(R2716)</f>
        <v>1/1900</v>
      </c>
      <c r="AP2716" s="45" t="e">
        <f>WEEKNUM(R2716)-WEEKNUM(EOMONTH(R2716,-1)+1)+1</f>
        <v>#NUM!</v>
      </c>
      <c r="AQ2716" s="45">
        <f>IF(AU2716="S",IF(Q2716="1. Aceitou o programa",R2716-B2716,0),0)</f>
        <v>0</v>
      </c>
      <c r="AR2716" s="45">
        <f>IF(AU2716="S",IF(AND(S2716&lt;&gt;"",R2716&lt;&gt;""),S2716-R2716,0),0)</f>
        <v>0</v>
      </c>
      <c r="AS2716" s="45">
        <f>IF(AU2716="S",IF(Q2716="1. Aceitou o programa",IF(OR(X2716="Não se Aplica",X2716=""),IF(OR(W2716="Não se Aplica",W2716=""),0,W2716-V2716),AVERAGE(X2716-W2716,W2716-V2716)),0),0)</f>
        <v>0</v>
      </c>
      <c r="AT2716" s="45">
        <f>IF(AU2716="S",IF(AND(Q2716="1. Aceitou o programa",AB2716="Realizada"),IFERROR(IF(AA2716="",0,AA2716-R2716),0),0),0)</f>
        <v>0</v>
      </c>
      <c r="AU2716" s="45" t="str">
        <f>_xlfn.XLOOKUP(U2716,'Lista Suspensa'!$AA$20:$AA$23,'Lista Suspensa'!$AB$20:$AB$23,"N/A")</f>
        <v>S</v>
      </c>
    </row>
    <row r="2717" spans="27:47" ht="12" customHeight="1">
      <c r="AA2717" s="27">
        <v>0</v>
      </c>
      <c r="AL2717" s="45" t="s">
        <v>68</v>
      </c>
      <c r="AM2717" s="162" t="str">
        <f>MONTH(B2717)&amp;"/"&amp;YEAR(B2717)</f>
        <v>1/1900</v>
      </c>
      <c r="AN2717" s="45" t="e">
        <f>WEEKNUM(B2717)-WEEKNUM(EOMONTH(B2717,-1)+1)+1</f>
        <v>#NUM!</v>
      </c>
      <c r="AO2717" s="45" t="str">
        <f>MONTH(R2717)&amp;"/"&amp;YEAR(R2717)</f>
        <v>1/1900</v>
      </c>
      <c r="AP2717" s="45" t="e">
        <f>WEEKNUM(R2717)-WEEKNUM(EOMONTH(R2717,-1)+1)+1</f>
        <v>#NUM!</v>
      </c>
      <c r="AQ2717" s="45">
        <f>IF(AU2717="S",IF(Q2717="1. Aceitou o programa",R2717-B2717,0),0)</f>
        <v>0</v>
      </c>
      <c r="AR2717" s="45">
        <f>IF(AU2717="S",IF(AND(S2717&lt;&gt;"",R2717&lt;&gt;""),S2717-R2717,0),0)</f>
        <v>0</v>
      </c>
      <c r="AS2717" s="45">
        <f>IF(AU2717="S",IF(Q2717="1. Aceitou o programa",IF(OR(X2717="Não se Aplica",X2717=""),IF(OR(W2717="Não se Aplica",W2717=""),0,W2717-V2717),AVERAGE(X2717-W2717,W2717-V2717)),0),0)</f>
        <v>0</v>
      </c>
      <c r="AT2717" s="45">
        <f>IF(AU2717="S",IF(AND(Q2717="1. Aceitou o programa",AB2717="Realizada"),IFERROR(IF(AA2717="",0,AA2717-R2717),0),0),0)</f>
        <v>0</v>
      </c>
      <c r="AU2717" s="45" t="str">
        <f>_xlfn.XLOOKUP(U2717,'Lista Suspensa'!$AA$20:$AA$23,'Lista Suspensa'!$AB$20:$AB$23,"N/A")</f>
        <v>S</v>
      </c>
    </row>
    <row r="2718" spans="27:47" ht="12" customHeight="1">
      <c r="AA2718" s="27">
        <v>0</v>
      </c>
      <c r="AL2718" s="45" t="s">
        <v>68</v>
      </c>
      <c r="AM2718" s="162" t="str">
        <f>MONTH(B2718)&amp;"/"&amp;YEAR(B2718)</f>
        <v>1/1900</v>
      </c>
      <c r="AN2718" s="45" t="e">
        <f>WEEKNUM(B2718)-WEEKNUM(EOMONTH(B2718,-1)+1)+1</f>
        <v>#NUM!</v>
      </c>
      <c r="AO2718" s="45" t="str">
        <f>MONTH(R2718)&amp;"/"&amp;YEAR(R2718)</f>
        <v>1/1900</v>
      </c>
      <c r="AP2718" s="45" t="e">
        <f>WEEKNUM(R2718)-WEEKNUM(EOMONTH(R2718,-1)+1)+1</f>
        <v>#NUM!</v>
      </c>
      <c r="AQ2718" s="45">
        <f>IF(AU2718="S",IF(Q2718="1. Aceitou o programa",R2718-B2718,0),0)</f>
        <v>0</v>
      </c>
      <c r="AR2718" s="45">
        <f>IF(AU2718="S",IF(AND(S2718&lt;&gt;"",R2718&lt;&gt;""),S2718-R2718,0),0)</f>
        <v>0</v>
      </c>
      <c r="AS2718" s="45">
        <f>IF(AU2718="S",IF(Q2718="1. Aceitou o programa",IF(OR(X2718="Não se Aplica",X2718=""),IF(OR(W2718="Não se Aplica",W2718=""),0,W2718-V2718),AVERAGE(X2718-W2718,W2718-V2718)),0),0)</f>
        <v>0</v>
      </c>
      <c r="AT2718" s="45">
        <f>IF(AU2718="S",IF(AND(Q2718="1. Aceitou o programa",AB2718="Realizada"),IFERROR(IF(AA2718="",0,AA2718-R2718),0),0),0)</f>
        <v>0</v>
      </c>
      <c r="AU2718" s="45" t="str">
        <f>_xlfn.XLOOKUP(U2718,'Lista Suspensa'!$AA$20:$AA$23,'Lista Suspensa'!$AB$20:$AB$23,"N/A")</f>
        <v>S</v>
      </c>
    </row>
    <row r="2719" spans="27:47" ht="12" customHeight="1">
      <c r="AA2719" s="27">
        <v>0</v>
      </c>
      <c r="AL2719" s="45" t="s">
        <v>68</v>
      </c>
      <c r="AM2719" s="162" t="str">
        <f>MONTH(B2719)&amp;"/"&amp;YEAR(B2719)</f>
        <v>1/1900</v>
      </c>
      <c r="AN2719" s="45" t="e">
        <f>WEEKNUM(B2719)-WEEKNUM(EOMONTH(B2719,-1)+1)+1</f>
        <v>#NUM!</v>
      </c>
      <c r="AO2719" s="45" t="str">
        <f>MONTH(R2719)&amp;"/"&amp;YEAR(R2719)</f>
        <v>1/1900</v>
      </c>
      <c r="AP2719" s="45" t="e">
        <f>WEEKNUM(R2719)-WEEKNUM(EOMONTH(R2719,-1)+1)+1</f>
        <v>#NUM!</v>
      </c>
      <c r="AQ2719" s="45">
        <f>IF(AU2719="S",IF(Q2719="1. Aceitou o programa",R2719-B2719,0),0)</f>
        <v>0</v>
      </c>
      <c r="AR2719" s="45">
        <f>IF(AU2719="S",IF(AND(S2719&lt;&gt;"",R2719&lt;&gt;""),S2719-R2719,0),0)</f>
        <v>0</v>
      </c>
      <c r="AS2719" s="45">
        <f>IF(AU2719="S",IF(Q2719="1. Aceitou o programa",IF(OR(X2719="Não se Aplica",X2719=""),IF(OR(W2719="Não se Aplica",W2719=""),0,W2719-V2719),AVERAGE(X2719-W2719,W2719-V2719)),0),0)</f>
        <v>0</v>
      </c>
      <c r="AT2719" s="45">
        <f>IF(AU2719="S",IF(AND(Q2719="1. Aceitou o programa",AB2719="Realizada"),IFERROR(IF(AA2719="",0,AA2719-R2719),0),0),0)</f>
        <v>0</v>
      </c>
      <c r="AU2719" s="45" t="str">
        <f>_xlfn.XLOOKUP(U2719,'Lista Suspensa'!$AA$20:$AA$23,'Lista Suspensa'!$AB$20:$AB$23,"N/A")</f>
        <v>S</v>
      </c>
    </row>
    <row r="2720" spans="27:47" ht="12" customHeight="1">
      <c r="AA2720" s="27">
        <v>0</v>
      </c>
      <c r="AL2720" s="45" t="s">
        <v>68</v>
      </c>
      <c r="AM2720" s="162" t="str">
        <f>MONTH(B2720)&amp;"/"&amp;YEAR(B2720)</f>
        <v>1/1900</v>
      </c>
      <c r="AN2720" s="45" t="e">
        <f>WEEKNUM(B2720)-WEEKNUM(EOMONTH(B2720,-1)+1)+1</f>
        <v>#NUM!</v>
      </c>
      <c r="AO2720" s="45" t="str">
        <f>MONTH(R2720)&amp;"/"&amp;YEAR(R2720)</f>
        <v>1/1900</v>
      </c>
      <c r="AP2720" s="45" t="e">
        <f>WEEKNUM(R2720)-WEEKNUM(EOMONTH(R2720,-1)+1)+1</f>
        <v>#NUM!</v>
      </c>
      <c r="AQ2720" s="45">
        <f>IF(AU2720="S",IF(Q2720="1. Aceitou o programa",R2720-B2720,0),0)</f>
        <v>0</v>
      </c>
      <c r="AR2720" s="45">
        <f>IF(AU2720="S",IF(AND(S2720&lt;&gt;"",R2720&lt;&gt;""),S2720-R2720,0),0)</f>
        <v>0</v>
      </c>
      <c r="AS2720" s="45">
        <f>IF(AU2720="S",IF(Q2720="1. Aceitou o programa",IF(OR(X2720="Não se Aplica",X2720=""),IF(OR(W2720="Não se Aplica",W2720=""),0,W2720-V2720),AVERAGE(X2720-W2720,W2720-V2720)),0),0)</f>
        <v>0</v>
      </c>
      <c r="AT2720" s="45">
        <f>IF(AU2720="S",IF(AND(Q2720="1. Aceitou o programa",AB2720="Realizada"),IFERROR(IF(AA2720="",0,AA2720-R2720),0),0),0)</f>
        <v>0</v>
      </c>
      <c r="AU2720" s="45" t="str">
        <f>_xlfn.XLOOKUP(U2720,'Lista Suspensa'!$AA$20:$AA$23,'Lista Suspensa'!$AB$20:$AB$23,"N/A")</f>
        <v>S</v>
      </c>
    </row>
    <row r="2721" spans="27:47" ht="12" customHeight="1">
      <c r="AA2721" s="27">
        <v>0</v>
      </c>
      <c r="AL2721" s="45" t="s">
        <v>68</v>
      </c>
      <c r="AM2721" s="162" t="str">
        <f>MONTH(B2721)&amp;"/"&amp;YEAR(B2721)</f>
        <v>1/1900</v>
      </c>
      <c r="AN2721" s="45" t="e">
        <f>WEEKNUM(B2721)-WEEKNUM(EOMONTH(B2721,-1)+1)+1</f>
        <v>#NUM!</v>
      </c>
      <c r="AO2721" s="45" t="str">
        <f>MONTH(R2721)&amp;"/"&amp;YEAR(R2721)</f>
        <v>1/1900</v>
      </c>
      <c r="AP2721" s="45" t="e">
        <f>WEEKNUM(R2721)-WEEKNUM(EOMONTH(R2721,-1)+1)+1</f>
        <v>#NUM!</v>
      </c>
      <c r="AQ2721" s="45">
        <f>IF(AU2721="S",IF(Q2721="1. Aceitou o programa",R2721-B2721,0),0)</f>
        <v>0</v>
      </c>
      <c r="AR2721" s="45">
        <f>IF(AU2721="S",IF(AND(S2721&lt;&gt;"",R2721&lt;&gt;""),S2721-R2721,0),0)</f>
        <v>0</v>
      </c>
      <c r="AS2721" s="45">
        <f>IF(AU2721="S",IF(Q2721="1. Aceitou o programa",IF(OR(X2721="Não se Aplica",X2721=""),IF(OR(W2721="Não se Aplica",W2721=""),0,W2721-V2721),AVERAGE(X2721-W2721,W2721-V2721)),0),0)</f>
        <v>0</v>
      </c>
      <c r="AT2721" s="45">
        <f>IF(AU2721="S",IF(AND(Q2721="1. Aceitou o programa",AB2721="Realizada"),IFERROR(IF(AA2721="",0,AA2721-R2721),0),0),0)</f>
        <v>0</v>
      </c>
      <c r="AU2721" s="45" t="str">
        <f>_xlfn.XLOOKUP(U2721,'Lista Suspensa'!$AA$20:$AA$23,'Lista Suspensa'!$AB$20:$AB$23,"N/A")</f>
        <v>S</v>
      </c>
    </row>
    <row r="2722" spans="27:47" ht="12" customHeight="1">
      <c r="AA2722" s="27">
        <v>0</v>
      </c>
      <c r="AL2722" s="45" t="s">
        <v>68</v>
      </c>
      <c r="AM2722" s="162" t="str">
        <f>MONTH(B2722)&amp;"/"&amp;YEAR(B2722)</f>
        <v>1/1900</v>
      </c>
      <c r="AN2722" s="45" t="e">
        <f>WEEKNUM(B2722)-WEEKNUM(EOMONTH(B2722,-1)+1)+1</f>
        <v>#NUM!</v>
      </c>
      <c r="AO2722" s="45" t="str">
        <f>MONTH(R2722)&amp;"/"&amp;YEAR(R2722)</f>
        <v>1/1900</v>
      </c>
      <c r="AP2722" s="45" t="e">
        <f>WEEKNUM(R2722)-WEEKNUM(EOMONTH(R2722,-1)+1)+1</f>
        <v>#NUM!</v>
      </c>
      <c r="AQ2722" s="45">
        <f>IF(AU2722="S",IF(Q2722="1. Aceitou o programa",R2722-B2722,0),0)</f>
        <v>0</v>
      </c>
      <c r="AR2722" s="45">
        <f>IF(AU2722="S",IF(AND(S2722&lt;&gt;"",R2722&lt;&gt;""),S2722-R2722,0),0)</f>
        <v>0</v>
      </c>
      <c r="AS2722" s="45">
        <f>IF(AU2722="S",IF(Q2722="1. Aceitou o programa",IF(OR(X2722="Não se Aplica",X2722=""),IF(OR(W2722="Não se Aplica",W2722=""),0,W2722-V2722),AVERAGE(X2722-W2722,W2722-V2722)),0),0)</f>
        <v>0</v>
      </c>
      <c r="AT2722" s="45">
        <f>IF(AU2722="S",IF(AND(Q2722="1. Aceitou o programa",AB2722="Realizada"),IFERROR(IF(AA2722="",0,AA2722-R2722),0),0),0)</f>
        <v>0</v>
      </c>
      <c r="AU2722" s="45" t="str">
        <f>_xlfn.XLOOKUP(U2722,'Lista Suspensa'!$AA$20:$AA$23,'Lista Suspensa'!$AB$20:$AB$23,"N/A")</f>
        <v>S</v>
      </c>
    </row>
    <row r="2723" spans="27:47" ht="12" customHeight="1">
      <c r="AA2723" s="27">
        <v>0</v>
      </c>
      <c r="AL2723" s="45" t="s">
        <v>68</v>
      </c>
      <c r="AM2723" s="162" t="str">
        <f>MONTH(B2723)&amp;"/"&amp;YEAR(B2723)</f>
        <v>1/1900</v>
      </c>
      <c r="AN2723" s="45" t="e">
        <f>WEEKNUM(B2723)-WEEKNUM(EOMONTH(B2723,-1)+1)+1</f>
        <v>#NUM!</v>
      </c>
      <c r="AO2723" s="45" t="str">
        <f>MONTH(R2723)&amp;"/"&amp;YEAR(R2723)</f>
        <v>1/1900</v>
      </c>
      <c r="AP2723" s="45" t="e">
        <f>WEEKNUM(R2723)-WEEKNUM(EOMONTH(R2723,-1)+1)+1</f>
        <v>#NUM!</v>
      </c>
      <c r="AQ2723" s="45">
        <f>IF(AU2723="S",IF(Q2723="1. Aceitou o programa",R2723-B2723,0),0)</f>
        <v>0</v>
      </c>
      <c r="AR2723" s="45">
        <f>IF(AU2723="S",IF(AND(S2723&lt;&gt;"",R2723&lt;&gt;""),S2723-R2723,0),0)</f>
        <v>0</v>
      </c>
      <c r="AS2723" s="45">
        <f>IF(AU2723="S",IF(Q2723="1. Aceitou o programa",IF(OR(X2723="Não se Aplica",X2723=""),IF(OR(W2723="Não se Aplica",W2723=""),0,W2723-V2723),AVERAGE(X2723-W2723,W2723-V2723)),0),0)</f>
        <v>0</v>
      </c>
      <c r="AT2723" s="45">
        <f>IF(AU2723="S",IF(AND(Q2723="1. Aceitou o programa",AB2723="Realizada"),IFERROR(IF(AA2723="",0,AA2723-R2723),0),0),0)</f>
        <v>0</v>
      </c>
      <c r="AU2723" s="45" t="str">
        <f>_xlfn.XLOOKUP(U2723,'Lista Suspensa'!$AA$20:$AA$23,'Lista Suspensa'!$AB$20:$AB$23,"N/A")</f>
        <v>S</v>
      </c>
    </row>
    <row r="2724" spans="27:47" ht="12" customHeight="1">
      <c r="AA2724" s="27">
        <v>0</v>
      </c>
      <c r="AL2724" s="45" t="s">
        <v>68</v>
      </c>
      <c r="AM2724" s="162" t="str">
        <f>MONTH(B2724)&amp;"/"&amp;YEAR(B2724)</f>
        <v>1/1900</v>
      </c>
      <c r="AN2724" s="45" t="e">
        <f>WEEKNUM(B2724)-WEEKNUM(EOMONTH(B2724,-1)+1)+1</f>
        <v>#NUM!</v>
      </c>
      <c r="AO2724" s="45" t="str">
        <f>MONTH(R2724)&amp;"/"&amp;YEAR(R2724)</f>
        <v>1/1900</v>
      </c>
      <c r="AP2724" s="45" t="e">
        <f>WEEKNUM(R2724)-WEEKNUM(EOMONTH(R2724,-1)+1)+1</f>
        <v>#NUM!</v>
      </c>
      <c r="AQ2724" s="45">
        <f>IF(AU2724="S",IF(Q2724="1. Aceitou o programa",R2724-B2724,0),0)</f>
        <v>0</v>
      </c>
      <c r="AR2724" s="45">
        <f>IF(AU2724="S",IF(AND(S2724&lt;&gt;"",R2724&lt;&gt;""),S2724-R2724,0),0)</f>
        <v>0</v>
      </c>
      <c r="AS2724" s="45">
        <f>IF(AU2724="S",IF(Q2724="1. Aceitou o programa",IF(OR(X2724="Não se Aplica",X2724=""),IF(OR(W2724="Não se Aplica",W2724=""),0,W2724-V2724),AVERAGE(X2724-W2724,W2724-V2724)),0),0)</f>
        <v>0</v>
      </c>
      <c r="AT2724" s="45">
        <f>IF(AU2724="S",IF(AND(Q2724="1. Aceitou o programa",AB2724="Realizada"),IFERROR(IF(AA2724="",0,AA2724-R2724),0),0),0)</f>
        <v>0</v>
      </c>
      <c r="AU2724" s="45" t="str">
        <f>_xlfn.XLOOKUP(U2724,'Lista Suspensa'!$AA$20:$AA$23,'Lista Suspensa'!$AB$20:$AB$23,"N/A")</f>
        <v>S</v>
      </c>
    </row>
    <row r="2725" spans="27:47" ht="12" customHeight="1">
      <c r="AA2725" s="27">
        <v>0</v>
      </c>
      <c r="AL2725" s="45" t="s">
        <v>68</v>
      </c>
      <c r="AM2725" s="162" t="str">
        <f>MONTH(B2725)&amp;"/"&amp;YEAR(B2725)</f>
        <v>1/1900</v>
      </c>
      <c r="AN2725" s="45" t="e">
        <f>WEEKNUM(B2725)-WEEKNUM(EOMONTH(B2725,-1)+1)+1</f>
        <v>#NUM!</v>
      </c>
      <c r="AO2725" s="45" t="str">
        <f>MONTH(R2725)&amp;"/"&amp;YEAR(R2725)</f>
        <v>1/1900</v>
      </c>
      <c r="AP2725" s="45" t="e">
        <f>WEEKNUM(R2725)-WEEKNUM(EOMONTH(R2725,-1)+1)+1</f>
        <v>#NUM!</v>
      </c>
      <c r="AQ2725" s="45">
        <f>IF(AU2725="S",IF(Q2725="1. Aceitou o programa",R2725-B2725,0),0)</f>
        <v>0</v>
      </c>
      <c r="AR2725" s="45">
        <f>IF(AU2725="S",IF(AND(S2725&lt;&gt;"",R2725&lt;&gt;""),S2725-R2725,0),0)</f>
        <v>0</v>
      </c>
      <c r="AS2725" s="45">
        <f>IF(AU2725="S",IF(Q2725="1. Aceitou o programa",IF(OR(X2725="Não se Aplica",X2725=""),IF(OR(W2725="Não se Aplica",W2725=""),0,W2725-V2725),AVERAGE(X2725-W2725,W2725-V2725)),0),0)</f>
        <v>0</v>
      </c>
      <c r="AT2725" s="45">
        <f>IF(AU2725="S",IF(AND(Q2725="1. Aceitou o programa",AB2725="Realizada"),IFERROR(IF(AA2725="",0,AA2725-R2725),0),0),0)</f>
        <v>0</v>
      </c>
      <c r="AU2725" s="45" t="str">
        <f>_xlfn.XLOOKUP(U2725,'Lista Suspensa'!$AA$20:$AA$23,'Lista Suspensa'!$AB$20:$AB$23,"N/A")</f>
        <v>S</v>
      </c>
    </row>
    <row r="2726" spans="27:47" ht="12" customHeight="1">
      <c r="AA2726" s="27">
        <v>0</v>
      </c>
      <c r="AL2726" s="45" t="s">
        <v>68</v>
      </c>
      <c r="AM2726" s="162" t="str">
        <f>MONTH(B2726)&amp;"/"&amp;YEAR(B2726)</f>
        <v>1/1900</v>
      </c>
      <c r="AN2726" s="45" t="e">
        <f>WEEKNUM(B2726)-WEEKNUM(EOMONTH(B2726,-1)+1)+1</f>
        <v>#NUM!</v>
      </c>
      <c r="AO2726" s="45" t="str">
        <f>MONTH(R2726)&amp;"/"&amp;YEAR(R2726)</f>
        <v>1/1900</v>
      </c>
      <c r="AP2726" s="45" t="e">
        <f>WEEKNUM(R2726)-WEEKNUM(EOMONTH(R2726,-1)+1)+1</f>
        <v>#NUM!</v>
      </c>
      <c r="AQ2726" s="45">
        <f>IF(AU2726="S",IF(Q2726="1. Aceitou o programa",R2726-B2726,0),0)</f>
        <v>0</v>
      </c>
      <c r="AR2726" s="45">
        <f>IF(AU2726="S",IF(AND(S2726&lt;&gt;"",R2726&lt;&gt;""),S2726-R2726,0),0)</f>
        <v>0</v>
      </c>
      <c r="AS2726" s="45">
        <f>IF(AU2726="S",IF(Q2726="1. Aceitou o programa",IF(OR(X2726="Não se Aplica",X2726=""),IF(OR(W2726="Não se Aplica",W2726=""),0,W2726-V2726),AVERAGE(X2726-W2726,W2726-V2726)),0),0)</f>
        <v>0</v>
      </c>
      <c r="AT2726" s="45">
        <f>IF(AU2726="S",IF(AND(Q2726="1. Aceitou o programa",AB2726="Realizada"),IFERROR(IF(AA2726="",0,AA2726-R2726),0),0),0)</f>
        <v>0</v>
      </c>
      <c r="AU2726" s="45" t="str">
        <f>_xlfn.XLOOKUP(U2726,'Lista Suspensa'!$AA$20:$AA$23,'Lista Suspensa'!$AB$20:$AB$23,"N/A")</f>
        <v>S</v>
      </c>
    </row>
    <row r="2727" spans="27:47" ht="12" customHeight="1">
      <c r="AA2727" s="27">
        <v>0</v>
      </c>
      <c r="AL2727" s="45" t="s">
        <v>68</v>
      </c>
      <c r="AM2727" s="162" t="str">
        <f>MONTH(B2727)&amp;"/"&amp;YEAR(B2727)</f>
        <v>1/1900</v>
      </c>
      <c r="AN2727" s="45" t="e">
        <f>WEEKNUM(B2727)-WEEKNUM(EOMONTH(B2727,-1)+1)+1</f>
        <v>#NUM!</v>
      </c>
      <c r="AO2727" s="45" t="str">
        <f>MONTH(R2727)&amp;"/"&amp;YEAR(R2727)</f>
        <v>1/1900</v>
      </c>
      <c r="AP2727" s="45" t="e">
        <f>WEEKNUM(R2727)-WEEKNUM(EOMONTH(R2727,-1)+1)+1</f>
        <v>#NUM!</v>
      </c>
      <c r="AQ2727" s="45">
        <f>IF(AU2727="S",IF(Q2727="1. Aceitou o programa",R2727-B2727,0),0)</f>
        <v>0</v>
      </c>
      <c r="AR2727" s="45">
        <f>IF(AU2727="S",IF(AND(S2727&lt;&gt;"",R2727&lt;&gt;""),S2727-R2727,0),0)</f>
        <v>0</v>
      </c>
      <c r="AS2727" s="45">
        <f>IF(AU2727="S",IF(Q2727="1. Aceitou o programa",IF(OR(X2727="Não se Aplica",X2727=""),IF(OR(W2727="Não se Aplica",W2727=""),0,W2727-V2727),AVERAGE(X2727-W2727,W2727-V2727)),0),0)</f>
        <v>0</v>
      </c>
      <c r="AT2727" s="45">
        <f>IF(AU2727="S",IF(AND(Q2727="1. Aceitou o programa",AB2727="Realizada"),IFERROR(IF(AA2727="",0,AA2727-R2727),0),0),0)</f>
        <v>0</v>
      </c>
      <c r="AU2727" s="45" t="str">
        <f>_xlfn.XLOOKUP(U2727,'Lista Suspensa'!$AA$20:$AA$23,'Lista Suspensa'!$AB$20:$AB$23,"N/A")</f>
        <v>S</v>
      </c>
    </row>
    <row r="2728" spans="27:47" ht="12" customHeight="1">
      <c r="AA2728" s="27">
        <v>0</v>
      </c>
      <c r="AL2728" s="45" t="s">
        <v>68</v>
      </c>
      <c r="AM2728" s="162" t="str">
        <f>MONTH(B2728)&amp;"/"&amp;YEAR(B2728)</f>
        <v>1/1900</v>
      </c>
      <c r="AN2728" s="45" t="e">
        <f>WEEKNUM(B2728)-WEEKNUM(EOMONTH(B2728,-1)+1)+1</f>
        <v>#NUM!</v>
      </c>
      <c r="AO2728" s="45" t="str">
        <f>MONTH(R2728)&amp;"/"&amp;YEAR(R2728)</f>
        <v>1/1900</v>
      </c>
      <c r="AP2728" s="45" t="e">
        <f>WEEKNUM(R2728)-WEEKNUM(EOMONTH(R2728,-1)+1)+1</f>
        <v>#NUM!</v>
      </c>
      <c r="AQ2728" s="45">
        <f>IF(AU2728="S",IF(Q2728="1. Aceitou o programa",R2728-B2728,0),0)</f>
        <v>0</v>
      </c>
      <c r="AR2728" s="45">
        <f>IF(AU2728="S",IF(AND(S2728&lt;&gt;"",R2728&lt;&gt;""),S2728-R2728,0),0)</f>
        <v>0</v>
      </c>
      <c r="AS2728" s="45">
        <f>IF(AU2728="S",IF(Q2728="1. Aceitou o programa",IF(OR(X2728="Não se Aplica",X2728=""),IF(OR(W2728="Não se Aplica",W2728=""),0,W2728-V2728),AVERAGE(X2728-W2728,W2728-V2728)),0),0)</f>
        <v>0</v>
      </c>
      <c r="AT2728" s="45">
        <f>IF(AU2728="S",IF(AND(Q2728="1. Aceitou o programa",AB2728="Realizada"),IFERROR(IF(AA2728="",0,AA2728-R2728),0),0),0)</f>
        <v>0</v>
      </c>
      <c r="AU2728" s="45" t="str">
        <f>_xlfn.XLOOKUP(U2728,'Lista Suspensa'!$AA$20:$AA$23,'Lista Suspensa'!$AB$20:$AB$23,"N/A")</f>
        <v>S</v>
      </c>
    </row>
    <row r="2729" spans="27:47" ht="12" customHeight="1">
      <c r="AA2729" s="27">
        <v>0</v>
      </c>
      <c r="AL2729" s="45" t="s">
        <v>68</v>
      </c>
      <c r="AM2729" s="162" t="str">
        <f>MONTH(B2729)&amp;"/"&amp;YEAR(B2729)</f>
        <v>1/1900</v>
      </c>
      <c r="AN2729" s="45" t="e">
        <f>WEEKNUM(B2729)-WEEKNUM(EOMONTH(B2729,-1)+1)+1</f>
        <v>#NUM!</v>
      </c>
      <c r="AO2729" s="45" t="str">
        <f>MONTH(R2729)&amp;"/"&amp;YEAR(R2729)</f>
        <v>1/1900</v>
      </c>
      <c r="AP2729" s="45" t="e">
        <f>WEEKNUM(R2729)-WEEKNUM(EOMONTH(R2729,-1)+1)+1</f>
        <v>#NUM!</v>
      </c>
      <c r="AQ2729" s="45">
        <f>IF(AU2729="S",IF(Q2729="1. Aceitou o programa",R2729-B2729,0),0)</f>
        <v>0</v>
      </c>
      <c r="AR2729" s="45">
        <f>IF(AU2729="S",IF(AND(S2729&lt;&gt;"",R2729&lt;&gt;""),S2729-R2729,0),0)</f>
        <v>0</v>
      </c>
      <c r="AS2729" s="45">
        <f>IF(AU2729="S",IF(Q2729="1. Aceitou o programa",IF(OR(X2729="Não se Aplica",X2729=""),IF(OR(W2729="Não se Aplica",W2729=""),0,W2729-V2729),AVERAGE(X2729-W2729,W2729-V2729)),0),0)</f>
        <v>0</v>
      </c>
      <c r="AT2729" s="45">
        <f>IF(AU2729="S",IF(AND(Q2729="1. Aceitou o programa",AB2729="Realizada"),IFERROR(IF(AA2729="",0,AA2729-R2729),0),0),0)</f>
        <v>0</v>
      </c>
      <c r="AU2729" s="45" t="str">
        <f>_xlfn.XLOOKUP(U2729,'Lista Suspensa'!$AA$20:$AA$23,'Lista Suspensa'!$AB$20:$AB$23,"N/A")</f>
        <v>S</v>
      </c>
    </row>
    <row r="2730" spans="27:47" ht="12" customHeight="1">
      <c r="AA2730" s="27">
        <v>0</v>
      </c>
      <c r="AL2730" s="45" t="s">
        <v>68</v>
      </c>
      <c r="AM2730" s="162" t="str">
        <f>MONTH(B2730)&amp;"/"&amp;YEAR(B2730)</f>
        <v>1/1900</v>
      </c>
      <c r="AN2730" s="45" t="e">
        <f>WEEKNUM(B2730)-WEEKNUM(EOMONTH(B2730,-1)+1)+1</f>
        <v>#NUM!</v>
      </c>
      <c r="AO2730" s="45" t="str">
        <f>MONTH(R2730)&amp;"/"&amp;YEAR(R2730)</f>
        <v>1/1900</v>
      </c>
      <c r="AP2730" s="45" t="e">
        <f>WEEKNUM(R2730)-WEEKNUM(EOMONTH(R2730,-1)+1)+1</f>
        <v>#NUM!</v>
      </c>
      <c r="AQ2730" s="45">
        <f>IF(AU2730="S",IF(Q2730="1. Aceitou o programa",R2730-B2730,0),0)</f>
        <v>0</v>
      </c>
      <c r="AR2730" s="45">
        <f>IF(AU2730="S",IF(AND(S2730&lt;&gt;"",R2730&lt;&gt;""),S2730-R2730,0),0)</f>
        <v>0</v>
      </c>
      <c r="AS2730" s="45">
        <f>IF(AU2730="S",IF(Q2730="1. Aceitou o programa",IF(OR(X2730="Não se Aplica",X2730=""),IF(OR(W2730="Não se Aplica",W2730=""),0,W2730-V2730),AVERAGE(X2730-W2730,W2730-V2730)),0),0)</f>
        <v>0</v>
      </c>
      <c r="AT2730" s="45">
        <f>IF(AU2730="S",IF(AND(Q2730="1. Aceitou o programa",AB2730="Realizada"),IFERROR(IF(AA2730="",0,AA2730-R2730),0),0),0)</f>
        <v>0</v>
      </c>
      <c r="AU2730" s="45" t="str">
        <f>_xlfn.XLOOKUP(U2730,'Lista Suspensa'!$AA$20:$AA$23,'Lista Suspensa'!$AB$20:$AB$23,"N/A")</f>
        <v>S</v>
      </c>
    </row>
    <row r="2731" spans="27:47" ht="12" customHeight="1">
      <c r="AA2731" s="27">
        <v>0</v>
      </c>
      <c r="AL2731" s="45" t="s">
        <v>68</v>
      </c>
      <c r="AM2731" s="162" t="str">
        <f>MONTH(B2731)&amp;"/"&amp;YEAR(B2731)</f>
        <v>1/1900</v>
      </c>
      <c r="AN2731" s="45" t="e">
        <f>WEEKNUM(B2731)-WEEKNUM(EOMONTH(B2731,-1)+1)+1</f>
        <v>#NUM!</v>
      </c>
      <c r="AO2731" s="45" t="str">
        <f>MONTH(R2731)&amp;"/"&amp;YEAR(R2731)</f>
        <v>1/1900</v>
      </c>
      <c r="AP2731" s="45" t="e">
        <f>WEEKNUM(R2731)-WEEKNUM(EOMONTH(R2731,-1)+1)+1</f>
        <v>#NUM!</v>
      </c>
      <c r="AQ2731" s="45">
        <f>IF(AU2731="S",IF(Q2731="1. Aceitou o programa",R2731-B2731,0),0)</f>
        <v>0</v>
      </c>
      <c r="AR2731" s="45">
        <f>IF(AU2731="S",IF(AND(S2731&lt;&gt;"",R2731&lt;&gt;""),S2731-R2731,0),0)</f>
        <v>0</v>
      </c>
      <c r="AS2731" s="45">
        <f>IF(AU2731="S",IF(Q2731="1. Aceitou o programa",IF(OR(X2731="Não se Aplica",X2731=""),IF(OR(W2731="Não se Aplica",W2731=""),0,W2731-V2731),AVERAGE(X2731-W2731,W2731-V2731)),0),0)</f>
        <v>0</v>
      </c>
      <c r="AT2731" s="45">
        <f>IF(AU2731="S",IF(AND(Q2731="1. Aceitou o programa",AB2731="Realizada"),IFERROR(IF(AA2731="",0,AA2731-R2731),0),0),0)</f>
        <v>0</v>
      </c>
      <c r="AU2731" s="45" t="str">
        <f>_xlfn.XLOOKUP(U2731,'Lista Suspensa'!$AA$20:$AA$23,'Lista Suspensa'!$AB$20:$AB$23,"N/A")</f>
        <v>S</v>
      </c>
    </row>
    <row r="2732" spans="27:47" ht="12" customHeight="1">
      <c r="AA2732" s="27">
        <v>0</v>
      </c>
      <c r="AL2732" s="45" t="s">
        <v>68</v>
      </c>
      <c r="AM2732" s="162" t="str">
        <f>MONTH(B2732)&amp;"/"&amp;YEAR(B2732)</f>
        <v>1/1900</v>
      </c>
      <c r="AN2732" s="45" t="e">
        <f>WEEKNUM(B2732)-WEEKNUM(EOMONTH(B2732,-1)+1)+1</f>
        <v>#NUM!</v>
      </c>
      <c r="AO2732" s="45" t="str">
        <f>MONTH(R2732)&amp;"/"&amp;YEAR(R2732)</f>
        <v>1/1900</v>
      </c>
      <c r="AP2732" s="45" t="e">
        <f>WEEKNUM(R2732)-WEEKNUM(EOMONTH(R2732,-1)+1)+1</f>
        <v>#NUM!</v>
      </c>
      <c r="AQ2732" s="45">
        <f>IF(AU2732="S",IF(Q2732="1. Aceitou o programa",R2732-B2732,0),0)</f>
        <v>0</v>
      </c>
      <c r="AR2732" s="45">
        <f>IF(AU2732="S",IF(AND(S2732&lt;&gt;"",R2732&lt;&gt;""),S2732-R2732,0),0)</f>
        <v>0</v>
      </c>
      <c r="AS2732" s="45">
        <f>IF(AU2732="S",IF(Q2732="1. Aceitou o programa",IF(OR(X2732="Não se Aplica",X2732=""),IF(OR(W2732="Não se Aplica",W2732=""),0,W2732-V2732),AVERAGE(X2732-W2732,W2732-V2732)),0),0)</f>
        <v>0</v>
      </c>
      <c r="AT2732" s="45">
        <f>IF(AU2732="S",IF(AND(Q2732="1. Aceitou o programa",AB2732="Realizada"),IFERROR(IF(AA2732="",0,AA2732-R2732),0),0),0)</f>
        <v>0</v>
      </c>
      <c r="AU2732" s="45" t="str">
        <f>_xlfn.XLOOKUP(U2732,'Lista Suspensa'!$AA$20:$AA$23,'Lista Suspensa'!$AB$20:$AB$23,"N/A")</f>
        <v>S</v>
      </c>
    </row>
    <row r="2733" spans="27:47" ht="12" customHeight="1">
      <c r="AA2733" s="27">
        <v>0</v>
      </c>
      <c r="AL2733" s="45" t="s">
        <v>68</v>
      </c>
      <c r="AM2733" s="162" t="str">
        <f>MONTH(B2733)&amp;"/"&amp;YEAR(B2733)</f>
        <v>1/1900</v>
      </c>
      <c r="AN2733" s="45" t="e">
        <f>WEEKNUM(B2733)-WEEKNUM(EOMONTH(B2733,-1)+1)+1</f>
        <v>#NUM!</v>
      </c>
      <c r="AO2733" s="45" t="str">
        <f>MONTH(R2733)&amp;"/"&amp;YEAR(R2733)</f>
        <v>1/1900</v>
      </c>
      <c r="AP2733" s="45" t="e">
        <f>WEEKNUM(R2733)-WEEKNUM(EOMONTH(R2733,-1)+1)+1</f>
        <v>#NUM!</v>
      </c>
      <c r="AQ2733" s="45">
        <f>IF(AU2733="S",IF(Q2733="1. Aceitou o programa",R2733-B2733,0),0)</f>
        <v>0</v>
      </c>
      <c r="AR2733" s="45">
        <f>IF(AU2733="S",IF(AND(S2733&lt;&gt;"",R2733&lt;&gt;""),S2733-R2733,0),0)</f>
        <v>0</v>
      </c>
      <c r="AS2733" s="45">
        <f>IF(AU2733="S",IF(Q2733="1. Aceitou o programa",IF(OR(X2733="Não se Aplica",X2733=""),IF(OR(W2733="Não se Aplica",W2733=""),0,W2733-V2733),AVERAGE(X2733-W2733,W2733-V2733)),0),0)</f>
        <v>0</v>
      </c>
      <c r="AT2733" s="45">
        <f>IF(AU2733="S",IF(AND(Q2733="1. Aceitou o programa",AB2733="Realizada"),IFERROR(IF(AA2733="",0,AA2733-R2733),0),0),0)</f>
        <v>0</v>
      </c>
      <c r="AU2733" s="45" t="str">
        <f>_xlfn.XLOOKUP(U2733,'Lista Suspensa'!$AA$20:$AA$23,'Lista Suspensa'!$AB$20:$AB$23,"N/A")</f>
        <v>S</v>
      </c>
    </row>
    <row r="2734" spans="27:47" ht="12" customHeight="1">
      <c r="AA2734" s="27">
        <v>0</v>
      </c>
      <c r="AL2734" s="45" t="s">
        <v>68</v>
      </c>
      <c r="AM2734" s="162" t="str">
        <f>MONTH(B2734)&amp;"/"&amp;YEAR(B2734)</f>
        <v>1/1900</v>
      </c>
      <c r="AN2734" s="45" t="e">
        <f>WEEKNUM(B2734)-WEEKNUM(EOMONTH(B2734,-1)+1)+1</f>
        <v>#NUM!</v>
      </c>
      <c r="AO2734" s="45" t="str">
        <f>MONTH(R2734)&amp;"/"&amp;YEAR(R2734)</f>
        <v>1/1900</v>
      </c>
      <c r="AP2734" s="45" t="e">
        <f>WEEKNUM(R2734)-WEEKNUM(EOMONTH(R2734,-1)+1)+1</f>
        <v>#NUM!</v>
      </c>
      <c r="AQ2734" s="45">
        <f>IF(AU2734="S",IF(Q2734="1. Aceitou o programa",R2734-B2734,0),0)</f>
        <v>0</v>
      </c>
      <c r="AR2734" s="45">
        <f>IF(AU2734="S",IF(AND(S2734&lt;&gt;"",R2734&lt;&gt;""),S2734-R2734,0),0)</f>
        <v>0</v>
      </c>
      <c r="AS2734" s="45">
        <f>IF(AU2734="S",IF(Q2734="1. Aceitou o programa",IF(OR(X2734="Não se Aplica",X2734=""),IF(OR(W2734="Não se Aplica",W2734=""),0,W2734-V2734),AVERAGE(X2734-W2734,W2734-V2734)),0),0)</f>
        <v>0</v>
      </c>
      <c r="AT2734" s="45">
        <f>IF(AU2734="S",IF(AND(Q2734="1. Aceitou o programa",AB2734="Realizada"),IFERROR(IF(AA2734="",0,AA2734-R2734),0),0),0)</f>
        <v>0</v>
      </c>
      <c r="AU2734" s="45" t="str">
        <f>_xlfn.XLOOKUP(U2734,'Lista Suspensa'!$AA$20:$AA$23,'Lista Suspensa'!$AB$20:$AB$23,"N/A")</f>
        <v>S</v>
      </c>
    </row>
    <row r="2735" spans="27:47" ht="12" customHeight="1">
      <c r="AA2735" s="27">
        <v>0</v>
      </c>
      <c r="AL2735" s="45" t="s">
        <v>68</v>
      </c>
      <c r="AM2735" s="162" t="str">
        <f>MONTH(B2735)&amp;"/"&amp;YEAR(B2735)</f>
        <v>1/1900</v>
      </c>
      <c r="AN2735" s="45" t="e">
        <f>WEEKNUM(B2735)-WEEKNUM(EOMONTH(B2735,-1)+1)+1</f>
        <v>#NUM!</v>
      </c>
      <c r="AO2735" s="45" t="str">
        <f>MONTH(R2735)&amp;"/"&amp;YEAR(R2735)</f>
        <v>1/1900</v>
      </c>
      <c r="AP2735" s="45" t="e">
        <f>WEEKNUM(R2735)-WEEKNUM(EOMONTH(R2735,-1)+1)+1</f>
        <v>#NUM!</v>
      </c>
      <c r="AQ2735" s="45">
        <f>IF(AU2735="S",IF(Q2735="1. Aceitou o programa",R2735-B2735,0),0)</f>
        <v>0</v>
      </c>
      <c r="AR2735" s="45">
        <f>IF(AU2735="S",IF(AND(S2735&lt;&gt;"",R2735&lt;&gt;""),S2735-R2735,0),0)</f>
        <v>0</v>
      </c>
      <c r="AS2735" s="45">
        <f>IF(AU2735="S",IF(Q2735="1. Aceitou o programa",IF(OR(X2735="Não se Aplica",X2735=""),IF(OR(W2735="Não se Aplica",W2735=""),0,W2735-V2735),AVERAGE(X2735-W2735,W2735-V2735)),0),0)</f>
        <v>0</v>
      </c>
      <c r="AT2735" s="45">
        <f>IF(AU2735="S",IF(AND(Q2735="1. Aceitou o programa",AB2735="Realizada"),IFERROR(IF(AA2735="",0,AA2735-R2735),0),0),0)</f>
        <v>0</v>
      </c>
      <c r="AU2735" s="45" t="str">
        <f>_xlfn.XLOOKUP(U2735,'Lista Suspensa'!$AA$20:$AA$23,'Lista Suspensa'!$AB$20:$AB$23,"N/A")</f>
        <v>S</v>
      </c>
    </row>
    <row r="2736" spans="27:47" ht="12" customHeight="1">
      <c r="AA2736" s="27">
        <v>0</v>
      </c>
      <c r="AL2736" s="45" t="s">
        <v>68</v>
      </c>
      <c r="AM2736" s="162" t="str">
        <f>MONTH(B2736)&amp;"/"&amp;YEAR(B2736)</f>
        <v>1/1900</v>
      </c>
      <c r="AN2736" s="45" t="e">
        <f>WEEKNUM(B2736)-WEEKNUM(EOMONTH(B2736,-1)+1)+1</f>
        <v>#NUM!</v>
      </c>
      <c r="AO2736" s="45" t="str">
        <f>MONTH(R2736)&amp;"/"&amp;YEAR(R2736)</f>
        <v>1/1900</v>
      </c>
      <c r="AP2736" s="45" t="e">
        <f>WEEKNUM(R2736)-WEEKNUM(EOMONTH(R2736,-1)+1)+1</f>
        <v>#NUM!</v>
      </c>
      <c r="AQ2736" s="45">
        <f>IF(AU2736="S",IF(Q2736="1. Aceitou o programa",R2736-B2736,0),0)</f>
        <v>0</v>
      </c>
      <c r="AR2736" s="45">
        <f>IF(AU2736="S",IF(AND(S2736&lt;&gt;"",R2736&lt;&gt;""),S2736-R2736,0),0)</f>
        <v>0</v>
      </c>
      <c r="AS2736" s="45">
        <f>IF(AU2736="S",IF(Q2736="1. Aceitou o programa",IF(OR(X2736="Não se Aplica",X2736=""),IF(OR(W2736="Não se Aplica",W2736=""),0,W2736-V2736),AVERAGE(X2736-W2736,W2736-V2736)),0),0)</f>
        <v>0</v>
      </c>
      <c r="AT2736" s="45">
        <f>IF(AU2736="S",IF(AND(Q2736="1. Aceitou o programa",AB2736="Realizada"),IFERROR(IF(AA2736="",0,AA2736-R2736),0),0),0)</f>
        <v>0</v>
      </c>
      <c r="AU2736" s="45" t="str">
        <f>_xlfn.XLOOKUP(U2736,'Lista Suspensa'!$AA$20:$AA$23,'Lista Suspensa'!$AB$20:$AB$23,"N/A")</f>
        <v>S</v>
      </c>
    </row>
    <row r="2737" spans="27:47" ht="12" customHeight="1">
      <c r="AA2737" s="27">
        <v>0</v>
      </c>
      <c r="AL2737" s="45" t="s">
        <v>68</v>
      </c>
      <c r="AM2737" s="162" t="str">
        <f>MONTH(B2737)&amp;"/"&amp;YEAR(B2737)</f>
        <v>1/1900</v>
      </c>
      <c r="AN2737" s="45" t="e">
        <f>WEEKNUM(B2737)-WEEKNUM(EOMONTH(B2737,-1)+1)+1</f>
        <v>#NUM!</v>
      </c>
      <c r="AO2737" s="45" t="str">
        <f>MONTH(R2737)&amp;"/"&amp;YEAR(R2737)</f>
        <v>1/1900</v>
      </c>
      <c r="AP2737" s="45" t="e">
        <f>WEEKNUM(R2737)-WEEKNUM(EOMONTH(R2737,-1)+1)+1</f>
        <v>#NUM!</v>
      </c>
      <c r="AQ2737" s="45">
        <f>IF(AU2737="S",IF(Q2737="1. Aceitou o programa",R2737-B2737,0),0)</f>
        <v>0</v>
      </c>
      <c r="AR2737" s="45">
        <f>IF(AU2737="S",IF(AND(S2737&lt;&gt;"",R2737&lt;&gt;""),S2737-R2737,0),0)</f>
        <v>0</v>
      </c>
      <c r="AS2737" s="45">
        <f>IF(AU2737="S",IF(Q2737="1. Aceitou o programa",IF(OR(X2737="Não se Aplica",X2737=""),IF(OR(W2737="Não se Aplica",W2737=""),0,W2737-V2737),AVERAGE(X2737-W2737,W2737-V2737)),0),0)</f>
        <v>0</v>
      </c>
      <c r="AT2737" s="45">
        <f>IF(AU2737="S",IF(AND(Q2737="1. Aceitou o programa",AB2737="Realizada"),IFERROR(IF(AA2737="",0,AA2737-R2737),0),0),0)</f>
        <v>0</v>
      </c>
      <c r="AU2737" s="45" t="str">
        <f>_xlfn.XLOOKUP(U2737,'Lista Suspensa'!$AA$20:$AA$23,'Lista Suspensa'!$AB$20:$AB$23,"N/A")</f>
        <v>S</v>
      </c>
    </row>
    <row r="2738" spans="27:47" ht="12" customHeight="1">
      <c r="AA2738" s="27">
        <v>0</v>
      </c>
      <c r="AL2738" s="45" t="s">
        <v>68</v>
      </c>
      <c r="AM2738" s="162" t="str">
        <f>MONTH(B2738)&amp;"/"&amp;YEAR(B2738)</f>
        <v>1/1900</v>
      </c>
      <c r="AN2738" s="45" t="e">
        <f>WEEKNUM(B2738)-WEEKNUM(EOMONTH(B2738,-1)+1)+1</f>
        <v>#NUM!</v>
      </c>
      <c r="AO2738" s="45" t="str">
        <f>MONTH(R2738)&amp;"/"&amp;YEAR(R2738)</f>
        <v>1/1900</v>
      </c>
      <c r="AP2738" s="45" t="e">
        <f>WEEKNUM(R2738)-WEEKNUM(EOMONTH(R2738,-1)+1)+1</f>
        <v>#NUM!</v>
      </c>
      <c r="AQ2738" s="45">
        <f>IF(AU2738="S",IF(Q2738="1. Aceitou o programa",R2738-B2738,0),0)</f>
        <v>0</v>
      </c>
      <c r="AR2738" s="45">
        <f>IF(AU2738="S",IF(AND(S2738&lt;&gt;"",R2738&lt;&gt;""),S2738-R2738,0),0)</f>
        <v>0</v>
      </c>
      <c r="AS2738" s="45">
        <f>IF(AU2738="S",IF(Q2738="1. Aceitou o programa",IF(OR(X2738="Não se Aplica",X2738=""),IF(OR(W2738="Não se Aplica",W2738=""),0,W2738-V2738),AVERAGE(X2738-W2738,W2738-V2738)),0),0)</f>
        <v>0</v>
      </c>
      <c r="AT2738" s="45">
        <f>IF(AU2738="S",IF(AND(Q2738="1. Aceitou o programa",AB2738="Realizada"),IFERROR(IF(AA2738="",0,AA2738-R2738),0),0),0)</f>
        <v>0</v>
      </c>
      <c r="AU2738" s="45" t="str">
        <f>_xlfn.XLOOKUP(U2738,'Lista Suspensa'!$AA$20:$AA$23,'Lista Suspensa'!$AB$20:$AB$23,"N/A")</f>
        <v>S</v>
      </c>
    </row>
    <row r="2739" spans="27:47" ht="12" customHeight="1">
      <c r="AA2739" s="27">
        <v>0</v>
      </c>
      <c r="AL2739" s="45" t="s">
        <v>68</v>
      </c>
      <c r="AM2739" s="162" t="str">
        <f>MONTH(B2739)&amp;"/"&amp;YEAR(B2739)</f>
        <v>1/1900</v>
      </c>
      <c r="AN2739" s="45" t="e">
        <f>WEEKNUM(B2739)-WEEKNUM(EOMONTH(B2739,-1)+1)+1</f>
        <v>#NUM!</v>
      </c>
      <c r="AO2739" s="45" t="str">
        <f>MONTH(R2739)&amp;"/"&amp;YEAR(R2739)</f>
        <v>1/1900</v>
      </c>
      <c r="AP2739" s="45" t="e">
        <f>WEEKNUM(R2739)-WEEKNUM(EOMONTH(R2739,-1)+1)+1</f>
        <v>#NUM!</v>
      </c>
      <c r="AQ2739" s="45">
        <f>IF(AU2739="S",IF(Q2739="1. Aceitou o programa",R2739-B2739,0),0)</f>
        <v>0</v>
      </c>
      <c r="AR2739" s="45">
        <f>IF(AU2739="S",IF(AND(S2739&lt;&gt;"",R2739&lt;&gt;""),S2739-R2739,0),0)</f>
        <v>0</v>
      </c>
      <c r="AS2739" s="45">
        <f>IF(AU2739="S",IF(Q2739="1. Aceitou o programa",IF(OR(X2739="Não se Aplica",X2739=""),IF(OR(W2739="Não se Aplica",W2739=""),0,W2739-V2739),AVERAGE(X2739-W2739,W2739-V2739)),0),0)</f>
        <v>0</v>
      </c>
      <c r="AT2739" s="45">
        <f>IF(AU2739="S",IF(AND(Q2739="1. Aceitou o programa",AB2739="Realizada"),IFERROR(IF(AA2739="",0,AA2739-R2739),0),0),0)</f>
        <v>0</v>
      </c>
      <c r="AU2739" s="45" t="str">
        <f>_xlfn.XLOOKUP(U2739,'Lista Suspensa'!$AA$20:$AA$23,'Lista Suspensa'!$AB$20:$AB$23,"N/A")</f>
        <v>S</v>
      </c>
    </row>
    <row r="2740" spans="27:47" ht="12" customHeight="1">
      <c r="AA2740" s="27">
        <v>0</v>
      </c>
      <c r="AL2740" s="45" t="s">
        <v>68</v>
      </c>
      <c r="AM2740" s="162" t="str">
        <f>MONTH(B2740)&amp;"/"&amp;YEAR(B2740)</f>
        <v>1/1900</v>
      </c>
      <c r="AN2740" s="45" t="e">
        <f>WEEKNUM(B2740)-WEEKNUM(EOMONTH(B2740,-1)+1)+1</f>
        <v>#NUM!</v>
      </c>
      <c r="AO2740" s="45" t="str">
        <f>MONTH(R2740)&amp;"/"&amp;YEAR(R2740)</f>
        <v>1/1900</v>
      </c>
      <c r="AP2740" s="45" t="e">
        <f>WEEKNUM(R2740)-WEEKNUM(EOMONTH(R2740,-1)+1)+1</f>
        <v>#NUM!</v>
      </c>
      <c r="AQ2740" s="45">
        <f>IF(AU2740="S",IF(Q2740="1. Aceitou o programa",R2740-B2740,0),0)</f>
        <v>0</v>
      </c>
      <c r="AR2740" s="45">
        <f>IF(AU2740="S",IF(AND(S2740&lt;&gt;"",R2740&lt;&gt;""),S2740-R2740,0),0)</f>
        <v>0</v>
      </c>
      <c r="AS2740" s="45">
        <f>IF(AU2740="S",IF(Q2740="1. Aceitou o programa",IF(OR(X2740="Não se Aplica",X2740=""),IF(OR(W2740="Não se Aplica",W2740=""),0,W2740-V2740),AVERAGE(X2740-W2740,W2740-V2740)),0),0)</f>
        <v>0</v>
      </c>
      <c r="AT2740" s="45">
        <f>IF(AU2740="S",IF(AND(Q2740="1. Aceitou o programa",AB2740="Realizada"),IFERROR(IF(AA2740="",0,AA2740-R2740),0),0),0)</f>
        <v>0</v>
      </c>
      <c r="AU2740" s="45" t="str">
        <f>_xlfn.XLOOKUP(U2740,'Lista Suspensa'!$AA$20:$AA$23,'Lista Suspensa'!$AB$20:$AB$23,"N/A")</f>
        <v>S</v>
      </c>
    </row>
    <row r="2741" spans="27:47" ht="12" customHeight="1">
      <c r="AA2741" s="27">
        <v>0</v>
      </c>
      <c r="AL2741" s="45" t="s">
        <v>68</v>
      </c>
      <c r="AM2741" s="162" t="str">
        <f>MONTH(B2741)&amp;"/"&amp;YEAR(B2741)</f>
        <v>1/1900</v>
      </c>
      <c r="AN2741" s="45" t="e">
        <f>WEEKNUM(B2741)-WEEKNUM(EOMONTH(B2741,-1)+1)+1</f>
        <v>#NUM!</v>
      </c>
      <c r="AO2741" s="45" t="str">
        <f>MONTH(R2741)&amp;"/"&amp;YEAR(R2741)</f>
        <v>1/1900</v>
      </c>
      <c r="AP2741" s="45" t="e">
        <f>WEEKNUM(R2741)-WEEKNUM(EOMONTH(R2741,-1)+1)+1</f>
        <v>#NUM!</v>
      </c>
      <c r="AQ2741" s="45">
        <f>IF(AU2741="S",IF(Q2741="1. Aceitou o programa",R2741-B2741,0),0)</f>
        <v>0</v>
      </c>
      <c r="AR2741" s="45">
        <f>IF(AU2741="S",IF(AND(S2741&lt;&gt;"",R2741&lt;&gt;""),S2741-R2741,0),0)</f>
        <v>0</v>
      </c>
      <c r="AS2741" s="45">
        <f>IF(AU2741="S",IF(Q2741="1. Aceitou o programa",IF(OR(X2741="Não se Aplica",X2741=""),IF(OR(W2741="Não se Aplica",W2741=""),0,W2741-V2741),AVERAGE(X2741-W2741,W2741-V2741)),0),0)</f>
        <v>0</v>
      </c>
      <c r="AT2741" s="45">
        <f>IF(AU2741="S",IF(AND(Q2741="1. Aceitou o programa",AB2741="Realizada"),IFERROR(IF(AA2741="",0,AA2741-R2741),0),0),0)</f>
        <v>0</v>
      </c>
      <c r="AU2741" s="45" t="str">
        <f>_xlfn.XLOOKUP(U2741,'Lista Suspensa'!$AA$20:$AA$23,'Lista Suspensa'!$AB$20:$AB$23,"N/A")</f>
        <v>S</v>
      </c>
    </row>
    <row r="2742" spans="27:47" ht="12" customHeight="1">
      <c r="AA2742" s="27">
        <v>0</v>
      </c>
      <c r="AL2742" s="45" t="s">
        <v>68</v>
      </c>
      <c r="AM2742" s="162" t="str">
        <f>MONTH(B2742)&amp;"/"&amp;YEAR(B2742)</f>
        <v>1/1900</v>
      </c>
      <c r="AN2742" s="45" t="e">
        <f>WEEKNUM(B2742)-WEEKNUM(EOMONTH(B2742,-1)+1)+1</f>
        <v>#NUM!</v>
      </c>
      <c r="AO2742" s="45" t="str">
        <f>MONTH(R2742)&amp;"/"&amp;YEAR(R2742)</f>
        <v>1/1900</v>
      </c>
      <c r="AP2742" s="45" t="e">
        <f>WEEKNUM(R2742)-WEEKNUM(EOMONTH(R2742,-1)+1)+1</f>
        <v>#NUM!</v>
      </c>
      <c r="AQ2742" s="45">
        <f>IF(AU2742="S",IF(Q2742="1. Aceitou o programa",R2742-B2742,0),0)</f>
        <v>0</v>
      </c>
      <c r="AR2742" s="45">
        <f>IF(AU2742="S",IF(AND(S2742&lt;&gt;"",R2742&lt;&gt;""),S2742-R2742,0),0)</f>
        <v>0</v>
      </c>
      <c r="AS2742" s="45">
        <f>IF(AU2742="S",IF(Q2742="1. Aceitou o programa",IF(OR(X2742="Não se Aplica",X2742=""),IF(OR(W2742="Não se Aplica",W2742=""),0,W2742-V2742),AVERAGE(X2742-W2742,W2742-V2742)),0),0)</f>
        <v>0</v>
      </c>
      <c r="AT2742" s="45">
        <f>IF(AU2742="S",IF(AND(Q2742="1. Aceitou o programa",AB2742="Realizada"),IFERROR(IF(AA2742="",0,AA2742-R2742),0),0),0)</f>
        <v>0</v>
      </c>
      <c r="AU2742" s="45" t="str">
        <f>_xlfn.XLOOKUP(U2742,'Lista Suspensa'!$AA$20:$AA$23,'Lista Suspensa'!$AB$20:$AB$23,"N/A")</f>
        <v>S</v>
      </c>
    </row>
    <row r="2743" spans="27:47" ht="12" customHeight="1">
      <c r="AA2743" s="27">
        <v>0</v>
      </c>
      <c r="AL2743" s="45" t="s">
        <v>68</v>
      </c>
      <c r="AM2743" s="162" t="str">
        <f>MONTH(B2743)&amp;"/"&amp;YEAR(B2743)</f>
        <v>1/1900</v>
      </c>
      <c r="AN2743" s="45" t="e">
        <f>WEEKNUM(B2743)-WEEKNUM(EOMONTH(B2743,-1)+1)+1</f>
        <v>#NUM!</v>
      </c>
      <c r="AO2743" s="45" t="str">
        <f>MONTH(R2743)&amp;"/"&amp;YEAR(R2743)</f>
        <v>1/1900</v>
      </c>
      <c r="AP2743" s="45" t="e">
        <f>WEEKNUM(R2743)-WEEKNUM(EOMONTH(R2743,-1)+1)+1</f>
        <v>#NUM!</v>
      </c>
      <c r="AQ2743" s="45">
        <f>IF(AU2743="S",IF(Q2743="1. Aceitou o programa",R2743-B2743,0),0)</f>
        <v>0</v>
      </c>
      <c r="AR2743" s="45">
        <f>IF(AU2743="S",IF(AND(S2743&lt;&gt;"",R2743&lt;&gt;""),S2743-R2743,0),0)</f>
        <v>0</v>
      </c>
      <c r="AS2743" s="45">
        <f>IF(AU2743="S",IF(Q2743="1. Aceitou o programa",IF(OR(X2743="Não se Aplica",X2743=""),IF(OR(W2743="Não se Aplica",W2743=""),0,W2743-V2743),AVERAGE(X2743-W2743,W2743-V2743)),0),0)</f>
        <v>0</v>
      </c>
      <c r="AT2743" s="45">
        <f>IF(AU2743="S",IF(AND(Q2743="1. Aceitou o programa",AB2743="Realizada"),IFERROR(IF(AA2743="",0,AA2743-R2743),0),0),0)</f>
        <v>0</v>
      </c>
      <c r="AU2743" s="45" t="str">
        <f>_xlfn.XLOOKUP(U2743,'Lista Suspensa'!$AA$20:$AA$23,'Lista Suspensa'!$AB$20:$AB$23,"N/A")</f>
        <v>S</v>
      </c>
    </row>
    <row r="2744" spans="27:47" ht="12" customHeight="1">
      <c r="AA2744" s="27">
        <v>0</v>
      </c>
      <c r="AL2744" s="45" t="s">
        <v>68</v>
      </c>
      <c r="AM2744" s="162" t="str">
        <f>MONTH(B2744)&amp;"/"&amp;YEAR(B2744)</f>
        <v>1/1900</v>
      </c>
      <c r="AN2744" s="45" t="e">
        <f>WEEKNUM(B2744)-WEEKNUM(EOMONTH(B2744,-1)+1)+1</f>
        <v>#NUM!</v>
      </c>
      <c r="AO2744" s="45" t="str">
        <f>MONTH(R2744)&amp;"/"&amp;YEAR(R2744)</f>
        <v>1/1900</v>
      </c>
      <c r="AP2744" s="45" t="e">
        <f>WEEKNUM(R2744)-WEEKNUM(EOMONTH(R2744,-1)+1)+1</f>
        <v>#NUM!</v>
      </c>
      <c r="AQ2744" s="45">
        <f>IF(AU2744="S",IF(Q2744="1. Aceitou o programa",R2744-B2744,0),0)</f>
        <v>0</v>
      </c>
      <c r="AR2744" s="45">
        <f>IF(AU2744="S",IF(AND(S2744&lt;&gt;"",R2744&lt;&gt;""),S2744-R2744,0),0)</f>
        <v>0</v>
      </c>
      <c r="AS2744" s="45">
        <f>IF(AU2744="S",IF(Q2744="1. Aceitou o programa",IF(OR(X2744="Não se Aplica",X2744=""),IF(OR(W2744="Não se Aplica",W2744=""),0,W2744-V2744),AVERAGE(X2744-W2744,W2744-V2744)),0),0)</f>
        <v>0</v>
      </c>
      <c r="AT2744" s="45">
        <f>IF(AU2744="S",IF(AND(Q2744="1. Aceitou o programa",AB2744="Realizada"),IFERROR(IF(AA2744="",0,AA2744-R2744),0),0),0)</f>
        <v>0</v>
      </c>
      <c r="AU2744" s="45" t="str">
        <f>_xlfn.XLOOKUP(U2744,'Lista Suspensa'!$AA$20:$AA$23,'Lista Suspensa'!$AB$20:$AB$23,"N/A")</f>
        <v>S</v>
      </c>
    </row>
    <row r="2745" spans="27:47" ht="12" customHeight="1">
      <c r="AA2745" s="27">
        <v>0</v>
      </c>
      <c r="AL2745" s="45" t="s">
        <v>68</v>
      </c>
      <c r="AM2745" s="162" t="str">
        <f>MONTH(B2745)&amp;"/"&amp;YEAR(B2745)</f>
        <v>1/1900</v>
      </c>
      <c r="AN2745" s="45" t="e">
        <f>WEEKNUM(B2745)-WEEKNUM(EOMONTH(B2745,-1)+1)+1</f>
        <v>#NUM!</v>
      </c>
      <c r="AO2745" s="45" t="str">
        <f>MONTH(R2745)&amp;"/"&amp;YEAR(R2745)</f>
        <v>1/1900</v>
      </c>
      <c r="AP2745" s="45" t="e">
        <f>WEEKNUM(R2745)-WEEKNUM(EOMONTH(R2745,-1)+1)+1</f>
        <v>#NUM!</v>
      </c>
      <c r="AQ2745" s="45">
        <f>IF(AU2745="S",IF(Q2745="1. Aceitou o programa",R2745-B2745,0),0)</f>
        <v>0</v>
      </c>
      <c r="AR2745" s="45">
        <f>IF(AU2745="S",IF(AND(S2745&lt;&gt;"",R2745&lt;&gt;""),S2745-R2745,0),0)</f>
        <v>0</v>
      </c>
      <c r="AS2745" s="45">
        <f>IF(AU2745="S",IF(Q2745="1. Aceitou o programa",IF(OR(X2745="Não se Aplica",X2745=""),IF(OR(W2745="Não se Aplica",W2745=""),0,W2745-V2745),AVERAGE(X2745-W2745,W2745-V2745)),0),0)</f>
        <v>0</v>
      </c>
      <c r="AT2745" s="45">
        <f>IF(AU2745="S",IF(AND(Q2745="1. Aceitou o programa",AB2745="Realizada"),IFERROR(IF(AA2745="",0,AA2745-R2745),0),0),0)</f>
        <v>0</v>
      </c>
      <c r="AU2745" s="45" t="str">
        <f>_xlfn.XLOOKUP(U2745,'Lista Suspensa'!$AA$20:$AA$23,'Lista Suspensa'!$AB$20:$AB$23,"N/A")</f>
        <v>S</v>
      </c>
    </row>
    <row r="2746" spans="27:47" ht="12" customHeight="1">
      <c r="AA2746" s="27">
        <v>0</v>
      </c>
      <c r="AL2746" s="45" t="s">
        <v>68</v>
      </c>
      <c r="AM2746" s="162" t="str">
        <f>MONTH(B2746)&amp;"/"&amp;YEAR(B2746)</f>
        <v>1/1900</v>
      </c>
      <c r="AN2746" s="45" t="e">
        <f>WEEKNUM(B2746)-WEEKNUM(EOMONTH(B2746,-1)+1)+1</f>
        <v>#NUM!</v>
      </c>
      <c r="AO2746" s="45" t="str">
        <f>MONTH(R2746)&amp;"/"&amp;YEAR(R2746)</f>
        <v>1/1900</v>
      </c>
      <c r="AP2746" s="45" t="e">
        <f>WEEKNUM(R2746)-WEEKNUM(EOMONTH(R2746,-1)+1)+1</f>
        <v>#NUM!</v>
      </c>
      <c r="AQ2746" s="45">
        <f>IF(AU2746="S",IF(Q2746="1. Aceitou o programa",R2746-B2746,0),0)</f>
        <v>0</v>
      </c>
      <c r="AR2746" s="45">
        <f>IF(AU2746="S",IF(AND(S2746&lt;&gt;"",R2746&lt;&gt;""),S2746-R2746,0),0)</f>
        <v>0</v>
      </c>
      <c r="AS2746" s="45">
        <f>IF(AU2746="S",IF(Q2746="1. Aceitou o programa",IF(OR(X2746="Não se Aplica",X2746=""),IF(OR(W2746="Não se Aplica",W2746=""),0,W2746-V2746),AVERAGE(X2746-W2746,W2746-V2746)),0),0)</f>
        <v>0</v>
      </c>
      <c r="AT2746" s="45">
        <f>IF(AU2746="S",IF(AND(Q2746="1. Aceitou o programa",AB2746="Realizada"),IFERROR(IF(AA2746="",0,AA2746-R2746),0),0),0)</f>
        <v>0</v>
      </c>
      <c r="AU2746" s="45" t="str">
        <f>_xlfn.XLOOKUP(U2746,'Lista Suspensa'!$AA$20:$AA$23,'Lista Suspensa'!$AB$20:$AB$23,"N/A")</f>
        <v>S</v>
      </c>
    </row>
    <row r="2747" spans="27:47" ht="12" customHeight="1">
      <c r="AA2747" s="27">
        <v>0</v>
      </c>
      <c r="AL2747" s="45" t="s">
        <v>68</v>
      </c>
      <c r="AM2747" s="162" t="str">
        <f>MONTH(B2747)&amp;"/"&amp;YEAR(B2747)</f>
        <v>1/1900</v>
      </c>
      <c r="AN2747" s="45" t="e">
        <f>WEEKNUM(B2747)-WEEKNUM(EOMONTH(B2747,-1)+1)+1</f>
        <v>#NUM!</v>
      </c>
      <c r="AO2747" s="45" t="str">
        <f>MONTH(R2747)&amp;"/"&amp;YEAR(R2747)</f>
        <v>1/1900</v>
      </c>
      <c r="AP2747" s="45" t="e">
        <f>WEEKNUM(R2747)-WEEKNUM(EOMONTH(R2747,-1)+1)+1</f>
        <v>#NUM!</v>
      </c>
      <c r="AQ2747" s="45">
        <f>IF(AU2747="S",IF(Q2747="1. Aceitou o programa",R2747-B2747,0),0)</f>
        <v>0</v>
      </c>
      <c r="AR2747" s="45">
        <f>IF(AU2747="S",IF(AND(S2747&lt;&gt;"",R2747&lt;&gt;""),S2747-R2747,0),0)</f>
        <v>0</v>
      </c>
      <c r="AS2747" s="45">
        <f>IF(AU2747="S",IF(Q2747="1. Aceitou o programa",IF(OR(X2747="Não se Aplica",X2747=""),IF(OR(W2747="Não se Aplica",W2747=""),0,W2747-V2747),AVERAGE(X2747-W2747,W2747-V2747)),0),0)</f>
        <v>0</v>
      </c>
      <c r="AT2747" s="45">
        <f>IF(AU2747="S",IF(AND(Q2747="1. Aceitou o programa",AB2747="Realizada"),IFERROR(IF(AA2747="",0,AA2747-R2747),0),0),0)</f>
        <v>0</v>
      </c>
      <c r="AU2747" s="45" t="str">
        <f>_xlfn.XLOOKUP(U2747,'Lista Suspensa'!$AA$20:$AA$23,'Lista Suspensa'!$AB$20:$AB$23,"N/A")</f>
        <v>S</v>
      </c>
    </row>
    <row r="2748" spans="27:47" ht="12" customHeight="1">
      <c r="AA2748" s="27">
        <v>0</v>
      </c>
      <c r="AL2748" s="45" t="s">
        <v>68</v>
      </c>
      <c r="AM2748" s="162" t="str">
        <f>MONTH(B2748)&amp;"/"&amp;YEAR(B2748)</f>
        <v>1/1900</v>
      </c>
      <c r="AN2748" s="45" t="e">
        <f>WEEKNUM(B2748)-WEEKNUM(EOMONTH(B2748,-1)+1)+1</f>
        <v>#NUM!</v>
      </c>
      <c r="AO2748" s="45" t="str">
        <f>MONTH(R2748)&amp;"/"&amp;YEAR(R2748)</f>
        <v>1/1900</v>
      </c>
      <c r="AP2748" s="45" t="e">
        <f>WEEKNUM(R2748)-WEEKNUM(EOMONTH(R2748,-1)+1)+1</f>
        <v>#NUM!</v>
      </c>
      <c r="AQ2748" s="45">
        <f>IF(AU2748="S",IF(Q2748="1. Aceitou o programa",R2748-B2748,0),0)</f>
        <v>0</v>
      </c>
      <c r="AR2748" s="45">
        <f>IF(AU2748="S",IF(AND(S2748&lt;&gt;"",R2748&lt;&gt;""),S2748-R2748,0),0)</f>
        <v>0</v>
      </c>
      <c r="AS2748" s="45">
        <f>IF(AU2748="S",IF(Q2748="1. Aceitou o programa",IF(OR(X2748="Não se Aplica",X2748=""),IF(OR(W2748="Não se Aplica",W2748=""),0,W2748-V2748),AVERAGE(X2748-W2748,W2748-V2748)),0),0)</f>
        <v>0</v>
      </c>
      <c r="AT2748" s="45">
        <f>IF(AU2748="S",IF(AND(Q2748="1. Aceitou o programa",AB2748="Realizada"),IFERROR(IF(AA2748="",0,AA2748-R2748),0),0),0)</f>
        <v>0</v>
      </c>
      <c r="AU2748" s="45" t="str">
        <f>_xlfn.XLOOKUP(U2748,'Lista Suspensa'!$AA$20:$AA$23,'Lista Suspensa'!$AB$20:$AB$23,"N/A")</f>
        <v>S</v>
      </c>
    </row>
    <row r="2749" spans="27:47" ht="12" customHeight="1">
      <c r="AA2749" s="27">
        <v>0</v>
      </c>
      <c r="AL2749" s="45" t="s">
        <v>68</v>
      </c>
      <c r="AM2749" s="162" t="str">
        <f>MONTH(B2749)&amp;"/"&amp;YEAR(B2749)</f>
        <v>1/1900</v>
      </c>
      <c r="AN2749" s="45" t="e">
        <f>WEEKNUM(B2749)-WEEKNUM(EOMONTH(B2749,-1)+1)+1</f>
        <v>#NUM!</v>
      </c>
      <c r="AO2749" s="45" t="str">
        <f>MONTH(R2749)&amp;"/"&amp;YEAR(R2749)</f>
        <v>1/1900</v>
      </c>
      <c r="AP2749" s="45" t="e">
        <f>WEEKNUM(R2749)-WEEKNUM(EOMONTH(R2749,-1)+1)+1</f>
        <v>#NUM!</v>
      </c>
      <c r="AQ2749" s="45">
        <f>IF(AU2749="S",IF(Q2749="1. Aceitou o programa",R2749-B2749,0),0)</f>
        <v>0</v>
      </c>
      <c r="AR2749" s="45">
        <f>IF(AU2749="S",IF(AND(S2749&lt;&gt;"",R2749&lt;&gt;""),S2749-R2749,0),0)</f>
        <v>0</v>
      </c>
      <c r="AS2749" s="45">
        <f>IF(AU2749="S",IF(Q2749="1. Aceitou o programa",IF(OR(X2749="Não se Aplica",X2749=""),IF(OR(W2749="Não se Aplica",W2749=""),0,W2749-V2749),AVERAGE(X2749-W2749,W2749-V2749)),0),0)</f>
        <v>0</v>
      </c>
      <c r="AT2749" s="45">
        <f>IF(AU2749="S",IF(AND(Q2749="1. Aceitou o programa",AB2749="Realizada"),IFERROR(IF(AA2749="",0,AA2749-R2749),0),0),0)</f>
        <v>0</v>
      </c>
      <c r="AU2749" s="45" t="str">
        <f>_xlfn.XLOOKUP(U2749,'Lista Suspensa'!$AA$20:$AA$23,'Lista Suspensa'!$AB$20:$AB$23,"N/A")</f>
        <v>S</v>
      </c>
    </row>
    <row r="2750" spans="27:47" ht="12" customHeight="1">
      <c r="AA2750" s="27">
        <v>0</v>
      </c>
      <c r="AL2750" s="45" t="s">
        <v>68</v>
      </c>
      <c r="AM2750" s="162" t="str">
        <f>MONTH(B2750)&amp;"/"&amp;YEAR(B2750)</f>
        <v>1/1900</v>
      </c>
      <c r="AN2750" s="45" t="e">
        <f>WEEKNUM(B2750)-WEEKNUM(EOMONTH(B2750,-1)+1)+1</f>
        <v>#NUM!</v>
      </c>
      <c r="AO2750" s="45" t="str">
        <f>MONTH(R2750)&amp;"/"&amp;YEAR(R2750)</f>
        <v>1/1900</v>
      </c>
      <c r="AP2750" s="45" t="e">
        <f>WEEKNUM(R2750)-WEEKNUM(EOMONTH(R2750,-1)+1)+1</f>
        <v>#NUM!</v>
      </c>
      <c r="AQ2750" s="45">
        <f>IF(AU2750="S",IF(Q2750="1. Aceitou o programa",R2750-B2750,0),0)</f>
        <v>0</v>
      </c>
      <c r="AR2750" s="45">
        <f>IF(AU2750="S",IF(AND(S2750&lt;&gt;"",R2750&lt;&gt;""),S2750-R2750,0),0)</f>
        <v>0</v>
      </c>
      <c r="AS2750" s="45">
        <f>IF(AU2750="S",IF(Q2750="1. Aceitou o programa",IF(OR(X2750="Não se Aplica",X2750=""),IF(OR(W2750="Não se Aplica",W2750=""),0,W2750-V2750),AVERAGE(X2750-W2750,W2750-V2750)),0),0)</f>
        <v>0</v>
      </c>
      <c r="AT2750" s="45">
        <f>IF(AU2750="S",IF(AND(Q2750="1. Aceitou o programa",AB2750="Realizada"),IFERROR(IF(AA2750="",0,AA2750-R2750),0),0),0)</f>
        <v>0</v>
      </c>
      <c r="AU2750" s="45" t="str">
        <f>_xlfn.XLOOKUP(U2750,'Lista Suspensa'!$AA$20:$AA$23,'Lista Suspensa'!$AB$20:$AB$23,"N/A")</f>
        <v>S</v>
      </c>
    </row>
    <row r="2751" spans="27:47" ht="12" customHeight="1">
      <c r="AA2751" s="27">
        <v>0</v>
      </c>
      <c r="AL2751" s="45" t="s">
        <v>68</v>
      </c>
      <c r="AM2751" s="162" t="str">
        <f>MONTH(B2751)&amp;"/"&amp;YEAR(B2751)</f>
        <v>1/1900</v>
      </c>
      <c r="AN2751" s="45" t="e">
        <f>WEEKNUM(B2751)-WEEKNUM(EOMONTH(B2751,-1)+1)+1</f>
        <v>#NUM!</v>
      </c>
      <c r="AO2751" s="45" t="str">
        <f>MONTH(R2751)&amp;"/"&amp;YEAR(R2751)</f>
        <v>1/1900</v>
      </c>
      <c r="AP2751" s="45" t="e">
        <f>WEEKNUM(R2751)-WEEKNUM(EOMONTH(R2751,-1)+1)+1</f>
        <v>#NUM!</v>
      </c>
      <c r="AQ2751" s="45">
        <f>IF(AU2751="S",IF(Q2751="1. Aceitou o programa",R2751-B2751,0),0)</f>
        <v>0</v>
      </c>
      <c r="AR2751" s="45">
        <f>IF(AU2751="S",IF(AND(S2751&lt;&gt;"",R2751&lt;&gt;""),S2751-R2751,0),0)</f>
        <v>0</v>
      </c>
      <c r="AS2751" s="45">
        <f>IF(AU2751="S",IF(Q2751="1. Aceitou o programa",IF(OR(X2751="Não se Aplica",X2751=""),IF(OR(W2751="Não se Aplica",W2751=""),0,W2751-V2751),AVERAGE(X2751-W2751,W2751-V2751)),0),0)</f>
        <v>0</v>
      </c>
      <c r="AT2751" s="45">
        <f>IF(AU2751="S",IF(AND(Q2751="1. Aceitou o programa",AB2751="Realizada"),IFERROR(IF(AA2751="",0,AA2751-R2751),0),0),0)</f>
        <v>0</v>
      </c>
      <c r="AU2751" s="45" t="str">
        <f>_xlfn.XLOOKUP(U2751,'Lista Suspensa'!$AA$20:$AA$23,'Lista Suspensa'!$AB$20:$AB$23,"N/A")</f>
        <v>S</v>
      </c>
    </row>
    <row r="2752" spans="27:47" ht="12" customHeight="1">
      <c r="AA2752" s="27">
        <v>0</v>
      </c>
      <c r="AL2752" s="45" t="s">
        <v>68</v>
      </c>
      <c r="AM2752" s="162" t="str">
        <f>MONTH(B2752)&amp;"/"&amp;YEAR(B2752)</f>
        <v>1/1900</v>
      </c>
      <c r="AN2752" s="45" t="e">
        <f>WEEKNUM(B2752)-WEEKNUM(EOMONTH(B2752,-1)+1)+1</f>
        <v>#NUM!</v>
      </c>
      <c r="AO2752" s="45" t="str">
        <f>MONTH(R2752)&amp;"/"&amp;YEAR(R2752)</f>
        <v>1/1900</v>
      </c>
      <c r="AP2752" s="45" t="e">
        <f>WEEKNUM(R2752)-WEEKNUM(EOMONTH(R2752,-1)+1)+1</f>
        <v>#NUM!</v>
      </c>
      <c r="AQ2752" s="45">
        <f>IF(AU2752="S",IF(Q2752="1. Aceitou o programa",R2752-B2752,0),0)</f>
        <v>0</v>
      </c>
      <c r="AR2752" s="45">
        <f>IF(AU2752="S",IF(AND(S2752&lt;&gt;"",R2752&lt;&gt;""),S2752-R2752,0),0)</f>
        <v>0</v>
      </c>
      <c r="AS2752" s="45">
        <f>IF(AU2752="S",IF(Q2752="1. Aceitou o programa",IF(OR(X2752="Não se Aplica",X2752=""),IF(OR(W2752="Não se Aplica",W2752=""),0,W2752-V2752),AVERAGE(X2752-W2752,W2752-V2752)),0),0)</f>
        <v>0</v>
      </c>
      <c r="AT2752" s="45">
        <f>IF(AU2752="S",IF(AND(Q2752="1. Aceitou o programa",AB2752="Realizada"),IFERROR(IF(AA2752="",0,AA2752-R2752),0),0),0)</f>
        <v>0</v>
      </c>
      <c r="AU2752" s="45" t="str">
        <f>_xlfn.XLOOKUP(U2752,'Lista Suspensa'!$AA$20:$AA$23,'Lista Suspensa'!$AB$20:$AB$23,"N/A")</f>
        <v>S</v>
      </c>
    </row>
    <row r="2753" spans="27:47" ht="12" customHeight="1">
      <c r="AA2753" s="27">
        <v>0</v>
      </c>
      <c r="AL2753" s="45" t="s">
        <v>68</v>
      </c>
      <c r="AM2753" s="162" t="str">
        <f>MONTH(B2753)&amp;"/"&amp;YEAR(B2753)</f>
        <v>1/1900</v>
      </c>
      <c r="AN2753" s="45" t="e">
        <f>WEEKNUM(B2753)-WEEKNUM(EOMONTH(B2753,-1)+1)+1</f>
        <v>#NUM!</v>
      </c>
      <c r="AO2753" s="45" t="str">
        <f>MONTH(R2753)&amp;"/"&amp;YEAR(R2753)</f>
        <v>1/1900</v>
      </c>
      <c r="AP2753" s="45" t="e">
        <f>WEEKNUM(R2753)-WEEKNUM(EOMONTH(R2753,-1)+1)+1</f>
        <v>#NUM!</v>
      </c>
      <c r="AQ2753" s="45">
        <f>IF(AU2753="S",IF(Q2753="1. Aceitou o programa",R2753-B2753,0),0)</f>
        <v>0</v>
      </c>
      <c r="AR2753" s="45">
        <f>IF(AU2753="S",IF(AND(S2753&lt;&gt;"",R2753&lt;&gt;""),S2753-R2753,0),0)</f>
        <v>0</v>
      </c>
      <c r="AS2753" s="45">
        <f>IF(AU2753="S",IF(Q2753="1. Aceitou o programa",IF(OR(X2753="Não se Aplica",X2753=""),IF(OR(W2753="Não se Aplica",W2753=""),0,W2753-V2753),AVERAGE(X2753-W2753,W2753-V2753)),0),0)</f>
        <v>0</v>
      </c>
      <c r="AT2753" s="45">
        <f>IF(AU2753="S",IF(AND(Q2753="1. Aceitou o programa",AB2753="Realizada"),IFERROR(IF(AA2753="",0,AA2753-R2753),0),0),0)</f>
        <v>0</v>
      </c>
      <c r="AU2753" s="45" t="str">
        <f>_xlfn.XLOOKUP(U2753,'Lista Suspensa'!$AA$20:$AA$23,'Lista Suspensa'!$AB$20:$AB$23,"N/A")</f>
        <v>S</v>
      </c>
    </row>
    <row r="2754" spans="27:47" ht="12" customHeight="1">
      <c r="AA2754" s="27">
        <v>0</v>
      </c>
      <c r="AL2754" s="45" t="s">
        <v>68</v>
      </c>
      <c r="AM2754" s="162" t="str">
        <f>MONTH(B2754)&amp;"/"&amp;YEAR(B2754)</f>
        <v>1/1900</v>
      </c>
      <c r="AN2754" s="45" t="e">
        <f>WEEKNUM(B2754)-WEEKNUM(EOMONTH(B2754,-1)+1)+1</f>
        <v>#NUM!</v>
      </c>
      <c r="AO2754" s="45" t="str">
        <f>MONTH(R2754)&amp;"/"&amp;YEAR(R2754)</f>
        <v>1/1900</v>
      </c>
      <c r="AP2754" s="45" t="e">
        <f>WEEKNUM(R2754)-WEEKNUM(EOMONTH(R2754,-1)+1)+1</f>
        <v>#NUM!</v>
      </c>
      <c r="AQ2754" s="45">
        <f>IF(AU2754="S",IF(Q2754="1. Aceitou o programa",R2754-B2754,0),0)</f>
        <v>0</v>
      </c>
      <c r="AR2754" s="45">
        <f>IF(AU2754="S",IF(AND(S2754&lt;&gt;"",R2754&lt;&gt;""),S2754-R2754,0),0)</f>
        <v>0</v>
      </c>
      <c r="AS2754" s="45">
        <f>IF(AU2754="S",IF(Q2754="1. Aceitou o programa",IF(OR(X2754="Não se Aplica",X2754=""),IF(OR(W2754="Não se Aplica",W2754=""),0,W2754-V2754),AVERAGE(X2754-W2754,W2754-V2754)),0),0)</f>
        <v>0</v>
      </c>
      <c r="AT2754" s="45">
        <f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27:47" ht="12" customHeight="1">
      <c r="AA2755" s="27">
        <v>0</v>
      </c>
      <c r="AL2755" s="45" t="s">
        <v>68</v>
      </c>
      <c r="AM2755" s="162" t="str">
        <f>MONTH(B2755)&amp;"/"&amp;YEAR(B2755)</f>
        <v>1/1900</v>
      </c>
      <c r="AN2755" s="45" t="e">
        <f>WEEKNUM(B2755)-WEEKNUM(EOMONTH(B2755,-1)+1)+1</f>
        <v>#NUM!</v>
      </c>
      <c r="AO2755" s="45" t="str">
        <f>MONTH(R2755)&amp;"/"&amp;YEAR(R2755)</f>
        <v>1/1900</v>
      </c>
      <c r="AP2755" s="45" t="e">
        <f>WEEKNUM(R2755)-WEEKNUM(EOMONTH(R2755,-1)+1)+1</f>
        <v>#NUM!</v>
      </c>
      <c r="AQ2755" s="45">
        <f>IF(AU2755="S",IF(Q2755="1. Aceitou o programa",R2755-B2755,0),0)</f>
        <v>0</v>
      </c>
      <c r="AR2755" s="45">
        <f>IF(AU2755="S",IF(AND(S2755&lt;&gt;"",R2755&lt;&gt;""),S2755-R2755,0),0)</f>
        <v>0</v>
      </c>
      <c r="AS2755" s="45">
        <f>IF(AU2755="S",IF(Q2755="1. Aceitou o programa",IF(OR(X2755="Não se Aplica",X2755=""),IF(OR(W2755="Não se Aplica",W2755=""),0,W2755-V2755),AVERAGE(X2755-W2755,W2755-V2755)),0),0)</f>
        <v>0</v>
      </c>
      <c r="AT2755" s="45">
        <f>IF(AU2755="S",IF(AND(Q2755="1. Aceitou o programa",AB2755="Realizada"),IFERROR(IF(AA2755="",0,AA2755-R2755),0),0),0)</f>
        <v>0</v>
      </c>
      <c r="AU2755" s="45" t="str">
        <f>_xlfn.XLOOKUP(U2755,'Lista Suspensa'!$AA$20:$AA$23,'Lista Suspensa'!$AB$20:$AB$23,"N/A")</f>
        <v>S</v>
      </c>
    </row>
    <row r="2756" spans="27:47" ht="12" customHeight="1">
      <c r="AA2756" s="27">
        <v>0</v>
      </c>
      <c r="AL2756" s="45" t="s">
        <v>68</v>
      </c>
      <c r="AM2756" s="162" t="str">
        <f>MONTH(B2756)&amp;"/"&amp;YEAR(B2756)</f>
        <v>1/1900</v>
      </c>
      <c r="AN2756" s="45" t="e">
        <f>WEEKNUM(B2756)-WEEKNUM(EOMONTH(B2756,-1)+1)+1</f>
        <v>#NUM!</v>
      </c>
      <c r="AO2756" s="45" t="str">
        <f>MONTH(R2756)&amp;"/"&amp;YEAR(R2756)</f>
        <v>1/1900</v>
      </c>
      <c r="AP2756" s="45" t="e">
        <f>WEEKNUM(R2756)-WEEKNUM(EOMONTH(R2756,-1)+1)+1</f>
        <v>#NUM!</v>
      </c>
      <c r="AQ2756" s="45">
        <f>IF(AU2756="S",IF(Q2756="1. Aceitou o programa",R2756-B2756,0),0)</f>
        <v>0</v>
      </c>
      <c r="AR2756" s="45">
        <f>IF(AU2756="S",IF(AND(S2756&lt;&gt;"",R2756&lt;&gt;""),S2756-R2756,0),0)</f>
        <v>0</v>
      </c>
      <c r="AS2756" s="45">
        <f>IF(AU2756="S",IF(Q2756="1. Aceitou o programa",IF(OR(X2756="Não se Aplica",X2756=""),IF(OR(W2756="Não se Aplica",W2756=""),0,W2756-V2756),AVERAGE(X2756-W2756,W2756-V2756)),0),0)</f>
        <v>0</v>
      </c>
      <c r="AT2756" s="45">
        <f>IF(AU2756="S",IF(AND(Q2756="1. Aceitou o programa",AB2756="Realizada"),IFERROR(IF(AA2756="",0,AA2756-R2756),0),0),0)</f>
        <v>0</v>
      </c>
      <c r="AU2756" s="45" t="str">
        <f>_xlfn.XLOOKUP(U2756,'Lista Suspensa'!$AA$20:$AA$23,'Lista Suspensa'!$AB$20:$AB$23,"N/A")</f>
        <v>S</v>
      </c>
    </row>
    <row r="2757" spans="27:47" ht="12" customHeight="1">
      <c r="AA2757" s="27">
        <v>0</v>
      </c>
      <c r="AL2757" s="45" t="s">
        <v>68</v>
      </c>
      <c r="AM2757" s="162" t="str">
        <f>MONTH(B2757)&amp;"/"&amp;YEAR(B2757)</f>
        <v>1/1900</v>
      </c>
      <c r="AN2757" s="45" t="e">
        <f>WEEKNUM(B2757)-WEEKNUM(EOMONTH(B2757,-1)+1)+1</f>
        <v>#NUM!</v>
      </c>
      <c r="AO2757" s="45" t="str">
        <f>MONTH(R2757)&amp;"/"&amp;YEAR(R2757)</f>
        <v>1/1900</v>
      </c>
      <c r="AP2757" s="45" t="e">
        <f>WEEKNUM(R2757)-WEEKNUM(EOMONTH(R2757,-1)+1)+1</f>
        <v>#NUM!</v>
      </c>
      <c r="AQ2757" s="45">
        <f>IF(AU2757="S",IF(Q2757="1. Aceitou o programa",R2757-B2757,0),0)</f>
        <v>0</v>
      </c>
      <c r="AR2757" s="45">
        <f>IF(AU2757="S",IF(AND(S2757&lt;&gt;"",R2757&lt;&gt;""),S2757-R2757,0),0)</f>
        <v>0</v>
      </c>
      <c r="AS2757" s="45">
        <f>IF(AU2757="S",IF(Q2757="1. Aceitou o programa",IF(OR(X2757="Não se Aplica",X2757=""),IF(OR(W2757="Não se Aplica",W2757=""),0,W2757-V2757),AVERAGE(X2757-W2757,W2757-V2757)),0),0)</f>
        <v>0</v>
      </c>
      <c r="AT2757" s="45">
        <f>IF(AU2757="S",IF(AND(Q2757="1. Aceitou o programa",AB2757="Realizada"),IFERROR(IF(AA2757="",0,AA2757-R2757),0),0),0)</f>
        <v>0</v>
      </c>
      <c r="AU2757" s="45" t="str">
        <f>_xlfn.XLOOKUP(U2757,'Lista Suspensa'!$AA$20:$AA$23,'Lista Suspensa'!$AB$20:$AB$23,"N/A")</f>
        <v>S</v>
      </c>
    </row>
    <row r="2758" spans="27:47" ht="12" customHeight="1">
      <c r="AA2758" s="27">
        <v>0</v>
      </c>
      <c r="AL2758" s="45" t="s">
        <v>68</v>
      </c>
      <c r="AM2758" s="162" t="str">
        <f>MONTH(B2758)&amp;"/"&amp;YEAR(B2758)</f>
        <v>1/1900</v>
      </c>
      <c r="AN2758" s="45" t="e">
        <f>WEEKNUM(B2758)-WEEKNUM(EOMONTH(B2758,-1)+1)+1</f>
        <v>#NUM!</v>
      </c>
      <c r="AO2758" s="45" t="str">
        <f>MONTH(R2758)&amp;"/"&amp;YEAR(R2758)</f>
        <v>1/1900</v>
      </c>
      <c r="AP2758" s="45" t="e">
        <f>WEEKNUM(R2758)-WEEKNUM(EOMONTH(R2758,-1)+1)+1</f>
        <v>#NUM!</v>
      </c>
      <c r="AQ2758" s="45">
        <f>IF(AU2758="S",IF(Q2758="1. Aceitou o programa",R2758-B2758,0),0)</f>
        <v>0</v>
      </c>
      <c r="AR2758" s="45">
        <f>IF(AU2758="S",IF(AND(S2758&lt;&gt;"",R2758&lt;&gt;""),S2758-R2758,0),0)</f>
        <v>0</v>
      </c>
      <c r="AS2758" s="45">
        <f>IF(AU2758="S",IF(Q2758="1. Aceitou o programa",IF(OR(X2758="Não se Aplica",X2758=""),IF(OR(W2758="Não se Aplica",W2758=""),0,W2758-V2758),AVERAGE(X2758-W2758,W2758-V2758)),0),0)</f>
        <v>0</v>
      </c>
      <c r="AT2758" s="45">
        <f>IF(AU2758="S",IF(AND(Q2758="1. Aceitou o programa",AB2758="Realizada"),IFERROR(IF(AA2758="",0,AA2758-R2758),0),0),0)</f>
        <v>0</v>
      </c>
      <c r="AU2758" s="45" t="str">
        <f>_xlfn.XLOOKUP(U2758,'Lista Suspensa'!$AA$20:$AA$23,'Lista Suspensa'!$AB$20:$AB$23,"N/A")</f>
        <v>S</v>
      </c>
    </row>
    <row r="2759" spans="27:47" ht="12" customHeight="1">
      <c r="AA2759" s="27">
        <v>0</v>
      </c>
      <c r="AL2759" s="45" t="s">
        <v>68</v>
      </c>
      <c r="AM2759" s="162" t="str">
        <f>MONTH(B2759)&amp;"/"&amp;YEAR(B2759)</f>
        <v>1/1900</v>
      </c>
      <c r="AN2759" s="45" t="e">
        <f>WEEKNUM(B2759)-WEEKNUM(EOMONTH(B2759,-1)+1)+1</f>
        <v>#NUM!</v>
      </c>
      <c r="AO2759" s="45" t="str">
        <f>MONTH(R2759)&amp;"/"&amp;YEAR(R2759)</f>
        <v>1/1900</v>
      </c>
      <c r="AP2759" s="45" t="e">
        <f>WEEKNUM(R2759)-WEEKNUM(EOMONTH(R2759,-1)+1)+1</f>
        <v>#NUM!</v>
      </c>
      <c r="AQ2759" s="45">
        <f>IF(AU2759="S",IF(Q2759="1. Aceitou o programa",R2759-B2759,0),0)</f>
        <v>0</v>
      </c>
      <c r="AR2759" s="45">
        <f>IF(AU2759="S",IF(AND(S2759&lt;&gt;"",R2759&lt;&gt;""),S2759-R2759,0),0)</f>
        <v>0</v>
      </c>
      <c r="AS2759" s="45">
        <f>IF(AU2759="S",IF(Q2759="1. Aceitou o programa",IF(OR(X2759="Não se Aplica",X2759=""),IF(OR(W2759="Não se Aplica",W2759=""),0,W2759-V2759),AVERAGE(X2759-W2759,W2759-V2759)),0),0)</f>
        <v>0</v>
      </c>
      <c r="AT2759" s="45">
        <f>IF(AU2759="S",IF(AND(Q2759="1. Aceitou o programa",AB2759="Realizada"),IFERROR(IF(AA2759="",0,AA2759-R2759),0),0),0)</f>
        <v>0</v>
      </c>
      <c r="AU2759" s="45" t="str">
        <f>_xlfn.XLOOKUP(U2759,'Lista Suspensa'!$AA$20:$AA$23,'Lista Suspensa'!$AB$20:$AB$23,"N/A")</f>
        <v>S</v>
      </c>
    </row>
    <row r="2760" spans="27:47" ht="12" customHeight="1">
      <c r="AA2760" s="27">
        <v>0</v>
      </c>
      <c r="AL2760" s="45" t="s">
        <v>68</v>
      </c>
      <c r="AM2760" s="162" t="str">
        <f>MONTH(B2760)&amp;"/"&amp;YEAR(B2760)</f>
        <v>1/1900</v>
      </c>
      <c r="AN2760" s="45" t="e">
        <f>WEEKNUM(B2760)-WEEKNUM(EOMONTH(B2760,-1)+1)+1</f>
        <v>#NUM!</v>
      </c>
      <c r="AO2760" s="45" t="str">
        <f>MONTH(R2760)&amp;"/"&amp;YEAR(R2760)</f>
        <v>1/1900</v>
      </c>
      <c r="AP2760" s="45" t="e">
        <f>WEEKNUM(R2760)-WEEKNUM(EOMONTH(R2760,-1)+1)+1</f>
        <v>#NUM!</v>
      </c>
      <c r="AQ2760" s="45">
        <f>IF(AU2760="S",IF(Q2760="1. Aceitou o programa",R2760-B2760,0),0)</f>
        <v>0</v>
      </c>
      <c r="AR2760" s="45">
        <f>IF(AU2760="S",IF(AND(S2760&lt;&gt;"",R2760&lt;&gt;""),S2760-R2760,0),0)</f>
        <v>0</v>
      </c>
      <c r="AS2760" s="45">
        <f>IF(AU2760="S",IF(Q2760="1. Aceitou o programa",IF(OR(X2760="Não se Aplica",X2760=""),IF(OR(W2760="Não se Aplica",W2760=""),0,W2760-V2760),AVERAGE(X2760-W2760,W2760-V2760)),0),0)</f>
        <v>0</v>
      </c>
      <c r="AT2760" s="45">
        <f>IF(AU2760="S",IF(AND(Q2760="1. Aceitou o programa",AB2760="Realizada"),IFERROR(IF(AA2760="",0,AA2760-R2760),0),0),0)</f>
        <v>0</v>
      </c>
      <c r="AU2760" s="45" t="str">
        <f>_xlfn.XLOOKUP(U2760,'Lista Suspensa'!$AA$20:$AA$23,'Lista Suspensa'!$AB$20:$AB$23,"N/A")</f>
        <v>S</v>
      </c>
    </row>
    <row r="2761" spans="27:47" ht="12" customHeight="1">
      <c r="AA2761" s="27">
        <v>0</v>
      </c>
      <c r="AL2761" s="45" t="s">
        <v>68</v>
      </c>
      <c r="AM2761" s="162" t="str">
        <f>MONTH(B2761)&amp;"/"&amp;YEAR(B2761)</f>
        <v>1/1900</v>
      </c>
      <c r="AN2761" s="45" t="e">
        <f>WEEKNUM(B2761)-WEEKNUM(EOMONTH(B2761,-1)+1)+1</f>
        <v>#NUM!</v>
      </c>
      <c r="AO2761" s="45" t="str">
        <f>MONTH(R2761)&amp;"/"&amp;YEAR(R2761)</f>
        <v>1/1900</v>
      </c>
      <c r="AP2761" s="45" t="e">
        <f>WEEKNUM(R2761)-WEEKNUM(EOMONTH(R2761,-1)+1)+1</f>
        <v>#NUM!</v>
      </c>
      <c r="AQ2761" s="45">
        <f>IF(AU2761="S",IF(Q2761="1. Aceitou o programa",R2761-B2761,0),0)</f>
        <v>0</v>
      </c>
      <c r="AR2761" s="45">
        <f>IF(AU2761="S",IF(AND(S2761&lt;&gt;"",R2761&lt;&gt;""),S2761-R2761,0),0)</f>
        <v>0</v>
      </c>
      <c r="AS2761" s="45">
        <f>IF(AU2761="S",IF(Q2761="1. Aceitou o programa",IF(OR(X2761="Não se Aplica",X2761=""),IF(OR(W2761="Não se Aplica",W2761=""),0,W2761-V2761),AVERAGE(X2761-W2761,W2761-V2761)),0),0)</f>
        <v>0</v>
      </c>
      <c r="AT2761" s="45">
        <f>IF(AU2761="S",IF(AND(Q2761="1. Aceitou o programa",AB2761="Realizada"),IFERROR(IF(AA2761="",0,AA2761-R2761),0),0),0)</f>
        <v>0</v>
      </c>
      <c r="AU2761" s="45" t="str">
        <f>_xlfn.XLOOKUP(U2761,'Lista Suspensa'!$AA$20:$AA$23,'Lista Suspensa'!$AB$20:$AB$23,"N/A")</f>
        <v>S</v>
      </c>
    </row>
    <row r="2762" spans="27:47" ht="12" customHeight="1">
      <c r="AA2762" s="27">
        <v>0</v>
      </c>
      <c r="AL2762" s="45" t="s">
        <v>68</v>
      </c>
      <c r="AM2762" s="162" t="str">
        <f>MONTH(B2762)&amp;"/"&amp;YEAR(B2762)</f>
        <v>1/1900</v>
      </c>
      <c r="AN2762" s="45" t="e">
        <f>WEEKNUM(B2762)-WEEKNUM(EOMONTH(B2762,-1)+1)+1</f>
        <v>#NUM!</v>
      </c>
      <c r="AO2762" s="45" t="str">
        <f>MONTH(R2762)&amp;"/"&amp;YEAR(R2762)</f>
        <v>1/1900</v>
      </c>
      <c r="AP2762" s="45" t="e">
        <f>WEEKNUM(R2762)-WEEKNUM(EOMONTH(R2762,-1)+1)+1</f>
        <v>#NUM!</v>
      </c>
      <c r="AQ2762" s="45">
        <f>IF(AU2762="S",IF(Q2762="1. Aceitou o programa",R2762-B2762,0),0)</f>
        <v>0</v>
      </c>
      <c r="AR2762" s="45">
        <f>IF(AU2762="S",IF(AND(S2762&lt;&gt;"",R2762&lt;&gt;""),S2762-R2762,0),0)</f>
        <v>0</v>
      </c>
      <c r="AS2762" s="45">
        <f>IF(AU2762="S",IF(Q2762="1. Aceitou o programa",IF(OR(X2762="Não se Aplica",X2762=""),IF(OR(W2762="Não se Aplica",W2762=""),0,W2762-V2762),AVERAGE(X2762-W2762,W2762-V2762)),0),0)</f>
        <v>0</v>
      </c>
      <c r="AT2762" s="45">
        <f>IF(AU2762="S",IF(AND(Q2762="1. Aceitou o programa",AB2762="Realizada"),IFERROR(IF(AA2762="",0,AA2762-R2762),0),0),0)</f>
        <v>0</v>
      </c>
      <c r="AU2762" s="45" t="str">
        <f>_xlfn.XLOOKUP(U2762,'Lista Suspensa'!$AA$20:$AA$23,'Lista Suspensa'!$AB$20:$AB$23,"N/A")</f>
        <v>S</v>
      </c>
    </row>
    <row r="2763" spans="27:47" ht="12" customHeight="1">
      <c r="AA2763" s="27">
        <v>0</v>
      </c>
      <c r="AL2763" s="45" t="s">
        <v>68</v>
      </c>
      <c r="AM2763" s="162" t="str">
        <f>MONTH(B2763)&amp;"/"&amp;YEAR(B2763)</f>
        <v>1/1900</v>
      </c>
      <c r="AN2763" s="45" t="e">
        <f>WEEKNUM(B2763)-WEEKNUM(EOMONTH(B2763,-1)+1)+1</f>
        <v>#NUM!</v>
      </c>
      <c r="AO2763" s="45" t="str">
        <f>MONTH(R2763)&amp;"/"&amp;YEAR(R2763)</f>
        <v>1/1900</v>
      </c>
      <c r="AP2763" s="45" t="e">
        <f>WEEKNUM(R2763)-WEEKNUM(EOMONTH(R2763,-1)+1)+1</f>
        <v>#NUM!</v>
      </c>
      <c r="AQ2763" s="45">
        <f>IF(AU2763="S",IF(Q2763="1. Aceitou o programa",R2763-B2763,0),0)</f>
        <v>0</v>
      </c>
      <c r="AR2763" s="45">
        <f>IF(AU2763="S",IF(AND(S2763&lt;&gt;"",R2763&lt;&gt;""),S2763-R2763,0),0)</f>
        <v>0</v>
      </c>
      <c r="AS2763" s="45">
        <f>IF(AU2763="S",IF(Q2763="1. Aceitou o programa",IF(OR(X2763="Não se Aplica",X2763=""),IF(OR(W2763="Não se Aplica",W2763=""),0,W2763-V2763),AVERAGE(X2763-W2763,W2763-V2763)),0),0)</f>
        <v>0</v>
      </c>
      <c r="AT2763" s="45">
        <f>IF(AU2763="S",IF(AND(Q2763="1. Aceitou o programa",AB2763="Realizada"),IFERROR(IF(AA2763="",0,AA2763-R2763),0),0),0)</f>
        <v>0</v>
      </c>
      <c r="AU2763" s="45" t="str">
        <f>_xlfn.XLOOKUP(U2763,'Lista Suspensa'!$AA$20:$AA$23,'Lista Suspensa'!$AB$20:$AB$23,"N/A")</f>
        <v>S</v>
      </c>
    </row>
    <row r="2764" spans="27:47" ht="12" customHeight="1">
      <c r="AA2764" s="27">
        <v>0</v>
      </c>
      <c r="AL2764" s="45" t="s">
        <v>68</v>
      </c>
      <c r="AM2764" s="162" t="str">
        <f>MONTH(B2764)&amp;"/"&amp;YEAR(B2764)</f>
        <v>1/1900</v>
      </c>
      <c r="AN2764" s="45" t="e">
        <f>WEEKNUM(B2764)-WEEKNUM(EOMONTH(B2764,-1)+1)+1</f>
        <v>#NUM!</v>
      </c>
      <c r="AO2764" s="45" t="str">
        <f>MONTH(R2764)&amp;"/"&amp;YEAR(R2764)</f>
        <v>1/1900</v>
      </c>
      <c r="AP2764" s="45" t="e">
        <f>WEEKNUM(R2764)-WEEKNUM(EOMONTH(R2764,-1)+1)+1</f>
        <v>#NUM!</v>
      </c>
      <c r="AQ2764" s="45">
        <f>IF(AU2764="S",IF(Q2764="1. Aceitou o programa",R2764-B2764,0),0)</f>
        <v>0</v>
      </c>
      <c r="AR2764" s="45">
        <f>IF(AU2764="S",IF(AND(S2764&lt;&gt;"",R2764&lt;&gt;""),S2764-R2764,0),0)</f>
        <v>0</v>
      </c>
      <c r="AS2764" s="45">
        <f>IF(AU2764="S",IF(Q2764="1. Aceitou o programa",IF(OR(X2764="Não se Aplica",X2764=""),IF(OR(W2764="Não se Aplica",W2764=""),0,W2764-V2764),AVERAGE(X2764-W2764,W2764-V2764)),0),0)</f>
        <v>0</v>
      </c>
      <c r="AT2764" s="45">
        <f>IF(AU2764="S",IF(AND(Q2764="1. Aceitou o programa",AB2764="Realizada"),IFERROR(IF(AA2764="",0,AA2764-R2764),0),0),0)</f>
        <v>0</v>
      </c>
      <c r="AU2764" s="45" t="str">
        <f>_xlfn.XLOOKUP(U2764,'Lista Suspensa'!$AA$20:$AA$23,'Lista Suspensa'!$AB$20:$AB$23,"N/A")</f>
        <v>S</v>
      </c>
    </row>
    <row r="2765" spans="27:47" ht="12" customHeight="1">
      <c r="AA2765" s="27">
        <v>0</v>
      </c>
      <c r="AL2765" s="45" t="s">
        <v>68</v>
      </c>
      <c r="AM2765" s="162" t="str">
        <f>MONTH(B2765)&amp;"/"&amp;YEAR(B2765)</f>
        <v>1/1900</v>
      </c>
      <c r="AN2765" s="45" t="e">
        <f>WEEKNUM(B2765)-WEEKNUM(EOMONTH(B2765,-1)+1)+1</f>
        <v>#NUM!</v>
      </c>
      <c r="AO2765" s="45" t="str">
        <f>MONTH(R2765)&amp;"/"&amp;YEAR(R2765)</f>
        <v>1/1900</v>
      </c>
      <c r="AP2765" s="45" t="e">
        <f>WEEKNUM(R2765)-WEEKNUM(EOMONTH(R2765,-1)+1)+1</f>
        <v>#NUM!</v>
      </c>
      <c r="AQ2765" s="45">
        <f>IF(AU2765="S",IF(Q2765="1. Aceitou o programa",R2765-B2765,0),0)</f>
        <v>0</v>
      </c>
      <c r="AR2765" s="45">
        <f>IF(AU2765="S",IF(AND(S2765&lt;&gt;"",R2765&lt;&gt;""),S2765-R2765,0),0)</f>
        <v>0</v>
      </c>
      <c r="AS2765" s="45">
        <f>IF(AU2765="S",IF(Q2765="1. Aceitou o programa",IF(OR(X2765="Não se Aplica",X2765=""),IF(OR(W2765="Não se Aplica",W2765=""),0,W2765-V2765),AVERAGE(X2765-W2765,W2765-V2765)),0),0)</f>
        <v>0</v>
      </c>
      <c r="AT2765" s="45">
        <f>IF(AU2765="S",IF(AND(Q2765="1. Aceitou o programa",AB2765="Realizada"),IFERROR(IF(AA2765="",0,AA2765-R2765),0),0),0)</f>
        <v>0</v>
      </c>
      <c r="AU2765" s="45" t="str">
        <f>_xlfn.XLOOKUP(U2765,'Lista Suspensa'!$AA$20:$AA$23,'Lista Suspensa'!$AB$20:$AB$23,"N/A")</f>
        <v>S</v>
      </c>
    </row>
    <row r="2766" spans="27:47" ht="12" customHeight="1">
      <c r="AA2766" s="27">
        <v>0</v>
      </c>
      <c r="AL2766" s="45" t="s">
        <v>68</v>
      </c>
      <c r="AM2766" s="162" t="str">
        <f>MONTH(B2766)&amp;"/"&amp;YEAR(B2766)</f>
        <v>1/1900</v>
      </c>
      <c r="AN2766" s="45" t="e">
        <f>WEEKNUM(B2766)-WEEKNUM(EOMONTH(B2766,-1)+1)+1</f>
        <v>#NUM!</v>
      </c>
      <c r="AO2766" s="45" t="str">
        <f>MONTH(R2766)&amp;"/"&amp;YEAR(R2766)</f>
        <v>1/1900</v>
      </c>
      <c r="AP2766" s="45" t="e">
        <f>WEEKNUM(R2766)-WEEKNUM(EOMONTH(R2766,-1)+1)+1</f>
        <v>#NUM!</v>
      </c>
      <c r="AQ2766" s="45">
        <f>IF(AU2766="S",IF(Q2766="1. Aceitou o programa",R2766-B2766,0),0)</f>
        <v>0</v>
      </c>
      <c r="AR2766" s="45">
        <f>IF(AU2766="S",IF(AND(S2766&lt;&gt;"",R2766&lt;&gt;""),S2766-R2766,0),0)</f>
        <v>0</v>
      </c>
      <c r="AS2766" s="45">
        <f>IF(AU2766="S",IF(Q2766="1. Aceitou o programa",IF(OR(X2766="Não se Aplica",X2766=""),IF(OR(W2766="Não se Aplica",W2766=""),0,W2766-V2766),AVERAGE(X2766-W2766,W2766-V2766)),0),0)</f>
        <v>0</v>
      </c>
      <c r="AT2766" s="45">
        <f>IF(AU2766="S",IF(AND(Q2766="1. Aceitou o programa",AB2766="Realizada"),IFERROR(IF(AA2766="",0,AA2766-R2766),0),0),0)</f>
        <v>0</v>
      </c>
      <c r="AU2766" s="45" t="str">
        <f>_xlfn.XLOOKUP(U2766,'Lista Suspensa'!$AA$20:$AA$23,'Lista Suspensa'!$AB$20:$AB$23,"N/A")</f>
        <v>S</v>
      </c>
    </row>
    <row r="2767" spans="27:47" ht="12" customHeight="1">
      <c r="AA2767" s="27">
        <v>0</v>
      </c>
      <c r="AL2767" s="45" t="s">
        <v>68</v>
      </c>
      <c r="AM2767" s="162" t="str">
        <f>MONTH(B2767)&amp;"/"&amp;YEAR(B2767)</f>
        <v>1/1900</v>
      </c>
      <c r="AN2767" s="45" t="e">
        <f>WEEKNUM(B2767)-WEEKNUM(EOMONTH(B2767,-1)+1)+1</f>
        <v>#NUM!</v>
      </c>
      <c r="AO2767" s="45" t="str">
        <f>MONTH(R2767)&amp;"/"&amp;YEAR(R2767)</f>
        <v>1/1900</v>
      </c>
      <c r="AP2767" s="45" t="e">
        <f>WEEKNUM(R2767)-WEEKNUM(EOMONTH(R2767,-1)+1)+1</f>
        <v>#NUM!</v>
      </c>
      <c r="AQ2767" s="45">
        <f>IF(AU2767="S",IF(Q2767="1. Aceitou o programa",R2767-B2767,0),0)</f>
        <v>0</v>
      </c>
      <c r="AR2767" s="45">
        <f>IF(AU2767="S",IF(AND(S2767&lt;&gt;"",R2767&lt;&gt;""),S2767-R2767,0),0)</f>
        <v>0</v>
      </c>
      <c r="AS2767" s="45">
        <f>IF(AU2767="S",IF(Q2767="1. Aceitou o programa",IF(OR(X2767="Não se Aplica",X2767=""),IF(OR(W2767="Não se Aplica",W2767=""),0,W2767-V2767),AVERAGE(X2767-W2767,W2767-V2767)),0),0)</f>
        <v>0</v>
      </c>
      <c r="AT2767" s="45">
        <f>IF(AU2767="S",IF(AND(Q2767="1. Aceitou o programa",AB2767="Realizada"),IFERROR(IF(AA2767="",0,AA2767-R2767),0),0),0)</f>
        <v>0</v>
      </c>
      <c r="AU2767" s="45" t="str">
        <f>_xlfn.XLOOKUP(U2767,'Lista Suspensa'!$AA$20:$AA$23,'Lista Suspensa'!$AB$20:$AB$23,"N/A")</f>
        <v>S</v>
      </c>
    </row>
    <row r="2768" spans="27:47" ht="12" customHeight="1">
      <c r="AA2768" s="27">
        <v>0</v>
      </c>
      <c r="AL2768" s="45" t="s">
        <v>68</v>
      </c>
      <c r="AM2768" s="162" t="str">
        <f>MONTH(B2768)&amp;"/"&amp;YEAR(B2768)</f>
        <v>1/1900</v>
      </c>
      <c r="AN2768" s="45" t="e">
        <f>WEEKNUM(B2768)-WEEKNUM(EOMONTH(B2768,-1)+1)+1</f>
        <v>#NUM!</v>
      </c>
      <c r="AO2768" s="45" t="str">
        <f>MONTH(R2768)&amp;"/"&amp;YEAR(R2768)</f>
        <v>1/1900</v>
      </c>
      <c r="AP2768" s="45" t="e">
        <f>WEEKNUM(R2768)-WEEKNUM(EOMONTH(R2768,-1)+1)+1</f>
        <v>#NUM!</v>
      </c>
      <c r="AQ2768" s="45">
        <f>IF(AU2768="S",IF(Q2768="1. Aceitou o programa",R2768-B2768,0),0)</f>
        <v>0</v>
      </c>
      <c r="AR2768" s="45">
        <f>IF(AU2768="S",IF(AND(S2768&lt;&gt;"",R2768&lt;&gt;""),S2768-R2768,0),0)</f>
        <v>0</v>
      </c>
      <c r="AS2768" s="45">
        <f>IF(AU2768="S",IF(Q2768="1. Aceitou o programa",IF(OR(X2768="Não se Aplica",X2768=""),IF(OR(W2768="Não se Aplica",W2768=""),0,W2768-V2768),AVERAGE(X2768-W2768,W2768-V2768)),0),0)</f>
        <v>0</v>
      </c>
      <c r="AT2768" s="45">
        <f>IF(AU2768="S",IF(AND(Q2768="1. Aceitou o programa",AB2768="Realizada"),IFERROR(IF(AA2768="",0,AA2768-R2768),0),0),0)</f>
        <v>0</v>
      </c>
      <c r="AU2768" s="45" t="str">
        <f>_xlfn.XLOOKUP(U2768,'Lista Suspensa'!$AA$20:$AA$23,'Lista Suspensa'!$AB$20:$AB$23,"N/A")</f>
        <v>S</v>
      </c>
    </row>
    <row r="2769" spans="27:47" ht="12" customHeight="1">
      <c r="AA2769" s="27">
        <v>0</v>
      </c>
      <c r="AL2769" s="45" t="s">
        <v>68</v>
      </c>
      <c r="AM2769" s="162" t="str">
        <f>MONTH(B2769)&amp;"/"&amp;YEAR(B2769)</f>
        <v>1/1900</v>
      </c>
      <c r="AN2769" s="45" t="e">
        <f>WEEKNUM(B2769)-WEEKNUM(EOMONTH(B2769,-1)+1)+1</f>
        <v>#NUM!</v>
      </c>
      <c r="AO2769" s="45" t="str">
        <f>MONTH(R2769)&amp;"/"&amp;YEAR(R2769)</f>
        <v>1/1900</v>
      </c>
      <c r="AP2769" s="45" t="e">
        <f>WEEKNUM(R2769)-WEEKNUM(EOMONTH(R2769,-1)+1)+1</f>
        <v>#NUM!</v>
      </c>
      <c r="AQ2769" s="45">
        <f>IF(AU2769="S",IF(Q2769="1. Aceitou o programa",R2769-B2769,0),0)</f>
        <v>0</v>
      </c>
      <c r="AR2769" s="45">
        <f>IF(AU2769="S",IF(AND(S2769&lt;&gt;"",R2769&lt;&gt;""),S2769-R2769,0),0)</f>
        <v>0</v>
      </c>
      <c r="AS2769" s="45">
        <f>IF(AU2769="S",IF(Q2769="1. Aceitou o programa",IF(OR(X2769="Não se Aplica",X2769=""),IF(OR(W2769="Não se Aplica",W2769=""),0,W2769-V2769),AVERAGE(X2769-W2769,W2769-V2769)),0),0)</f>
        <v>0</v>
      </c>
      <c r="AT2769" s="45">
        <f>IF(AU2769="S",IF(AND(Q2769="1. Aceitou o programa",AB2769="Realizada"),IFERROR(IF(AA2769="",0,AA2769-R2769),0),0),0)</f>
        <v>0</v>
      </c>
      <c r="AU2769" s="45" t="str">
        <f>_xlfn.XLOOKUP(U2769,'Lista Suspensa'!$AA$20:$AA$23,'Lista Suspensa'!$AB$20:$AB$23,"N/A")</f>
        <v>S</v>
      </c>
    </row>
    <row r="2770" spans="27:47" ht="12" customHeight="1">
      <c r="AA2770" s="27">
        <v>0</v>
      </c>
      <c r="AL2770" s="45" t="s">
        <v>68</v>
      </c>
      <c r="AM2770" s="162" t="str">
        <f>MONTH(B2770)&amp;"/"&amp;YEAR(B2770)</f>
        <v>1/1900</v>
      </c>
      <c r="AN2770" s="45" t="e">
        <f>WEEKNUM(B2770)-WEEKNUM(EOMONTH(B2770,-1)+1)+1</f>
        <v>#NUM!</v>
      </c>
      <c r="AO2770" s="45" t="str">
        <f>MONTH(R2770)&amp;"/"&amp;YEAR(R2770)</f>
        <v>1/1900</v>
      </c>
      <c r="AP2770" s="45" t="e">
        <f>WEEKNUM(R2770)-WEEKNUM(EOMONTH(R2770,-1)+1)+1</f>
        <v>#NUM!</v>
      </c>
      <c r="AQ2770" s="45">
        <f>IF(AU2770="S",IF(Q2770="1. Aceitou o programa",R2770-B2770,0),0)</f>
        <v>0</v>
      </c>
      <c r="AR2770" s="45">
        <f>IF(AU2770="S",IF(AND(S2770&lt;&gt;"",R2770&lt;&gt;""),S2770-R2770,0),0)</f>
        <v>0</v>
      </c>
      <c r="AS2770" s="45">
        <f>IF(AU2770="S",IF(Q2770="1. Aceitou o programa",IF(OR(X2770="Não se Aplica",X2770=""),IF(OR(W2770="Não se Aplica",W2770=""),0,W2770-V2770),AVERAGE(X2770-W2770,W2770-V2770)),0),0)</f>
        <v>0</v>
      </c>
      <c r="AT2770" s="45">
        <f>IF(AU2770="S",IF(AND(Q2770="1. Aceitou o programa",AB2770="Realizada"),IFERROR(IF(AA2770="",0,AA2770-R2770),0),0),0)</f>
        <v>0</v>
      </c>
      <c r="AU2770" s="45" t="str">
        <f>_xlfn.XLOOKUP(U2770,'Lista Suspensa'!$AA$20:$AA$23,'Lista Suspensa'!$AB$20:$AB$23,"N/A")</f>
        <v>S</v>
      </c>
    </row>
    <row r="2771" spans="27:47" ht="12" customHeight="1">
      <c r="AA2771" s="27">
        <v>0</v>
      </c>
      <c r="AL2771" s="45" t="s">
        <v>68</v>
      </c>
      <c r="AM2771" s="162" t="str">
        <f>MONTH(B2771)&amp;"/"&amp;YEAR(B2771)</f>
        <v>1/1900</v>
      </c>
      <c r="AN2771" s="45" t="e">
        <f>WEEKNUM(B2771)-WEEKNUM(EOMONTH(B2771,-1)+1)+1</f>
        <v>#NUM!</v>
      </c>
      <c r="AO2771" s="45" t="str">
        <f>MONTH(R2771)&amp;"/"&amp;YEAR(R2771)</f>
        <v>1/1900</v>
      </c>
      <c r="AP2771" s="45" t="e">
        <f>WEEKNUM(R2771)-WEEKNUM(EOMONTH(R2771,-1)+1)+1</f>
        <v>#NUM!</v>
      </c>
      <c r="AQ2771" s="45">
        <f>IF(AU2771="S",IF(Q2771="1. Aceitou o programa",R2771-B2771,0),0)</f>
        <v>0</v>
      </c>
      <c r="AR2771" s="45">
        <f>IF(AU2771="S",IF(AND(S2771&lt;&gt;"",R2771&lt;&gt;""),S2771-R2771,0),0)</f>
        <v>0</v>
      </c>
      <c r="AS2771" s="45">
        <f>IF(AU2771="S",IF(Q2771="1. Aceitou o programa",IF(OR(X2771="Não se Aplica",X2771=""),IF(OR(W2771="Não se Aplica",W2771=""),0,W2771-V2771),AVERAGE(X2771-W2771,W2771-V2771)),0),0)</f>
        <v>0</v>
      </c>
      <c r="AT2771" s="45">
        <f>IF(AU2771="S",IF(AND(Q2771="1. Aceitou o programa",AB2771="Realizada"),IFERROR(IF(AA2771="",0,AA2771-R2771),0),0),0)</f>
        <v>0</v>
      </c>
      <c r="AU2771" s="45" t="str">
        <f>_xlfn.XLOOKUP(U2771,'Lista Suspensa'!$AA$20:$AA$23,'Lista Suspensa'!$AB$20:$AB$23,"N/A")</f>
        <v>S</v>
      </c>
    </row>
    <row r="2772" spans="27:47" ht="12" customHeight="1">
      <c r="AA2772" s="27">
        <v>0</v>
      </c>
      <c r="AL2772" s="45" t="s">
        <v>68</v>
      </c>
      <c r="AM2772" s="162" t="str">
        <f>MONTH(B2772)&amp;"/"&amp;YEAR(B2772)</f>
        <v>1/1900</v>
      </c>
      <c r="AN2772" s="45" t="e">
        <f>WEEKNUM(B2772)-WEEKNUM(EOMONTH(B2772,-1)+1)+1</f>
        <v>#NUM!</v>
      </c>
      <c r="AO2772" s="45" t="str">
        <f>MONTH(R2772)&amp;"/"&amp;YEAR(R2772)</f>
        <v>1/1900</v>
      </c>
      <c r="AP2772" s="45" t="e">
        <f>WEEKNUM(R2772)-WEEKNUM(EOMONTH(R2772,-1)+1)+1</f>
        <v>#NUM!</v>
      </c>
      <c r="AQ2772" s="45">
        <f>IF(AU2772="S",IF(Q2772="1. Aceitou o programa",R2772-B2772,0),0)</f>
        <v>0</v>
      </c>
      <c r="AR2772" s="45">
        <f>IF(AU2772="S",IF(AND(S2772&lt;&gt;"",R2772&lt;&gt;""),S2772-R2772,0),0)</f>
        <v>0</v>
      </c>
      <c r="AS2772" s="45">
        <f>IF(AU2772="S",IF(Q2772="1. Aceitou o programa",IF(OR(X2772="Não se Aplica",X2772=""),IF(OR(W2772="Não se Aplica",W2772=""),0,W2772-V2772),AVERAGE(X2772-W2772,W2772-V2772)),0),0)</f>
        <v>0</v>
      </c>
      <c r="AT2772" s="45">
        <f>IF(AU2772="S",IF(AND(Q2772="1. Aceitou o programa",AB2772="Realizada"),IFERROR(IF(AA2772="",0,AA2772-R2772),0),0),0)</f>
        <v>0</v>
      </c>
      <c r="AU2772" s="45" t="str">
        <f>_xlfn.XLOOKUP(U2772,'Lista Suspensa'!$AA$20:$AA$23,'Lista Suspensa'!$AB$20:$AB$23,"N/A")</f>
        <v>S</v>
      </c>
    </row>
    <row r="2773" spans="27:47" ht="12" customHeight="1">
      <c r="AA2773" s="27">
        <v>0</v>
      </c>
      <c r="AL2773" s="45" t="s">
        <v>68</v>
      </c>
      <c r="AM2773" s="162" t="str">
        <f>MONTH(B2773)&amp;"/"&amp;YEAR(B2773)</f>
        <v>1/1900</v>
      </c>
      <c r="AN2773" s="45" t="e">
        <f>WEEKNUM(B2773)-WEEKNUM(EOMONTH(B2773,-1)+1)+1</f>
        <v>#NUM!</v>
      </c>
      <c r="AO2773" s="45" t="str">
        <f>MONTH(R2773)&amp;"/"&amp;YEAR(R2773)</f>
        <v>1/1900</v>
      </c>
      <c r="AP2773" s="45" t="e">
        <f>WEEKNUM(R2773)-WEEKNUM(EOMONTH(R2773,-1)+1)+1</f>
        <v>#NUM!</v>
      </c>
      <c r="AQ2773" s="45">
        <f>IF(AU2773="S",IF(Q2773="1. Aceitou o programa",R2773-B2773,0),0)</f>
        <v>0</v>
      </c>
      <c r="AR2773" s="45">
        <f>IF(AU2773="S",IF(AND(S2773&lt;&gt;"",R2773&lt;&gt;""),S2773-R2773,0),0)</f>
        <v>0</v>
      </c>
      <c r="AS2773" s="45">
        <f>IF(AU2773="S",IF(Q2773="1. Aceitou o programa",IF(OR(X2773="Não se Aplica",X2773=""),IF(OR(W2773="Não se Aplica",W2773=""),0,W2773-V2773),AVERAGE(X2773-W2773,W2773-V2773)),0),0)</f>
        <v>0</v>
      </c>
      <c r="AT2773" s="45">
        <f>IF(AU2773="S",IF(AND(Q2773="1. Aceitou o programa",AB2773="Realizada"),IFERROR(IF(AA2773="",0,AA2773-R2773),0),0),0)</f>
        <v>0</v>
      </c>
      <c r="AU2773" s="45" t="str">
        <f>_xlfn.XLOOKUP(U2773,'Lista Suspensa'!$AA$20:$AA$23,'Lista Suspensa'!$AB$20:$AB$23,"N/A")</f>
        <v>S</v>
      </c>
    </row>
    <row r="2774" spans="27:47" ht="12" customHeight="1">
      <c r="AA2774" s="27">
        <v>0</v>
      </c>
      <c r="AL2774" s="45" t="s">
        <v>68</v>
      </c>
      <c r="AM2774" s="162" t="str">
        <f>MONTH(B2774)&amp;"/"&amp;YEAR(B2774)</f>
        <v>1/1900</v>
      </c>
      <c r="AN2774" s="45" t="e">
        <f>WEEKNUM(B2774)-WEEKNUM(EOMONTH(B2774,-1)+1)+1</f>
        <v>#NUM!</v>
      </c>
      <c r="AO2774" s="45" t="str">
        <f>MONTH(R2774)&amp;"/"&amp;YEAR(R2774)</f>
        <v>1/1900</v>
      </c>
      <c r="AP2774" s="45" t="e">
        <f>WEEKNUM(R2774)-WEEKNUM(EOMONTH(R2774,-1)+1)+1</f>
        <v>#NUM!</v>
      </c>
      <c r="AQ2774" s="45">
        <f>IF(AU2774="S",IF(Q2774="1. Aceitou o programa",R2774-B2774,0),0)</f>
        <v>0</v>
      </c>
      <c r="AR2774" s="45">
        <f>IF(AU2774="S",IF(AND(S2774&lt;&gt;"",R2774&lt;&gt;""),S2774-R2774,0),0)</f>
        <v>0</v>
      </c>
      <c r="AS2774" s="45">
        <f>IF(AU2774="S",IF(Q2774="1. Aceitou o programa",IF(OR(X2774="Não se Aplica",X2774=""),IF(OR(W2774="Não se Aplica",W2774=""),0,W2774-V2774),AVERAGE(X2774-W2774,W2774-V2774)),0),0)</f>
        <v>0</v>
      </c>
      <c r="AT2774" s="45">
        <f>IF(AU2774="S",IF(AND(Q2774="1. Aceitou o programa",AB2774="Realizada"),IFERROR(IF(AA2774="",0,AA2774-R2774),0),0),0)</f>
        <v>0</v>
      </c>
      <c r="AU2774" s="45" t="str">
        <f>_xlfn.XLOOKUP(U2774,'Lista Suspensa'!$AA$20:$AA$23,'Lista Suspensa'!$AB$20:$AB$23,"N/A")</f>
        <v>S</v>
      </c>
    </row>
    <row r="2775" spans="27:47" ht="12" customHeight="1">
      <c r="AA2775" s="27">
        <v>0</v>
      </c>
      <c r="AL2775" s="45" t="s">
        <v>68</v>
      </c>
      <c r="AM2775" s="162" t="str">
        <f>MONTH(B2775)&amp;"/"&amp;YEAR(B2775)</f>
        <v>1/1900</v>
      </c>
      <c r="AN2775" s="45" t="e">
        <f>WEEKNUM(B2775)-WEEKNUM(EOMONTH(B2775,-1)+1)+1</f>
        <v>#NUM!</v>
      </c>
      <c r="AO2775" s="45" t="str">
        <f>MONTH(R2775)&amp;"/"&amp;YEAR(R2775)</f>
        <v>1/1900</v>
      </c>
      <c r="AP2775" s="45" t="e">
        <f>WEEKNUM(R2775)-WEEKNUM(EOMONTH(R2775,-1)+1)+1</f>
        <v>#NUM!</v>
      </c>
      <c r="AQ2775" s="45">
        <f>IF(AU2775="S",IF(Q2775="1. Aceitou o programa",R2775-B2775,0),0)</f>
        <v>0</v>
      </c>
      <c r="AR2775" s="45">
        <f>IF(AU2775="S",IF(AND(S2775&lt;&gt;"",R2775&lt;&gt;""),S2775-R2775,0),0)</f>
        <v>0</v>
      </c>
      <c r="AS2775" s="45">
        <f>IF(AU2775="S",IF(Q2775="1. Aceitou o programa",IF(OR(X2775="Não se Aplica",X2775=""),IF(OR(W2775="Não se Aplica",W2775=""),0,W2775-V2775),AVERAGE(X2775-W2775,W2775-V2775)),0),0)</f>
        <v>0</v>
      </c>
      <c r="AT2775" s="45">
        <f>IF(AU2775="S",IF(AND(Q2775="1. Aceitou o programa",AB2775="Realizada"),IFERROR(IF(AA2775="",0,AA2775-R2775),0),0),0)</f>
        <v>0</v>
      </c>
      <c r="AU2775" s="45" t="str">
        <f>_xlfn.XLOOKUP(U2775,'Lista Suspensa'!$AA$20:$AA$23,'Lista Suspensa'!$AB$20:$AB$23,"N/A")</f>
        <v>S</v>
      </c>
    </row>
    <row r="2776" spans="27:47" ht="12" customHeight="1">
      <c r="AA2776" s="27">
        <v>0</v>
      </c>
      <c r="AL2776" s="45" t="s">
        <v>68</v>
      </c>
      <c r="AM2776" s="162" t="str">
        <f>MONTH(B2776)&amp;"/"&amp;YEAR(B2776)</f>
        <v>1/1900</v>
      </c>
      <c r="AN2776" s="45" t="e">
        <f>WEEKNUM(B2776)-WEEKNUM(EOMONTH(B2776,-1)+1)+1</f>
        <v>#NUM!</v>
      </c>
      <c r="AO2776" s="45" t="str">
        <f>MONTH(R2776)&amp;"/"&amp;YEAR(R2776)</f>
        <v>1/1900</v>
      </c>
      <c r="AP2776" s="45" t="e">
        <f>WEEKNUM(R2776)-WEEKNUM(EOMONTH(R2776,-1)+1)+1</f>
        <v>#NUM!</v>
      </c>
      <c r="AQ2776" s="45">
        <f>IF(AU2776="S",IF(Q2776="1. Aceitou o programa",R2776-B2776,0),0)</f>
        <v>0</v>
      </c>
      <c r="AR2776" s="45">
        <f>IF(AU2776="S",IF(AND(S2776&lt;&gt;"",R2776&lt;&gt;""),S2776-R2776,0),0)</f>
        <v>0</v>
      </c>
      <c r="AS2776" s="45">
        <f>IF(AU2776="S",IF(Q2776="1. Aceitou o programa",IF(OR(X2776="Não se Aplica",X2776=""),IF(OR(W2776="Não se Aplica",W2776=""),0,W2776-V2776),AVERAGE(X2776-W2776,W2776-V2776)),0),0)</f>
        <v>0</v>
      </c>
      <c r="AT2776" s="45">
        <f>IF(AU2776="S",IF(AND(Q2776="1. Aceitou o programa",AB2776="Realizada"),IFERROR(IF(AA2776="",0,AA2776-R2776),0),0),0)</f>
        <v>0</v>
      </c>
      <c r="AU2776" s="45" t="str">
        <f>_xlfn.XLOOKUP(U2776,'Lista Suspensa'!$AA$20:$AA$23,'Lista Suspensa'!$AB$20:$AB$23,"N/A")</f>
        <v>S</v>
      </c>
    </row>
    <row r="2777" spans="27:47" ht="12" customHeight="1">
      <c r="AA2777" s="27">
        <v>0</v>
      </c>
      <c r="AL2777" s="45" t="s">
        <v>68</v>
      </c>
      <c r="AM2777" s="162" t="str">
        <f>MONTH(B2777)&amp;"/"&amp;YEAR(B2777)</f>
        <v>1/1900</v>
      </c>
      <c r="AN2777" s="45" t="e">
        <f>WEEKNUM(B2777)-WEEKNUM(EOMONTH(B2777,-1)+1)+1</f>
        <v>#NUM!</v>
      </c>
      <c r="AO2777" s="45" t="str">
        <f>MONTH(R2777)&amp;"/"&amp;YEAR(R2777)</f>
        <v>1/1900</v>
      </c>
      <c r="AP2777" s="45" t="e">
        <f>WEEKNUM(R2777)-WEEKNUM(EOMONTH(R2777,-1)+1)+1</f>
        <v>#NUM!</v>
      </c>
      <c r="AQ2777" s="45">
        <f>IF(AU2777="S",IF(Q2777="1. Aceitou o programa",R2777-B2777,0),0)</f>
        <v>0</v>
      </c>
      <c r="AR2777" s="45">
        <f>IF(AU2777="S",IF(AND(S2777&lt;&gt;"",R2777&lt;&gt;""),S2777-R2777,0),0)</f>
        <v>0</v>
      </c>
      <c r="AS2777" s="45">
        <f>IF(AU2777="S",IF(Q2777="1. Aceitou o programa",IF(OR(X2777="Não se Aplica",X2777=""),IF(OR(W2777="Não se Aplica",W2777=""),0,W2777-V2777),AVERAGE(X2777-W2777,W2777-V2777)),0),0)</f>
        <v>0</v>
      </c>
      <c r="AT2777" s="45">
        <f>IF(AU2777="S",IF(AND(Q2777="1. Aceitou o programa",AB2777="Realizada"),IFERROR(IF(AA2777="",0,AA2777-R2777),0),0),0)</f>
        <v>0</v>
      </c>
      <c r="AU2777" s="45" t="str">
        <f>_xlfn.XLOOKUP(U2777,'Lista Suspensa'!$AA$20:$AA$23,'Lista Suspensa'!$AB$20:$AB$23,"N/A")</f>
        <v>S</v>
      </c>
    </row>
    <row r="2778" spans="27:47" ht="12" customHeight="1">
      <c r="AA2778" s="27">
        <v>0</v>
      </c>
      <c r="AL2778" s="45" t="s">
        <v>68</v>
      </c>
      <c r="AM2778" s="162" t="str">
        <f>MONTH(B2778)&amp;"/"&amp;YEAR(B2778)</f>
        <v>1/1900</v>
      </c>
      <c r="AN2778" s="45" t="e">
        <f>WEEKNUM(B2778)-WEEKNUM(EOMONTH(B2778,-1)+1)+1</f>
        <v>#NUM!</v>
      </c>
      <c r="AO2778" s="45" t="str">
        <f>MONTH(R2778)&amp;"/"&amp;YEAR(R2778)</f>
        <v>1/1900</v>
      </c>
      <c r="AP2778" s="45" t="e">
        <f>WEEKNUM(R2778)-WEEKNUM(EOMONTH(R2778,-1)+1)+1</f>
        <v>#NUM!</v>
      </c>
      <c r="AQ2778" s="45">
        <f>IF(AU2778="S",IF(Q2778="1. Aceitou o programa",R2778-B2778,0),0)</f>
        <v>0</v>
      </c>
      <c r="AR2778" s="45">
        <f>IF(AU2778="S",IF(AND(S2778&lt;&gt;"",R2778&lt;&gt;""),S2778-R2778,0),0)</f>
        <v>0</v>
      </c>
      <c r="AS2778" s="45">
        <f>IF(AU2778="S",IF(Q2778="1. Aceitou o programa",IF(OR(X2778="Não se Aplica",X2778=""),IF(OR(W2778="Não se Aplica",W2778=""),0,W2778-V2778),AVERAGE(X2778-W2778,W2778-V2778)),0),0)</f>
        <v>0</v>
      </c>
      <c r="AT2778" s="45">
        <f>IF(AU2778="S",IF(AND(Q2778="1. Aceitou o programa",AB2778="Realizada"),IFERROR(IF(AA2778="",0,AA2778-R2778),0),0),0)</f>
        <v>0</v>
      </c>
      <c r="AU2778" s="45" t="str">
        <f>_xlfn.XLOOKUP(U2778,'Lista Suspensa'!$AA$20:$AA$23,'Lista Suspensa'!$AB$20:$AB$23,"N/A")</f>
        <v>S</v>
      </c>
    </row>
    <row r="2779" spans="27:47" ht="12" customHeight="1">
      <c r="AA2779" s="27">
        <v>0</v>
      </c>
      <c r="AL2779" s="45" t="s">
        <v>68</v>
      </c>
      <c r="AM2779" s="162" t="str">
        <f>MONTH(B2779)&amp;"/"&amp;YEAR(B2779)</f>
        <v>1/1900</v>
      </c>
      <c r="AN2779" s="45" t="e">
        <f>WEEKNUM(B2779)-WEEKNUM(EOMONTH(B2779,-1)+1)+1</f>
        <v>#NUM!</v>
      </c>
      <c r="AO2779" s="45" t="str">
        <f>MONTH(R2779)&amp;"/"&amp;YEAR(R2779)</f>
        <v>1/1900</v>
      </c>
      <c r="AP2779" s="45" t="e">
        <f>WEEKNUM(R2779)-WEEKNUM(EOMONTH(R2779,-1)+1)+1</f>
        <v>#NUM!</v>
      </c>
      <c r="AQ2779" s="45">
        <f>IF(AU2779="S",IF(Q2779="1. Aceitou o programa",R2779-B2779,0),0)</f>
        <v>0</v>
      </c>
      <c r="AR2779" s="45">
        <f>IF(AU2779="S",IF(AND(S2779&lt;&gt;"",R2779&lt;&gt;""),S2779-R2779,0),0)</f>
        <v>0</v>
      </c>
      <c r="AS2779" s="45">
        <f>IF(AU2779="S",IF(Q2779="1. Aceitou o programa",IF(OR(X2779="Não se Aplica",X2779=""),IF(OR(W2779="Não se Aplica",W2779=""),0,W2779-V2779),AVERAGE(X2779-W2779,W2779-V2779)),0),0)</f>
        <v>0</v>
      </c>
      <c r="AT2779" s="45">
        <f>IF(AU2779="S",IF(AND(Q2779="1. Aceitou o programa",AB2779="Realizada"),IFERROR(IF(AA2779="",0,AA2779-R2779),0),0),0)</f>
        <v>0</v>
      </c>
      <c r="AU2779" s="45" t="str">
        <f>_xlfn.XLOOKUP(U2779,'Lista Suspensa'!$AA$20:$AA$23,'Lista Suspensa'!$AB$20:$AB$23,"N/A")</f>
        <v>S</v>
      </c>
    </row>
    <row r="2780" spans="27:47" ht="12" customHeight="1">
      <c r="AA2780" s="27">
        <v>0</v>
      </c>
      <c r="AL2780" s="45" t="s">
        <v>68</v>
      </c>
      <c r="AM2780" s="162" t="str">
        <f>MONTH(B2780)&amp;"/"&amp;YEAR(B2780)</f>
        <v>1/1900</v>
      </c>
      <c r="AN2780" s="45" t="e">
        <f>WEEKNUM(B2780)-WEEKNUM(EOMONTH(B2780,-1)+1)+1</f>
        <v>#NUM!</v>
      </c>
      <c r="AO2780" s="45" t="str">
        <f>MONTH(R2780)&amp;"/"&amp;YEAR(R2780)</f>
        <v>1/1900</v>
      </c>
      <c r="AP2780" s="45" t="e">
        <f>WEEKNUM(R2780)-WEEKNUM(EOMONTH(R2780,-1)+1)+1</f>
        <v>#NUM!</v>
      </c>
      <c r="AQ2780" s="45">
        <f>IF(AU2780="S",IF(Q2780="1. Aceitou o programa",R2780-B2780,0),0)</f>
        <v>0</v>
      </c>
      <c r="AR2780" s="45">
        <f>IF(AU2780="S",IF(AND(S2780&lt;&gt;"",R2780&lt;&gt;""),S2780-R2780,0),0)</f>
        <v>0</v>
      </c>
      <c r="AS2780" s="45">
        <f>IF(AU2780="S",IF(Q2780="1. Aceitou o programa",IF(OR(X2780="Não se Aplica",X2780=""),IF(OR(W2780="Não se Aplica",W2780=""),0,W2780-V2780),AVERAGE(X2780-W2780,W2780-V2780)),0),0)</f>
        <v>0</v>
      </c>
      <c r="AT2780" s="45">
        <f>IF(AU2780="S",IF(AND(Q2780="1. Aceitou o programa",AB2780="Realizada"),IFERROR(IF(AA2780="",0,AA2780-R2780),0),0),0)</f>
        <v>0</v>
      </c>
      <c r="AU2780" s="45" t="str">
        <f>_xlfn.XLOOKUP(U2780,'Lista Suspensa'!$AA$20:$AA$23,'Lista Suspensa'!$AB$20:$AB$23,"N/A")</f>
        <v>S</v>
      </c>
    </row>
    <row r="2781" spans="27:47" ht="12" customHeight="1">
      <c r="AA2781" s="27">
        <v>0</v>
      </c>
      <c r="AL2781" s="45" t="s">
        <v>68</v>
      </c>
      <c r="AM2781" s="162" t="str">
        <f>MONTH(B2781)&amp;"/"&amp;YEAR(B2781)</f>
        <v>1/1900</v>
      </c>
      <c r="AN2781" s="45" t="e">
        <f>WEEKNUM(B2781)-WEEKNUM(EOMONTH(B2781,-1)+1)+1</f>
        <v>#NUM!</v>
      </c>
      <c r="AO2781" s="45" t="str">
        <f>MONTH(R2781)&amp;"/"&amp;YEAR(R2781)</f>
        <v>1/1900</v>
      </c>
      <c r="AP2781" s="45" t="e">
        <f>WEEKNUM(R2781)-WEEKNUM(EOMONTH(R2781,-1)+1)+1</f>
        <v>#NUM!</v>
      </c>
      <c r="AQ2781" s="45">
        <f>IF(AU2781="S",IF(Q2781="1. Aceitou o programa",R2781-B2781,0),0)</f>
        <v>0</v>
      </c>
      <c r="AR2781" s="45">
        <f>IF(AU2781="S",IF(AND(S2781&lt;&gt;"",R2781&lt;&gt;""),S2781-R2781,0),0)</f>
        <v>0</v>
      </c>
      <c r="AS2781" s="45">
        <f>IF(AU2781="S",IF(Q2781="1. Aceitou o programa",IF(OR(X2781="Não se Aplica",X2781=""),IF(OR(W2781="Não se Aplica",W2781=""),0,W2781-V2781),AVERAGE(X2781-W2781,W2781-V2781)),0),0)</f>
        <v>0</v>
      </c>
      <c r="AT2781" s="45">
        <f>IF(AU2781="S",IF(AND(Q2781="1. Aceitou o programa",AB2781="Realizada"),IFERROR(IF(AA2781="",0,AA2781-R2781),0),0),0)</f>
        <v>0</v>
      </c>
      <c r="AU2781" s="45" t="str">
        <f>_xlfn.XLOOKUP(U2781,'Lista Suspensa'!$AA$20:$AA$23,'Lista Suspensa'!$AB$20:$AB$23,"N/A")</f>
        <v>S</v>
      </c>
    </row>
    <row r="2782" spans="27:47" ht="12" customHeight="1">
      <c r="AA2782" s="27">
        <v>0</v>
      </c>
      <c r="AL2782" s="45" t="s">
        <v>68</v>
      </c>
      <c r="AM2782" s="162" t="str">
        <f>MONTH(B2782)&amp;"/"&amp;YEAR(B2782)</f>
        <v>1/1900</v>
      </c>
      <c r="AN2782" s="45" t="e">
        <f>WEEKNUM(B2782)-WEEKNUM(EOMONTH(B2782,-1)+1)+1</f>
        <v>#NUM!</v>
      </c>
      <c r="AO2782" s="45" t="str">
        <f>MONTH(R2782)&amp;"/"&amp;YEAR(R2782)</f>
        <v>1/1900</v>
      </c>
      <c r="AP2782" s="45" t="e">
        <f>WEEKNUM(R2782)-WEEKNUM(EOMONTH(R2782,-1)+1)+1</f>
        <v>#NUM!</v>
      </c>
      <c r="AQ2782" s="45">
        <f>IF(AU2782="S",IF(Q2782="1. Aceitou o programa",R2782-B2782,0),0)</f>
        <v>0</v>
      </c>
      <c r="AR2782" s="45">
        <f>IF(AU2782="S",IF(AND(S2782&lt;&gt;"",R2782&lt;&gt;""),S2782-R2782,0),0)</f>
        <v>0</v>
      </c>
      <c r="AS2782" s="45">
        <f>IF(AU2782="S",IF(Q2782="1. Aceitou o programa",IF(OR(X2782="Não se Aplica",X2782=""),IF(OR(W2782="Não se Aplica",W2782=""),0,W2782-V2782),AVERAGE(X2782-W2782,W2782-V2782)),0),0)</f>
        <v>0</v>
      </c>
      <c r="AT2782" s="45">
        <f>IF(AU2782="S",IF(AND(Q2782="1. Aceitou o programa",AB2782="Realizada"),IFERROR(IF(AA2782="",0,AA2782-R2782),0),0),0)</f>
        <v>0</v>
      </c>
      <c r="AU2782" s="45" t="str">
        <f>_xlfn.XLOOKUP(U2782,'Lista Suspensa'!$AA$20:$AA$23,'Lista Suspensa'!$AB$20:$AB$23,"N/A")</f>
        <v>S</v>
      </c>
    </row>
    <row r="2783" spans="27:47" ht="12" customHeight="1">
      <c r="AA2783" s="27">
        <v>0</v>
      </c>
      <c r="AL2783" s="45" t="s">
        <v>68</v>
      </c>
      <c r="AM2783" s="162" t="str">
        <f>MONTH(B2783)&amp;"/"&amp;YEAR(B2783)</f>
        <v>1/1900</v>
      </c>
      <c r="AN2783" s="45" t="e">
        <f>WEEKNUM(B2783)-WEEKNUM(EOMONTH(B2783,-1)+1)+1</f>
        <v>#NUM!</v>
      </c>
      <c r="AO2783" s="45" t="str">
        <f>MONTH(R2783)&amp;"/"&amp;YEAR(R2783)</f>
        <v>1/1900</v>
      </c>
      <c r="AP2783" s="45" t="e">
        <f>WEEKNUM(R2783)-WEEKNUM(EOMONTH(R2783,-1)+1)+1</f>
        <v>#NUM!</v>
      </c>
      <c r="AQ2783" s="45">
        <f>IF(AU2783="S",IF(Q2783="1. Aceitou o programa",R2783-B2783,0),0)</f>
        <v>0</v>
      </c>
      <c r="AR2783" s="45">
        <f>IF(AU2783="S",IF(AND(S2783&lt;&gt;"",R2783&lt;&gt;""),S2783-R2783,0),0)</f>
        <v>0</v>
      </c>
      <c r="AS2783" s="45">
        <f>IF(AU2783="S",IF(Q2783="1. Aceitou o programa",IF(OR(X2783="Não se Aplica",X2783=""),IF(OR(W2783="Não se Aplica",W2783=""),0,W2783-V2783),AVERAGE(X2783-W2783,W2783-V2783)),0),0)</f>
        <v>0</v>
      </c>
      <c r="AT2783" s="45">
        <f>IF(AU2783="S",IF(AND(Q2783="1. Aceitou o programa",AB2783="Realizada"),IFERROR(IF(AA2783="",0,AA2783-R2783),0),0),0)</f>
        <v>0</v>
      </c>
      <c r="AU2783" s="45" t="str">
        <f>_xlfn.XLOOKUP(U2783,'Lista Suspensa'!$AA$20:$AA$23,'Lista Suspensa'!$AB$20:$AB$23,"N/A")</f>
        <v>S</v>
      </c>
    </row>
    <row r="2784" spans="27:47" ht="12" customHeight="1">
      <c r="AA2784" s="27">
        <v>0</v>
      </c>
      <c r="AL2784" s="45" t="s">
        <v>68</v>
      </c>
      <c r="AM2784" s="162" t="str">
        <f>MONTH(B2784)&amp;"/"&amp;YEAR(B2784)</f>
        <v>1/1900</v>
      </c>
      <c r="AN2784" s="45" t="e">
        <f>WEEKNUM(B2784)-WEEKNUM(EOMONTH(B2784,-1)+1)+1</f>
        <v>#NUM!</v>
      </c>
      <c r="AO2784" s="45" t="str">
        <f>MONTH(R2784)&amp;"/"&amp;YEAR(R2784)</f>
        <v>1/1900</v>
      </c>
      <c r="AP2784" s="45" t="e">
        <f>WEEKNUM(R2784)-WEEKNUM(EOMONTH(R2784,-1)+1)+1</f>
        <v>#NUM!</v>
      </c>
      <c r="AQ2784" s="45">
        <f>IF(AU2784="S",IF(Q2784="1. Aceitou o programa",R2784-B2784,0),0)</f>
        <v>0</v>
      </c>
      <c r="AR2784" s="45">
        <f>IF(AU2784="S",IF(AND(S2784&lt;&gt;"",R2784&lt;&gt;""),S2784-R2784,0),0)</f>
        <v>0</v>
      </c>
      <c r="AS2784" s="45">
        <f>IF(AU2784="S",IF(Q2784="1. Aceitou o programa",IF(OR(X2784="Não se Aplica",X2784=""),IF(OR(W2784="Não se Aplica",W2784=""),0,W2784-V2784),AVERAGE(X2784-W2784,W2784-V2784)),0),0)</f>
        <v>0</v>
      </c>
      <c r="AT2784" s="45">
        <f>IF(AU2784="S",IF(AND(Q2784="1. Aceitou o programa",AB2784="Realizada"),IFERROR(IF(AA2784="",0,AA2784-R2784),0),0),0)</f>
        <v>0</v>
      </c>
      <c r="AU2784" s="45" t="str">
        <f>_xlfn.XLOOKUP(U2784,'Lista Suspensa'!$AA$20:$AA$23,'Lista Suspensa'!$AB$20:$AB$23,"N/A")</f>
        <v>S</v>
      </c>
    </row>
    <row r="2785" spans="27:47" ht="12" customHeight="1">
      <c r="AA2785" s="27">
        <v>0</v>
      </c>
      <c r="AL2785" s="45" t="s">
        <v>68</v>
      </c>
      <c r="AM2785" s="162" t="str">
        <f>MONTH(B2785)&amp;"/"&amp;YEAR(B2785)</f>
        <v>1/1900</v>
      </c>
      <c r="AN2785" s="45" t="e">
        <f>WEEKNUM(B2785)-WEEKNUM(EOMONTH(B2785,-1)+1)+1</f>
        <v>#NUM!</v>
      </c>
      <c r="AO2785" s="45" t="str">
        <f>MONTH(R2785)&amp;"/"&amp;YEAR(R2785)</f>
        <v>1/1900</v>
      </c>
      <c r="AP2785" s="45" t="e">
        <f>WEEKNUM(R2785)-WEEKNUM(EOMONTH(R2785,-1)+1)+1</f>
        <v>#NUM!</v>
      </c>
      <c r="AQ2785" s="45">
        <f>IF(AU2785="S",IF(Q2785="1. Aceitou o programa",R2785-B2785,0),0)</f>
        <v>0</v>
      </c>
      <c r="AR2785" s="45">
        <f>IF(AU2785="S",IF(AND(S2785&lt;&gt;"",R2785&lt;&gt;""),S2785-R2785,0),0)</f>
        <v>0</v>
      </c>
      <c r="AS2785" s="45">
        <f>IF(AU2785="S",IF(Q2785="1. Aceitou o programa",IF(OR(X2785="Não se Aplica",X2785=""),IF(OR(W2785="Não se Aplica",W2785=""),0,W2785-V2785),AVERAGE(X2785-W2785,W2785-V2785)),0),0)</f>
        <v>0</v>
      </c>
      <c r="AT2785" s="45">
        <f>IF(AU2785="S",IF(AND(Q2785="1. Aceitou o programa",AB2785="Realizada"),IFERROR(IF(AA2785="",0,AA2785-R2785),0),0),0)</f>
        <v>0</v>
      </c>
      <c r="AU2785" s="45" t="str">
        <f>_xlfn.XLOOKUP(U2785,'Lista Suspensa'!$AA$20:$AA$23,'Lista Suspensa'!$AB$20:$AB$23,"N/A")</f>
        <v>S</v>
      </c>
    </row>
    <row r="2786" spans="27:47" ht="12" customHeight="1">
      <c r="AA2786" s="27">
        <v>0</v>
      </c>
      <c r="AL2786" s="45" t="s">
        <v>68</v>
      </c>
      <c r="AM2786" s="162" t="str">
        <f>MONTH(B2786)&amp;"/"&amp;YEAR(B2786)</f>
        <v>1/1900</v>
      </c>
      <c r="AN2786" s="45" t="e">
        <f>WEEKNUM(B2786)-WEEKNUM(EOMONTH(B2786,-1)+1)+1</f>
        <v>#NUM!</v>
      </c>
      <c r="AO2786" s="45" t="str">
        <f>MONTH(R2786)&amp;"/"&amp;YEAR(R2786)</f>
        <v>1/1900</v>
      </c>
      <c r="AP2786" s="45" t="e">
        <f>WEEKNUM(R2786)-WEEKNUM(EOMONTH(R2786,-1)+1)+1</f>
        <v>#NUM!</v>
      </c>
      <c r="AQ2786" s="45">
        <f>IF(AU2786="S",IF(Q2786="1. Aceitou o programa",R2786-B2786,0),0)</f>
        <v>0</v>
      </c>
      <c r="AR2786" s="45">
        <f>IF(AU2786="S",IF(AND(S2786&lt;&gt;"",R2786&lt;&gt;""),S2786-R2786,0),0)</f>
        <v>0</v>
      </c>
      <c r="AS2786" s="45">
        <f>IF(AU2786="S",IF(Q2786="1. Aceitou o programa",IF(OR(X2786="Não se Aplica",X2786=""),IF(OR(W2786="Não se Aplica",W2786=""),0,W2786-V2786),AVERAGE(X2786-W2786,W2786-V2786)),0),0)</f>
        <v>0</v>
      </c>
      <c r="AT2786" s="45">
        <f>IF(AU2786="S",IF(AND(Q2786="1. Aceitou o programa",AB2786="Realizada"),IFERROR(IF(AA2786="",0,AA2786-R2786),0),0),0)</f>
        <v>0</v>
      </c>
      <c r="AU2786" s="45" t="str">
        <f>_xlfn.XLOOKUP(U2786,'Lista Suspensa'!$AA$20:$AA$23,'Lista Suspensa'!$AB$20:$AB$23,"N/A")</f>
        <v>S</v>
      </c>
    </row>
    <row r="2787" spans="27:47" ht="12" customHeight="1">
      <c r="AA2787" s="27">
        <v>0</v>
      </c>
      <c r="AL2787" s="45" t="s">
        <v>68</v>
      </c>
      <c r="AM2787" s="162" t="str">
        <f>MONTH(B2787)&amp;"/"&amp;YEAR(B2787)</f>
        <v>1/1900</v>
      </c>
      <c r="AN2787" s="45" t="e">
        <f>WEEKNUM(B2787)-WEEKNUM(EOMONTH(B2787,-1)+1)+1</f>
        <v>#NUM!</v>
      </c>
      <c r="AO2787" s="45" t="str">
        <f>MONTH(R2787)&amp;"/"&amp;YEAR(R2787)</f>
        <v>1/1900</v>
      </c>
      <c r="AP2787" s="45" t="e">
        <f>WEEKNUM(R2787)-WEEKNUM(EOMONTH(R2787,-1)+1)+1</f>
        <v>#NUM!</v>
      </c>
      <c r="AQ2787" s="45">
        <f>IF(AU2787="S",IF(Q2787="1. Aceitou o programa",R2787-B2787,0),0)</f>
        <v>0</v>
      </c>
      <c r="AR2787" s="45">
        <f>IF(AU2787="S",IF(AND(S2787&lt;&gt;"",R2787&lt;&gt;""),S2787-R2787,0),0)</f>
        <v>0</v>
      </c>
      <c r="AS2787" s="45">
        <f>IF(AU2787="S",IF(Q2787="1. Aceitou o programa",IF(OR(X2787="Não se Aplica",X2787=""),IF(OR(W2787="Não se Aplica",W2787=""),0,W2787-V2787),AVERAGE(X2787-W2787,W2787-V2787)),0),0)</f>
        <v>0</v>
      </c>
      <c r="AT2787" s="45">
        <f>IF(AU2787="S",IF(AND(Q2787="1. Aceitou o programa",AB2787="Realizada"),IFERROR(IF(AA2787="",0,AA2787-R2787),0),0),0)</f>
        <v>0</v>
      </c>
      <c r="AU2787" s="45" t="str">
        <f>_xlfn.XLOOKUP(U2787,'Lista Suspensa'!$AA$20:$AA$23,'Lista Suspensa'!$AB$20:$AB$23,"N/A")</f>
        <v>S</v>
      </c>
    </row>
    <row r="2788" spans="27:47" ht="12" customHeight="1">
      <c r="AA2788" s="27">
        <v>0</v>
      </c>
      <c r="AL2788" s="45" t="s">
        <v>68</v>
      </c>
      <c r="AM2788" s="162" t="str">
        <f>MONTH(B2788)&amp;"/"&amp;YEAR(B2788)</f>
        <v>1/1900</v>
      </c>
      <c r="AN2788" s="45" t="e">
        <f>WEEKNUM(B2788)-WEEKNUM(EOMONTH(B2788,-1)+1)+1</f>
        <v>#NUM!</v>
      </c>
      <c r="AO2788" s="45" t="str">
        <f>MONTH(R2788)&amp;"/"&amp;YEAR(R2788)</f>
        <v>1/1900</v>
      </c>
      <c r="AP2788" s="45" t="e">
        <f>WEEKNUM(R2788)-WEEKNUM(EOMONTH(R2788,-1)+1)+1</f>
        <v>#NUM!</v>
      </c>
      <c r="AQ2788" s="45">
        <f>IF(AU2788="S",IF(Q2788="1. Aceitou o programa",R2788-B2788,0),0)</f>
        <v>0</v>
      </c>
      <c r="AR2788" s="45">
        <f>IF(AU2788="S",IF(AND(S2788&lt;&gt;"",R2788&lt;&gt;""),S2788-R2788,0),0)</f>
        <v>0</v>
      </c>
      <c r="AS2788" s="45">
        <f>IF(AU2788="S",IF(Q2788="1. Aceitou o programa",IF(OR(X2788="Não se Aplica",X2788=""),IF(OR(W2788="Não se Aplica",W2788=""),0,W2788-V2788),AVERAGE(X2788-W2788,W2788-V2788)),0),0)</f>
        <v>0</v>
      </c>
      <c r="AT2788" s="45">
        <f>IF(AU2788="S",IF(AND(Q2788="1. Aceitou o programa",AB2788="Realizada"),IFERROR(IF(AA2788="",0,AA2788-R2788),0),0),0)</f>
        <v>0</v>
      </c>
      <c r="AU2788" s="45" t="str">
        <f>_xlfn.XLOOKUP(U2788,'Lista Suspensa'!$AA$20:$AA$23,'Lista Suspensa'!$AB$20:$AB$23,"N/A")</f>
        <v>S</v>
      </c>
    </row>
    <row r="2789" spans="27:47" ht="12" customHeight="1">
      <c r="AA2789" s="27">
        <v>0</v>
      </c>
      <c r="AL2789" s="45" t="s">
        <v>68</v>
      </c>
      <c r="AM2789" s="162" t="str">
        <f>MONTH(B2789)&amp;"/"&amp;YEAR(B2789)</f>
        <v>1/1900</v>
      </c>
      <c r="AN2789" s="45" t="e">
        <f>WEEKNUM(B2789)-WEEKNUM(EOMONTH(B2789,-1)+1)+1</f>
        <v>#NUM!</v>
      </c>
      <c r="AO2789" s="45" t="str">
        <f>MONTH(R2789)&amp;"/"&amp;YEAR(R2789)</f>
        <v>1/1900</v>
      </c>
      <c r="AP2789" s="45" t="e">
        <f>WEEKNUM(R2789)-WEEKNUM(EOMONTH(R2789,-1)+1)+1</f>
        <v>#NUM!</v>
      </c>
      <c r="AQ2789" s="45">
        <f>IF(AU2789="S",IF(Q2789="1. Aceitou o programa",R2789-B2789,0),0)</f>
        <v>0</v>
      </c>
      <c r="AR2789" s="45">
        <f>IF(AU2789="S",IF(AND(S2789&lt;&gt;"",R2789&lt;&gt;""),S2789-R2789,0),0)</f>
        <v>0</v>
      </c>
      <c r="AS2789" s="45">
        <f>IF(AU2789="S",IF(Q2789="1. Aceitou o programa",IF(OR(X2789="Não se Aplica",X2789=""),IF(OR(W2789="Não se Aplica",W2789=""),0,W2789-V2789),AVERAGE(X2789-W2789,W2789-V2789)),0),0)</f>
        <v>0</v>
      </c>
      <c r="AT2789" s="45">
        <f>IF(AU2789="S",IF(AND(Q2789="1. Aceitou o programa",AB2789="Realizada"),IFERROR(IF(AA2789="",0,AA2789-R2789),0),0),0)</f>
        <v>0</v>
      </c>
      <c r="AU2789" s="45" t="str">
        <f>_xlfn.XLOOKUP(U2789,'Lista Suspensa'!$AA$20:$AA$23,'Lista Suspensa'!$AB$20:$AB$23,"N/A")</f>
        <v>S</v>
      </c>
    </row>
    <row r="2790" spans="27:47" ht="12" customHeight="1">
      <c r="AA2790" s="27">
        <v>0</v>
      </c>
      <c r="AL2790" s="45" t="s">
        <v>68</v>
      </c>
      <c r="AM2790" s="162" t="str">
        <f>MONTH(B2790)&amp;"/"&amp;YEAR(B2790)</f>
        <v>1/1900</v>
      </c>
      <c r="AN2790" s="45" t="e">
        <f>WEEKNUM(B2790)-WEEKNUM(EOMONTH(B2790,-1)+1)+1</f>
        <v>#NUM!</v>
      </c>
      <c r="AO2790" s="45" t="str">
        <f>MONTH(R2790)&amp;"/"&amp;YEAR(R2790)</f>
        <v>1/1900</v>
      </c>
      <c r="AP2790" s="45" t="e">
        <f>WEEKNUM(R2790)-WEEKNUM(EOMONTH(R2790,-1)+1)+1</f>
        <v>#NUM!</v>
      </c>
      <c r="AQ2790" s="45">
        <f>IF(AU2790="S",IF(Q2790="1. Aceitou o programa",R2790-B2790,0),0)</f>
        <v>0</v>
      </c>
      <c r="AR2790" s="45">
        <f>IF(AU2790="S",IF(AND(S2790&lt;&gt;"",R2790&lt;&gt;""),S2790-R2790,0),0)</f>
        <v>0</v>
      </c>
      <c r="AS2790" s="45">
        <f>IF(AU2790="S",IF(Q2790="1. Aceitou o programa",IF(OR(X2790="Não se Aplica",X2790=""),IF(OR(W2790="Não se Aplica",W2790=""),0,W2790-V2790),AVERAGE(X2790-W2790,W2790-V2790)),0),0)</f>
        <v>0</v>
      </c>
      <c r="AT2790" s="45">
        <f>IF(AU2790="S",IF(AND(Q2790="1. Aceitou o programa",AB2790="Realizada"),IFERROR(IF(AA2790="",0,AA2790-R2790),0),0),0)</f>
        <v>0</v>
      </c>
      <c r="AU2790" s="45" t="str">
        <f>_xlfn.XLOOKUP(U2790,'Lista Suspensa'!$AA$20:$AA$23,'Lista Suspensa'!$AB$20:$AB$23,"N/A")</f>
        <v>S</v>
      </c>
    </row>
    <row r="2791" spans="27:47" ht="12" customHeight="1">
      <c r="AA2791" s="27">
        <v>0</v>
      </c>
      <c r="AL2791" s="45" t="s">
        <v>68</v>
      </c>
      <c r="AM2791" s="162" t="str">
        <f>MONTH(B2791)&amp;"/"&amp;YEAR(B2791)</f>
        <v>1/1900</v>
      </c>
      <c r="AN2791" s="45" t="e">
        <f>WEEKNUM(B2791)-WEEKNUM(EOMONTH(B2791,-1)+1)+1</f>
        <v>#NUM!</v>
      </c>
      <c r="AO2791" s="45" t="str">
        <f>MONTH(R2791)&amp;"/"&amp;YEAR(R2791)</f>
        <v>1/1900</v>
      </c>
      <c r="AP2791" s="45" t="e">
        <f>WEEKNUM(R2791)-WEEKNUM(EOMONTH(R2791,-1)+1)+1</f>
        <v>#NUM!</v>
      </c>
      <c r="AQ2791" s="45">
        <f>IF(AU2791="S",IF(Q2791="1. Aceitou o programa",R2791-B2791,0),0)</f>
        <v>0</v>
      </c>
      <c r="AR2791" s="45">
        <f>IF(AU2791="S",IF(AND(S2791&lt;&gt;"",R2791&lt;&gt;""),S2791-R2791,0),0)</f>
        <v>0</v>
      </c>
      <c r="AS2791" s="45">
        <f>IF(AU2791="S",IF(Q2791="1. Aceitou o programa",IF(OR(X2791="Não se Aplica",X2791=""),IF(OR(W2791="Não se Aplica",W2791=""),0,W2791-V2791),AVERAGE(X2791-W2791,W2791-V2791)),0),0)</f>
        <v>0</v>
      </c>
      <c r="AT2791" s="45">
        <f>IF(AU2791="S",IF(AND(Q2791="1. Aceitou o programa",AB2791="Realizada"),IFERROR(IF(AA2791="",0,AA2791-R2791),0),0),0)</f>
        <v>0</v>
      </c>
      <c r="AU2791" s="45" t="str">
        <f>_xlfn.XLOOKUP(U2791,'Lista Suspensa'!$AA$20:$AA$23,'Lista Suspensa'!$AB$20:$AB$23,"N/A")</f>
        <v>S</v>
      </c>
    </row>
    <row r="2792" spans="27:47" ht="12" customHeight="1">
      <c r="AA2792" s="27">
        <v>0</v>
      </c>
      <c r="AL2792" s="45" t="s">
        <v>68</v>
      </c>
      <c r="AM2792" s="162" t="str">
        <f>MONTH(B2792)&amp;"/"&amp;YEAR(B2792)</f>
        <v>1/1900</v>
      </c>
      <c r="AN2792" s="45" t="e">
        <f>WEEKNUM(B2792)-WEEKNUM(EOMONTH(B2792,-1)+1)+1</f>
        <v>#NUM!</v>
      </c>
      <c r="AO2792" s="45" t="str">
        <f>MONTH(R2792)&amp;"/"&amp;YEAR(R2792)</f>
        <v>1/1900</v>
      </c>
      <c r="AP2792" s="45" t="e">
        <f>WEEKNUM(R2792)-WEEKNUM(EOMONTH(R2792,-1)+1)+1</f>
        <v>#NUM!</v>
      </c>
      <c r="AQ2792" s="45">
        <f>IF(AU2792="S",IF(Q2792="1. Aceitou o programa",R2792-B2792,0),0)</f>
        <v>0</v>
      </c>
      <c r="AR2792" s="45">
        <f>IF(AU2792="S",IF(AND(S2792&lt;&gt;"",R2792&lt;&gt;""),S2792-R2792,0),0)</f>
        <v>0</v>
      </c>
      <c r="AS2792" s="45">
        <f>IF(AU2792="S",IF(Q2792="1. Aceitou o programa",IF(OR(X2792="Não se Aplica",X2792=""),IF(OR(W2792="Não se Aplica",W2792=""),0,W2792-V2792),AVERAGE(X2792-W2792,W2792-V2792)),0),0)</f>
        <v>0</v>
      </c>
      <c r="AT2792" s="45">
        <f>IF(AU2792="S",IF(AND(Q2792="1. Aceitou o programa",AB2792="Realizada"),IFERROR(IF(AA2792="",0,AA2792-R2792),0),0),0)</f>
        <v>0</v>
      </c>
      <c r="AU2792" s="45" t="str">
        <f>_xlfn.XLOOKUP(U2792,'Lista Suspensa'!$AA$20:$AA$23,'Lista Suspensa'!$AB$20:$AB$23,"N/A")</f>
        <v>S</v>
      </c>
    </row>
    <row r="2793" spans="27:47" ht="12" customHeight="1">
      <c r="AA2793" s="27">
        <v>0</v>
      </c>
      <c r="AL2793" s="45" t="s">
        <v>68</v>
      </c>
      <c r="AM2793" s="162" t="str">
        <f>MONTH(B2793)&amp;"/"&amp;YEAR(B2793)</f>
        <v>1/1900</v>
      </c>
      <c r="AN2793" s="45" t="e">
        <f>WEEKNUM(B2793)-WEEKNUM(EOMONTH(B2793,-1)+1)+1</f>
        <v>#NUM!</v>
      </c>
      <c r="AO2793" s="45" t="str">
        <f>MONTH(R2793)&amp;"/"&amp;YEAR(R2793)</f>
        <v>1/1900</v>
      </c>
      <c r="AP2793" s="45" t="e">
        <f>WEEKNUM(R2793)-WEEKNUM(EOMONTH(R2793,-1)+1)+1</f>
        <v>#NUM!</v>
      </c>
      <c r="AQ2793" s="45">
        <f>IF(AU2793="S",IF(Q2793="1. Aceitou o programa",R2793-B2793,0),0)</f>
        <v>0</v>
      </c>
      <c r="AR2793" s="45">
        <f>IF(AU2793="S",IF(AND(S2793&lt;&gt;"",R2793&lt;&gt;""),S2793-R2793,0),0)</f>
        <v>0</v>
      </c>
      <c r="AS2793" s="45">
        <f>IF(AU2793="S",IF(Q2793="1. Aceitou o programa",IF(OR(X2793="Não se Aplica",X2793=""),IF(OR(W2793="Não se Aplica",W2793=""),0,W2793-V2793),AVERAGE(X2793-W2793,W2793-V2793)),0),0)</f>
        <v>0</v>
      </c>
      <c r="AT2793" s="45">
        <f>IF(AU2793="S",IF(AND(Q2793="1. Aceitou o programa",AB2793="Realizada"),IFERROR(IF(AA2793="",0,AA2793-R2793),0),0),0)</f>
        <v>0</v>
      </c>
      <c r="AU2793" s="45" t="str">
        <f>_xlfn.XLOOKUP(U2793,'Lista Suspensa'!$AA$20:$AA$23,'Lista Suspensa'!$AB$20:$AB$23,"N/A")</f>
        <v>S</v>
      </c>
    </row>
    <row r="2794" spans="27:47" ht="12" customHeight="1">
      <c r="AA2794" s="27">
        <v>0</v>
      </c>
      <c r="AL2794" s="45" t="s">
        <v>68</v>
      </c>
      <c r="AM2794" s="162" t="str">
        <f>MONTH(B2794)&amp;"/"&amp;YEAR(B2794)</f>
        <v>1/1900</v>
      </c>
      <c r="AN2794" s="45" t="e">
        <f>WEEKNUM(B2794)-WEEKNUM(EOMONTH(B2794,-1)+1)+1</f>
        <v>#NUM!</v>
      </c>
      <c r="AO2794" s="45" t="str">
        <f>MONTH(R2794)&amp;"/"&amp;YEAR(R2794)</f>
        <v>1/1900</v>
      </c>
      <c r="AP2794" s="45" t="e">
        <f>WEEKNUM(R2794)-WEEKNUM(EOMONTH(R2794,-1)+1)+1</f>
        <v>#NUM!</v>
      </c>
      <c r="AQ2794" s="45">
        <f>IF(AU2794="S",IF(Q2794="1. Aceitou o programa",R2794-B2794,0),0)</f>
        <v>0</v>
      </c>
      <c r="AR2794" s="45">
        <f>IF(AU2794="S",IF(AND(S2794&lt;&gt;"",R2794&lt;&gt;""),S2794-R2794,0),0)</f>
        <v>0</v>
      </c>
      <c r="AS2794" s="45">
        <f>IF(AU2794="S",IF(Q2794="1. Aceitou o programa",IF(OR(X2794="Não se Aplica",X2794=""),IF(OR(W2794="Não se Aplica",W2794=""),0,W2794-V2794),AVERAGE(X2794-W2794,W2794-V2794)),0),0)</f>
        <v>0</v>
      </c>
      <c r="AT2794" s="45">
        <f>IF(AU2794="S",IF(AND(Q2794="1. Aceitou o programa",AB2794="Realizada"),IFERROR(IF(AA2794="",0,AA2794-R2794),0),0),0)</f>
        <v>0</v>
      </c>
      <c r="AU2794" s="45" t="str">
        <f>_xlfn.XLOOKUP(U2794,'Lista Suspensa'!$AA$20:$AA$23,'Lista Suspensa'!$AB$20:$AB$23,"N/A")</f>
        <v>S</v>
      </c>
    </row>
    <row r="2795" spans="27:47" ht="12" customHeight="1">
      <c r="AA2795" s="27">
        <v>0</v>
      </c>
      <c r="AL2795" s="45" t="s">
        <v>68</v>
      </c>
      <c r="AM2795" s="162" t="str">
        <f>MONTH(B2795)&amp;"/"&amp;YEAR(B2795)</f>
        <v>1/1900</v>
      </c>
      <c r="AN2795" s="45" t="e">
        <f>WEEKNUM(B2795)-WEEKNUM(EOMONTH(B2795,-1)+1)+1</f>
        <v>#NUM!</v>
      </c>
      <c r="AO2795" s="45" t="str">
        <f>MONTH(R2795)&amp;"/"&amp;YEAR(R2795)</f>
        <v>1/1900</v>
      </c>
      <c r="AP2795" s="45" t="e">
        <f>WEEKNUM(R2795)-WEEKNUM(EOMONTH(R2795,-1)+1)+1</f>
        <v>#NUM!</v>
      </c>
      <c r="AQ2795" s="45">
        <f>IF(AU2795="S",IF(Q2795="1. Aceitou o programa",R2795-B2795,0),0)</f>
        <v>0</v>
      </c>
      <c r="AR2795" s="45">
        <f>IF(AU2795="S",IF(AND(S2795&lt;&gt;"",R2795&lt;&gt;""),S2795-R2795,0),0)</f>
        <v>0</v>
      </c>
      <c r="AS2795" s="45">
        <f>IF(AU2795="S",IF(Q2795="1. Aceitou o programa",IF(OR(X2795="Não se Aplica",X2795=""),IF(OR(W2795="Não se Aplica",W2795=""),0,W2795-V2795),AVERAGE(X2795-W2795,W2795-V2795)),0),0)</f>
        <v>0</v>
      </c>
      <c r="AT2795" s="45">
        <f>IF(AU2795="S",IF(AND(Q2795="1. Aceitou o programa",AB2795="Realizada"),IFERROR(IF(AA2795="",0,AA2795-R2795),0),0),0)</f>
        <v>0</v>
      </c>
      <c r="AU2795" s="45" t="str">
        <f>_xlfn.XLOOKUP(U2795,'Lista Suspensa'!$AA$20:$AA$23,'Lista Suspensa'!$AB$20:$AB$23,"N/A")</f>
        <v>S</v>
      </c>
    </row>
    <row r="2796" spans="27:47" ht="12" customHeight="1">
      <c r="AA2796" s="27">
        <v>0</v>
      </c>
      <c r="AL2796" s="45" t="s">
        <v>68</v>
      </c>
      <c r="AM2796" s="162" t="str">
        <f>MONTH(B2796)&amp;"/"&amp;YEAR(B2796)</f>
        <v>1/1900</v>
      </c>
      <c r="AN2796" s="45" t="e">
        <f>WEEKNUM(B2796)-WEEKNUM(EOMONTH(B2796,-1)+1)+1</f>
        <v>#NUM!</v>
      </c>
      <c r="AO2796" s="45" t="str">
        <f>MONTH(R2796)&amp;"/"&amp;YEAR(R2796)</f>
        <v>1/1900</v>
      </c>
      <c r="AP2796" s="45" t="e">
        <f>WEEKNUM(R2796)-WEEKNUM(EOMONTH(R2796,-1)+1)+1</f>
        <v>#NUM!</v>
      </c>
      <c r="AQ2796" s="45">
        <f>IF(AU2796="S",IF(Q2796="1. Aceitou o programa",R2796-B2796,0),0)</f>
        <v>0</v>
      </c>
      <c r="AR2796" s="45">
        <f>IF(AU2796="S",IF(AND(S2796&lt;&gt;"",R2796&lt;&gt;""),S2796-R2796,0),0)</f>
        <v>0</v>
      </c>
      <c r="AS2796" s="45">
        <f>IF(AU2796="S",IF(Q2796="1. Aceitou o programa",IF(OR(X2796="Não se Aplica",X2796=""),IF(OR(W2796="Não se Aplica",W2796=""),0,W2796-V2796),AVERAGE(X2796-W2796,W2796-V2796)),0),0)</f>
        <v>0</v>
      </c>
      <c r="AT2796" s="45">
        <f>IF(AU2796="S",IF(AND(Q2796="1. Aceitou o programa",AB2796="Realizada"),IFERROR(IF(AA2796="",0,AA2796-R2796),0),0),0)</f>
        <v>0</v>
      </c>
      <c r="AU2796" s="45" t="str">
        <f>_xlfn.XLOOKUP(U2796,'Lista Suspensa'!$AA$20:$AA$23,'Lista Suspensa'!$AB$20:$AB$23,"N/A")</f>
        <v>S</v>
      </c>
    </row>
    <row r="2797" spans="27:47" ht="12" customHeight="1">
      <c r="AA2797" s="27">
        <v>0</v>
      </c>
      <c r="AL2797" s="45" t="s">
        <v>68</v>
      </c>
      <c r="AM2797" s="162" t="str">
        <f>MONTH(B2797)&amp;"/"&amp;YEAR(B2797)</f>
        <v>1/1900</v>
      </c>
      <c r="AN2797" s="45" t="e">
        <f>WEEKNUM(B2797)-WEEKNUM(EOMONTH(B2797,-1)+1)+1</f>
        <v>#NUM!</v>
      </c>
      <c r="AO2797" s="45" t="str">
        <f>MONTH(R2797)&amp;"/"&amp;YEAR(R2797)</f>
        <v>1/1900</v>
      </c>
      <c r="AP2797" s="45" t="e">
        <f>WEEKNUM(R2797)-WEEKNUM(EOMONTH(R2797,-1)+1)+1</f>
        <v>#NUM!</v>
      </c>
      <c r="AQ2797" s="45">
        <f>IF(AU2797="S",IF(Q2797="1. Aceitou o programa",R2797-B2797,0),0)</f>
        <v>0</v>
      </c>
      <c r="AR2797" s="45">
        <f>IF(AU2797="S",IF(AND(S2797&lt;&gt;"",R2797&lt;&gt;""),S2797-R2797,0),0)</f>
        <v>0</v>
      </c>
      <c r="AS2797" s="45">
        <f>IF(AU2797="S",IF(Q2797="1. Aceitou o programa",IF(OR(X2797="Não se Aplica",X2797=""),IF(OR(W2797="Não se Aplica",W2797=""),0,W2797-V2797),AVERAGE(X2797-W2797,W2797-V2797)),0),0)</f>
        <v>0</v>
      </c>
      <c r="AT2797" s="45">
        <f>IF(AU2797="S",IF(AND(Q2797="1. Aceitou o programa",AB2797="Realizada"),IFERROR(IF(AA2797="",0,AA2797-R2797),0),0),0)</f>
        <v>0</v>
      </c>
      <c r="AU2797" s="45" t="str">
        <f>_xlfn.XLOOKUP(U2797,'Lista Suspensa'!$AA$20:$AA$23,'Lista Suspensa'!$AB$20:$AB$23,"N/A")</f>
        <v>S</v>
      </c>
    </row>
    <row r="2798" spans="27:47" ht="12" customHeight="1">
      <c r="AA2798" s="27">
        <v>0</v>
      </c>
      <c r="AL2798" s="45" t="s">
        <v>68</v>
      </c>
      <c r="AM2798" s="162" t="str">
        <f>MONTH(B2798)&amp;"/"&amp;YEAR(B2798)</f>
        <v>1/1900</v>
      </c>
      <c r="AN2798" s="45" t="e">
        <f>WEEKNUM(B2798)-WEEKNUM(EOMONTH(B2798,-1)+1)+1</f>
        <v>#NUM!</v>
      </c>
      <c r="AO2798" s="45" t="str">
        <f>MONTH(R2798)&amp;"/"&amp;YEAR(R2798)</f>
        <v>1/1900</v>
      </c>
      <c r="AP2798" s="45" t="e">
        <f>WEEKNUM(R2798)-WEEKNUM(EOMONTH(R2798,-1)+1)+1</f>
        <v>#NUM!</v>
      </c>
      <c r="AQ2798" s="45">
        <f>IF(AU2798="S",IF(Q2798="1. Aceitou o programa",R2798-B2798,0),0)</f>
        <v>0</v>
      </c>
      <c r="AR2798" s="45">
        <f>IF(AU2798="S",IF(AND(S2798&lt;&gt;"",R2798&lt;&gt;""),S2798-R2798,0),0)</f>
        <v>0</v>
      </c>
      <c r="AS2798" s="45">
        <f>IF(AU2798="S",IF(Q2798="1. Aceitou o programa",IF(OR(X2798="Não se Aplica",X2798=""),IF(OR(W2798="Não se Aplica",W2798=""),0,W2798-V2798),AVERAGE(X2798-W2798,W2798-V2798)),0),0)</f>
        <v>0</v>
      </c>
      <c r="AT2798" s="45">
        <f>IF(AU2798="S",IF(AND(Q2798="1. Aceitou o programa",AB2798="Realizada"),IFERROR(IF(AA2798="",0,AA2798-R2798),0),0),0)</f>
        <v>0</v>
      </c>
      <c r="AU2798" s="45" t="str">
        <f>_xlfn.XLOOKUP(U2798,'Lista Suspensa'!$AA$20:$AA$23,'Lista Suspensa'!$AB$20:$AB$23,"N/A")</f>
        <v>S</v>
      </c>
    </row>
    <row r="2799" spans="27:47" ht="12" customHeight="1">
      <c r="AA2799" s="27">
        <v>0</v>
      </c>
      <c r="AL2799" s="45" t="s">
        <v>68</v>
      </c>
      <c r="AM2799" s="162" t="str">
        <f>MONTH(B2799)&amp;"/"&amp;YEAR(B2799)</f>
        <v>1/1900</v>
      </c>
      <c r="AN2799" s="45" t="e">
        <f>WEEKNUM(B2799)-WEEKNUM(EOMONTH(B2799,-1)+1)+1</f>
        <v>#NUM!</v>
      </c>
      <c r="AO2799" s="45" t="str">
        <f>MONTH(R2799)&amp;"/"&amp;YEAR(R2799)</f>
        <v>1/1900</v>
      </c>
      <c r="AP2799" s="45" t="e">
        <f>WEEKNUM(R2799)-WEEKNUM(EOMONTH(R2799,-1)+1)+1</f>
        <v>#NUM!</v>
      </c>
      <c r="AQ2799" s="45">
        <f>IF(AU2799="S",IF(Q2799="1. Aceitou o programa",R2799-B2799,0),0)</f>
        <v>0</v>
      </c>
      <c r="AR2799" s="45">
        <f>IF(AU2799="S",IF(AND(S2799&lt;&gt;"",R2799&lt;&gt;""),S2799-R2799,0),0)</f>
        <v>0</v>
      </c>
      <c r="AS2799" s="45">
        <f>IF(AU2799="S",IF(Q2799="1. Aceitou o programa",IF(OR(X2799="Não se Aplica",X2799=""),IF(OR(W2799="Não se Aplica",W2799=""),0,W2799-V2799),AVERAGE(X2799-W2799,W2799-V2799)),0),0)</f>
        <v>0</v>
      </c>
      <c r="AT2799" s="45">
        <f>IF(AU2799="S",IF(AND(Q2799="1. Aceitou o programa",AB2799="Realizada"),IFERROR(IF(AA2799="",0,AA2799-R2799),0),0),0)</f>
        <v>0</v>
      </c>
      <c r="AU2799" s="45" t="str">
        <f>_xlfn.XLOOKUP(U2799,'Lista Suspensa'!$AA$20:$AA$23,'Lista Suspensa'!$AB$20:$AB$23,"N/A")</f>
        <v>S</v>
      </c>
    </row>
    <row r="2800" spans="27:47" ht="12" customHeight="1">
      <c r="AA2800" s="27">
        <v>0</v>
      </c>
      <c r="AL2800" s="45" t="s">
        <v>68</v>
      </c>
      <c r="AM2800" s="162" t="str">
        <f>MONTH(B2800)&amp;"/"&amp;YEAR(B2800)</f>
        <v>1/1900</v>
      </c>
      <c r="AN2800" s="45" t="e">
        <f>WEEKNUM(B2800)-WEEKNUM(EOMONTH(B2800,-1)+1)+1</f>
        <v>#NUM!</v>
      </c>
      <c r="AO2800" s="45" t="str">
        <f>MONTH(R2800)&amp;"/"&amp;YEAR(R2800)</f>
        <v>1/1900</v>
      </c>
      <c r="AP2800" s="45" t="e">
        <f>WEEKNUM(R2800)-WEEKNUM(EOMONTH(R2800,-1)+1)+1</f>
        <v>#NUM!</v>
      </c>
      <c r="AQ2800" s="45">
        <f>IF(AU2800="S",IF(Q2800="1. Aceitou o programa",R2800-B2800,0),0)</f>
        <v>0</v>
      </c>
      <c r="AR2800" s="45">
        <f>IF(AU2800="S",IF(AND(S2800&lt;&gt;"",R2800&lt;&gt;""),S2800-R2800,0),0)</f>
        <v>0</v>
      </c>
      <c r="AS2800" s="45">
        <f>IF(AU2800="S",IF(Q2800="1. Aceitou o programa",IF(OR(X2800="Não se Aplica",X2800=""),IF(OR(W2800="Não se Aplica",W2800=""),0,W2800-V2800),AVERAGE(X2800-W2800,W2800-V2800)),0),0)</f>
        <v>0</v>
      </c>
      <c r="AT2800" s="45">
        <f>IF(AU2800="S",IF(AND(Q2800="1. Aceitou o programa",AB2800="Realizada"),IFERROR(IF(AA2800="",0,AA2800-R2800),0),0),0)</f>
        <v>0</v>
      </c>
      <c r="AU2800" s="45" t="str">
        <f>_xlfn.XLOOKUP(U2800,'Lista Suspensa'!$AA$20:$AA$23,'Lista Suspensa'!$AB$20:$AB$23,"N/A")</f>
        <v>S</v>
      </c>
    </row>
    <row r="2801" spans="27:47" ht="12" customHeight="1">
      <c r="AA2801" s="27">
        <v>0</v>
      </c>
      <c r="AL2801" s="45" t="s">
        <v>68</v>
      </c>
      <c r="AM2801" s="162" t="str">
        <f>MONTH(B2801)&amp;"/"&amp;YEAR(B2801)</f>
        <v>1/1900</v>
      </c>
      <c r="AN2801" s="45" t="e">
        <f>WEEKNUM(B2801)-WEEKNUM(EOMONTH(B2801,-1)+1)+1</f>
        <v>#NUM!</v>
      </c>
      <c r="AO2801" s="45" t="str">
        <f>MONTH(R2801)&amp;"/"&amp;YEAR(R2801)</f>
        <v>1/1900</v>
      </c>
      <c r="AP2801" s="45" t="e">
        <f>WEEKNUM(R2801)-WEEKNUM(EOMONTH(R2801,-1)+1)+1</f>
        <v>#NUM!</v>
      </c>
      <c r="AQ2801" s="45">
        <f>IF(AU2801="S",IF(Q2801="1. Aceitou o programa",R2801-B2801,0),0)</f>
        <v>0</v>
      </c>
      <c r="AR2801" s="45">
        <f>IF(AU2801="S",IF(AND(S2801&lt;&gt;"",R2801&lt;&gt;""),S2801-R2801,0),0)</f>
        <v>0</v>
      </c>
      <c r="AS2801" s="45">
        <f>IF(AU2801="S",IF(Q2801="1. Aceitou o programa",IF(OR(X2801="Não se Aplica",X2801=""),IF(OR(W2801="Não se Aplica",W2801=""),0,W2801-V2801),AVERAGE(X2801-W2801,W2801-V2801)),0),0)</f>
        <v>0</v>
      </c>
      <c r="AT2801" s="45">
        <f>IF(AU2801="S",IF(AND(Q2801="1. Aceitou o programa",AB2801="Realizada"),IFERROR(IF(AA2801="",0,AA2801-R2801),0),0),0)</f>
        <v>0</v>
      </c>
      <c r="AU2801" s="45" t="str">
        <f>_xlfn.XLOOKUP(U2801,'Lista Suspensa'!$AA$20:$AA$23,'Lista Suspensa'!$AB$20:$AB$23,"N/A")</f>
        <v>S</v>
      </c>
    </row>
    <row r="2802" spans="27:47" ht="12" customHeight="1">
      <c r="AA2802" s="27">
        <v>0</v>
      </c>
      <c r="AL2802" s="45" t="s">
        <v>68</v>
      </c>
      <c r="AM2802" s="162" t="str">
        <f>MONTH(B2802)&amp;"/"&amp;YEAR(B2802)</f>
        <v>1/1900</v>
      </c>
      <c r="AN2802" s="45" t="e">
        <f>WEEKNUM(B2802)-WEEKNUM(EOMONTH(B2802,-1)+1)+1</f>
        <v>#NUM!</v>
      </c>
      <c r="AO2802" s="45" t="str">
        <f>MONTH(R2802)&amp;"/"&amp;YEAR(R2802)</f>
        <v>1/1900</v>
      </c>
      <c r="AP2802" s="45" t="e">
        <f>WEEKNUM(R2802)-WEEKNUM(EOMONTH(R2802,-1)+1)+1</f>
        <v>#NUM!</v>
      </c>
      <c r="AQ2802" s="45">
        <f>IF(AU2802="S",IF(Q2802="1. Aceitou o programa",R2802-B2802,0),0)</f>
        <v>0</v>
      </c>
      <c r="AR2802" s="45">
        <f>IF(AU2802="S",IF(AND(S2802&lt;&gt;"",R2802&lt;&gt;""),S2802-R2802,0),0)</f>
        <v>0</v>
      </c>
      <c r="AS2802" s="45">
        <f>IF(AU2802="S",IF(Q2802="1. Aceitou o programa",IF(OR(X2802="Não se Aplica",X2802=""),IF(OR(W2802="Não se Aplica",W2802=""),0,W2802-V2802),AVERAGE(X2802-W2802,W2802-V2802)),0),0)</f>
        <v>0</v>
      </c>
      <c r="AT2802" s="45">
        <f>IF(AU2802="S",IF(AND(Q2802="1. Aceitou o programa",AB2802="Realizada"),IFERROR(IF(AA2802="",0,AA2802-R2802),0),0),0)</f>
        <v>0</v>
      </c>
      <c r="AU2802" s="45" t="str">
        <f>_xlfn.XLOOKUP(U2802,'Lista Suspensa'!$AA$20:$AA$23,'Lista Suspensa'!$AB$20:$AB$23,"N/A")</f>
        <v>S</v>
      </c>
    </row>
    <row r="2803" spans="27:47" ht="12" customHeight="1">
      <c r="AA2803" s="27">
        <v>0</v>
      </c>
      <c r="AL2803" s="45" t="s">
        <v>68</v>
      </c>
      <c r="AM2803" s="162" t="str">
        <f>MONTH(B2803)&amp;"/"&amp;YEAR(B2803)</f>
        <v>1/1900</v>
      </c>
      <c r="AN2803" s="45" t="e">
        <f>WEEKNUM(B2803)-WEEKNUM(EOMONTH(B2803,-1)+1)+1</f>
        <v>#NUM!</v>
      </c>
      <c r="AO2803" s="45" t="str">
        <f>MONTH(R2803)&amp;"/"&amp;YEAR(R2803)</f>
        <v>1/1900</v>
      </c>
      <c r="AP2803" s="45" t="e">
        <f>WEEKNUM(R2803)-WEEKNUM(EOMONTH(R2803,-1)+1)+1</f>
        <v>#NUM!</v>
      </c>
      <c r="AQ2803" s="45">
        <f>IF(AU2803="S",IF(Q2803="1. Aceitou o programa",R2803-B2803,0),0)</f>
        <v>0</v>
      </c>
      <c r="AR2803" s="45">
        <f>IF(AU2803="S",IF(AND(S2803&lt;&gt;"",R2803&lt;&gt;""),S2803-R2803,0),0)</f>
        <v>0</v>
      </c>
      <c r="AS2803" s="45">
        <f>IF(AU2803="S",IF(Q2803="1. Aceitou o programa",IF(OR(X2803="Não se Aplica",X2803=""),IF(OR(W2803="Não se Aplica",W2803=""),0,W2803-V2803),AVERAGE(X2803-W2803,W2803-V2803)),0),0)</f>
        <v>0</v>
      </c>
      <c r="AT2803" s="45">
        <f>IF(AU2803="S",IF(AND(Q2803="1. Aceitou o programa",AB2803="Realizada"),IFERROR(IF(AA2803="",0,AA2803-R2803),0),0),0)</f>
        <v>0</v>
      </c>
      <c r="AU2803" s="45" t="str">
        <f>_xlfn.XLOOKUP(U2803,'Lista Suspensa'!$AA$20:$AA$23,'Lista Suspensa'!$AB$20:$AB$23,"N/A")</f>
        <v>S</v>
      </c>
    </row>
    <row r="2804" spans="27:47" ht="12" customHeight="1">
      <c r="AA2804" s="27">
        <v>0</v>
      </c>
      <c r="AL2804" s="45" t="s">
        <v>68</v>
      </c>
      <c r="AM2804" s="162" t="str">
        <f>MONTH(B2804)&amp;"/"&amp;YEAR(B2804)</f>
        <v>1/1900</v>
      </c>
      <c r="AN2804" s="45" t="e">
        <f>WEEKNUM(B2804)-WEEKNUM(EOMONTH(B2804,-1)+1)+1</f>
        <v>#NUM!</v>
      </c>
      <c r="AO2804" s="45" t="str">
        <f>MONTH(R2804)&amp;"/"&amp;YEAR(R2804)</f>
        <v>1/1900</v>
      </c>
      <c r="AP2804" s="45" t="e">
        <f>WEEKNUM(R2804)-WEEKNUM(EOMONTH(R2804,-1)+1)+1</f>
        <v>#NUM!</v>
      </c>
      <c r="AQ2804" s="45">
        <f>IF(AU2804="S",IF(Q2804="1. Aceitou o programa",R2804-B2804,0),0)</f>
        <v>0</v>
      </c>
      <c r="AR2804" s="45">
        <f>IF(AU2804="S",IF(AND(S2804&lt;&gt;"",R2804&lt;&gt;""),S2804-R2804,0),0)</f>
        <v>0</v>
      </c>
      <c r="AS2804" s="45">
        <f>IF(AU2804="S",IF(Q2804="1. Aceitou o programa",IF(OR(X2804="Não se Aplica",X2804=""),IF(OR(W2804="Não se Aplica",W2804=""),0,W2804-V2804),AVERAGE(X2804-W2804,W2804-V2804)),0),0)</f>
        <v>0</v>
      </c>
      <c r="AT2804" s="45">
        <f>IF(AU2804="S",IF(AND(Q2804="1. Aceitou o programa",AB2804="Realizada"),IFERROR(IF(AA2804="",0,AA2804-R2804),0),0),0)</f>
        <v>0</v>
      </c>
      <c r="AU2804" s="45" t="str">
        <f>_xlfn.XLOOKUP(U2804,'Lista Suspensa'!$AA$20:$AA$23,'Lista Suspensa'!$AB$20:$AB$23,"N/A")</f>
        <v>S</v>
      </c>
    </row>
    <row r="2805" spans="27:47" ht="12" customHeight="1">
      <c r="AA2805" s="27">
        <v>0</v>
      </c>
      <c r="AL2805" s="45" t="s">
        <v>68</v>
      </c>
      <c r="AM2805" s="162" t="str">
        <f>MONTH(B2805)&amp;"/"&amp;YEAR(B2805)</f>
        <v>1/1900</v>
      </c>
      <c r="AN2805" s="45" t="e">
        <f>WEEKNUM(B2805)-WEEKNUM(EOMONTH(B2805,-1)+1)+1</f>
        <v>#NUM!</v>
      </c>
      <c r="AO2805" s="45" t="str">
        <f>MONTH(R2805)&amp;"/"&amp;YEAR(R2805)</f>
        <v>1/1900</v>
      </c>
      <c r="AP2805" s="45" t="e">
        <f>WEEKNUM(R2805)-WEEKNUM(EOMONTH(R2805,-1)+1)+1</f>
        <v>#NUM!</v>
      </c>
      <c r="AQ2805" s="45">
        <f>IF(AU2805="S",IF(Q2805="1. Aceitou o programa",R2805-B2805,0),0)</f>
        <v>0</v>
      </c>
      <c r="AR2805" s="45">
        <f>IF(AU2805="S",IF(AND(S2805&lt;&gt;"",R2805&lt;&gt;""),S2805-R2805,0),0)</f>
        <v>0</v>
      </c>
      <c r="AS2805" s="45">
        <f>IF(AU2805="S",IF(Q2805="1. Aceitou o programa",IF(OR(X2805="Não se Aplica",X2805=""),IF(OR(W2805="Não se Aplica",W2805=""),0,W2805-V2805),AVERAGE(X2805-W2805,W2805-V2805)),0),0)</f>
        <v>0</v>
      </c>
      <c r="AT2805" s="45">
        <f>IF(AU2805="S",IF(AND(Q2805="1. Aceitou o programa",AB2805="Realizada"),IFERROR(IF(AA2805="",0,AA2805-R2805),0),0),0)</f>
        <v>0</v>
      </c>
      <c r="AU2805" s="45" t="str">
        <f>_xlfn.XLOOKUP(U2805,'Lista Suspensa'!$AA$20:$AA$23,'Lista Suspensa'!$AB$20:$AB$23,"N/A")</f>
        <v>S</v>
      </c>
    </row>
    <row r="2806" spans="27:47" ht="12" customHeight="1">
      <c r="AA2806" s="27">
        <v>0</v>
      </c>
      <c r="AL2806" s="45" t="s">
        <v>68</v>
      </c>
      <c r="AM2806" s="162" t="str">
        <f>MONTH(B2806)&amp;"/"&amp;YEAR(B2806)</f>
        <v>1/1900</v>
      </c>
      <c r="AN2806" s="45" t="e">
        <f>WEEKNUM(B2806)-WEEKNUM(EOMONTH(B2806,-1)+1)+1</f>
        <v>#NUM!</v>
      </c>
      <c r="AO2806" s="45" t="str">
        <f>MONTH(R2806)&amp;"/"&amp;YEAR(R2806)</f>
        <v>1/1900</v>
      </c>
      <c r="AP2806" s="45" t="e">
        <f>WEEKNUM(R2806)-WEEKNUM(EOMONTH(R2806,-1)+1)+1</f>
        <v>#NUM!</v>
      </c>
      <c r="AQ2806" s="45">
        <f>IF(AU2806="S",IF(Q2806="1. Aceitou o programa",R2806-B2806,0),0)</f>
        <v>0</v>
      </c>
      <c r="AR2806" s="45">
        <f>IF(AU2806="S",IF(AND(S2806&lt;&gt;"",R2806&lt;&gt;""),S2806-R2806,0),0)</f>
        <v>0</v>
      </c>
      <c r="AS2806" s="45">
        <f>IF(AU2806="S",IF(Q2806="1. Aceitou o programa",IF(OR(X2806="Não se Aplica",X2806=""),IF(OR(W2806="Não se Aplica",W2806=""),0,W2806-V2806),AVERAGE(X2806-W2806,W2806-V2806)),0),0)</f>
        <v>0</v>
      </c>
      <c r="AT2806" s="45">
        <f>IF(AU2806="S",IF(AND(Q2806="1. Aceitou o programa",AB2806="Realizada"),IFERROR(IF(AA2806="",0,AA2806-R2806),0),0),0)</f>
        <v>0</v>
      </c>
      <c r="AU2806" s="45" t="str">
        <f>_xlfn.XLOOKUP(U2806,'Lista Suspensa'!$AA$20:$AA$23,'Lista Suspensa'!$AB$20:$AB$23,"N/A")</f>
        <v>S</v>
      </c>
    </row>
    <row r="2807" spans="27:47" ht="12" customHeight="1">
      <c r="AA2807" s="27">
        <v>0</v>
      </c>
      <c r="AL2807" s="45" t="s">
        <v>68</v>
      </c>
      <c r="AM2807" s="162" t="str">
        <f>MONTH(B2807)&amp;"/"&amp;YEAR(B2807)</f>
        <v>1/1900</v>
      </c>
      <c r="AN2807" s="45" t="e">
        <f>WEEKNUM(B2807)-WEEKNUM(EOMONTH(B2807,-1)+1)+1</f>
        <v>#NUM!</v>
      </c>
      <c r="AO2807" s="45" t="str">
        <f>MONTH(R2807)&amp;"/"&amp;YEAR(R2807)</f>
        <v>1/1900</v>
      </c>
      <c r="AP2807" s="45" t="e">
        <f>WEEKNUM(R2807)-WEEKNUM(EOMONTH(R2807,-1)+1)+1</f>
        <v>#NUM!</v>
      </c>
      <c r="AQ2807" s="45">
        <f>IF(AU2807="S",IF(Q2807="1. Aceitou o programa",R2807-B2807,0),0)</f>
        <v>0</v>
      </c>
      <c r="AR2807" s="45">
        <f>IF(AU2807="S",IF(AND(S2807&lt;&gt;"",R2807&lt;&gt;""),S2807-R2807,0),0)</f>
        <v>0</v>
      </c>
      <c r="AS2807" s="45">
        <f>IF(AU2807="S",IF(Q2807="1. Aceitou o programa",IF(OR(X2807="Não se Aplica",X2807=""),IF(OR(W2807="Não se Aplica",W2807=""),0,W2807-V2807),AVERAGE(X2807-W2807,W2807-V2807)),0),0)</f>
        <v>0</v>
      </c>
      <c r="AT2807" s="45">
        <f>IF(AU2807="S",IF(AND(Q2807="1. Aceitou o programa",AB2807="Realizada"),IFERROR(IF(AA2807="",0,AA2807-R2807),0),0),0)</f>
        <v>0</v>
      </c>
      <c r="AU2807" s="45" t="str">
        <f>_xlfn.XLOOKUP(U2807,'Lista Suspensa'!$AA$20:$AA$23,'Lista Suspensa'!$AB$20:$AB$23,"N/A")</f>
        <v>S</v>
      </c>
    </row>
    <row r="2808" spans="27:47" ht="12" customHeight="1">
      <c r="AA2808" s="27">
        <v>0</v>
      </c>
      <c r="AL2808" s="45" t="s">
        <v>68</v>
      </c>
      <c r="AM2808" s="162" t="str">
        <f>MONTH(B2808)&amp;"/"&amp;YEAR(B2808)</f>
        <v>1/1900</v>
      </c>
      <c r="AN2808" s="45" t="e">
        <f>WEEKNUM(B2808)-WEEKNUM(EOMONTH(B2808,-1)+1)+1</f>
        <v>#NUM!</v>
      </c>
      <c r="AO2808" s="45" t="str">
        <f>MONTH(R2808)&amp;"/"&amp;YEAR(R2808)</f>
        <v>1/1900</v>
      </c>
      <c r="AP2808" s="45" t="e">
        <f>WEEKNUM(R2808)-WEEKNUM(EOMONTH(R2808,-1)+1)+1</f>
        <v>#NUM!</v>
      </c>
      <c r="AQ2808" s="45">
        <f>IF(AU2808="S",IF(Q2808="1. Aceitou o programa",R2808-B2808,0),0)</f>
        <v>0</v>
      </c>
      <c r="AR2808" s="45">
        <f>IF(AU2808="S",IF(AND(S2808&lt;&gt;"",R2808&lt;&gt;""),S2808-R2808,0),0)</f>
        <v>0</v>
      </c>
      <c r="AS2808" s="45">
        <f>IF(AU2808="S",IF(Q2808="1. Aceitou o programa",IF(OR(X2808="Não se Aplica",X2808=""),IF(OR(W2808="Não se Aplica",W2808=""),0,W2808-V2808),AVERAGE(X2808-W2808,W2808-V2808)),0),0)</f>
        <v>0</v>
      </c>
      <c r="AT2808" s="45">
        <f>IF(AU2808="S",IF(AND(Q2808="1. Aceitou o programa",AB2808="Realizada"),IFERROR(IF(AA2808="",0,AA2808-R2808),0),0),0)</f>
        <v>0</v>
      </c>
      <c r="AU2808" s="45" t="str">
        <f>_xlfn.XLOOKUP(U2808,'Lista Suspensa'!$AA$20:$AA$23,'Lista Suspensa'!$AB$20:$AB$23,"N/A")</f>
        <v>S</v>
      </c>
    </row>
    <row r="2809" spans="27:47" ht="12" customHeight="1">
      <c r="AA2809" s="27">
        <v>0</v>
      </c>
      <c r="AL2809" s="45" t="s">
        <v>68</v>
      </c>
      <c r="AM2809" s="162" t="str">
        <f>MONTH(B2809)&amp;"/"&amp;YEAR(B2809)</f>
        <v>1/1900</v>
      </c>
      <c r="AN2809" s="45" t="e">
        <f>WEEKNUM(B2809)-WEEKNUM(EOMONTH(B2809,-1)+1)+1</f>
        <v>#NUM!</v>
      </c>
      <c r="AO2809" s="45" t="str">
        <f>MONTH(R2809)&amp;"/"&amp;YEAR(R2809)</f>
        <v>1/1900</v>
      </c>
      <c r="AP2809" s="45" t="e">
        <f>WEEKNUM(R2809)-WEEKNUM(EOMONTH(R2809,-1)+1)+1</f>
        <v>#NUM!</v>
      </c>
      <c r="AQ2809" s="45">
        <f>IF(AU2809="S",IF(Q2809="1. Aceitou o programa",R2809-B2809,0),0)</f>
        <v>0</v>
      </c>
      <c r="AR2809" s="45">
        <f>IF(AU2809="S",IF(AND(S2809&lt;&gt;"",R2809&lt;&gt;""),S2809-R2809,0),0)</f>
        <v>0</v>
      </c>
      <c r="AS2809" s="45">
        <f>IF(AU2809="S",IF(Q2809="1. Aceitou o programa",IF(OR(X2809="Não se Aplica",X2809=""),IF(OR(W2809="Não se Aplica",W2809=""),0,W2809-V2809),AVERAGE(X2809-W2809,W2809-V2809)),0),0)</f>
        <v>0</v>
      </c>
      <c r="AT2809" s="45">
        <f>IF(AU2809="S",IF(AND(Q2809="1. Aceitou o programa",AB2809="Realizada"),IFERROR(IF(AA2809="",0,AA2809-R2809),0),0),0)</f>
        <v>0</v>
      </c>
      <c r="AU2809" s="45" t="str">
        <f>_xlfn.XLOOKUP(U2809,'Lista Suspensa'!$AA$20:$AA$23,'Lista Suspensa'!$AB$20:$AB$23,"N/A")</f>
        <v>S</v>
      </c>
    </row>
    <row r="2810" spans="27:47" ht="12" customHeight="1">
      <c r="AA2810" s="27">
        <v>0</v>
      </c>
      <c r="AL2810" s="45" t="s">
        <v>68</v>
      </c>
      <c r="AM2810" s="162" t="str">
        <f>MONTH(B2810)&amp;"/"&amp;YEAR(B2810)</f>
        <v>1/1900</v>
      </c>
      <c r="AN2810" s="45" t="e">
        <f>WEEKNUM(B2810)-WEEKNUM(EOMONTH(B2810,-1)+1)+1</f>
        <v>#NUM!</v>
      </c>
      <c r="AO2810" s="45" t="str">
        <f>MONTH(R2810)&amp;"/"&amp;YEAR(R2810)</f>
        <v>1/1900</v>
      </c>
      <c r="AP2810" s="45" t="e">
        <f>WEEKNUM(R2810)-WEEKNUM(EOMONTH(R2810,-1)+1)+1</f>
        <v>#NUM!</v>
      </c>
      <c r="AQ2810" s="45">
        <f>IF(AU2810="S",IF(Q2810="1. Aceitou o programa",R2810-B2810,0),0)</f>
        <v>0</v>
      </c>
      <c r="AR2810" s="45">
        <f>IF(AU2810="S",IF(AND(S2810&lt;&gt;"",R2810&lt;&gt;""),S2810-R2810,0),0)</f>
        <v>0</v>
      </c>
      <c r="AS2810" s="45">
        <f>IF(AU2810="S",IF(Q2810="1. Aceitou o programa",IF(OR(X2810="Não se Aplica",X2810=""),IF(OR(W2810="Não se Aplica",W2810=""),0,W2810-V2810),AVERAGE(X2810-W2810,W2810-V2810)),0),0)</f>
        <v>0</v>
      </c>
      <c r="AT2810" s="45">
        <f>IF(AU2810="S",IF(AND(Q2810="1. Aceitou o programa",AB2810="Realizada"),IFERROR(IF(AA2810="",0,AA2810-R2810),0),0),0)</f>
        <v>0</v>
      </c>
      <c r="AU2810" s="45" t="str">
        <f>_xlfn.XLOOKUP(U2810,'Lista Suspensa'!$AA$20:$AA$23,'Lista Suspensa'!$AB$20:$AB$23,"N/A")</f>
        <v>S</v>
      </c>
    </row>
    <row r="2811" spans="27:47" ht="12" customHeight="1">
      <c r="AA2811" s="27">
        <v>0</v>
      </c>
      <c r="AL2811" s="45" t="s">
        <v>68</v>
      </c>
      <c r="AM2811" s="162" t="str">
        <f>MONTH(B2811)&amp;"/"&amp;YEAR(B2811)</f>
        <v>1/1900</v>
      </c>
      <c r="AN2811" s="45" t="e">
        <f>WEEKNUM(B2811)-WEEKNUM(EOMONTH(B2811,-1)+1)+1</f>
        <v>#NUM!</v>
      </c>
      <c r="AO2811" s="45" t="str">
        <f>MONTH(R2811)&amp;"/"&amp;YEAR(R2811)</f>
        <v>1/1900</v>
      </c>
      <c r="AP2811" s="45" t="e">
        <f>WEEKNUM(R2811)-WEEKNUM(EOMONTH(R2811,-1)+1)+1</f>
        <v>#NUM!</v>
      </c>
      <c r="AQ2811" s="45">
        <f>IF(AU2811="S",IF(Q2811="1. Aceitou o programa",R2811-B2811,0),0)</f>
        <v>0</v>
      </c>
      <c r="AR2811" s="45">
        <f>IF(AU2811="S",IF(AND(S2811&lt;&gt;"",R2811&lt;&gt;""),S2811-R2811,0),0)</f>
        <v>0</v>
      </c>
      <c r="AS2811" s="45">
        <f>IF(AU2811="S",IF(Q2811="1. Aceitou o programa",IF(OR(X2811="Não se Aplica",X2811=""),IF(OR(W2811="Não se Aplica",W2811=""),0,W2811-V2811),AVERAGE(X2811-W2811,W2811-V2811)),0),0)</f>
        <v>0</v>
      </c>
      <c r="AT2811" s="45">
        <f>IF(AU2811="S",IF(AND(Q2811="1. Aceitou o programa",AB2811="Realizada"),IFERROR(IF(AA2811="",0,AA2811-R2811),0),0),0)</f>
        <v>0</v>
      </c>
      <c r="AU2811" s="45" t="str">
        <f>_xlfn.XLOOKUP(U2811,'Lista Suspensa'!$AA$20:$AA$23,'Lista Suspensa'!$AB$20:$AB$23,"N/A")</f>
        <v>S</v>
      </c>
    </row>
    <row r="2812" spans="27:47" ht="12" customHeight="1">
      <c r="AA2812" s="27">
        <v>0</v>
      </c>
      <c r="AL2812" s="45" t="s">
        <v>68</v>
      </c>
      <c r="AM2812" s="162" t="str">
        <f>MONTH(B2812)&amp;"/"&amp;YEAR(B2812)</f>
        <v>1/1900</v>
      </c>
      <c r="AN2812" s="45" t="e">
        <f>WEEKNUM(B2812)-WEEKNUM(EOMONTH(B2812,-1)+1)+1</f>
        <v>#NUM!</v>
      </c>
      <c r="AO2812" s="45" t="str">
        <f>MONTH(R2812)&amp;"/"&amp;YEAR(R2812)</f>
        <v>1/1900</v>
      </c>
      <c r="AP2812" s="45" t="e">
        <f>WEEKNUM(R2812)-WEEKNUM(EOMONTH(R2812,-1)+1)+1</f>
        <v>#NUM!</v>
      </c>
      <c r="AQ2812" s="45">
        <f>IF(AU2812="S",IF(Q2812="1. Aceitou o programa",R2812-B2812,0),0)</f>
        <v>0</v>
      </c>
      <c r="AR2812" s="45">
        <f>IF(AU2812="S",IF(AND(S2812&lt;&gt;"",R2812&lt;&gt;""),S2812-R2812,0),0)</f>
        <v>0</v>
      </c>
      <c r="AS2812" s="45">
        <f>IF(AU2812="S",IF(Q2812="1. Aceitou o programa",IF(OR(X2812="Não se Aplica",X2812=""),IF(OR(W2812="Não se Aplica",W2812=""),0,W2812-V2812),AVERAGE(X2812-W2812,W2812-V2812)),0),0)</f>
        <v>0</v>
      </c>
      <c r="AT2812" s="45">
        <f>IF(AU2812="S",IF(AND(Q2812="1. Aceitou o programa",AB2812="Realizada"),IFERROR(IF(AA2812="",0,AA2812-R2812),0),0),0)</f>
        <v>0</v>
      </c>
      <c r="AU2812" s="45" t="str">
        <f>_xlfn.XLOOKUP(U2812,'Lista Suspensa'!$AA$20:$AA$23,'Lista Suspensa'!$AB$20:$AB$23,"N/A")</f>
        <v>S</v>
      </c>
    </row>
    <row r="2813" spans="27:47" ht="12" customHeight="1">
      <c r="AA2813" s="27">
        <v>0</v>
      </c>
      <c r="AL2813" s="45" t="s">
        <v>68</v>
      </c>
      <c r="AM2813" s="162" t="str">
        <f>MONTH(B2813)&amp;"/"&amp;YEAR(B2813)</f>
        <v>1/1900</v>
      </c>
      <c r="AN2813" s="45" t="e">
        <f>WEEKNUM(B2813)-WEEKNUM(EOMONTH(B2813,-1)+1)+1</f>
        <v>#NUM!</v>
      </c>
      <c r="AO2813" s="45" t="str">
        <f>MONTH(R2813)&amp;"/"&amp;YEAR(R2813)</f>
        <v>1/1900</v>
      </c>
      <c r="AP2813" s="45" t="e">
        <f>WEEKNUM(R2813)-WEEKNUM(EOMONTH(R2813,-1)+1)+1</f>
        <v>#NUM!</v>
      </c>
      <c r="AQ2813" s="45">
        <f>IF(AU2813="S",IF(Q2813="1. Aceitou o programa",R2813-B2813,0),0)</f>
        <v>0</v>
      </c>
      <c r="AR2813" s="45">
        <f>IF(AU2813="S",IF(AND(S2813&lt;&gt;"",R2813&lt;&gt;""),S2813-R2813,0),0)</f>
        <v>0</v>
      </c>
      <c r="AS2813" s="45">
        <f>IF(AU2813="S",IF(Q2813="1. Aceitou o programa",IF(OR(X2813="Não se Aplica",X2813=""),IF(OR(W2813="Não se Aplica",W2813=""),0,W2813-V2813),AVERAGE(X2813-W2813,W2813-V2813)),0),0)</f>
        <v>0</v>
      </c>
      <c r="AT2813" s="45">
        <f>IF(AU2813="S",IF(AND(Q2813="1. Aceitou o programa",AB2813="Realizada"),IFERROR(IF(AA2813="",0,AA2813-R2813),0),0),0)</f>
        <v>0</v>
      </c>
      <c r="AU2813" s="45" t="str">
        <f>_xlfn.XLOOKUP(U2813,'Lista Suspensa'!$AA$20:$AA$23,'Lista Suspensa'!$AB$20:$AB$23,"N/A")</f>
        <v>S</v>
      </c>
    </row>
    <row r="2814" spans="27:47" ht="12" customHeight="1">
      <c r="AA2814" s="27">
        <v>0</v>
      </c>
      <c r="AL2814" s="45" t="s">
        <v>68</v>
      </c>
      <c r="AM2814" s="162" t="str">
        <f>MONTH(B2814)&amp;"/"&amp;YEAR(B2814)</f>
        <v>1/1900</v>
      </c>
      <c r="AN2814" s="45" t="e">
        <f>WEEKNUM(B2814)-WEEKNUM(EOMONTH(B2814,-1)+1)+1</f>
        <v>#NUM!</v>
      </c>
      <c r="AO2814" s="45" t="str">
        <f>MONTH(R2814)&amp;"/"&amp;YEAR(R2814)</f>
        <v>1/1900</v>
      </c>
      <c r="AP2814" s="45" t="e">
        <f>WEEKNUM(R2814)-WEEKNUM(EOMONTH(R2814,-1)+1)+1</f>
        <v>#NUM!</v>
      </c>
      <c r="AQ2814" s="45">
        <f>IF(AU2814="S",IF(Q2814="1. Aceitou o programa",R2814-B2814,0),0)</f>
        <v>0</v>
      </c>
      <c r="AR2814" s="45">
        <f>IF(AU2814="S",IF(AND(S2814&lt;&gt;"",R2814&lt;&gt;""),S2814-R2814,0),0)</f>
        <v>0</v>
      </c>
      <c r="AS2814" s="45">
        <f>IF(AU2814="S",IF(Q2814="1. Aceitou o programa",IF(OR(X2814="Não se Aplica",X2814=""),IF(OR(W2814="Não se Aplica",W2814=""),0,W2814-V2814),AVERAGE(X2814-W2814,W2814-V2814)),0),0)</f>
        <v>0</v>
      </c>
      <c r="AT2814" s="45">
        <f>IF(AU2814="S",IF(AND(Q2814="1. Aceitou o programa",AB2814="Realizada"),IFERROR(IF(AA2814="",0,AA2814-R2814),0),0),0)</f>
        <v>0</v>
      </c>
      <c r="AU2814" s="45" t="str">
        <f>_xlfn.XLOOKUP(U2814,'Lista Suspensa'!$AA$20:$AA$23,'Lista Suspensa'!$AB$20:$AB$23,"N/A")</f>
        <v>S</v>
      </c>
    </row>
    <row r="2815" spans="27:47" ht="12" customHeight="1">
      <c r="AA2815" s="27">
        <v>0</v>
      </c>
      <c r="AL2815" s="45" t="s">
        <v>68</v>
      </c>
      <c r="AM2815" s="162" t="str">
        <f>MONTH(B2815)&amp;"/"&amp;YEAR(B2815)</f>
        <v>1/1900</v>
      </c>
      <c r="AN2815" s="45" t="e">
        <f>WEEKNUM(B2815)-WEEKNUM(EOMONTH(B2815,-1)+1)+1</f>
        <v>#NUM!</v>
      </c>
      <c r="AO2815" s="45" t="str">
        <f>MONTH(R2815)&amp;"/"&amp;YEAR(R2815)</f>
        <v>1/1900</v>
      </c>
      <c r="AP2815" s="45" t="e">
        <f>WEEKNUM(R2815)-WEEKNUM(EOMONTH(R2815,-1)+1)+1</f>
        <v>#NUM!</v>
      </c>
      <c r="AQ2815" s="45">
        <f>IF(AU2815="S",IF(Q2815="1. Aceitou o programa",R2815-B2815,0),0)</f>
        <v>0</v>
      </c>
      <c r="AR2815" s="45">
        <f>IF(AU2815="S",IF(AND(S2815&lt;&gt;"",R2815&lt;&gt;""),S2815-R2815,0),0)</f>
        <v>0</v>
      </c>
      <c r="AS2815" s="45">
        <f>IF(AU2815="S",IF(Q2815="1. Aceitou o programa",IF(OR(X2815="Não se Aplica",X2815=""),IF(OR(W2815="Não se Aplica",W2815=""),0,W2815-V2815),AVERAGE(X2815-W2815,W2815-V2815)),0),0)</f>
        <v>0</v>
      </c>
      <c r="AT2815" s="45">
        <f>IF(AU2815="S",IF(AND(Q2815="1. Aceitou o programa",AB2815="Realizada"),IFERROR(IF(AA2815="",0,AA2815-R2815),0),0),0)</f>
        <v>0</v>
      </c>
      <c r="AU2815" s="45" t="str">
        <f>_xlfn.XLOOKUP(U2815,'Lista Suspensa'!$AA$20:$AA$23,'Lista Suspensa'!$AB$20:$AB$23,"N/A")</f>
        <v>S</v>
      </c>
    </row>
    <row r="2816" spans="27:47" ht="12" customHeight="1">
      <c r="AA2816" s="27">
        <v>0</v>
      </c>
      <c r="AL2816" s="45" t="s">
        <v>68</v>
      </c>
      <c r="AM2816" s="162" t="str">
        <f>MONTH(B2816)&amp;"/"&amp;YEAR(B2816)</f>
        <v>1/1900</v>
      </c>
      <c r="AN2816" s="45" t="e">
        <f>WEEKNUM(B2816)-WEEKNUM(EOMONTH(B2816,-1)+1)+1</f>
        <v>#NUM!</v>
      </c>
      <c r="AO2816" s="45" t="str">
        <f>MONTH(R2816)&amp;"/"&amp;YEAR(R2816)</f>
        <v>1/1900</v>
      </c>
      <c r="AP2816" s="45" t="e">
        <f>WEEKNUM(R2816)-WEEKNUM(EOMONTH(R2816,-1)+1)+1</f>
        <v>#NUM!</v>
      </c>
      <c r="AQ2816" s="45">
        <f>IF(AU2816="S",IF(Q2816="1. Aceitou o programa",R2816-B2816,0),0)</f>
        <v>0</v>
      </c>
      <c r="AR2816" s="45">
        <f>IF(AU2816="S",IF(AND(S2816&lt;&gt;"",R2816&lt;&gt;""),S2816-R2816,0),0)</f>
        <v>0</v>
      </c>
      <c r="AS2816" s="45">
        <f>IF(AU2816="S",IF(Q2816="1. Aceitou o programa",IF(OR(X2816="Não se Aplica",X2816=""),IF(OR(W2816="Não se Aplica",W2816=""),0,W2816-V2816),AVERAGE(X2816-W2816,W2816-V2816)),0),0)</f>
        <v>0</v>
      </c>
      <c r="AT2816" s="45">
        <f>IF(AU2816="S",IF(AND(Q2816="1. Aceitou o programa",AB2816="Realizada"),IFERROR(IF(AA2816="",0,AA2816-R2816),0),0),0)</f>
        <v>0</v>
      </c>
      <c r="AU2816" s="45" t="str">
        <f>_xlfn.XLOOKUP(U2816,'Lista Suspensa'!$AA$20:$AA$23,'Lista Suspensa'!$AB$20:$AB$23,"N/A")</f>
        <v>S</v>
      </c>
    </row>
    <row r="2817" spans="27:47" ht="12" customHeight="1">
      <c r="AA2817" s="27">
        <v>0</v>
      </c>
      <c r="AL2817" s="45" t="s">
        <v>68</v>
      </c>
      <c r="AM2817" s="162" t="str">
        <f>MONTH(B2817)&amp;"/"&amp;YEAR(B2817)</f>
        <v>1/1900</v>
      </c>
      <c r="AN2817" s="45" t="e">
        <f>WEEKNUM(B2817)-WEEKNUM(EOMONTH(B2817,-1)+1)+1</f>
        <v>#NUM!</v>
      </c>
      <c r="AO2817" s="45" t="str">
        <f>MONTH(R2817)&amp;"/"&amp;YEAR(R2817)</f>
        <v>1/1900</v>
      </c>
      <c r="AP2817" s="45" t="e">
        <f>WEEKNUM(R2817)-WEEKNUM(EOMONTH(R2817,-1)+1)+1</f>
        <v>#NUM!</v>
      </c>
      <c r="AQ2817" s="45">
        <f>IF(AU2817="S",IF(Q2817="1. Aceitou o programa",R2817-B2817,0),0)</f>
        <v>0</v>
      </c>
      <c r="AR2817" s="45">
        <f>IF(AU2817="S",IF(AND(S2817&lt;&gt;"",R2817&lt;&gt;""),S2817-R2817,0),0)</f>
        <v>0</v>
      </c>
      <c r="AS2817" s="45">
        <f>IF(AU2817="S",IF(Q2817="1. Aceitou o programa",IF(OR(X2817="Não se Aplica",X2817=""),IF(OR(W2817="Não se Aplica",W2817=""),0,W2817-V2817),AVERAGE(X2817-W2817,W2817-V2817)),0),0)</f>
        <v>0</v>
      </c>
      <c r="AT2817" s="45">
        <f>IF(AU2817="S",IF(AND(Q2817="1. Aceitou o programa",AB2817="Realizada"),IFERROR(IF(AA2817="",0,AA2817-R2817),0),0),0)</f>
        <v>0</v>
      </c>
      <c r="AU2817" s="45" t="str">
        <f>_xlfn.XLOOKUP(U2817,'Lista Suspensa'!$AA$20:$AA$23,'Lista Suspensa'!$AB$20:$AB$23,"N/A")</f>
        <v>S</v>
      </c>
    </row>
    <row r="2818" spans="27:47" ht="12" customHeight="1">
      <c r="AA2818" s="27">
        <v>0</v>
      </c>
      <c r="AL2818" s="45" t="s">
        <v>68</v>
      </c>
      <c r="AM2818" s="162" t="str">
        <f>MONTH(B2818)&amp;"/"&amp;YEAR(B2818)</f>
        <v>1/1900</v>
      </c>
      <c r="AN2818" s="45" t="e">
        <f>WEEKNUM(B2818)-WEEKNUM(EOMONTH(B2818,-1)+1)+1</f>
        <v>#NUM!</v>
      </c>
      <c r="AO2818" s="45" t="str">
        <f>MONTH(R2818)&amp;"/"&amp;YEAR(R2818)</f>
        <v>1/1900</v>
      </c>
      <c r="AP2818" s="45" t="e">
        <f>WEEKNUM(R2818)-WEEKNUM(EOMONTH(R2818,-1)+1)+1</f>
        <v>#NUM!</v>
      </c>
      <c r="AQ2818" s="45">
        <f>IF(AU2818="S",IF(Q2818="1. Aceitou o programa",R2818-B2818,0),0)</f>
        <v>0</v>
      </c>
      <c r="AR2818" s="45">
        <f>IF(AU2818="S",IF(AND(S2818&lt;&gt;"",R2818&lt;&gt;""),S2818-R2818,0),0)</f>
        <v>0</v>
      </c>
      <c r="AS2818" s="45">
        <f>IF(AU2818="S",IF(Q2818="1. Aceitou o programa",IF(OR(X2818="Não se Aplica",X2818=""),IF(OR(W2818="Não se Aplica",W2818=""),0,W2818-V2818),AVERAGE(X2818-W2818,W2818-V2818)),0),0)</f>
        <v>0</v>
      </c>
      <c r="AT2818" s="45">
        <f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27:47" ht="12" customHeight="1">
      <c r="AA2819" s="27">
        <v>0</v>
      </c>
      <c r="AL2819" s="45" t="s">
        <v>68</v>
      </c>
      <c r="AM2819" s="162" t="str">
        <f>MONTH(B2819)&amp;"/"&amp;YEAR(B2819)</f>
        <v>1/1900</v>
      </c>
      <c r="AN2819" s="45" t="e">
        <f>WEEKNUM(B2819)-WEEKNUM(EOMONTH(B2819,-1)+1)+1</f>
        <v>#NUM!</v>
      </c>
      <c r="AO2819" s="45" t="str">
        <f>MONTH(R2819)&amp;"/"&amp;YEAR(R2819)</f>
        <v>1/1900</v>
      </c>
      <c r="AP2819" s="45" t="e">
        <f>WEEKNUM(R2819)-WEEKNUM(EOMONTH(R2819,-1)+1)+1</f>
        <v>#NUM!</v>
      </c>
      <c r="AQ2819" s="45">
        <f>IF(AU2819="S",IF(Q2819="1. Aceitou o programa",R2819-B2819,0),0)</f>
        <v>0</v>
      </c>
      <c r="AR2819" s="45">
        <f>IF(AU2819="S",IF(AND(S2819&lt;&gt;"",R2819&lt;&gt;""),S2819-R2819,0),0)</f>
        <v>0</v>
      </c>
      <c r="AS2819" s="45">
        <f>IF(AU2819="S",IF(Q2819="1. Aceitou o programa",IF(OR(X2819="Não se Aplica",X2819=""),IF(OR(W2819="Não se Aplica",W2819=""),0,W2819-V2819),AVERAGE(X2819-W2819,W2819-V2819)),0),0)</f>
        <v>0</v>
      </c>
      <c r="AT2819" s="45">
        <f>IF(AU2819="S",IF(AND(Q2819="1. Aceitou o programa",AB2819="Realizada"),IFERROR(IF(AA2819="",0,AA2819-R2819),0),0),0)</f>
        <v>0</v>
      </c>
      <c r="AU2819" s="45" t="str">
        <f>_xlfn.XLOOKUP(U2819,'Lista Suspensa'!$AA$20:$AA$23,'Lista Suspensa'!$AB$20:$AB$23,"N/A")</f>
        <v>S</v>
      </c>
    </row>
    <row r="2820" spans="27:47" ht="12" customHeight="1">
      <c r="AA2820" s="27">
        <v>0</v>
      </c>
      <c r="AL2820" s="45" t="s">
        <v>68</v>
      </c>
      <c r="AM2820" s="162" t="str">
        <f>MONTH(B2820)&amp;"/"&amp;YEAR(B2820)</f>
        <v>1/1900</v>
      </c>
      <c r="AN2820" s="45" t="e">
        <f>WEEKNUM(B2820)-WEEKNUM(EOMONTH(B2820,-1)+1)+1</f>
        <v>#NUM!</v>
      </c>
      <c r="AO2820" s="45" t="str">
        <f>MONTH(R2820)&amp;"/"&amp;YEAR(R2820)</f>
        <v>1/1900</v>
      </c>
      <c r="AP2820" s="45" t="e">
        <f>WEEKNUM(R2820)-WEEKNUM(EOMONTH(R2820,-1)+1)+1</f>
        <v>#NUM!</v>
      </c>
      <c r="AQ2820" s="45">
        <f>IF(AU2820="S",IF(Q2820="1. Aceitou o programa",R2820-B2820,0),0)</f>
        <v>0</v>
      </c>
      <c r="AR2820" s="45">
        <f>IF(AU2820="S",IF(AND(S2820&lt;&gt;"",R2820&lt;&gt;""),S2820-R2820,0),0)</f>
        <v>0</v>
      </c>
      <c r="AS2820" s="45">
        <f>IF(AU2820="S",IF(Q2820="1. Aceitou o programa",IF(OR(X2820="Não se Aplica",X2820=""),IF(OR(W2820="Não se Aplica",W2820=""),0,W2820-V2820),AVERAGE(X2820-W2820,W2820-V2820)),0),0)</f>
        <v>0</v>
      </c>
      <c r="AT2820" s="45">
        <f>IF(AU2820="S",IF(AND(Q2820="1. Aceitou o programa",AB2820="Realizada"),IFERROR(IF(AA2820="",0,AA2820-R2820),0),0),0)</f>
        <v>0</v>
      </c>
      <c r="AU2820" s="45" t="str">
        <f>_xlfn.XLOOKUP(U2820,'Lista Suspensa'!$AA$20:$AA$23,'Lista Suspensa'!$AB$20:$AB$23,"N/A")</f>
        <v>S</v>
      </c>
    </row>
    <row r="2821" spans="27:47" ht="12" customHeight="1">
      <c r="AA2821" s="27">
        <v>0</v>
      </c>
      <c r="AL2821" s="45" t="s">
        <v>68</v>
      </c>
      <c r="AM2821" s="162" t="str">
        <f>MONTH(B2821)&amp;"/"&amp;YEAR(B2821)</f>
        <v>1/1900</v>
      </c>
      <c r="AN2821" s="45" t="e">
        <f>WEEKNUM(B2821)-WEEKNUM(EOMONTH(B2821,-1)+1)+1</f>
        <v>#NUM!</v>
      </c>
      <c r="AO2821" s="45" t="str">
        <f>MONTH(R2821)&amp;"/"&amp;YEAR(R2821)</f>
        <v>1/1900</v>
      </c>
      <c r="AP2821" s="45" t="e">
        <f>WEEKNUM(R2821)-WEEKNUM(EOMONTH(R2821,-1)+1)+1</f>
        <v>#NUM!</v>
      </c>
      <c r="AQ2821" s="45">
        <f>IF(AU2821="S",IF(Q2821="1. Aceitou o programa",R2821-B2821,0),0)</f>
        <v>0</v>
      </c>
      <c r="AR2821" s="45">
        <f>IF(AU2821="S",IF(AND(S2821&lt;&gt;"",R2821&lt;&gt;""),S2821-R2821,0),0)</f>
        <v>0</v>
      </c>
      <c r="AS2821" s="45">
        <f>IF(AU2821="S",IF(Q2821="1. Aceitou o programa",IF(OR(X2821="Não se Aplica",X2821=""),IF(OR(W2821="Não se Aplica",W2821=""),0,W2821-V2821),AVERAGE(X2821-W2821,W2821-V2821)),0),0)</f>
        <v>0</v>
      </c>
      <c r="AT2821" s="45">
        <f>IF(AU2821="S",IF(AND(Q2821="1. Aceitou o programa",AB2821="Realizada"),IFERROR(IF(AA2821="",0,AA2821-R2821),0),0),0)</f>
        <v>0</v>
      </c>
      <c r="AU2821" s="45" t="str">
        <f>_xlfn.XLOOKUP(U2821,'Lista Suspensa'!$AA$20:$AA$23,'Lista Suspensa'!$AB$20:$AB$23,"N/A")</f>
        <v>S</v>
      </c>
    </row>
    <row r="2822" spans="27:47" ht="12" customHeight="1">
      <c r="AA2822" s="27">
        <v>0</v>
      </c>
      <c r="AL2822" s="45" t="s">
        <v>68</v>
      </c>
      <c r="AM2822" s="162" t="str">
        <f>MONTH(B2822)&amp;"/"&amp;YEAR(B2822)</f>
        <v>1/1900</v>
      </c>
      <c r="AN2822" s="45" t="e">
        <f>WEEKNUM(B2822)-WEEKNUM(EOMONTH(B2822,-1)+1)+1</f>
        <v>#NUM!</v>
      </c>
      <c r="AO2822" s="45" t="str">
        <f>MONTH(R2822)&amp;"/"&amp;YEAR(R2822)</f>
        <v>1/1900</v>
      </c>
      <c r="AP2822" s="45" t="e">
        <f>WEEKNUM(R2822)-WEEKNUM(EOMONTH(R2822,-1)+1)+1</f>
        <v>#NUM!</v>
      </c>
      <c r="AQ2822" s="45">
        <f>IF(AU2822="S",IF(Q2822="1. Aceitou o programa",R2822-B2822,0),0)</f>
        <v>0</v>
      </c>
      <c r="AR2822" s="45">
        <f>IF(AU2822="S",IF(AND(S2822&lt;&gt;"",R2822&lt;&gt;""),S2822-R2822,0),0)</f>
        <v>0</v>
      </c>
      <c r="AS2822" s="45">
        <f>IF(AU2822="S",IF(Q2822="1. Aceitou o programa",IF(OR(X2822="Não se Aplica",X2822=""),IF(OR(W2822="Não se Aplica",W2822=""),0,W2822-V2822),AVERAGE(X2822-W2822,W2822-V2822)),0),0)</f>
        <v>0</v>
      </c>
      <c r="AT2822" s="45">
        <f>IF(AU2822="S",IF(AND(Q2822="1. Aceitou o programa",AB2822="Realizada"),IFERROR(IF(AA2822="",0,AA2822-R2822),0),0),0)</f>
        <v>0</v>
      </c>
      <c r="AU2822" s="45" t="str">
        <f>_xlfn.XLOOKUP(U2822,'Lista Suspensa'!$AA$20:$AA$23,'Lista Suspensa'!$AB$20:$AB$23,"N/A")</f>
        <v>S</v>
      </c>
    </row>
    <row r="2823" spans="27:47" ht="12" customHeight="1">
      <c r="AA2823" s="27">
        <v>0</v>
      </c>
      <c r="AL2823" s="45" t="s">
        <v>68</v>
      </c>
      <c r="AM2823" s="162" t="str">
        <f>MONTH(B2823)&amp;"/"&amp;YEAR(B2823)</f>
        <v>1/1900</v>
      </c>
      <c r="AN2823" s="45" t="e">
        <f>WEEKNUM(B2823)-WEEKNUM(EOMONTH(B2823,-1)+1)+1</f>
        <v>#NUM!</v>
      </c>
      <c r="AO2823" s="45" t="str">
        <f>MONTH(R2823)&amp;"/"&amp;YEAR(R2823)</f>
        <v>1/1900</v>
      </c>
      <c r="AP2823" s="45" t="e">
        <f>WEEKNUM(R2823)-WEEKNUM(EOMONTH(R2823,-1)+1)+1</f>
        <v>#NUM!</v>
      </c>
      <c r="AQ2823" s="45">
        <f>IF(AU2823="S",IF(Q2823="1. Aceitou o programa",R2823-B2823,0),0)</f>
        <v>0</v>
      </c>
      <c r="AR2823" s="45">
        <f>IF(AU2823="S",IF(AND(S2823&lt;&gt;"",R2823&lt;&gt;""),S2823-R2823,0),0)</f>
        <v>0</v>
      </c>
      <c r="AS2823" s="45">
        <f>IF(AU2823="S",IF(Q2823="1. Aceitou o programa",IF(OR(X2823="Não se Aplica",X2823=""),IF(OR(W2823="Não se Aplica",W2823=""),0,W2823-V2823),AVERAGE(X2823-W2823,W2823-V2823)),0),0)</f>
        <v>0</v>
      </c>
      <c r="AT2823" s="45">
        <f>IF(AU2823="S",IF(AND(Q2823="1. Aceitou o programa",AB2823="Realizada"),IFERROR(IF(AA2823="",0,AA2823-R2823),0),0),0)</f>
        <v>0</v>
      </c>
      <c r="AU2823" s="45" t="str">
        <f>_xlfn.XLOOKUP(U2823,'Lista Suspensa'!$AA$20:$AA$23,'Lista Suspensa'!$AB$20:$AB$23,"N/A")</f>
        <v>S</v>
      </c>
    </row>
    <row r="2824" spans="27:47" ht="12" customHeight="1">
      <c r="AA2824" s="27">
        <v>0</v>
      </c>
      <c r="AL2824" s="45" t="s">
        <v>68</v>
      </c>
      <c r="AM2824" s="162" t="str">
        <f>MONTH(B2824)&amp;"/"&amp;YEAR(B2824)</f>
        <v>1/1900</v>
      </c>
      <c r="AN2824" s="45" t="e">
        <f>WEEKNUM(B2824)-WEEKNUM(EOMONTH(B2824,-1)+1)+1</f>
        <v>#NUM!</v>
      </c>
      <c r="AO2824" s="45" t="str">
        <f>MONTH(R2824)&amp;"/"&amp;YEAR(R2824)</f>
        <v>1/1900</v>
      </c>
      <c r="AP2824" s="45" t="e">
        <f>WEEKNUM(R2824)-WEEKNUM(EOMONTH(R2824,-1)+1)+1</f>
        <v>#NUM!</v>
      </c>
      <c r="AQ2824" s="45">
        <f>IF(AU2824="S",IF(Q2824="1. Aceitou o programa",R2824-B2824,0),0)</f>
        <v>0</v>
      </c>
      <c r="AR2824" s="45">
        <f>IF(AU2824="S",IF(AND(S2824&lt;&gt;"",R2824&lt;&gt;""),S2824-R2824,0),0)</f>
        <v>0</v>
      </c>
      <c r="AS2824" s="45">
        <f>IF(AU2824="S",IF(Q2824="1. Aceitou o programa",IF(OR(X2824="Não se Aplica",X2824=""),IF(OR(W2824="Não se Aplica",W2824=""),0,W2824-V2824),AVERAGE(X2824-W2824,W2824-V2824)),0),0)</f>
        <v>0</v>
      </c>
      <c r="AT2824" s="45">
        <f>IF(AU2824="S",IF(AND(Q2824="1. Aceitou o programa",AB2824="Realizada"),IFERROR(IF(AA2824="",0,AA2824-R2824),0),0),0)</f>
        <v>0</v>
      </c>
      <c r="AU2824" s="45" t="str">
        <f>_xlfn.XLOOKUP(U2824,'Lista Suspensa'!$AA$20:$AA$23,'Lista Suspensa'!$AB$20:$AB$23,"N/A")</f>
        <v>S</v>
      </c>
    </row>
    <row r="2825" spans="27:47" ht="12" customHeight="1">
      <c r="AA2825" s="27">
        <v>0</v>
      </c>
      <c r="AL2825" s="45" t="s">
        <v>68</v>
      </c>
      <c r="AM2825" s="162" t="str">
        <f>MONTH(B2825)&amp;"/"&amp;YEAR(B2825)</f>
        <v>1/1900</v>
      </c>
      <c r="AN2825" s="45" t="e">
        <f>WEEKNUM(B2825)-WEEKNUM(EOMONTH(B2825,-1)+1)+1</f>
        <v>#NUM!</v>
      </c>
      <c r="AO2825" s="45" t="str">
        <f>MONTH(R2825)&amp;"/"&amp;YEAR(R2825)</f>
        <v>1/1900</v>
      </c>
      <c r="AP2825" s="45" t="e">
        <f>WEEKNUM(R2825)-WEEKNUM(EOMONTH(R2825,-1)+1)+1</f>
        <v>#NUM!</v>
      </c>
      <c r="AQ2825" s="45">
        <f>IF(AU2825="S",IF(Q2825="1. Aceitou o programa",R2825-B2825,0),0)</f>
        <v>0</v>
      </c>
      <c r="AR2825" s="45">
        <f>IF(AU2825="S",IF(AND(S2825&lt;&gt;"",R2825&lt;&gt;""),S2825-R2825,0),0)</f>
        <v>0</v>
      </c>
      <c r="AS2825" s="45">
        <f>IF(AU2825="S",IF(Q2825="1. Aceitou o programa",IF(OR(X2825="Não se Aplica",X2825=""),IF(OR(W2825="Não se Aplica",W2825=""),0,W2825-V2825),AVERAGE(X2825-W2825,W2825-V2825)),0),0)</f>
        <v>0</v>
      </c>
      <c r="AT2825" s="45">
        <f>IF(AU2825="S",IF(AND(Q2825="1. Aceitou o programa",AB2825="Realizada"),IFERROR(IF(AA2825="",0,AA2825-R2825),0),0),0)</f>
        <v>0</v>
      </c>
      <c r="AU2825" s="45" t="str">
        <f>_xlfn.XLOOKUP(U2825,'Lista Suspensa'!$AA$20:$AA$23,'Lista Suspensa'!$AB$20:$AB$23,"N/A")</f>
        <v>S</v>
      </c>
    </row>
    <row r="2826" spans="27:47" ht="12" customHeight="1">
      <c r="AA2826" s="27">
        <v>0</v>
      </c>
      <c r="AL2826" s="45" t="s">
        <v>68</v>
      </c>
      <c r="AM2826" s="162" t="str">
        <f>MONTH(B2826)&amp;"/"&amp;YEAR(B2826)</f>
        <v>1/1900</v>
      </c>
      <c r="AN2826" s="45" t="e">
        <f>WEEKNUM(B2826)-WEEKNUM(EOMONTH(B2826,-1)+1)+1</f>
        <v>#NUM!</v>
      </c>
      <c r="AO2826" s="45" t="str">
        <f>MONTH(R2826)&amp;"/"&amp;YEAR(R2826)</f>
        <v>1/1900</v>
      </c>
      <c r="AP2826" s="45" t="e">
        <f>WEEKNUM(R2826)-WEEKNUM(EOMONTH(R2826,-1)+1)+1</f>
        <v>#NUM!</v>
      </c>
      <c r="AQ2826" s="45">
        <f>IF(AU2826="S",IF(Q2826="1. Aceitou o programa",R2826-B2826,0),0)</f>
        <v>0</v>
      </c>
      <c r="AR2826" s="45">
        <f>IF(AU2826="S",IF(AND(S2826&lt;&gt;"",R2826&lt;&gt;""),S2826-R2826,0),0)</f>
        <v>0</v>
      </c>
      <c r="AS2826" s="45">
        <f>IF(AU2826="S",IF(Q2826="1. Aceitou o programa",IF(OR(X2826="Não se Aplica",X2826=""),IF(OR(W2826="Não se Aplica",W2826=""),0,W2826-V2826),AVERAGE(X2826-W2826,W2826-V2826)),0),0)</f>
        <v>0</v>
      </c>
      <c r="AT2826" s="45">
        <f>IF(AU2826="S",IF(AND(Q2826="1. Aceitou o programa",AB2826="Realizada"),IFERROR(IF(AA2826="",0,AA2826-R2826),0),0),0)</f>
        <v>0</v>
      </c>
      <c r="AU2826" s="45" t="str">
        <f>_xlfn.XLOOKUP(U2826,'Lista Suspensa'!$AA$20:$AA$23,'Lista Suspensa'!$AB$20:$AB$23,"N/A")</f>
        <v>S</v>
      </c>
    </row>
    <row r="2827" spans="27:47" ht="12" customHeight="1">
      <c r="AA2827" s="27">
        <v>0</v>
      </c>
      <c r="AL2827" s="45" t="s">
        <v>68</v>
      </c>
      <c r="AM2827" s="162" t="str">
        <f>MONTH(B2827)&amp;"/"&amp;YEAR(B2827)</f>
        <v>1/1900</v>
      </c>
      <c r="AN2827" s="45" t="e">
        <f>WEEKNUM(B2827)-WEEKNUM(EOMONTH(B2827,-1)+1)+1</f>
        <v>#NUM!</v>
      </c>
      <c r="AO2827" s="45" t="str">
        <f>MONTH(R2827)&amp;"/"&amp;YEAR(R2827)</f>
        <v>1/1900</v>
      </c>
      <c r="AP2827" s="45" t="e">
        <f>WEEKNUM(R2827)-WEEKNUM(EOMONTH(R2827,-1)+1)+1</f>
        <v>#NUM!</v>
      </c>
      <c r="AQ2827" s="45">
        <f>IF(AU2827="S",IF(Q2827="1. Aceitou o programa",R2827-B2827,0),0)</f>
        <v>0</v>
      </c>
      <c r="AR2827" s="45">
        <f>IF(AU2827="S",IF(AND(S2827&lt;&gt;"",R2827&lt;&gt;""),S2827-R2827,0),0)</f>
        <v>0</v>
      </c>
      <c r="AS2827" s="45">
        <f>IF(AU2827="S",IF(Q2827="1. Aceitou o programa",IF(OR(X2827="Não se Aplica",X2827=""),IF(OR(W2827="Não se Aplica",W2827=""),0,W2827-V2827),AVERAGE(X2827-W2827,W2827-V2827)),0),0)</f>
        <v>0</v>
      </c>
      <c r="AT2827" s="45">
        <f>IF(AU2827="S",IF(AND(Q2827="1. Aceitou o programa",AB2827="Realizada"),IFERROR(IF(AA2827="",0,AA2827-R2827),0),0),0)</f>
        <v>0</v>
      </c>
      <c r="AU2827" s="45" t="str">
        <f>_xlfn.XLOOKUP(U2827,'Lista Suspensa'!$AA$20:$AA$23,'Lista Suspensa'!$AB$20:$AB$23,"N/A")</f>
        <v>S</v>
      </c>
    </row>
    <row r="2828" spans="27:47" ht="12" customHeight="1">
      <c r="AA2828" s="27">
        <v>0</v>
      </c>
      <c r="AL2828" s="45" t="s">
        <v>68</v>
      </c>
      <c r="AM2828" s="162" t="str">
        <f>MONTH(B2828)&amp;"/"&amp;YEAR(B2828)</f>
        <v>1/1900</v>
      </c>
      <c r="AN2828" s="45" t="e">
        <f>WEEKNUM(B2828)-WEEKNUM(EOMONTH(B2828,-1)+1)+1</f>
        <v>#NUM!</v>
      </c>
      <c r="AO2828" s="45" t="str">
        <f>MONTH(R2828)&amp;"/"&amp;YEAR(R2828)</f>
        <v>1/1900</v>
      </c>
      <c r="AP2828" s="45" t="e">
        <f>WEEKNUM(R2828)-WEEKNUM(EOMONTH(R2828,-1)+1)+1</f>
        <v>#NUM!</v>
      </c>
      <c r="AQ2828" s="45">
        <f>IF(AU2828="S",IF(Q2828="1. Aceitou o programa",R2828-B2828,0),0)</f>
        <v>0</v>
      </c>
      <c r="AR2828" s="45">
        <f>IF(AU2828="S",IF(AND(S2828&lt;&gt;"",R2828&lt;&gt;""),S2828-R2828,0),0)</f>
        <v>0</v>
      </c>
      <c r="AS2828" s="45">
        <f>IF(AU2828="S",IF(Q2828="1. Aceitou o programa",IF(OR(X2828="Não se Aplica",X2828=""),IF(OR(W2828="Não se Aplica",W2828=""),0,W2828-V2828),AVERAGE(X2828-W2828,W2828-V2828)),0),0)</f>
        <v>0</v>
      </c>
      <c r="AT2828" s="45">
        <f>IF(AU2828="S",IF(AND(Q2828="1. Aceitou o programa",AB2828="Realizada"),IFERROR(IF(AA2828="",0,AA2828-R2828),0),0),0)</f>
        <v>0</v>
      </c>
      <c r="AU2828" s="45" t="str">
        <f>_xlfn.XLOOKUP(U2828,'Lista Suspensa'!$AA$20:$AA$23,'Lista Suspensa'!$AB$20:$AB$23,"N/A")</f>
        <v>S</v>
      </c>
    </row>
    <row r="2829" spans="27:47" ht="12" customHeight="1">
      <c r="AA2829" s="27">
        <v>0</v>
      </c>
      <c r="AL2829" s="45" t="s">
        <v>68</v>
      </c>
      <c r="AM2829" s="162" t="str">
        <f>MONTH(B2829)&amp;"/"&amp;YEAR(B2829)</f>
        <v>1/1900</v>
      </c>
      <c r="AN2829" s="45" t="e">
        <f>WEEKNUM(B2829)-WEEKNUM(EOMONTH(B2829,-1)+1)+1</f>
        <v>#NUM!</v>
      </c>
      <c r="AO2829" s="45" t="str">
        <f>MONTH(R2829)&amp;"/"&amp;YEAR(R2829)</f>
        <v>1/1900</v>
      </c>
      <c r="AP2829" s="45" t="e">
        <f>WEEKNUM(R2829)-WEEKNUM(EOMONTH(R2829,-1)+1)+1</f>
        <v>#NUM!</v>
      </c>
      <c r="AQ2829" s="45">
        <f>IF(AU2829="S",IF(Q2829="1. Aceitou o programa",R2829-B2829,0),0)</f>
        <v>0</v>
      </c>
      <c r="AR2829" s="45">
        <f>IF(AU2829="S",IF(AND(S2829&lt;&gt;"",R2829&lt;&gt;""),S2829-R2829,0),0)</f>
        <v>0</v>
      </c>
      <c r="AS2829" s="45">
        <f>IF(AU2829="S",IF(Q2829="1. Aceitou o programa",IF(OR(X2829="Não se Aplica",X2829=""),IF(OR(W2829="Não se Aplica",W2829=""),0,W2829-V2829),AVERAGE(X2829-W2829,W2829-V2829)),0),0)</f>
        <v>0</v>
      </c>
      <c r="AT2829" s="45">
        <f>IF(AU2829="S",IF(AND(Q2829="1. Aceitou o programa",AB2829="Realizada"),IFERROR(IF(AA2829="",0,AA2829-R2829),0),0),0)</f>
        <v>0</v>
      </c>
      <c r="AU2829" s="45" t="str">
        <f>_xlfn.XLOOKUP(U2829,'Lista Suspensa'!$AA$20:$AA$23,'Lista Suspensa'!$AB$20:$AB$23,"N/A")</f>
        <v>S</v>
      </c>
    </row>
    <row r="2830" spans="27:47" ht="12" customHeight="1">
      <c r="AA2830" s="27">
        <v>0</v>
      </c>
      <c r="AL2830" s="45" t="s">
        <v>68</v>
      </c>
      <c r="AM2830" s="162" t="str">
        <f>MONTH(B2830)&amp;"/"&amp;YEAR(B2830)</f>
        <v>1/1900</v>
      </c>
      <c r="AN2830" s="45" t="e">
        <f>WEEKNUM(B2830)-WEEKNUM(EOMONTH(B2830,-1)+1)+1</f>
        <v>#NUM!</v>
      </c>
      <c r="AO2830" s="45" t="str">
        <f>MONTH(R2830)&amp;"/"&amp;YEAR(R2830)</f>
        <v>1/1900</v>
      </c>
      <c r="AP2830" s="45" t="e">
        <f>WEEKNUM(R2830)-WEEKNUM(EOMONTH(R2830,-1)+1)+1</f>
        <v>#NUM!</v>
      </c>
      <c r="AQ2830" s="45">
        <f>IF(AU2830="S",IF(Q2830="1. Aceitou o programa",R2830-B2830,0),0)</f>
        <v>0</v>
      </c>
      <c r="AR2830" s="45">
        <f>IF(AU2830="S",IF(AND(S2830&lt;&gt;"",R2830&lt;&gt;""),S2830-R2830,0),0)</f>
        <v>0</v>
      </c>
      <c r="AS2830" s="45">
        <f>IF(AU2830="S",IF(Q2830="1. Aceitou o programa",IF(OR(X2830="Não se Aplica",X2830=""),IF(OR(W2830="Não se Aplica",W2830=""),0,W2830-V2830),AVERAGE(X2830-W2830,W2830-V2830)),0),0)</f>
        <v>0</v>
      </c>
      <c r="AT2830" s="45">
        <f>IF(AU2830="S",IF(AND(Q2830="1. Aceitou o programa",AB2830="Realizada"),IFERROR(IF(AA2830="",0,AA2830-R2830),0),0),0)</f>
        <v>0</v>
      </c>
      <c r="AU2830" s="45" t="str">
        <f>_xlfn.XLOOKUP(U2830,'Lista Suspensa'!$AA$20:$AA$23,'Lista Suspensa'!$AB$20:$AB$23,"N/A")</f>
        <v>S</v>
      </c>
    </row>
    <row r="2831" spans="27:47" ht="12" customHeight="1">
      <c r="AA2831" s="27">
        <v>0</v>
      </c>
      <c r="AL2831" s="45" t="s">
        <v>68</v>
      </c>
      <c r="AM2831" s="162" t="str">
        <f>MONTH(B2831)&amp;"/"&amp;YEAR(B2831)</f>
        <v>1/1900</v>
      </c>
      <c r="AN2831" s="45" t="e">
        <f>WEEKNUM(B2831)-WEEKNUM(EOMONTH(B2831,-1)+1)+1</f>
        <v>#NUM!</v>
      </c>
      <c r="AO2831" s="45" t="str">
        <f>MONTH(R2831)&amp;"/"&amp;YEAR(R2831)</f>
        <v>1/1900</v>
      </c>
      <c r="AP2831" s="45" t="e">
        <f>WEEKNUM(R2831)-WEEKNUM(EOMONTH(R2831,-1)+1)+1</f>
        <v>#NUM!</v>
      </c>
      <c r="AQ2831" s="45">
        <f>IF(AU2831="S",IF(Q2831="1. Aceitou o programa",R2831-B2831,0),0)</f>
        <v>0</v>
      </c>
      <c r="AR2831" s="45">
        <f>IF(AU2831="S",IF(AND(S2831&lt;&gt;"",R2831&lt;&gt;""),S2831-R2831,0),0)</f>
        <v>0</v>
      </c>
      <c r="AS2831" s="45">
        <f>IF(AU2831="S",IF(Q2831="1. Aceitou o programa",IF(OR(X2831="Não se Aplica",X2831=""),IF(OR(W2831="Não se Aplica",W2831=""),0,W2831-V2831),AVERAGE(X2831-W2831,W2831-V2831)),0),0)</f>
        <v>0</v>
      </c>
      <c r="AT2831" s="45">
        <f>IF(AU2831="S",IF(AND(Q2831="1. Aceitou o programa",AB2831="Realizada"),IFERROR(IF(AA2831="",0,AA2831-R2831),0),0),0)</f>
        <v>0</v>
      </c>
      <c r="AU2831" s="45" t="str">
        <f>_xlfn.XLOOKUP(U2831,'Lista Suspensa'!$AA$20:$AA$23,'Lista Suspensa'!$AB$20:$AB$23,"N/A")</f>
        <v>S</v>
      </c>
    </row>
    <row r="2832" spans="27:47" ht="12" customHeight="1">
      <c r="AA2832" s="27">
        <v>0</v>
      </c>
      <c r="AL2832" s="45" t="s">
        <v>68</v>
      </c>
      <c r="AM2832" s="162" t="str">
        <f>MONTH(B2832)&amp;"/"&amp;YEAR(B2832)</f>
        <v>1/1900</v>
      </c>
      <c r="AN2832" s="45" t="e">
        <f>WEEKNUM(B2832)-WEEKNUM(EOMONTH(B2832,-1)+1)+1</f>
        <v>#NUM!</v>
      </c>
      <c r="AO2832" s="45" t="str">
        <f>MONTH(R2832)&amp;"/"&amp;YEAR(R2832)</f>
        <v>1/1900</v>
      </c>
      <c r="AP2832" s="45" t="e">
        <f>WEEKNUM(R2832)-WEEKNUM(EOMONTH(R2832,-1)+1)+1</f>
        <v>#NUM!</v>
      </c>
      <c r="AQ2832" s="45">
        <f>IF(AU2832="S",IF(Q2832="1. Aceitou o programa",R2832-B2832,0),0)</f>
        <v>0</v>
      </c>
      <c r="AR2832" s="45">
        <f>IF(AU2832="S",IF(AND(S2832&lt;&gt;"",R2832&lt;&gt;""),S2832-R2832,0),0)</f>
        <v>0</v>
      </c>
      <c r="AS2832" s="45">
        <f>IF(AU2832="S",IF(Q2832="1. Aceitou o programa",IF(OR(X2832="Não se Aplica",X2832=""),IF(OR(W2832="Não se Aplica",W2832=""),0,W2832-V2832),AVERAGE(X2832-W2832,W2832-V2832)),0),0)</f>
        <v>0</v>
      </c>
      <c r="AT2832" s="45">
        <f>IF(AU2832="S",IF(AND(Q2832="1. Aceitou o programa",AB2832="Realizada"),IFERROR(IF(AA2832="",0,AA2832-R2832),0),0),0)</f>
        <v>0</v>
      </c>
      <c r="AU2832" s="45" t="str">
        <f>_xlfn.XLOOKUP(U2832,'Lista Suspensa'!$AA$20:$AA$23,'Lista Suspensa'!$AB$20:$AB$23,"N/A")</f>
        <v>S</v>
      </c>
    </row>
    <row r="2833" spans="27:47" ht="12" customHeight="1">
      <c r="AA2833" s="27">
        <v>0</v>
      </c>
      <c r="AL2833" s="45" t="s">
        <v>68</v>
      </c>
      <c r="AM2833" s="162" t="str">
        <f>MONTH(B2833)&amp;"/"&amp;YEAR(B2833)</f>
        <v>1/1900</v>
      </c>
      <c r="AN2833" s="45" t="e">
        <f>WEEKNUM(B2833)-WEEKNUM(EOMONTH(B2833,-1)+1)+1</f>
        <v>#NUM!</v>
      </c>
      <c r="AO2833" s="45" t="str">
        <f>MONTH(R2833)&amp;"/"&amp;YEAR(R2833)</f>
        <v>1/1900</v>
      </c>
      <c r="AP2833" s="45" t="e">
        <f>WEEKNUM(R2833)-WEEKNUM(EOMONTH(R2833,-1)+1)+1</f>
        <v>#NUM!</v>
      </c>
      <c r="AQ2833" s="45">
        <f>IF(AU2833="S",IF(Q2833="1. Aceitou o programa",R2833-B2833,0),0)</f>
        <v>0</v>
      </c>
      <c r="AR2833" s="45">
        <f>IF(AU2833="S",IF(AND(S2833&lt;&gt;"",R2833&lt;&gt;""),S2833-R2833,0),0)</f>
        <v>0</v>
      </c>
      <c r="AS2833" s="45">
        <f>IF(AU2833="S",IF(Q2833="1. Aceitou o programa",IF(OR(X2833="Não se Aplica",X2833=""),IF(OR(W2833="Não se Aplica",W2833=""),0,W2833-V2833),AVERAGE(X2833-W2833,W2833-V2833)),0),0)</f>
        <v>0</v>
      </c>
      <c r="AT2833" s="45">
        <f>IF(AU2833="S",IF(AND(Q2833="1. Aceitou o programa",AB2833="Realizada"),IFERROR(IF(AA2833="",0,AA2833-R2833),0),0),0)</f>
        <v>0</v>
      </c>
      <c r="AU2833" s="45" t="str">
        <f>_xlfn.XLOOKUP(U2833,'Lista Suspensa'!$AA$20:$AA$23,'Lista Suspensa'!$AB$20:$AB$23,"N/A")</f>
        <v>S</v>
      </c>
    </row>
    <row r="2834" spans="27:47" ht="12" customHeight="1">
      <c r="AA2834" s="27">
        <v>0</v>
      </c>
      <c r="AL2834" s="45" t="s">
        <v>68</v>
      </c>
      <c r="AM2834" s="162" t="str">
        <f>MONTH(B2834)&amp;"/"&amp;YEAR(B2834)</f>
        <v>1/1900</v>
      </c>
      <c r="AN2834" s="45" t="e">
        <f>WEEKNUM(B2834)-WEEKNUM(EOMONTH(B2834,-1)+1)+1</f>
        <v>#NUM!</v>
      </c>
      <c r="AO2834" s="45" t="str">
        <f>MONTH(R2834)&amp;"/"&amp;YEAR(R2834)</f>
        <v>1/1900</v>
      </c>
      <c r="AP2834" s="45" t="e">
        <f>WEEKNUM(R2834)-WEEKNUM(EOMONTH(R2834,-1)+1)+1</f>
        <v>#NUM!</v>
      </c>
      <c r="AQ2834" s="45">
        <f>IF(AU2834="S",IF(Q2834="1. Aceitou o programa",R2834-B2834,0),0)</f>
        <v>0</v>
      </c>
      <c r="AR2834" s="45">
        <f>IF(AU2834="S",IF(AND(S2834&lt;&gt;"",R2834&lt;&gt;""),S2834-R2834,0),0)</f>
        <v>0</v>
      </c>
      <c r="AS2834" s="45">
        <f>IF(AU2834="S",IF(Q2834="1. Aceitou o programa",IF(OR(X2834="Não se Aplica",X2834=""),IF(OR(W2834="Não se Aplica",W2834=""),0,W2834-V2834),AVERAGE(X2834-W2834,W2834-V2834)),0),0)</f>
        <v>0</v>
      </c>
      <c r="AT2834" s="45">
        <f>IF(AU2834="S",IF(AND(Q2834="1. Aceitou o programa",AB2834="Realizada"),IFERROR(IF(AA2834="",0,AA2834-R2834),0),0),0)</f>
        <v>0</v>
      </c>
      <c r="AU2834" s="45" t="str">
        <f>_xlfn.XLOOKUP(U2834,'Lista Suspensa'!$AA$20:$AA$23,'Lista Suspensa'!$AB$20:$AB$23,"N/A")</f>
        <v>S</v>
      </c>
    </row>
    <row r="2835" spans="27:47" ht="12" customHeight="1">
      <c r="AA2835" s="27">
        <v>0</v>
      </c>
      <c r="AL2835" s="45" t="s">
        <v>68</v>
      </c>
      <c r="AM2835" s="162" t="str">
        <f>MONTH(B2835)&amp;"/"&amp;YEAR(B2835)</f>
        <v>1/1900</v>
      </c>
      <c r="AN2835" s="45" t="e">
        <f>WEEKNUM(B2835)-WEEKNUM(EOMONTH(B2835,-1)+1)+1</f>
        <v>#NUM!</v>
      </c>
      <c r="AO2835" s="45" t="str">
        <f>MONTH(R2835)&amp;"/"&amp;YEAR(R2835)</f>
        <v>1/1900</v>
      </c>
      <c r="AP2835" s="45" t="e">
        <f>WEEKNUM(R2835)-WEEKNUM(EOMONTH(R2835,-1)+1)+1</f>
        <v>#NUM!</v>
      </c>
      <c r="AQ2835" s="45">
        <f>IF(AU2835="S",IF(Q2835="1. Aceitou o programa",R2835-B2835,0),0)</f>
        <v>0</v>
      </c>
      <c r="AR2835" s="45">
        <f>IF(AU2835="S",IF(AND(S2835&lt;&gt;"",R2835&lt;&gt;""),S2835-R2835,0),0)</f>
        <v>0</v>
      </c>
      <c r="AS2835" s="45">
        <f>IF(AU2835="S",IF(Q2835="1. Aceitou o programa",IF(OR(X2835="Não se Aplica",X2835=""),IF(OR(W2835="Não se Aplica",W2835=""),0,W2835-V2835),AVERAGE(X2835-W2835,W2835-V2835)),0),0)</f>
        <v>0</v>
      </c>
      <c r="AT2835" s="45">
        <f>IF(AU2835="S",IF(AND(Q2835="1. Aceitou o programa",AB2835="Realizada"),IFERROR(IF(AA2835="",0,AA2835-R2835),0),0),0)</f>
        <v>0</v>
      </c>
      <c r="AU2835" s="45" t="str">
        <f>_xlfn.XLOOKUP(U2835,'Lista Suspensa'!$AA$20:$AA$23,'Lista Suspensa'!$AB$20:$AB$23,"N/A")</f>
        <v>S</v>
      </c>
    </row>
    <row r="2836" spans="27:47" ht="12" customHeight="1">
      <c r="AA2836" s="27">
        <v>0</v>
      </c>
      <c r="AL2836" s="45" t="s">
        <v>68</v>
      </c>
      <c r="AM2836" s="162" t="str">
        <f>MONTH(B2836)&amp;"/"&amp;YEAR(B2836)</f>
        <v>1/1900</v>
      </c>
      <c r="AN2836" s="45" t="e">
        <f>WEEKNUM(B2836)-WEEKNUM(EOMONTH(B2836,-1)+1)+1</f>
        <v>#NUM!</v>
      </c>
      <c r="AO2836" s="45" t="str">
        <f>MONTH(R2836)&amp;"/"&amp;YEAR(R2836)</f>
        <v>1/1900</v>
      </c>
      <c r="AP2836" s="45" t="e">
        <f>WEEKNUM(R2836)-WEEKNUM(EOMONTH(R2836,-1)+1)+1</f>
        <v>#NUM!</v>
      </c>
      <c r="AQ2836" s="45">
        <f>IF(AU2836="S",IF(Q2836="1. Aceitou o programa",R2836-B2836,0),0)</f>
        <v>0</v>
      </c>
      <c r="AR2836" s="45">
        <f>IF(AU2836="S",IF(AND(S2836&lt;&gt;"",R2836&lt;&gt;""),S2836-R2836,0),0)</f>
        <v>0</v>
      </c>
      <c r="AS2836" s="45">
        <f>IF(AU2836="S",IF(Q2836="1. Aceitou o programa",IF(OR(X2836="Não se Aplica",X2836=""),IF(OR(W2836="Não se Aplica",W2836=""),0,W2836-V2836),AVERAGE(X2836-W2836,W2836-V2836)),0),0)</f>
        <v>0</v>
      </c>
      <c r="AT2836" s="45">
        <f>IF(AU2836="S",IF(AND(Q2836="1. Aceitou o programa",AB2836="Realizada"),IFERROR(IF(AA2836="",0,AA2836-R2836),0),0),0)</f>
        <v>0</v>
      </c>
      <c r="AU2836" s="45" t="str">
        <f>_xlfn.XLOOKUP(U2836,'Lista Suspensa'!$AA$20:$AA$23,'Lista Suspensa'!$AB$20:$AB$23,"N/A")</f>
        <v>S</v>
      </c>
    </row>
    <row r="2837" spans="27:47" ht="12" customHeight="1">
      <c r="AA2837" s="27">
        <v>0</v>
      </c>
      <c r="AL2837" s="45" t="s">
        <v>68</v>
      </c>
      <c r="AM2837" s="162" t="str">
        <f>MONTH(B2837)&amp;"/"&amp;YEAR(B2837)</f>
        <v>1/1900</v>
      </c>
      <c r="AN2837" s="45" t="e">
        <f>WEEKNUM(B2837)-WEEKNUM(EOMONTH(B2837,-1)+1)+1</f>
        <v>#NUM!</v>
      </c>
      <c r="AO2837" s="45" t="str">
        <f>MONTH(R2837)&amp;"/"&amp;YEAR(R2837)</f>
        <v>1/1900</v>
      </c>
      <c r="AP2837" s="45" t="e">
        <f>WEEKNUM(R2837)-WEEKNUM(EOMONTH(R2837,-1)+1)+1</f>
        <v>#NUM!</v>
      </c>
      <c r="AQ2837" s="45">
        <f>IF(AU2837="S",IF(Q2837="1. Aceitou o programa",R2837-B2837,0),0)</f>
        <v>0</v>
      </c>
      <c r="AR2837" s="45">
        <f>IF(AU2837="S",IF(AND(S2837&lt;&gt;"",R2837&lt;&gt;""),S2837-R2837,0),0)</f>
        <v>0</v>
      </c>
      <c r="AS2837" s="45">
        <f>IF(AU2837="S",IF(Q2837="1. Aceitou o programa",IF(OR(X2837="Não se Aplica",X2837=""),IF(OR(W2837="Não se Aplica",W2837=""),0,W2837-V2837),AVERAGE(X2837-W2837,W2837-V2837)),0),0)</f>
        <v>0</v>
      </c>
      <c r="AT2837" s="45">
        <f>IF(AU2837="S",IF(AND(Q2837="1. Aceitou o programa",AB2837="Realizada"),IFERROR(IF(AA2837="",0,AA2837-R2837),0),0),0)</f>
        <v>0</v>
      </c>
      <c r="AU2837" s="45" t="str">
        <f>_xlfn.XLOOKUP(U2837,'Lista Suspensa'!$AA$20:$AA$23,'Lista Suspensa'!$AB$20:$AB$23,"N/A")</f>
        <v>S</v>
      </c>
    </row>
    <row r="2838" spans="27:47" ht="12" customHeight="1">
      <c r="AA2838" s="27">
        <v>0</v>
      </c>
      <c r="AL2838" s="45" t="s">
        <v>68</v>
      </c>
      <c r="AM2838" s="162" t="str">
        <f>MONTH(B2838)&amp;"/"&amp;YEAR(B2838)</f>
        <v>1/1900</v>
      </c>
      <c r="AN2838" s="45" t="e">
        <f>WEEKNUM(B2838)-WEEKNUM(EOMONTH(B2838,-1)+1)+1</f>
        <v>#NUM!</v>
      </c>
      <c r="AO2838" s="45" t="str">
        <f>MONTH(R2838)&amp;"/"&amp;YEAR(R2838)</f>
        <v>1/1900</v>
      </c>
      <c r="AP2838" s="45" t="e">
        <f>WEEKNUM(R2838)-WEEKNUM(EOMONTH(R2838,-1)+1)+1</f>
        <v>#NUM!</v>
      </c>
      <c r="AQ2838" s="45">
        <f>IF(AU2838="S",IF(Q2838="1. Aceitou o programa",R2838-B2838,0),0)</f>
        <v>0</v>
      </c>
      <c r="AR2838" s="45">
        <f>IF(AU2838="S",IF(AND(S2838&lt;&gt;"",R2838&lt;&gt;""),S2838-R2838,0),0)</f>
        <v>0</v>
      </c>
      <c r="AS2838" s="45">
        <f>IF(AU2838="S",IF(Q2838="1. Aceitou o programa",IF(OR(X2838="Não se Aplica",X2838=""),IF(OR(W2838="Não se Aplica",W2838=""),0,W2838-V2838),AVERAGE(X2838-W2838,W2838-V2838)),0),0)</f>
        <v>0</v>
      </c>
      <c r="AT2838" s="45">
        <f>IF(AU2838="S",IF(AND(Q2838="1. Aceitou o programa",AB2838="Realizada"),IFERROR(IF(AA2838="",0,AA2838-R2838),0),0),0)</f>
        <v>0</v>
      </c>
      <c r="AU2838" s="45" t="str">
        <f>_xlfn.XLOOKUP(U2838,'Lista Suspensa'!$AA$20:$AA$23,'Lista Suspensa'!$AB$20:$AB$23,"N/A")</f>
        <v>S</v>
      </c>
    </row>
    <row r="2839" spans="27:47" ht="12" customHeight="1">
      <c r="AA2839" s="27">
        <v>0</v>
      </c>
      <c r="AL2839" s="45" t="s">
        <v>68</v>
      </c>
      <c r="AM2839" s="162" t="str">
        <f>MONTH(B2839)&amp;"/"&amp;YEAR(B2839)</f>
        <v>1/1900</v>
      </c>
      <c r="AN2839" s="45" t="e">
        <f>WEEKNUM(B2839)-WEEKNUM(EOMONTH(B2839,-1)+1)+1</f>
        <v>#NUM!</v>
      </c>
      <c r="AO2839" s="45" t="str">
        <f>MONTH(R2839)&amp;"/"&amp;YEAR(R2839)</f>
        <v>1/1900</v>
      </c>
      <c r="AP2839" s="45" t="e">
        <f>WEEKNUM(R2839)-WEEKNUM(EOMONTH(R2839,-1)+1)+1</f>
        <v>#NUM!</v>
      </c>
      <c r="AQ2839" s="45">
        <f>IF(AU2839="S",IF(Q2839="1. Aceitou o programa",R2839-B2839,0),0)</f>
        <v>0</v>
      </c>
      <c r="AR2839" s="45">
        <f>IF(AU2839="S",IF(AND(S2839&lt;&gt;"",R2839&lt;&gt;""),S2839-R2839,0),0)</f>
        <v>0</v>
      </c>
      <c r="AS2839" s="45">
        <f>IF(AU2839="S",IF(Q2839="1. Aceitou o programa",IF(OR(X2839="Não se Aplica",X2839=""),IF(OR(W2839="Não se Aplica",W2839=""),0,W2839-V2839),AVERAGE(X2839-W2839,W2839-V2839)),0),0)</f>
        <v>0</v>
      </c>
      <c r="AT2839" s="45">
        <f>IF(AU2839="S",IF(AND(Q2839="1. Aceitou o programa",AB2839="Realizada"),IFERROR(IF(AA2839="",0,AA2839-R2839),0),0),0)</f>
        <v>0</v>
      </c>
      <c r="AU2839" s="45" t="str">
        <f>_xlfn.XLOOKUP(U2839,'Lista Suspensa'!$AA$20:$AA$23,'Lista Suspensa'!$AB$20:$AB$23,"N/A")</f>
        <v>S</v>
      </c>
    </row>
    <row r="2840" spans="27:47" ht="12" customHeight="1">
      <c r="AA2840" s="27">
        <v>0</v>
      </c>
      <c r="AL2840" s="45" t="s">
        <v>68</v>
      </c>
      <c r="AM2840" s="162" t="str">
        <f>MONTH(B2840)&amp;"/"&amp;YEAR(B2840)</f>
        <v>1/1900</v>
      </c>
      <c r="AN2840" s="45" t="e">
        <f>WEEKNUM(B2840)-WEEKNUM(EOMONTH(B2840,-1)+1)+1</f>
        <v>#NUM!</v>
      </c>
      <c r="AO2840" s="45" t="str">
        <f>MONTH(R2840)&amp;"/"&amp;YEAR(R2840)</f>
        <v>1/1900</v>
      </c>
      <c r="AP2840" s="45" t="e">
        <f>WEEKNUM(R2840)-WEEKNUM(EOMONTH(R2840,-1)+1)+1</f>
        <v>#NUM!</v>
      </c>
      <c r="AQ2840" s="45">
        <f>IF(AU2840="S",IF(Q2840="1. Aceitou o programa",R2840-B2840,0),0)</f>
        <v>0</v>
      </c>
      <c r="AR2840" s="45">
        <f>IF(AU2840="S",IF(AND(S2840&lt;&gt;"",R2840&lt;&gt;""),S2840-R2840,0),0)</f>
        <v>0</v>
      </c>
      <c r="AS2840" s="45">
        <f>IF(AU2840="S",IF(Q2840="1. Aceitou o programa",IF(OR(X2840="Não se Aplica",X2840=""),IF(OR(W2840="Não se Aplica",W2840=""),0,W2840-V2840),AVERAGE(X2840-W2840,W2840-V2840)),0),0)</f>
        <v>0</v>
      </c>
      <c r="AT2840" s="45">
        <f>IF(AU2840="S",IF(AND(Q2840="1. Aceitou o programa",AB2840="Realizada"),IFERROR(IF(AA2840="",0,AA2840-R2840),0),0),0)</f>
        <v>0</v>
      </c>
      <c r="AU2840" s="45" t="str">
        <f>_xlfn.XLOOKUP(U2840,'Lista Suspensa'!$AA$20:$AA$23,'Lista Suspensa'!$AB$20:$AB$23,"N/A")</f>
        <v>S</v>
      </c>
    </row>
    <row r="2841" spans="27:47" ht="12" customHeight="1">
      <c r="AA2841" s="27">
        <v>0</v>
      </c>
      <c r="AL2841" s="45" t="s">
        <v>68</v>
      </c>
      <c r="AM2841" s="162" t="str">
        <f>MONTH(B2841)&amp;"/"&amp;YEAR(B2841)</f>
        <v>1/1900</v>
      </c>
      <c r="AN2841" s="45" t="e">
        <f>WEEKNUM(B2841)-WEEKNUM(EOMONTH(B2841,-1)+1)+1</f>
        <v>#NUM!</v>
      </c>
      <c r="AO2841" s="45" t="str">
        <f>MONTH(R2841)&amp;"/"&amp;YEAR(R2841)</f>
        <v>1/1900</v>
      </c>
      <c r="AP2841" s="45" t="e">
        <f>WEEKNUM(R2841)-WEEKNUM(EOMONTH(R2841,-1)+1)+1</f>
        <v>#NUM!</v>
      </c>
      <c r="AQ2841" s="45">
        <f>IF(AU2841="S",IF(Q2841="1. Aceitou o programa",R2841-B2841,0),0)</f>
        <v>0</v>
      </c>
      <c r="AR2841" s="45">
        <f>IF(AU2841="S",IF(AND(S2841&lt;&gt;"",R2841&lt;&gt;""),S2841-R2841,0),0)</f>
        <v>0</v>
      </c>
      <c r="AS2841" s="45">
        <f>IF(AU2841="S",IF(Q2841="1. Aceitou o programa",IF(OR(X2841="Não se Aplica",X2841=""),IF(OR(W2841="Não se Aplica",W2841=""),0,W2841-V2841),AVERAGE(X2841-W2841,W2841-V2841)),0),0)</f>
        <v>0</v>
      </c>
      <c r="AT2841" s="45">
        <f>IF(AU2841="S",IF(AND(Q2841="1. Aceitou o programa",AB2841="Realizada"),IFERROR(IF(AA2841="",0,AA2841-R2841),0),0),0)</f>
        <v>0</v>
      </c>
      <c r="AU2841" s="45" t="str">
        <f>_xlfn.XLOOKUP(U2841,'Lista Suspensa'!$AA$20:$AA$23,'Lista Suspensa'!$AB$20:$AB$23,"N/A")</f>
        <v>S</v>
      </c>
    </row>
    <row r="2842" spans="27:47" ht="12" customHeight="1">
      <c r="AA2842" s="27">
        <v>0</v>
      </c>
      <c r="AL2842" s="45" t="s">
        <v>68</v>
      </c>
      <c r="AM2842" s="162" t="str">
        <f>MONTH(B2842)&amp;"/"&amp;YEAR(B2842)</f>
        <v>1/1900</v>
      </c>
      <c r="AN2842" s="45" t="e">
        <f>WEEKNUM(B2842)-WEEKNUM(EOMONTH(B2842,-1)+1)+1</f>
        <v>#NUM!</v>
      </c>
      <c r="AO2842" s="45" t="str">
        <f>MONTH(R2842)&amp;"/"&amp;YEAR(R2842)</f>
        <v>1/1900</v>
      </c>
      <c r="AP2842" s="45" t="e">
        <f>WEEKNUM(R2842)-WEEKNUM(EOMONTH(R2842,-1)+1)+1</f>
        <v>#NUM!</v>
      </c>
      <c r="AQ2842" s="45">
        <f>IF(AU2842="S",IF(Q2842="1. Aceitou o programa",R2842-B2842,0),0)</f>
        <v>0</v>
      </c>
      <c r="AR2842" s="45">
        <f>IF(AU2842="S",IF(AND(S2842&lt;&gt;"",R2842&lt;&gt;""),S2842-R2842,0),0)</f>
        <v>0</v>
      </c>
      <c r="AS2842" s="45">
        <f>IF(AU2842="S",IF(Q2842="1. Aceitou o programa",IF(OR(X2842="Não se Aplica",X2842=""),IF(OR(W2842="Não se Aplica",W2842=""),0,W2842-V2842),AVERAGE(X2842-W2842,W2842-V2842)),0),0)</f>
        <v>0</v>
      </c>
      <c r="AT2842" s="45">
        <f>IF(AU2842="S",IF(AND(Q2842="1. Aceitou o programa",AB2842="Realizada"),IFERROR(IF(AA2842="",0,AA2842-R2842),0),0),0)</f>
        <v>0</v>
      </c>
      <c r="AU2842" s="45" t="str">
        <f>_xlfn.XLOOKUP(U2842,'Lista Suspensa'!$AA$20:$AA$23,'Lista Suspensa'!$AB$20:$AB$23,"N/A")</f>
        <v>S</v>
      </c>
    </row>
    <row r="2843" spans="27:47" ht="12" customHeight="1">
      <c r="AA2843" s="27">
        <v>0</v>
      </c>
      <c r="AL2843" s="45" t="s">
        <v>68</v>
      </c>
      <c r="AM2843" s="162" t="str">
        <f>MONTH(B2843)&amp;"/"&amp;YEAR(B2843)</f>
        <v>1/1900</v>
      </c>
      <c r="AN2843" s="45" t="e">
        <f>WEEKNUM(B2843)-WEEKNUM(EOMONTH(B2843,-1)+1)+1</f>
        <v>#NUM!</v>
      </c>
      <c r="AO2843" s="45" t="str">
        <f>MONTH(R2843)&amp;"/"&amp;YEAR(R2843)</f>
        <v>1/1900</v>
      </c>
      <c r="AP2843" s="45" t="e">
        <f>WEEKNUM(R2843)-WEEKNUM(EOMONTH(R2843,-1)+1)+1</f>
        <v>#NUM!</v>
      </c>
      <c r="AQ2843" s="45">
        <f>IF(AU2843="S",IF(Q2843="1. Aceitou o programa",R2843-B2843,0),0)</f>
        <v>0</v>
      </c>
      <c r="AR2843" s="45">
        <f>IF(AU2843="S",IF(AND(S2843&lt;&gt;"",R2843&lt;&gt;""),S2843-R2843,0),0)</f>
        <v>0</v>
      </c>
      <c r="AS2843" s="45">
        <f>IF(AU2843="S",IF(Q2843="1. Aceitou o programa",IF(OR(X2843="Não se Aplica",X2843=""),IF(OR(W2843="Não se Aplica",W2843=""),0,W2843-V2843),AVERAGE(X2843-W2843,W2843-V2843)),0),0)</f>
        <v>0</v>
      </c>
      <c r="AT2843" s="45">
        <f>IF(AU2843="S",IF(AND(Q2843="1. Aceitou o programa",AB2843="Realizada"),IFERROR(IF(AA2843="",0,AA2843-R2843),0),0),0)</f>
        <v>0</v>
      </c>
      <c r="AU2843" s="45" t="str">
        <f>_xlfn.XLOOKUP(U2843,'Lista Suspensa'!$AA$20:$AA$23,'Lista Suspensa'!$AB$20:$AB$23,"N/A")</f>
        <v>S</v>
      </c>
    </row>
    <row r="2844" spans="27:47" ht="12" customHeight="1">
      <c r="AA2844" s="27">
        <v>0</v>
      </c>
      <c r="AL2844" s="45" t="s">
        <v>68</v>
      </c>
      <c r="AM2844" s="162" t="str">
        <f>MONTH(B2844)&amp;"/"&amp;YEAR(B2844)</f>
        <v>1/1900</v>
      </c>
      <c r="AN2844" s="45" t="e">
        <f>WEEKNUM(B2844)-WEEKNUM(EOMONTH(B2844,-1)+1)+1</f>
        <v>#NUM!</v>
      </c>
      <c r="AO2844" s="45" t="str">
        <f>MONTH(R2844)&amp;"/"&amp;YEAR(R2844)</f>
        <v>1/1900</v>
      </c>
      <c r="AP2844" s="45" t="e">
        <f>WEEKNUM(R2844)-WEEKNUM(EOMONTH(R2844,-1)+1)+1</f>
        <v>#NUM!</v>
      </c>
      <c r="AQ2844" s="45">
        <f>IF(AU2844="S",IF(Q2844="1. Aceitou o programa",R2844-B2844,0),0)</f>
        <v>0</v>
      </c>
      <c r="AR2844" s="45">
        <f>IF(AU2844="S",IF(AND(S2844&lt;&gt;"",R2844&lt;&gt;""),S2844-R2844,0),0)</f>
        <v>0</v>
      </c>
      <c r="AS2844" s="45">
        <f>IF(AU2844="S",IF(Q2844="1. Aceitou o programa",IF(OR(X2844="Não se Aplica",X2844=""),IF(OR(W2844="Não se Aplica",W2844=""),0,W2844-V2844),AVERAGE(X2844-W2844,W2844-V2844)),0),0)</f>
        <v>0</v>
      </c>
      <c r="AT2844" s="45">
        <f>IF(AU2844="S",IF(AND(Q2844="1. Aceitou o programa",AB2844="Realizada"),IFERROR(IF(AA2844="",0,AA2844-R2844),0),0),0)</f>
        <v>0</v>
      </c>
      <c r="AU2844" s="45" t="str">
        <f>_xlfn.XLOOKUP(U2844,'Lista Suspensa'!$AA$20:$AA$23,'Lista Suspensa'!$AB$20:$AB$23,"N/A")</f>
        <v>S</v>
      </c>
    </row>
    <row r="2845" spans="27:47" ht="12" customHeight="1">
      <c r="AA2845" s="27">
        <v>0</v>
      </c>
      <c r="AL2845" s="45" t="s">
        <v>68</v>
      </c>
      <c r="AM2845" s="162" t="str">
        <f>MONTH(B2845)&amp;"/"&amp;YEAR(B2845)</f>
        <v>1/1900</v>
      </c>
      <c r="AN2845" s="45" t="e">
        <f>WEEKNUM(B2845)-WEEKNUM(EOMONTH(B2845,-1)+1)+1</f>
        <v>#NUM!</v>
      </c>
      <c r="AO2845" s="45" t="str">
        <f>MONTH(R2845)&amp;"/"&amp;YEAR(R2845)</f>
        <v>1/1900</v>
      </c>
      <c r="AP2845" s="45" t="e">
        <f>WEEKNUM(R2845)-WEEKNUM(EOMONTH(R2845,-1)+1)+1</f>
        <v>#NUM!</v>
      </c>
      <c r="AQ2845" s="45">
        <f>IF(AU2845="S",IF(Q2845="1. Aceitou o programa",R2845-B2845,0),0)</f>
        <v>0</v>
      </c>
      <c r="AR2845" s="45">
        <f>IF(AU2845="S",IF(AND(S2845&lt;&gt;"",R2845&lt;&gt;""),S2845-R2845,0),0)</f>
        <v>0</v>
      </c>
      <c r="AS2845" s="45">
        <f>IF(AU2845="S",IF(Q2845="1. Aceitou o programa",IF(OR(X2845="Não se Aplica",X2845=""),IF(OR(W2845="Não se Aplica",W2845=""),0,W2845-V2845),AVERAGE(X2845-W2845,W2845-V2845)),0),0)</f>
        <v>0</v>
      </c>
      <c r="AT2845" s="45">
        <f>IF(AU2845="S",IF(AND(Q2845="1. Aceitou o programa",AB2845="Realizada"),IFERROR(IF(AA2845="",0,AA2845-R2845),0),0),0)</f>
        <v>0</v>
      </c>
      <c r="AU2845" s="45" t="str">
        <f>_xlfn.XLOOKUP(U2845,'Lista Suspensa'!$AA$20:$AA$23,'Lista Suspensa'!$AB$20:$AB$23,"N/A")</f>
        <v>S</v>
      </c>
    </row>
    <row r="2846" spans="27:47" ht="12" customHeight="1">
      <c r="AA2846" s="27">
        <v>0</v>
      </c>
      <c r="AL2846" s="45" t="s">
        <v>68</v>
      </c>
      <c r="AM2846" s="162" t="str">
        <f>MONTH(B2846)&amp;"/"&amp;YEAR(B2846)</f>
        <v>1/1900</v>
      </c>
      <c r="AN2846" s="45" t="e">
        <f>WEEKNUM(B2846)-WEEKNUM(EOMONTH(B2846,-1)+1)+1</f>
        <v>#NUM!</v>
      </c>
      <c r="AO2846" s="45" t="str">
        <f>MONTH(R2846)&amp;"/"&amp;YEAR(R2846)</f>
        <v>1/1900</v>
      </c>
      <c r="AP2846" s="45" t="e">
        <f>WEEKNUM(R2846)-WEEKNUM(EOMONTH(R2846,-1)+1)+1</f>
        <v>#NUM!</v>
      </c>
      <c r="AQ2846" s="45">
        <f>IF(AU2846="S",IF(Q2846="1. Aceitou o programa",R2846-B2846,0),0)</f>
        <v>0</v>
      </c>
      <c r="AR2846" s="45">
        <f>IF(AU2846="S",IF(AND(S2846&lt;&gt;"",R2846&lt;&gt;""),S2846-R2846,0),0)</f>
        <v>0</v>
      </c>
      <c r="AS2846" s="45">
        <f>IF(AU2846="S",IF(Q2846="1. Aceitou o programa",IF(OR(X2846="Não se Aplica",X2846=""),IF(OR(W2846="Não se Aplica",W2846=""),0,W2846-V2846),AVERAGE(X2846-W2846,W2846-V2846)),0),0)</f>
        <v>0</v>
      </c>
      <c r="AT2846" s="45">
        <f>IF(AU2846="S",IF(AND(Q2846="1. Aceitou o programa",AB2846="Realizada"),IFERROR(IF(AA2846="",0,AA2846-R2846),0),0),0)</f>
        <v>0</v>
      </c>
      <c r="AU2846" s="45" t="str">
        <f>_xlfn.XLOOKUP(U2846,'Lista Suspensa'!$AA$20:$AA$23,'Lista Suspensa'!$AB$20:$AB$23,"N/A")</f>
        <v>S</v>
      </c>
    </row>
    <row r="2847" spans="27:47" ht="12" customHeight="1">
      <c r="AA2847" s="27">
        <v>0</v>
      </c>
      <c r="AL2847" s="45" t="s">
        <v>68</v>
      </c>
      <c r="AM2847" s="162" t="str">
        <f>MONTH(B2847)&amp;"/"&amp;YEAR(B2847)</f>
        <v>1/1900</v>
      </c>
      <c r="AN2847" s="45" t="e">
        <f>WEEKNUM(B2847)-WEEKNUM(EOMONTH(B2847,-1)+1)+1</f>
        <v>#NUM!</v>
      </c>
      <c r="AO2847" s="45" t="str">
        <f>MONTH(R2847)&amp;"/"&amp;YEAR(R2847)</f>
        <v>1/1900</v>
      </c>
      <c r="AP2847" s="45" t="e">
        <f>WEEKNUM(R2847)-WEEKNUM(EOMONTH(R2847,-1)+1)+1</f>
        <v>#NUM!</v>
      </c>
      <c r="AQ2847" s="45">
        <f>IF(AU2847="S",IF(Q2847="1. Aceitou o programa",R2847-B2847,0),0)</f>
        <v>0</v>
      </c>
      <c r="AR2847" s="45">
        <f>IF(AU2847="S",IF(AND(S2847&lt;&gt;"",R2847&lt;&gt;""),S2847-R2847,0),0)</f>
        <v>0</v>
      </c>
      <c r="AS2847" s="45">
        <f>IF(AU2847="S",IF(Q2847="1. Aceitou o programa",IF(OR(X2847="Não se Aplica",X2847=""),IF(OR(W2847="Não se Aplica",W2847=""),0,W2847-V2847),AVERAGE(X2847-W2847,W2847-V2847)),0),0)</f>
        <v>0</v>
      </c>
      <c r="AT2847" s="45">
        <f>IF(AU2847="S",IF(AND(Q2847="1. Aceitou o programa",AB2847="Realizada"),IFERROR(IF(AA2847="",0,AA2847-R2847),0),0),0)</f>
        <v>0</v>
      </c>
      <c r="AU2847" s="45" t="str">
        <f>_xlfn.XLOOKUP(U2847,'Lista Suspensa'!$AA$20:$AA$23,'Lista Suspensa'!$AB$20:$AB$23,"N/A")</f>
        <v>S</v>
      </c>
    </row>
    <row r="2848" spans="27:47" ht="12" customHeight="1">
      <c r="AA2848" s="27">
        <v>0</v>
      </c>
      <c r="AL2848" s="45" t="s">
        <v>68</v>
      </c>
      <c r="AM2848" s="162" t="str">
        <f>MONTH(B2848)&amp;"/"&amp;YEAR(B2848)</f>
        <v>1/1900</v>
      </c>
      <c r="AN2848" s="45" t="e">
        <f>WEEKNUM(B2848)-WEEKNUM(EOMONTH(B2848,-1)+1)+1</f>
        <v>#NUM!</v>
      </c>
      <c r="AO2848" s="45" t="str">
        <f>MONTH(R2848)&amp;"/"&amp;YEAR(R2848)</f>
        <v>1/1900</v>
      </c>
      <c r="AP2848" s="45" t="e">
        <f>WEEKNUM(R2848)-WEEKNUM(EOMONTH(R2848,-1)+1)+1</f>
        <v>#NUM!</v>
      </c>
      <c r="AQ2848" s="45">
        <f>IF(AU2848="S",IF(Q2848="1. Aceitou o programa",R2848-B2848,0),0)</f>
        <v>0</v>
      </c>
      <c r="AR2848" s="45">
        <f>IF(AU2848="S",IF(AND(S2848&lt;&gt;"",R2848&lt;&gt;""),S2848-R2848,0),0)</f>
        <v>0</v>
      </c>
      <c r="AS2848" s="45">
        <f>IF(AU2848="S",IF(Q2848="1. Aceitou o programa",IF(OR(X2848="Não se Aplica",X2848=""),IF(OR(W2848="Não se Aplica",W2848=""),0,W2848-V2848),AVERAGE(X2848-W2848,W2848-V2848)),0),0)</f>
        <v>0</v>
      </c>
      <c r="AT2848" s="45">
        <f>IF(AU2848="S",IF(AND(Q2848="1. Aceitou o programa",AB2848="Realizada"),IFERROR(IF(AA2848="",0,AA2848-R2848),0),0),0)</f>
        <v>0</v>
      </c>
      <c r="AU2848" s="45" t="str">
        <f>_xlfn.XLOOKUP(U2848,'Lista Suspensa'!$AA$20:$AA$23,'Lista Suspensa'!$AB$20:$AB$23,"N/A")</f>
        <v>S</v>
      </c>
    </row>
    <row r="2849" spans="27:47" ht="12" customHeight="1">
      <c r="AA2849" s="27">
        <v>0</v>
      </c>
      <c r="AL2849" s="45" t="s">
        <v>68</v>
      </c>
      <c r="AM2849" s="162" t="str">
        <f>MONTH(B2849)&amp;"/"&amp;YEAR(B2849)</f>
        <v>1/1900</v>
      </c>
      <c r="AN2849" s="45" t="e">
        <f>WEEKNUM(B2849)-WEEKNUM(EOMONTH(B2849,-1)+1)+1</f>
        <v>#NUM!</v>
      </c>
      <c r="AO2849" s="45" t="str">
        <f>MONTH(R2849)&amp;"/"&amp;YEAR(R2849)</f>
        <v>1/1900</v>
      </c>
      <c r="AP2849" s="45" t="e">
        <f>WEEKNUM(R2849)-WEEKNUM(EOMONTH(R2849,-1)+1)+1</f>
        <v>#NUM!</v>
      </c>
      <c r="AQ2849" s="45">
        <f>IF(AU2849="S",IF(Q2849="1. Aceitou o programa",R2849-B2849,0),0)</f>
        <v>0</v>
      </c>
      <c r="AR2849" s="45">
        <f>IF(AU2849="S",IF(AND(S2849&lt;&gt;"",R2849&lt;&gt;""),S2849-R2849,0),0)</f>
        <v>0</v>
      </c>
      <c r="AS2849" s="45">
        <f>IF(AU2849="S",IF(Q2849="1. Aceitou o programa",IF(OR(X2849="Não se Aplica",X2849=""),IF(OR(W2849="Não se Aplica",W2849=""),0,W2849-V2849),AVERAGE(X2849-W2849,W2849-V2849)),0),0)</f>
        <v>0</v>
      </c>
      <c r="AT2849" s="45">
        <f>IF(AU2849="S",IF(AND(Q2849="1. Aceitou o programa",AB2849="Realizada"),IFERROR(IF(AA2849="",0,AA2849-R2849),0),0),0)</f>
        <v>0</v>
      </c>
      <c r="AU2849" s="45" t="str">
        <f>_xlfn.XLOOKUP(U2849,'Lista Suspensa'!$AA$20:$AA$23,'Lista Suspensa'!$AB$20:$AB$23,"N/A")</f>
        <v>S</v>
      </c>
    </row>
    <row r="2850" spans="27:47" ht="12" customHeight="1">
      <c r="AA2850" s="27">
        <v>0</v>
      </c>
      <c r="AL2850" s="45" t="s">
        <v>68</v>
      </c>
      <c r="AM2850" s="162" t="str">
        <f>MONTH(B2850)&amp;"/"&amp;YEAR(B2850)</f>
        <v>1/1900</v>
      </c>
      <c r="AN2850" s="45" t="e">
        <f>WEEKNUM(B2850)-WEEKNUM(EOMONTH(B2850,-1)+1)+1</f>
        <v>#NUM!</v>
      </c>
      <c r="AO2850" s="45" t="str">
        <f>MONTH(R2850)&amp;"/"&amp;YEAR(R2850)</f>
        <v>1/1900</v>
      </c>
      <c r="AP2850" s="45" t="e">
        <f>WEEKNUM(R2850)-WEEKNUM(EOMONTH(R2850,-1)+1)+1</f>
        <v>#NUM!</v>
      </c>
      <c r="AQ2850" s="45">
        <f>IF(AU2850="S",IF(Q2850="1. Aceitou o programa",R2850-B2850,0),0)</f>
        <v>0</v>
      </c>
      <c r="AR2850" s="45">
        <f>IF(AU2850="S",IF(AND(S2850&lt;&gt;"",R2850&lt;&gt;""),S2850-R2850,0),0)</f>
        <v>0</v>
      </c>
      <c r="AS2850" s="45">
        <f>IF(AU2850="S",IF(Q2850="1. Aceitou o programa",IF(OR(X2850="Não se Aplica",X2850=""),IF(OR(W2850="Não se Aplica",W2850=""),0,W2850-V2850),AVERAGE(X2850-W2850,W2850-V2850)),0),0)</f>
        <v>0</v>
      </c>
      <c r="AT2850" s="45">
        <f>IF(AU2850="S",IF(AND(Q2850="1. Aceitou o programa",AB2850="Realizada"),IFERROR(IF(AA2850="",0,AA2850-R2850),0),0),0)</f>
        <v>0</v>
      </c>
      <c r="AU2850" s="45" t="str">
        <f>_xlfn.XLOOKUP(U2850,'Lista Suspensa'!$AA$20:$AA$23,'Lista Suspensa'!$AB$20:$AB$23,"N/A")</f>
        <v>S</v>
      </c>
    </row>
    <row r="2851" spans="27:47" ht="12" customHeight="1">
      <c r="AA2851" s="27">
        <v>0</v>
      </c>
      <c r="AL2851" s="45" t="s">
        <v>68</v>
      </c>
      <c r="AM2851" s="162" t="str">
        <f>MONTH(B2851)&amp;"/"&amp;YEAR(B2851)</f>
        <v>1/1900</v>
      </c>
      <c r="AN2851" s="45" t="e">
        <f>WEEKNUM(B2851)-WEEKNUM(EOMONTH(B2851,-1)+1)+1</f>
        <v>#NUM!</v>
      </c>
      <c r="AO2851" s="45" t="str">
        <f>MONTH(R2851)&amp;"/"&amp;YEAR(R2851)</f>
        <v>1/1900</v>
      </c>
      <c r="AP2851" s="45" t="e">
        <f>WEEKNUM(R2851)-WEEKNUM(EOMONTH(R2851,-1)+1)+1</f>
        <v>#NUM!</v>
      </c>
      <c r="AQ2851" s="45">
        <f>IF(AU2851="S",IF(Q2851="1. Aceitou o programa",R2851-B2851,0),0)</f>
        <v>0</v>
      </c>
      <c r="AR2851" s="45">
        <f>IF(AU2851="S",IF(AND(S2851&lt;&gt;"",R2851&lt;&gt;""),S2851-R2851,0),0)</f>
        <v>0</v>
      </c>
      <c r="AS2851" s="45">
        <f>IF(AU2851="S",IF(Q2851="1. Aceitou o programa",IF(OR(X2851="Não se Aplica",X2851=""),IF(OR(W2851="Não se Aplica",W2851=""),0,W2851-V2851),AVERAGE(X2851-W2851,W2851-V2851)),0),0)</f>
        <v>0</v>
      </c>
      <c r="AT2851" s="45">
        <f>IF(AU2851="S",IF(AND(Q2851="1. Aceitou o programa",AB2851="Realizada"),IFERROR(IF(AA2851="",0,AA2851-R2851),0),0),0)</f>
        <v>0</v>
      </c>
      <c r="AU2851" s="45" t="str">
        <f>_xlfn.XLOOKUP(U2851,'Lista Suspensa'!$AA$20:$AA$23,'Lista Suspensa'!$AB$20:$AB$23,"N/A")</f>
        <v>S</v>
      </c>
    </row>
    <row r="2852" spans="27:47" ht="12" customHeight="1">
      <c r="AA2852" s="27">
        <v>0</v>
      </c>
      <c r="AL2852" s="45" t="s">
        <v>68</v>
      </c>
      <c r="AM2852" s="162" t="str">
        <f>MONTH(B2852)&amp;"/"&amp;YEAR(B2852)</f>
        <v>1/1900</v>
      </c>
      <c r="AN2852" s="45" t="e">
        <f>WEEKNUM(B2852)-WEEKNUM(EOMONTH(B2852,-1)+1)+1</f>
        <v>#NUM!</v>
      </c>
      <c r="AO2852" s="45" t="str">
        <f>MONTH(R2852)&amp;"/"&amp;YEAR(R2852)</f>
        <v>1/1900</v>
      </c>
      <c r="AP2852" s="45" t="e">
        <f>WEEKNUM(R2852)-WEEKNUM(EOMONTH(R2852,-1)+1)+1</f>
        <v>#NUM!</v>
      </c>
      <c r="AQ2852" s="45">
        <f>IF(AU2852="S",IF(Q2852="1. Aceitou o programa",R2852-B2852,0),0)</f>
        <v>0</v>
      </c>
      <c r="AR2852" s="45">
        <f>IF(AU2852="S",IF(AND(S2852&lt;&gt;"",R2852&lt;&gt;""),S2852-R2852,0),0)</f>
        <v>0</v>
      </c>
      <c r="AS2852" s="45">
        <f>IF(AU2852="S",IF(Q2852="1. Aceitou o programa",IF(OR(X2852="Não se Aplica",X2852=""),IF(OR(W2852="Não se Aplica",W2852=""),0,W2852-V2852),AVERAGE(X2852-W2852,W2852-V2852)),0),0)</f>
        <v>0</v>
      </c>
      <c r="AT2852" s="45">
        <f>IF(AU2852="S",IF(AND(Q2852="1. Aceitou o programa",AB2852="Realizada"),IFERROR(IF(AA2852="",0,AA2852-R2852),0),0),0)</f>
        <v>0</v>
      </c>
      <c r="AU2852" s="45" t="str">
        <f>_xlfn.XLOOKUP(U2852,'Lista Suspensa'!$AA$20:$AA$23,'Lista Suspensa'!$AB$20:$AB$23,"N/A")</f>
        <v>S</v>
      </c>
    </row>
    <row r="2853" spans="27:47" ht="12" customHeight="1">
      <c r="AA2853" s="27">
        <v>0</v>
      </c>
      <c r="AL2853" s="45" t="s">
        <v>68</v>
      </c>
      <c r="AM2853" s="162" t="str">
        <f>MONTH(B2853)&amp;"/"&amp;YEAR(B2853)</f>
        <v>1/1900</v>
      </c>
      <c r="AN2853" s="45" t="e">
        <f>WEEKNUM(B2853)-WEEKNUM(EOMONTH(B2853,-1)+1)+1</f>
        <v>#NUM!</v>
      </c>
      <c r="AO2853" s="45" t="str">
        <f>MONTH(R2853)&amp;"/"&amp;YEAR(R2853)</f>
        <v>1/1900</v>
      </c>
      <c r="AP2853" s="45" t="e">
        <f>WEEKNUM(R2853)-WEEKNUM(EOMONTH(R2853,-1)+1)+1</f>
        <v>#NUM!</v>
      </c>
      <c r="AQ2853" s="45">
        <f>IF(AU2853="S",IF(Q2853="1. Aceitou o programa",R2853-B2853,0),0)</f>
        <v>0</v>
      </c>
      <c r="AR2853" s="45">
        <f>IF(AU2853="S",IF(AND(S2853&lt;&gt;"",R2853&lt;&gt;""),S2853-R2853,0),0)</f>
        <v>0</v>
      </c>
      <c r="AS2853" s="45">
        <f>IF(AU2853="S",IF(Q2853="1. Aceitou o programa",IF(OR(X2853="Não se Aplica",X2853=""),IF(OR(W2853="Não se Aplica",W2853=""),0,W2853-V2853),AVERAGE(X2853-W2853,W2853-V2853)),0),0)</f>
        <v>0</v>
      </c>
      <c r="AT2853" s="45">
        <f>IF(AU2853="S",IF(AND(Q2853="1. Aceitou o programa",AB2853="Realizada"),IFERROR(IF(AA2853="",0,AA2853-R2853),0),0),0)</f>
        <v>0</v>
      </c>
      <c r="AU2853" s="45" t="str">
        <f>_xlfn.XLOOKUP(U2853,'Lista Suspensa'!$AA$20:$AA$23,'Lista Suspensa'!$AB$20:$AB$23,"N/A")</f>
        <v>S</v>
      </c>
    </row>
    <row r="2854" spans="27:47" ht="12" customHeight="1">
      <c r="AA2854" s="27">
        <v>0</v>
      </c>
      <c r="AL2854" s="45" t="s">
        <v>68</v>
      </c>
      <c r="AM2854" s="162" t="str">
        <f>MONTH(B2854)&amp;"/"&amp;YEAR(B2854)</f>
        <v>1/1900</v>
      </c>
      <c r="AN2854" s="45" t="e">
        <f>WEEKNUM(B2854)-WEEKNUM(EOMONTH(B2854,-1)+1)+1</f>
        <v>#NUM!</v>
      </c>
      <c r="AO2854" s="45" t="str">
        <f>MONTH(R2854)&amp;"/"&amp;YEAR(R2854)</f>
        <v>1/1900</v>
      </c>
      <c r="AP2854" s="45" t="e">
        <f>WEEKNUM(R2854)-WEEKNUM(EOMONTH(R2854,-1)+1)+1</f>
        <v>#NUM!</v>
      </c>
      <c r="AQ2854" s="45">
        <f>IF(AU2854="S",IF(Q2854="1. Aceitou o programa",R2854-B2854,0),0)</f>
        <v>0</v>
      </c>
      <c r="AR2854" s="45">
        <f>IF(AU2854="S",IF(AND(S2854&lt;&gt;"",R2854&lt;&gt;""),S2854-R2854,0),0)</f>
        <v>0</v>
      </c>
      <c r="AS2854" s="45">
        <f>IF(AU2854="S",IF(Q2854="1. Aceitou o programa",IF(OR(X2854="Não se Aplica",X2854=""),IF(OR(W2854="Não se Aplica",W2854=""),0,W2854-V2854),AVERAGE(X2854-W2854,W2854-V2854)),0),0)</f>
        <v>0</v>
      </c>
      <c r="AT2854" s="45">
        <f>IF(AU2854="S",IF(AND(Q2854="1. Aceitou o programa",AB2854="Realizada"),IFERROR(IF(AA2854="",0,AA2854-R2854),0),0),0)</f>
        <v>0</v>
      </c>
      <c r="AU2854" s="45" t="str">
        <f>_xlfn.XLOOKUP(U2854,'Lista Suspensa'!$AA$20:$AA$23,'Lista Suspensa'!$AB$20:$AB$23,"N/A")</f>
        <v>S</v>
      </c>
    </row>
    <row r="2855" spans="27:47" ht="12" customHeight="1">
      <c r="AA2855" s="27">
        <v>0</v>
      </c>
      <c r="AL2855" s="45" t="s">
        <v>68</v>
      </c>
      <c r="AM2855" s="162" t="str">
        <f>MONTH(B2855)&amp;"/"&amp;YEAR(B2855)</f>
        <v>1/1900</v>
      </c>
      <c r="AN2855" s="45" t="e">
        <f>WEEKNUM(B2855)-WEEKNUM(EOMONTH(B2855,-1)+1)+1</f>
        <v>#NUM!</v>
      </c>
      <c r="AO2855" s="45" t="str">
        <f>MONTH(R2855)&amp;"/"&amp;YEAR(R2855)</f>
        <v>1/1900</v>
      </c>
      <c r="AP2855" s="45" t="e">
        <f>WEEKNUM(R2855)-WEEKNUM(EOMONTH(R2855,-1)+1)+1</f>
        <v>#NUM!</v>
      </c>
      <c r="AQ2855" s="45">
        <f>IF(AU2855="S",IF(Q2855="1. Aceitou o programa",R2855-B2855,0),0)</f>
        <v>0</v>
      </c>
      <c r="AR2855" s="45">
        <f>IF(AU2855="S",IF(AND(S2855&lt;&gt;"",R2855&lt;&gt;""),S2855-R2855,0),0)</f>
        <v>0</v>
      </c>
      <c r="AS2855" s="45">
        <f>IF(AU2855="S",IF(Q2855="1. Aceitou o programa",IF(OR(X2855="Não se Aplica",X2855=""),IF(OR(W2855="Não se Aplica",W2855=""),0,W2855-V2855),AVERAGE(X2855-W2855,W2855-V2855)),0),0)</f>
        <v>0</v>
      </c>
      <c r="AT2855" s="45">
        <f>IF(AU2855="S",IF(AND(Q2855="1. Aceitou o programa",AB2855="Realizada"),IFERROR(IF(AA2855="",0,AA2855-R2855),0),0),0)</f>
        <v>0</v>
      </c>
      <c r="AU2855" s="45" t="str">
        <f>_xlfn.XLOOKUP(U2855,'Lista Suspensa'!$AA$20:$AA$23,'Lista Suspensa'!$AB$20:$AB$23,"N/A")</f>
        <v>S</v>
      </c>
    </row>
    <row r="2856" spans="27:47" ht="12" customHeight="1">
      <c r="AA2856" s="27">
        <v>0</v>
      </c>
      <c r="AL2856" s="45" t="s">
        <v>68</v>
      </c>
      <c r="AM2856" s="162" t="str">
        <f>MONTH(B2856)&amp;"/"&amp;YEAR(B2856)</f>
        <v>1/1900</v>
      </c>
      <c r="AN2856" s="45" t="e">
        <f>WEEKNUM(B2856)-WEEKNUM(EOMONTH(B2856,-1)+1)+1</f>
        <v>#NUM!</v>
      </c>
      <c r="AO2856" s="45" t="str">
        <f>MONTH(R2856)&amp;"/"&amp;YEAR(R2856)</f>
        <v>1/1900</v>
      </c>
      <c r="AP2856" s="45" t="e">
        <f>WEEKNUM(R2856)-WEEKNUM(EOMONTH(R2856,-1)+1)+1</f>
        <v>#NUM!</v>
      </c>
      <c r="AQ2856" s="45">
        <f>IF(AU2856="S",IF(Q2856="1. Aceitou o programa",R2856-B2856,0),0)</f>
        <v>0</v>
      </c>
      <c r="AR2856" s="45">
        <f>IF(AU2856="S",IF(AND(S2856&lt;&gt;"",R2856&lt;&gt;""),S2856-R2856,0),0)</f>
        <v>0</v>
      </c>
      <c r="AS2856" s="45">
        <f>IF(AU2856="S",IF(Q2856="1. Aceitou o programa",IF(OR(X2856="Não se Aplica",X2856=""),IF(OR(W2856="Não se Aplica",W2856=""),0,W2856-V2856),AVERAGE(X2856-W2856,W2856-V2856)),0),0)</f>
        <v>0</v>
      </c>
      <c r="AT2856" s="45">
        <f>IF(AU2856="S",IF(AND(Q2856="1. Aceitou o programa",AB2856="Realizada"),IFERROR(IF(AA2856="",0,AA2856-R2856),0),0),0)</f>
        <v>0</v>
      </c>
      <c r="AU2856" s="45" t="str">
        <f>_xlfn.XLOOKUP(U2856,'Lista Suspensa'!$AA$20:$AA$23,'Lista Suspensa'!$AB$20:$AB$23,"N/A")</f>
        <v>S</v>
      </c>
    </row>
    <row r="2857" spans="27:47" ht="12" customHeight="1">
      <c r="AA2857" s="27">
        <v>0</v>
      </c>
      <c r="AL2857" s="45" t="s">
        <v>68</v>
      </c>
      <c r="AM2857" s="162" t="str">
        <f>MONTH(B2857)&amp;"/"&amp;YEAR(B2857)</f>
        <v>1/1900</v>
      </c>
      <c r="AN2857" s="45" t="e">
        <f>WEEKNUM(B2857)-WEEKNUM(EOMONTH(B2857,-1)+1)+1</f>
        <v>#NUM!</v>
      </c>
      <c r="AO2857" s="45" t="str">
        <f>MONTH(R2857)&amp;"/"&amp;YEAR(R2857)</f>
        <v>1/1900</v>
      </c>
      <c r="AP2857" s="45" t="e">
        <f>WEEKNUM(R2857)-WEEKNUM(EOMONTH(R2857,-1)+1)+1</f>
        <v>#NUM!</v>
      </c>
      <c r="AQ2857" s="45">
        <f>IF(AU2857="S",IF(Q2857="1. Aceitou o programa",R2857-B2857,0),0)</f>
        <v>0</v>
      </c>
      <c r="AR2857" s="45">
        <f>IF(AU2857="S",IF(AND(S2857&lt;&gt;"",R2857&lt;&gt;""),S2857-R2857,0),0)</f>
        <v>0</v>
      </c>
      <c r="AS2857" s="45">
        <f>IF(AU2857="S",IF(Q2857="1. Aceitou o programa",IF(OR(X2857="Não se Aplica",X2857=""),IF(OR(W2857="Não se Aplica",W2857=""),0,W2857-V2857),AVERAGE(X2857-W2857,W2857-V2857)),0),0)</f>
        <v>0</v>
      </c>
      <c r="AT2857" s="45">
        <f>IF(AU2857="S",IF(AND(Q2857="1. Aceitou o programa",AB2857="Realizada"),IFERROR(IF(AA2857="",0,AA2857-R2857),0),0),0)</f>
        <v>0</v>
      </c>
      <c r="AU2857" s="45" t="str">
        <f>_xlfn.XLOOKUP(U2857,'Lista Suspensa'!$AA$20:$AA$23,'Lista Suspensa'!$AB$20:$AB$23,"N/A")</f>
        <v>S</v>
      </c>
    </row>
    <row r="2858" spans="27:47" ht="12" customHeight="1">
      <c r="AA2858" s="27">
        <v>0</v>
      </c>
      <c r="AL2858" s="45" t="s">
        <v>68</v>
      </c>
      <c r="AM2858" s="162" t="str">
        <f>MONTH(B2858)&amp;"/"&amp;YEAR(B2858)</f>
        <v>1/1900</v>
      </c>
      <c r="AN2858" s="45" t="e">
        <f>WEEKNUM(B2858)-WEEKNUM(EOMONTH(B2858,-1)+1)+1</f>
        <v>#NUM!</v>
      </c>
      <c r="AO2858" s="45" t="str">
        <f>MONTH(R2858)&amp;"/"&amp;YEAR(R2858)</f>
        <v>1/1900</v>
      </c>
      <c r="AP2858" s="45" t="e">
        <f>WEEKNUM(R2858)-WEEKNUM(EOMONTH(R2858,-1)+1)+1</f>
        <v>#NUM!</v>
      </c>
      <c r="AQ2858" s="45">
        <f>IF(AU2858="S",IF(Q2858="1. Aceitou o programa",R2858-B2858,0),0)</f>
        <v>0</v>
      </c>
      <c r="AR2858" s="45">
        <f>IF(AU2858="S",IF(AND(S2858&lt;&gt;"",R2858&lt;&gt;""),S2858-R2858,0),0)</f>
        <v>0</v>
      </c>
      <c r="AS2858" s="45">
        <f>IF(AU2858="S",IF(Q2858="1. Aceitou o programa",IF(OR(X2858="Não se Aplica",X2858=""),IF(OR(W2858="Não se Aplica",W2858=""),0,W2858-V2858),AVERAGE(X2858-W2858,W2858-V2858)),0),0)</f>
        <v>0</v>
      </c>
      <c r="AT2858" s="45">
        <f>IF(AU2858="S",IF(AND(Q2858="1. Aceitou o programa",AB2858="Realizada"),IFERROR(IF(AA2858="",0,AA2858-R2858),0),0),0)</f>
        <v>0</v>
      </c>
      <c r="AU2858" s="45" t="str">
        <f>_xlfn.XLOOKUP(U2858,'Lista Suspensa'!$AA$20:$AA$23,'Lista Suspensa'!$AB$20:$AB$23,"N/A")</f>
        <v>S</v>
      </c>
    </row>
    <row r="2859" spans="27:47" ht="12" customHeight="1">
      <c r="AA2859" s="27">
        <v>0</v>
      </c>
      <c r="AL2859" s="45" t="s">
        <v>68</v>
      </c>
      <c r="AM2859" s="162" t="str">
        <f>MONTH(B2859)&amp;"/"&amp;YEAR(B2859)</f>
        <v>1/1900</v>
      </c>
      <c r="AN2859" s="45" t="e">
        <f>WEEKNUM(B2859)-WEEKNUM(EOMONTH(B2859,-1)+1)+1</f>
        <v>#NUM!</v>
      </c>
      <c r="AO2859" s="45" t="str">
        <f>MONTH(R2859)&amp;"/"&amp;YEAR(R2859)</f>
        <v>1/1900</v>
      </c>
      <c r="AP2859" s="45" t="e">
        <f>WEEKNUM(R2859)-WEEKNUM(EOMONTH(R2859,-1)+1)+1</f>
        <v>#NUM!</v>
      </c>
      <c r="AQ2859" s="45">
        <f>IF(AU2859="S",IF(Q2859="1. Aceitou o programa",R2859-B2859,0),0)</f>
        <v>0</v>
      </c>
      <c r="AR2859" s="45">
        <f>IF(AU2859="S",IF(AND(S2859&lt;&gt;"",R2859&lt;&gt;""),S2859-R2859,0),0)</f>
        <v>0</v>
      </c>
      <c r="AS2859" s="45">
        <f>IF(AU2859="S",IF(Q2859="1. Aceitou o programa",IF(OR(X2859="Não se Aplica",X2859=""),IF(OR(W2859="Não se Aplica",W2859=""),0,W2859-V2859),AVERAGE(X2859-W2859,W2859-V2859)),0),0)</f>
        <v>0</v>
      </c>
      <c r="AT2859" s="45">
        <f>IF(AU2859="S",IF(AND(Q2859="1. Aceitou o programa",AB2859="Realizada"),IFERROR(IF(AA2859="",0,AA2859-R2859),0),0),0)</f>
        <v>0</v>
      </c>
      <c r="AU2859" s="45" t="str">
        <f>_xlfn.XLOOKUP(U2859,'Lista Suspensa'!$AA$20:$AA$23,'Lista Suspensa'!$AB$20:$AB$23,"N/A")</f>
        <v>S</v>
      </c>
    </row>
    <row r="2860" spans="27:47" ht="12" customHeight="1">
      <c r="AA2860" s="27">
        <v>0</v>
      </c>
      <c r="AL2860" s="45" t="s">
        <v>68</v>
      </c>
      <c r="AM2860" s="162" t="str">
        <f>MONTH(B2860)&amp;"/"&amp;YEAR(B2860)</f>
        <v>1/1900</v>
      </c>
      <c r="AN2860" s="45" t="e">
        <f>WEEKNUM(B2860)-WEEKNUM(EOMONTH(B2860,-1)+1)+1</f>
        <v>#NUM!</v>
      </c>
      <c r="AO2860" s="45" t="str">
        <f>MONTH(R2860)&amp;"/"&amp;YEAR(R2860)</f>
        <v>1/1900</v>
      </c>
      <c r="AP2860" s="45" t="e">
        <f>WEEKNUM(R2860)-WEEKNUM(EOMONTH(R2860,-1)+1)+1</f>
        <v>#NUM!</v>
      </c>
      <c r="AQ2860" s="45">
        <f>IF(AU2860="S",IF(Q2860="1. Aceitou o programa",R2860-B2860,0),0)</f>
        <v>0</v>
      </c>
      <c r="AR2860" s="45">
        <f>IF(AU2860="S",IF(AND(S2860&lt;&gt;"",R2860&lt;&gt;""),S2860-R2860,0),0)</f>
        <v>0</v>
      </c>
      <c r="AS2860" s="45">
        <f>IF(AU2860="S",IF(Q2860="1. Aceitou o programa",IF(OR(X2860="Não se Aplica",X2860=""),IF(OR(W2860="Não se Aplica",W2860=""),0,W2860-V2860),AVERAGE(X2860-W2860,W2860-V2860)),0),0)</f>
        <v>0</v>
      </c>
      <c r="AT2860" s="45">
        <f>IF(AU2860="S",IF(AND(Q2860="1. Aceitou o programa",AB2860="Realizada"),IFERROR(IF(AA2860="",0,AA2860-R2860),0),0),0)</f>
        <v>0</v>
      </c>
      <c r="AU2860" s="45" t="str">
        <f>_xlfn.XLOOKUP(U2860,'Lista Suspensa'!$AA$20:$AA$23,'Lista Suspensa'!$AB$20:$AB$23,"N/A")</f>
        <v>S</v>
      </c>
    </row>
    <row r="2861" spans="27:47" ht="12" customHeight="1">
      <c r="AA2861" s="27">
        <v>0</v>
      </c>
      <c r="AL2861" s="45" t="s">
        <v>68</v>
      </c>
      <c r="AM2861" s="162" t="str">
        <f>MONTH(B2861)&amp;"/"&amp;YEAR(B2861)</f>
        <v>1/1900</v>
      </c>
      <c r="AN2861" s="45" t="e">
        <f>WEEKNUM(B2861)-WEEKNUM(EOMONTH(B2861,-1)+1)+1</f>
        <v>#NUM!</v>
      </c>
      <c r="AO2861" s="45" t="str">
        <f>MONTH(R2861)&amp;"/"&amp;YEAR(R2861)</f>
        <v>1/1900</v>
      </c>
      <c r="AP2861" s="45" t="e">
        <f>WEEKNUM(R2861)-WEEKNUM(EOMONTH(R2861,-1)+1)+1</f>
        <v>#NUM!</v>
      </c>
      <c r="AQ2861" s="45">
        <f>IF(AU2861="S",IF(Q2861="1. Aceitou o programa",R2861-B2861,0),0)</f>
        <v>0</v>
      </c>
      <c r="AR2861" s="45">
        <f>IF(AU2861="S",IF(AND(S2861&lt;&gt;"",R2861&lt;&gt;""),S2861-R2861,0),0)</f>
        <v>0</v>
      </c>
      <c r="AS2861" s="45">
        <f>IF(AU2861="S",IF(Q2861="1. Aceitou o programa",IF(OR(X2861="Não se Aplica",X2861=""),IF(OR(W2861="Não se Aplica",W2861=""),0,W2861-V2861),AVERAGE(X2861-W2861,W2861-V2861)),0),0)</f>
        <v>0</v>
      </c>
      <c r="AT2861" s="45">
        <f>IF(AU2861="S",IF(AND(Q2861="1. Aceitou o programa",AB2861="Realizada"),IFERROR(IF(AA2861="",0,AA2861-R2861),0),0),0)</f>
        <v>0</v>
      </c>
      <c r="AU2861" s="45" t="str">
        <f>_xlfn.XLOOKUP(U2861,'Lista Suspensa'!$AA$20:$AA$23,'Lista Suspensa'!$AB$20:$AB$23,"N/A")</f>
        <v>S</v>
      </c>
    </row>
    <row r="2862" spans="27:47" ht="12" customHeight="1">
      <c r="AA2862" s="27">
        <v>0</v>
      </c>
      <c r="AL2862" s="45" t="s">
        <v>68</v>
      </c>
      <c r="AM2862" s="162" t="str">
        <f>MONTH(B2862)&amp;"/"&amp;YEAR(B2862)</f>
        <v>1/1900</v>
      </c>
      <c r="AN2862" s="45" t="e">
        <f>WEEKNUM(B2862)-WEEKNUM(EOMONTH(B2862,-1)+1)+1</f>
        <v>#NUM!</v>
      </c>
      <c r="AO2862" s="45" t="str">
        <f>MONTH(R2862)&amp;"/"&amp;YEAR(R2862)</f>
        <v>1/1900</v>
      </c>
      <c r="AP2862" s="45" t="e">
        <f>WEEKNUM(R2862)-WEEKNUM(EOMONTH(R2862,-1)+1)+1</f>
        <v>#NUM!</v>
      </c>
      <c r="AQ2862" s="45">
        <f>IF(AU2862="S",IF(Q2862="1. Aceitou o programa",R2862-B2862,0),0)</f>
        <v>0</v>
      </c>
      <c r="AR2862" s="45">
        <f>IF(AU2862="S",IF(AND(S2862&lt;&gt;"",R2862&lt;&gt;""),S2862-R2862,0),0)</f>
        <v>0</v>
      </c>
      <c r="AS2862" s="45">
        <f>IF(AU2862="S",IF(Q2862="1. Aceitou o programa",IF(OR(X2862="Não se Aplica",X2862=""),IF(OR(W2862="Não se Aplica",W2862=""),0,W2862-V2862),AVERAGE(X2862-W2862,W2862-V2862)),0),0)</f>
        <v>0</v>
      </c>
      <c r="AT2862" s="45">
        <f>IF(AU2862="S",IF(AND(Q2862="1. Aceitou o programa",AB2862="Realizada"),IFERROR(IF(AA2862="",0,AA2862-R2862),0),0),0)</f>
        <v>0</v>
      </c>
      <c r="AU2862" s="45" t="str">
        <f>_xlfn.XLOOKUP(U2862,'Lista Suspensa'!$AA$20:$AA$23,'Lista Suspensa'!$AB$20:$AB$23,"N/A")</f>
        <v>S</v>
      </c>
    </row>
    <row r="2863" spans="27:47" ht="12" customHeight="1">
      <c r="AA2863" s="27">
        <v>0</v>
      </c>
      <c r="AL2863" s="45" t="s">
        <v>68</v>
      </c>
      <c r="AM2863" s="162" t="str">
        <f>MONTH(B2863)&amp;"/"&amp;YEAR(B2863)</f>
        <v>1/1900</v>
      </c>
      <c r="AN2863" s="45" t="e">
        <f>WEEKNUM(B2863)-WEEKNUM(EOMONTH(B2863,-1)+1)+1</f>
        <v>#NUM!</v>
      </c>
      <c r="AO2863" s="45" t="str">
        <f>MONTH(R2863)&amp;"/"&amp;YEAR(R2863)</f>
        <v>1/1900</v>
      </c>
      <c r="AP2863" s="45" t="e">
        <f>WEEKNUM(R2863)-WEEKNUM(EOMONTH(R2863,-1)+1)+1</f>
        <v>#NUM!</v>
      </c>
      <c r="AQ2863" s="45">
        <f>IF(AU2863="S",IF(Q2863="1. Aceitou o programa",R2863-B2863,0),0)</f>
        <v>0</v>
      </c>
      <c r="AR2863" s="45">
        <f>IF(AU2863="S",IF(AND(S2863&lt;&gt;"",R2863&lt;&gt;""),S2863-R2863,0),0)</f>
        <v>0</v>
      </c>
      <c r="AS2863" s="45">
        <f>IF(AU2863="S",IF(Q2863="1. Aceitou o programa",IF(OR(X2863="Não se Aplica",X2863=""),IF(OR(W2863="Não se Aplica",W2863=""),0,W2863-V2863),AVERAGE(X2863-W2863,W2863-V2863)),0),0)</f>
        <v>0</v>
      </c>
      <c r="AT2863" s="45">
        <f>IF(AU2863="S",IF(AND(Q2863="1. Aceitou o programa",AB2863="Realizada"),IFERROR(IF(AA2863="",0,AA2863-R2863),0),0),0)</f>
        <v>0</v>
      </c>
      <c r="AU2863" s="45" t="str">
        <f>_xlfn.XLOOKUP(U2863,'Lista Suspensa'!$AA$20:$AA$23,'Lista Suspensa'!$AB$20:$AB$23,"N/A")</f>
        <v>S</v>
      </c>
    </row>
    <row r="2864" spans="27:47" ht="12" customHeight="1">
      <c r="AA2864" s="27">
        <v>0</v>
      </c>
      <c r="AL2864" s="45" t="s">
        <v>68</v>
      </c>
      <c r="AM2864" s="162" t="str">
        <f>MONTH(B2864)&amp;"/"&amp;YEAR(B2864)</f>
        <v>1/1900</v>
      </c>
      <c r="AN2864" s="45" t="e">
        <f>WEEKNUM(B2864)-WEEKNUM(EOMONTH(B2864,-1)+1)+1</f>
        <v>#NUM!</v>
      </c>
      <c r="AO2864" s="45" t="str">
        <f>MONTH(R2864)&amp;"/"&amp;YEAR(R2864)</f>
        <v>1/1900</v>
      </c>
      <c r="AP2864" s="45" t="e">
        <f>WEEKNUM(R2864)-WEEKNUM(EOMONTH(R2864,-1)+1)+1</f>
        <v>#NUM!</v>
      </c>
      <c r="AQ2864" s="45">
        <f>IF(AU2864="S",IF(Q2864="1. Aceitou o programa",R2864-B2864,0),0)</f>
        <v>0</v>
      </c>
      <c r="AR2864" s="45">
        <f>IF(AU2864="S",IF(AND(S2864&lt;&gt;"",R2864&lt;&gt;""),S2864-R2864,0),0)</f>
        <v>0</v>
      </c>
      <c r="AS2864" s="45">
        <f>IF(AU2864="S",IF(Q2864="1. Aceitou o programa",IF(OR(X2864="Não se Aplica",X2864=""),IF(OR(W2864="Não se Aplica",W2864=""),0,W2864-V2864),AVERAGE(X2864-W2864,W2864-V2864)),0),0)</f>
        <v>0</v>
      </c>
      <c r="AT2864" s="45">
        <f>IF(AU2864="S",IF(AND(Q2864="1. Aceitou o programa",AB2864="Realizada"),IFERROR(IF(AA2864="",0,AA2864-R2864),0),0),0)</f>
        <v>0</v>
      </c>
      <c r="AU2864" s="45" t="str">
        <f>_xlfn.XLOOKUP(U2864,'Lista Suspensa'!$AA$20:$AA$23,'Lista Suspensa'!$AB$20:$AB$23,"N/A")</f>
        <v>S</v>
      </c>
    </row>
    <row r="2865" spans="27:47" ht="12" customHeight="1">
      <c r="AA2865" s="27">
        <v>0</v>
      </c>
      <c r="AL2865" s="45" t="s">
        <v>68</v>
      </c>
      <c r="AM2865" s="162" t="str">
        <f>MONTH(B2865)&amp;"/"&amp;YEAR(B2865)</f>
        <v>1/1900</v>
      </c>
      <c r="AN2865" s="45" t="e">
        <f>WEEKNUM(B2865)-WEEKNUM(EOMONTH(B2865,-1)+1)+1</f>
        <v>#NUM!</v>
      </c>
      <c r="AO2865" s="45" t="str">
        <f>MONTH(R2865)&amp;"/"&amp;YEAR(R2865)</f>
        <v>1/1900</v>
      </c>
      <c r="AP2865" s="45" t="e">
        <f>WEEKNUM(R2865)-WEEKNUM(EOMONTH(R2865,-1)+1)+1</f>
        <v>#NUM!</v>
      </c>
      <c r="AQ2865" s="45">
        <f>IF(AU2865="S",IF(Q2865="1. Aceitou o programa",R2865-B2865,0),0)</f>
        <v>0</v>
      </c>
      <c r="AR2865" s="45">
        <f>IF(AU2865="S",IF(AND(S2865&lt;&gt;"",R2865&lt;&gt;""),S2865-R2865,0),0)</f>
        <v>0</v>
      </c>
      <c r="AS2865" s="45">
        <f>IF(AU2865="S",IF(Q2865="1. Aceitou o programa",IF(OR(X2865="Não se Aplica",X2865=""),IF(OR(W2865="Não se Aplica",W2865=""),0,W2865-V2865),AVERAGE(X2865-W2865,W2865-V2865)),0),0)</f>
        <v>0</v>
      </c>
      <c r="AT2865" s="45">
        <f>IF(AU2865="S",IF(AND(Q2865="1. Aceitou o programa",AB2865="Realizada"),IFERROR(IF(AA2865="",0,AA2865-R2865),0),0),0)</f>
        <v>0</v>
      </c>
      <c r="AU2865" s="45" t="str">
        <f>_xlfn.XLOOKUP(U2865,'Lista Suspensa'!$AA$20:$AA$23,'Lista Suspensa'!$AB$20:$AB$23,"N/A")</f>
        <v>S</v>
      </c>
    </row>
    <row r="2866" spans="27:47" ht="12" customHeight="1">
      <c r="AA2866" s="27">
        <v>0</v>
      </c>
      <c r="AL2866" s="45" t="s">
        <v>68</v>
      </c>
      <c r="AM2866" s="162" t="str">
        <f>MONTH(B2866)&amp;"/"&amp;YEAR(B2866)</f>
        <v>1/1900</v>
      </c>
      <c r="AN2866" s="45" t="e">
        <f>WEEKNUM(B2866)-WEEKNUM(EOMONTH(B2866,-1)+1)+1</f>
        <v>#NUM!</v>
      </c>
      <c r="AO2866" s="45" t="str">
        <f>MONTH(R2866)&amp;"/"&amp;YEAR(R2866)</f>
        <v>1/1900</v>
      </c>
      <c r="AP2866" s="45" t="e">
        <f>WEEKNUM(R2866)-WEEKNUM(EOMONTH(R2866,-1)+1)+1</f>
        <v>#NUM!</v>
      </c>
      <c r="AQ2866" s="45">
        <f>IF(AU2866="S",IF(Q2866="1. Aceitou o programa",R2866-B2866,0),0)</f>
        <v>0</v>
      </c>
      <c r="AR2866" s="45">
        <f>IF(AU2866="S",IF(AND(S2866&lt;&gt;"",R2866&lt;&gt;""),S2866-R2866,0),0)</f>
        <v>0</v>
      </c>
      <c r="AS2866" s="45">
        <f>IF(AU2866="S",IF(Q2866="1. Aceitou o programa",IF(OR(X2866="Não se Aplica",X2866=""),IF(OR(W2866="Não se Aplica",W2866=""),0,W2866-V2866),AVERAGE(X2866-W2866,W2866-V2866)),0),0)</f>
        <v>0</v>
      </c>
      <c r="AT2866" s="45">
        <f>IF(AU2866="S",IF(AND(Q2866="1. Aceitou o programa",AB2866="Realizada"),IFERROR(IF(AA2866="",0,AA2866-R2866),0),0),0)</f>
        <v>0</v>
      </c>
      <c r="AU2866" s="45" t="str">
        <f>_xlfn.XLOOKUP(U2866,'Lista Suspensa'!$AA$20:$AA$23,'Lista Suspensa'!$AB$20:$AB$23,"N/A")</f>
        <v>S</v>
      </c>
    </row>
    <row r="2867" spans="27:47" ht="12" customHeight="1">
      <c r="AA2867" s="27">
        <v>0</v>
      </c>
      <c r="AL2867" s="45" t="s">
        <v>68</v>
      </c>
      <c r="AM2867" s="162" t="str">
        <f>MONTH(B2867)&amp;"/"&amp;YEAR(B2867)</f>
        <v>1/1900</v>
      </c>
      <c r="AN2867" s="45" t="e">
        <f>WEEKNUM(B2867)-WEEKNUM(EOMONTH(B2867,-1)+1)+1</f>
        <v>#NUM!</v>
      </c>
      <c r="AO2867" s="45" t="str">
        <f>MONTH(R2867)&amp;"/"&amp;YEAR(R2867)</f>
        <v>1/1900</v>
      </c>
      <c r="AP2867" s="45" t="e">
        <f>WEEKNUM(R2867)-WEEKNUM(EOMONTH(R2867,-1)+1)+1</f>
        <v>#NUM!</v>
      </c>
      <c r="AQ2867" s="45">
        <f>IF(AU2867="S",IF(Q2867="1. Aceitou o programa",R2867-B2867,0),0)</f>
        <v>0</v>
      </c>
      <c r="AR2867" s="45">
        <f>IF(AU2867="S",IF(AND(S2867&lt;&gt;"",R2867&lt;&gt;""),S2867-R2867,0),0)</f>
        <v>0</v>
      </c>
      <c r="AS2867" s="45">
        <f>IF(AU2867="S",IF(Q2867="1. Aceitou o programa",IF(OR(X2867="Não se Aplica",X2867=""),IF(OR(W2867="Não se Aplica",W2867=""),0,W2867-V2867),AVERAGE(X2867-W2867,W2867-V2867)),0),0)</f>
        <v>0</v>
      </c>
      <c r="AT2867" s="45">
        <f>IF(AU2867="S",IF(AND(Q2867="1. Aceitou o programa",AB2867="Realizada"),IFERROR(IF(AA2867="",0,AA2867-R2867),0),0),0)</f>
        <v>0</v>
      </c>
      <c r="AU2867" s="45" t="str">
        <f>_xlfn.XLOOKUP(U2867,'Lista Suspensa'!$AA$20:$AA$23,'Lista Suspensa'!$AB$20:$AB$23,"N/A")</f>
        <v>S</v>
      </c>
    </row>
    <row r="2868" spans="27:47" ht="12" customHeight="1">
      <c r="AA2868" s="27">
        <v>0</v>
      </c>
      <c r="AL2868" s="45" t="s">
        <v>68</v>
      </c>
      <c r="AM2868" s="162" t="str">
        <f>MONTH(B2868)&amp;"/"&amp;YEAR(B2868)</f>
        <v>1/1900</v>
      </c>
      <c r="AN2868" s="45" t="e">
        <f>WEEKNUM(B2868)-WEEKNUM(EOMONTH(B2868,-1)+1)+1</f>
        <v>#NUM!</v>
      </c>
      <c r="AO2868" s="45" t="str">
        <f>MONTH(R2868)&amp;"/"&amp;YEAR(R2868)</f>
        <v>1/1900</v>
      </c>
      <c r="AP2868" s="45" t="e">
        <f>WEEKNUM(R2868)-WEEKNUM(EOMONTH(R2868,-1)+1)+1</f>
        <v>#NUM!</v>
      </c>
      <c r="AQ2868" s="45">
        <f>IF(AU2868="S",IF(Q2868="1. Aceitou o programa",R2868-B2868,0),0)</f>
        <v>0</v>
      </c>
      <c r="AR2868" s="45">
        <f>IF(AU2868="S",IF(AND(S2868&lt;&gt;"",R2868&lt;&gt;""),S2868-R2868,0),0)</f>
        <v>0</v>
      </c>
      <c r="AS2868" s="45">
        <f>IF(AU2868="S",IF(Q2868="1. Aceitou o programa",IF(OR(X2868="Não se Aplica",X2868=""),IF(OR(W2868="Não se Aplica",W2868=""),0,W2868-V2868),AVERAGE(X2868-W2868,W2868-V2868)),0),0)</f>
        <v>0</v>
      </c>
      <c r="AT2868" s="45">
        <f>IF(AU2868="S",IF(AND(Q2868="1. Aceitou o programa",AB2868="Realizada"),IFERROR(IF(AA2868="",0,AA2868-R2868),0),0),0)</f>
        <v>0</v>
      </c>
      <c r="AU2868" s="45" t="str">
        <f>_xlfn.XLOOKUP(U2868,'Lista Suspensa'!$AA$20:$AA$23,'Lista Suspensa'!$AB$20:$AB$23,"N/A")</f>
        <v>S</v>
      </c>
    </row>
    <row r="2869" spans="27:47" ht="12" customHeight="1">
      <c r="AA2869" s="27">
        <v>0</v>
      </c>
      <c r="AL2869" s="45" t="s">
        <v>68</v>
      </c>
      <c r="AM2869" s="162" t="str">
        <f>MONTH(B2869)&amp;"/"&amp;YEAR(B2869)</f>
        <v>1/1900</v>
      </c>
      <c r="AN2869" s="45" t="e">
        <f>WEEKNUM(B2869)-WEEKNUM(EOMONTH(B2869,-1)+1)+1</f>
        <v>#NUM!</v>
      </c>
      <c r="AO2869" s="45" t="str">
        <f>MONTH(R2869)&amp;"/"&amp;YEAR(R2869)</f>
        <v>1/1900</v>
      </c>
      <c r="AP2869" s="45" t="e">
        <f>WEEKNUM(R2869)-WEEKNUM(EOMONTH(R2869,-1)+1)+1</f>
        <v>#NUM!</v>
      </c>
      <c r="AQ2869" s="45">
        <f>IF(AU2869="S",IF(Q2869="1. Aceitou o programa",R2869-B2869,0),0)</f>
        <v>0</v>
      </c>
      <c r="AR2869" s="45">
        <f>IF(AU2869="S",IF(AND(S2869&lt;&gt;"",R2869&lt;&gt;""),S2869-R2869,0),0)</f>
        <v>0</v>
      </c>
      <c r="AS2869" s="45">
        <f>IF(AU2869="S",IF(Q2869="1. Aceitou o programa",IF(OR(X2869="Não se Aplica",X2869=""),IF(OR(W2869="Não se Aplica",W2869=""),0,W2869-V2869),AVERAGE(X2869-W2869,W2869-V2869)),0),0)</f>
        <v>0</v>
      </c>
      <c r="AT2869" s="45">
        <f>IF(AU2869="S",IF(AND(Q2869="1. Aceitou o programa",AB2869="Realizada"),IFERROR(IF(AA2869="",0,AA2869-R2869),0),0),0)</f>
        <v>0</v>
      </c>
      <c r="AU2869" s="45" t="str">
        <f>_xlfn.XLOOKUP(U2869,'Lista Suspensa'!$AA$20:$AA$23,'Lista Suspensa'!$AB$20:$AB$23,"N/A")</f>
        <v>S</v>
      </c>
    </row>
    <row r="2870" spans="27:47" ht="12" customHeight="1">
      <c r="AA2870" s="27">
        <v>0</v>
      </c>
      <c r="AL2870" s="45" t="s">
        <v>68</v>
      </c>
      <c r="AM2870" s="162" t="str">
        <f>MONTH(B2870)&amp;"/"&amp;YEAR(B2870)</f>
        <v>1/1900</v>
      </c>
      <c r="AN2870" s="45" t="e">
        <f>WEEKNUM(B2870)-WEEKNUM(EOMONTH(B2870,-1)+1)+1</f>
        <v>#NUM!</v>
      </c>
      <c r="AO2870" s="45" t="str">
        <f>MONTH(R2870)&amp;"/"&amp;YEAR(R2870)</f>
        <v>1/1900</v>
      </c>
      <c r="AP2870" s="45" t="e">
        <f>WEEKNUM(R2870)-WEEKNUM(EOMONTH(R2870,-1)+1)+1</f>
        <v>#NUM!</v>
      </c>
      <c r="AQ2870" s="45">
        <f>IF(AU2870="S",IF(Q2870="1. Aceitou o programa",R2870-B2870,0),0)</f>
        <v>0</v>
      </c>
      <c r="AR2870" s="45">
        <f>IF(AU2870="S",IF(AND(S2870&lt;&gt;"",R2870&lt;&gt;""),S2870-R2870,0),0)</f>
        <v>0</v>
      </c>
      <c r="AS2870" s="45">
        <f>IF(AU2870="S",IF(Q2870="1. Aceitou o programa",IF(OR(X2870="Não se Aplica",X2870=""),IF(OR(W2870="Não se Aplica",W2870=""),0,W2870-V2870),AVERAGE(X2870-W2870,W2870-V2870)),0),0)</f>
        <v>0</v>
      </c>
      <c r="AT2870" s="45">
        <f>IF(AU2870="S",IF(AND(Q2870="1. Aceitou o programa",AB2870="Realizada"),IFERROR(IF(AA2870="",0,AA2870-R2870),0),0),0)</f>
        <v>0</v>
      </c>
      <c r="AU2870" s="45" t="str">
        <f>_xlfn.XLOOKUP(U2870,'Lista Suspensa'!$AA$20:$AA$23,'Lista Suspensa'!$AB$20:$AB$23,"N/A")</f>
        <v>S</v>
      </c>
    </row>
    <row r="2871" spans="27:47" ht="12" customHeight="1">
      <c r="AA2871" s="27">
        <v>0</v>
      </c>
      <c r="AL2871" s="45" t="s">
        <v>68</v>
      </c>
      <c r="AM2871" s="162" t="str">
        <f>MONTH(B2871)&amp;"/"&amp;YEAR(B2871)</f>
        <v>1/1900</v>
      </c>
      <c r="AN2871" s="45" t="e">
        <f>WEEKNUM(B2871)-WEEKNUM(EOMONTH(B2871,-1)+1)+1</f>
        <v>#NUM!</v>
      </c>
      <c r="AO2871" s="45" t="str">
        <f>MONTH(R2871)&amp;"/"&amp;YEAR(R2871)</f>
        <v>1/1900</v>
      </c>
      <c r="AP2871" s="45" t="e">
        <f>WEEKNUM(R2871)-WEEKNUM(EOMONTH(R2871,-1)+1)+1</f>
        <v>#NUM!</v>
      </c>
      <c r="AQ2871" s="45">
        <f>IF(AU2871="S",IF(Q2871="1. Aceitou o programa",R2871-B2871,0),0)</f>
        <v>0</v>
      </c>
      <c r="AR2871" s="45">
        <f>IF(AU2871="S",IF(AND(S2871&lt;&gt;"",R2871&lt;&gt;""),S2871-R2871,0),0)</f>
        <v>0</v>
      </c>
      <c r="AS2871" s="45">
        <f>IF(AU2871="S",IF(Q2871="1. Aceitou o programa",IF(OR(X2871="Não se Aplica",X2871=""),IF(OR(W2871="Não se Aplica",W2871=""),0,W2871-V2871),AVERAGE(X2871-W2871,W2871-V2871)),0),0)</f>
        <v>0</v>
      </c>
      <c r="AT2871" s="45">
        <f>IF(AU2871="S",IF(AND(Q2871="1. Aceitou o programa",AB2871="Realizada"),IFERROR(IF(AA2871="",0,AA2871-R2871),0),0),0)</f>
        <v>0</v>
      </c>
      <c r="AU2871" s="45" t="str">
        <f>_xlfn.XLOOKUP(U2871,'Lista Suspensa'!$AA$20:$AA$23,'Lista Suspensa'!$AB$20:$AB$23,"N/A")</f>
        <v>S</v>
      </c>
    </row>
    <row r="2872" spans="27:47" ht="12" customHeight="1">
      <c r="AA2872" s="27">
        <v>0</v>
      </c>
      <c r="AL2872" s="45" t="s">
        <v>68</v>
      </c>
      <c r="AM2872" s="162" t="str">
        <f>MONTH(B2872)&amp;"/"&amp;YEAR(B2872)</f>
        <v>1/1900</v>
      </c>
      <c r="AN2872" s="45" t="e">
        <f>WEEKNUM(B2872)-WEEKNUM(EOMONTH(B2872,-1)+1)+1</f>
        <v>#NUM!</v>
      </c>
      <c r="AO2872" s="45" t="str">
        <f>MONTH(R2872)&amp;"/"&amp;YEAR(R2872)</f>
        <v>1/1900</v>
      </c>
      <c r="AP2872" s="45" t="e">
        <f>WEEKNUM(R2872)-WEEKNUM(EOMONTH(R2872,-1)+1)+1</f>
        <v>#NUM!</v>
      </c>
      <c r="AQ2872" s="45">
        <f>IF(AU2872="S",IF(Q2872="1. Aceitou o programa",R2872-B2872,0),0)</f>
        <v>0</v>
      </c>
      <c r="AR2872" s="45">
        <f>IF(AU2872="S",IF(AND(S2872&lt;&gt;"",R2872&lt;&gt;""),S2872-R2872,0),0)</f>
        <v>0</v>
      </c>
      <c r="AS2872" s="45">
        <f>IF(AU2872="S",IF(Q2872="1. Aceitou o programa",IF(OR(X2872="Não se Aplica",X2872=""),IF(OR(W2872="Não se Aplica",W2872=""),0,W2872-V2872),AVERAGE(X2872-W2872,W2872-V2872)),0),0)</f>
        <v>0</v>
      </c>
      <c r="AT2872" s="45">
        <f>IF(AU2872="S",IF(AND(Q2872="1. Aceitou o programa",AB2872="Realizada"),IFERROR(IF(AA2872="",0,AA2872-R2872),0),0),0)</f>
        <v>0</v>
      </c>
      <c r="AU2872" s="45" t="str">
        <f>_xlfn.XLOOKUP(U2872,'Lista Suspensa'!$AA$20:$AA$23,'Lista Suspensa'!$AB$20:$AB$23,"N/A")</f>
        <v>S</v>
      </c>
    </row>
    <row r="2873" spans="27:47" ht="12" customHeight="1">
      <c r="AA2873" s="27">
        <v>0</v>
      </c>
      <c r="AL2873" s="45" t="s">
        <v>68</v>
      </c>
      <c r="AM2873" s="162" t="str">
        <f>MONTH(B2873)&amp;"/"&amp;YEAR(B2873)</f>
        <v>1/1900</v>
      </c>
      <c r="AN2873" s="45" t="e">
        <f>WEEKNUM(B2873)-WEEKNUM(EOMONTH(B2873,-1)+1)+1</f>
        <v>#NUM!</v>
      </c>
      <c r="AO2873" s="45" t="str">
        <f>MONTH(R2873)&amp;"/"&amp;YEAR(R2873)</f>
        <v>1/1900</v>
      </c>
      <c r="AP2873" s="45" t="e">
        <f>WEEKNUM(R2873)-WEEKNUM(EOMONTH(R2873,-1)+1)+1</f>
        <v>#NUM!</v>
      </c>
      <c r="AQ2873" s="45">
        <f>IF(AU2873="S",IF(Q2873="1. Aceitou o programa",R2873-B2873,0),0)</f>
        <v>0</v>
      </c>
      <c r="AR2873" s="45">
        <f>IF(AU2873="S",IF(AND(S2873&lt;&gt;"",R2873&lt;&gt;""),S2873-R2873,0),0)</f>
        <v>0</v>
      </c>
      <c r="AS2873" s="45">
        <f>IF(AU2873="S",IF(Q2873="1. Aceitou o programa",IF(OR(X2873="Não se Aplica",X2873=""),IF(OR(W2873="Não se Aplica",W2873=""),0,W2873-V2873),AVERAGE(X2873-W2873,W2873-V2873)),0),0)</f>
        <v>0</v>
      </c>
      <c r="AT2873" s="45">
        <f>IF(AU2873="S",IF(AND(Q2873="1. Aceitou o programa",AB2873="Realizada"),IFERROR(IF(AA2873="",0,AA2873-R2873),0),0),0)</f>
        <v>0</v>
      </c>
      <c r="AU2873" s="45" t="str">
        <f>_xlfn.XLOOKUP(U2873,'Lista Suspensa'!$AA$20:$AA$23,'Lista Suspensa'!$AB$20:$AB$23,"N/A")</f>
        <v>S</v>
      </c>
    </row>
    <row r="2874" spans="27:47" ht="12" customHeight="1">
      <c r="AA2874" s="27">
        <v>0</v>
      </c>
      <c r="AL2874" s="45" t="s">
        <v>68</v>
      </c>
      <c r="AM2874" s="162" t="str">
        <f>MONTH(B2874)&amp;"/"&amp;YEAR(B2874)</f>
        <v>1/1900</v>
      </c>
      <c r="AN2874" s="45" t="e">
        <f>WEEKNUM(B2874)-WEEKNUM(EOMONTH(B2874,-1)+1)+1</f>
        <v>#NUM!</v>
      </c>
      <c r="AO2874" s="45" t="str">
        <f>MONTH(R2874)&amp;"/"&amp;YEAR(R2874)</f>
        <v>1/1900</v>
      </c>
      <c r="AP2874" s="45" t="e">
        <f>WEEKNUM(R2874)-WEEKNUM(EOMONTH(R2874,-1)+1)+1</f>
        <v>#NUM!</v>
      </c>
      <c r="AQ2874" s="45">
        <f>IF(AU2874="S",IF(Q2874="1. Aceitou o programa",R2874-B2874,0),0)</f>
        <v>0</v>
      </c>
      <c r="AR2874" s="45">
        <f>IF(AU2874="S",IF(AND(S2874&lt;&gt;"",R2874&lt;&gt;""),S2874-R2874,0),0)</f>
        <v>0</v>
      </c>
      <c r="AS2874" s="45">
        <f>IF(AU2874="S",IF(Q2874="1. Aceitou o programa",IF(OR(X2874="Não se Aplica",X2874=""),IF(OR(W2874="Não se Aplica",W2874=""),0,W2874-V2874),AVERAGE(X2874-W2874,W2874-V2874)),0),0)</f>
        <v>0</v>
      </c>
      <c r="AT2874" s="45">
        <f>IF(AU2874="S",IF(AND(Q2874="1. Aceitou o programa",AB2874="Realizada"),IFERROR(IF(AA2874="",0,AA2874-R2874),0),0),0)</f>
        <v>0</v>
      </c>
      <c r="AU2874" s="45" t="str">
        <f>_xlfn.XLOOKUP(U2874,'Lista Suspensa'!$AA$20:$AA$23,'Lista Suspensa'!$AB$20:$AB$23,"N/A")</f>
        <v>S</v>
      </c>
    </row>
    <row r="2875" spans="27:47" ht="12" customHeight="1">
      <c r="AA2875" s="27">
        <v>0</v>
      </c>
      <c r="AL2875" s="45" t="s">
        <v>68</v>
      </c>
      <c r="AM2875" s="162" t="str">
        <f>MONTH(B2875)&amp;"/"&amp;YEAR(B2875)</f>
        <v>1/1900</v>
      </c>
      <c r="AN2875" s="45" t="e">
        <f>WEEKNUM(B2875)-WEEKNUM(EOMONTH(B2875,-1)+1)+1</f>
        <v>#NUM!</v>
      </c>
      <c r="AO2875" s="45" t="str">
        <f>MONTH(R2875)&amp;"/"&amp;YEAR(R2875)</f>
        <v>1/1900</v>
      </c>
      <c r="AP2875" s="45" t="e">
        <f>WEEKNUM(R2875)-WEEKNUM(EOMONTH(R2875,-1)+1)+1</f>
        <v>#NUM!</v>
      </c>
      <c r="AQ2875" s="45">
        <f>IF(AU2875="S",IF(Q2875="1. Aceitou o programa",R2875-B2875,0),0)</f>
        <v>0</v>
      </c>
      <c r="AR2875" s="45">
        <f>IF(AU2875="S",IF(AND(S2875&lt;&gt;"",R2875&lt;&gt;""),S2875-R2875,0),0)</f>
        <v>0</v>
      </c>
      <c r="AS2875" s="45">
        <f>IF(AU2875="S",IF(Q2875="1. Aceitou o programa",IF(OR(X2875="Não se Aplica",X2875=""),IF(OR(W2875="Não se Aplica",W2875=""),0,W2875-V2875),AVERAGE(X2875-W2875,W2875-V2875)),0),0)</f>
        <v>0</v>
      </c>
      <c r="AT2875" s="45">
        <f>IF(AU2875="S",IF(AND(Q2875="1. Aceitou o programa",AB2875="Realizada"),IFERROR(IF(AA2875="",0,AA2875-R2875),0),0),0)</f>
        <v>0</v>
      </c>
      <c r="AU2875" s="45" t="str">
        <f>_xlfn.XLOOKUP(U2875,'Lista Suspensa'!$AA$20:$AA$23,'Lista Suspensa'!$AB$20:$AB$23,"N/A")</f>
        <v>S</v>
      </c>
    </row>
    <row r="2876" spans="27:47" ht="12" customHeight="1">
      <c r="AA2876" s="27">
        <v>0</v>
      </c>
      <c r="AL2876" s="45" t="s">
        <v>68</v>
      </c>
      <c r="AM2876" s="162" t="str">
        <f>MONTH(B2876)&amp;"/"&amp;YEAR(B2876)</f>
        <v>1/1900</v>
      </c>
      <c r="AN2876" s="45" t="e">
        <f>WEEKNUM(B2876)-WEEKNUM(EOMONTH(B2876,-1)+1)+1</f>
        <v>#NUM!</v>
      </c>
      <c r="AO2876" s="45" t="str">
        <f>MONTH(R2876)&amp;"/"&amp;YEAR(R2876)</f>
        <v>1/1900</v>
      </c>
      <c r="AP2876" s="45" t="e">
        <f>WEEKNUM(R2876)-WEEKNUM(EOMONTH(R2876,-1)+1)+1</f>
        <v>#NUM!</v>
      </c>
      <c r="AQ2876" s="45">
        <f>IF(AU2876="S",IF(Q2876="1. Aceitou o programa",R2876-B2876,0),0)</f>
        <v>0</v>
      </c>
      <c r="AR2876" s="45">
        <f>IF(AU2876="S",IF(AND(S2876&lt;&gt;"",R2876&lt;&gt;""),S2876-R2876,0),0)</f>
        <v>0</v>
      </c>
      <c r="AS2876" s="45">
        <f>IF(AU2876="S",IF(Q2876="1. Aceitou o programa",IF(OR(X2876="Não se Aplica",X2876=""),IF(OR(W2876="Não se Aplica",W2876=""),0,W2876-V2876),AVERAGE(X2876-W2876,W2876-V2876)),0),0)</f>
        <v>0</v>
      </c>
      <c r="AT2876" s="45">
        <f>IF(AU2876="S",IF(AND(Q2876="1. Aceitou o programa",AB2876="Realizada"),IFERROR(IF(AA2876="",0,AA2876-R2876),0),0),0)</f>
        <v>0</v>
      </c>
      <c r="AU2876" s="45" t="str">
        <f>_xlfn.XLOOKUP(U2876,'Lista Suspensa'!$AA$20:$AA$23,'Lista Suspensa'!$AB$20:$AB$23,"N/A")</f>
        <v>S</v>
      </c>
    </row>
    <row r="2877" spans="27:47" ht="12" customHeight="1">
      <c r="AA2877" s="27">
        <v>0</v>
      </c>
      <c r="AL2877" s="45" t="s">
        <v>68</v>
      </c>
      <c r="AM2877" s="162" t="str">
        <f>MONTH(B2877)&amp;"/"&amp;YEAR(B2877)</f>
        <v>1/1900</v>
      </c>
      <c r="AN2877" s="45" t="e">
        <f>WEEKNUM(B2877)-WEEKNUM(EOMONTH(B2877,-1)+1)+1</f>
        <v>#NUM!</v>
      </c>
      <c r="AO2877" s="45" t="str">
        <f>MONTH(R2877)&amp;"/"&amp;YEAR(R2877)</f>
        <v>1/1900</v>
      </c>
      <c r="AP2877" s="45" t="e">
        <f>WEEKNUM(R2877)-WEEKNUM(EOMONTH(R2877,-1)+1)+1</f>
        <v>#NUM!</v>
      </c>
      <c r="AQ2877" s="45">
        <f>IF(AU2877="S",IF(Q2877="1. Aceitou o programa",R2877-B2877,0),0)</f>
        <v>0</v>
      </c>
      <c r="AR2877" s="45">
        <f>IF(AU2877="S",IF(AND(S2877&lt;&gt;"",R2877&lt;&gt;""),S2877-R2877,0),0)</f>
        <v>0</v>
      </c>
      <c r="AS2877" s="45">
        <f>IF(AU2877="S",IF(Q2877="1. Aceitou o programa",IF(OR(X2877="Não se Aplica",X2877=""),IF(OR(W2877="Não se Aplica",W2877=""),0,W2877-V2877),AVERAGE(X2877-W2877,W2877-V2877)),0),0)</f>
        <v>0</v>
      </c>
      <c r="AT2877" s="45">
        <f>IF(AU2877="S",IF(AND(Q2877="1. Aceitou o programa",AB2877="Realizada"),IFERROR(IF(AA2877="",0,AA2877-R2877),0),0),0)</f>
        <v>0</v>
      </c>
      <c r="AU2877" s="45" t="str">
        <f>_xlfn.XLOOKUP(U2877,'Lista Suspensa'!$AA$20:$AA$23,'Lista Suspensa'!$AB$20:$AB$23,"N/A")</f>
        <v>S</v>
      </c>
    </row>
    <row r="2878" spans="27:47" ht="12" customHeight="1">
      <c r="AA2878" s="27">
        <v>0</v>
      </c>
      <c r="AL2878" s="45" t="s">
        <v>68</v>
      </c>
      <c r="AM2878" s="162" t="str">
        <f>MONTH(B2878)&amp;"/"&amp;YEAR(B2878)</f>
        <v>1/1900</v>
      </c>
      <c r="AN2878" s="45" t="e">
        <f>WEEKNUM(B2878)-WEEKNUM(EOMONTH(B2878,-1)+1)+1</f>
        <v>#NUM!</v>
      </c>
      <c r="AO2878" s="45" t="str">
        <f>MONTH(R2878)&amp;"/"&amp;YEAR(R2878)</f>
        <v>1/1900</v>
      </c>
      <c r="AP2878" s="45" t="e">
        <f>WEEKNUM(R2878)-WEEKNUM(EOMONTH(R2878,-1)+1)+1</f>
        <v>#NUM!</v>
      </c>
      <c r="AQ2878" s="45">
        <f>IF(AU2878="S",IF(Q2878="1. Aceitou o programa",R2878-B2878,0),0)</f>
        <v>0</v>
      </c>
      <c r="AR2878" s="45">
        <f>IF(AU2878="S",IF(AND(S2878&lt;&gt;"",R2878&lt;&gt;""),S2878-R2878,0),0)</f>
        <v>0</v>
      </c>
      <c r="AS2878" s="45">
        <f>IF(AU2878="S",IF(Q2878="1. Aceitou o programa",IF(OR(X2878="Não se Aplica",X2878=""),IF(OR(W2878="Não se Aplica",W2878=""),0,W2878-V2878),AVERAGE(X2878-W2878,W2878-V2878)),0),0)</f>
        <v>0</v>
      </c>
      <c r="AT2878" s="45">
        <f>IF(AU2878="S",IF(AND(Q2878="1. Aceitou o programa",AB2878="Realizada"),IFERROR(IF(AA2878="",0,AA2878-R2878),0),0),0)</f>
        <v>0</v>
      </c>
      <c r="AU2878" s="45" t="str">
        <f>_xlfn.XLOOKUP(U2878,'Lista Suspensa'!$AA$20:$AA$23,'Lista Suspensa'!$AB$20:$AB$23,"N/A")</f>
        <v>S</v>
      </c>
    </row>
    <row r="2879" spans="27:47" ht="12" customHeight="1">
      <c r="AA2879" s="27">
        <v>0</v>
      </c>
      <c r="AL2879" s="45" t="s">
        <v>68</v>
      </c>
      <c r="AM2879" s="162" t="str">
        <f>MONTH(B2879)&amp;"/"&amp;YEAR(B2879)</f>
        <v>1/1900</v>
      </c>
      <c r="AN2879" s="45" t="e">
        <f>WEEKNUM(B2879)-WEEKNUM(EOMONTH(B2879,-1)+1)+1</f>
        <v>#NUM!</v>
      </c>
      <c r="AO2879" s="45" t="str">
        <f>MONTH(R2879)&amp;"/"&amp;YEAR(R2879)</f>
        <v>1/1900</v>
      </c>
      <c r="AP2879" s="45" t="e">
        <f>WEEKNUM(R2879)-WEEKNUM(EOMONTH(R2879,-1)+1)+1</f>
        <v>#NUM!</v>
      </c>
      <c r="AQ2879" s="45">
        <f>IF(AU2879="S",IF(Q2879="1. Aceitou o programa",R2879-B2879,0),0)</f>
        <v>0</v>
      </c>
      <c r="AR2879" s="45">
        <f>IF(AU2879="S",IF(AND(S2879&lt;&gt;"",R2879&lt;&gt;""),S2879-R2879,0),0)</f>
        <v>0</v>
      </c>
      <c r="AS2879" s="45">
        <f>IF(AU2879="S",IF(Q2879="1. Aceitou o programa",IF(OR(X2879="Não se Aplica",X2879=""),IF(OR(W2879="Não se Aplica",W2879=""),0,W2879-V2879),AVERAGE(X2879-W2879,W2879-V2879)),0),0)</f>
        <v>0</v>
      </c>
      <c r="AT2879" s="45">
        <f>IF(AU2879="S",IF(AND(Q2879="1. Aceitou o programa",AB2879="Realizada"),IFERROR(IF(AA2879="",0,AA2879-R2879),0),0),0)</f>
        <v>0</v>
      </c>
      <c r="AU2879" s="45" t="str">
        <f>_xlfn.XLOOKUP(U2879,'Lista Suspensa'!$AA$20:$AA$23,'Lista Suspensa'!$AB$20:$AB$23,"N/A")</f>
        <v>S</v>
      </c>
    </row>
    <row r="2880" spans="27:47" ht="12" customHeight="1">
      <c r="AA2880" s="27">
        <v>0</v>
      </c>
      <c r="AL2880" s="45" t="s">
        <v>68</v>
      </c>
      <c r="AM2880" s="162" t="str">
        <f>MONTH(B2880)&amp;"/"&amp;YEAR(B2880)</f>
        <v>1/1900</v>
      </c>
      <c r="AN2880" s="45" t="e">
        <f>WEEKNUM(B2880)-WEEKNUM(EOMONTH(B2880,-1)+1)+1</f>
        <v>#NUM!</v>
      </c>
      <c r="AO2880" s="45" t="str">
        <f>MONTH(R2880)&amp;"/"&amp;YEAR(R2880)</f>
        <v>1/1900</v>
      </c>
      <c r="AP2880" s="45" t="e">
        <f>WEEKNUM(R2880)-WEEKNUM(EOMONTH(R2880,-1)+1)+1</f>
        <v>#NUM!</v>
      </c>
      <c r="AQ2880" s="45">
        <f>IF(AU2880="S",IF(Q2880="1. Aceitou o programa",R2880-B2880,0),0)</f>
        <v>0</v>
      </c>
      <c r="AR2880" s="45">
        <f>IF(AU2880="S",IF(AND(S2880&lt;&gt;"",R2880&lt;&gt;""),S2880-R2880,0),0)</f>
        <v>0</v>
      </c>
      <c r="AS2880" s="45">
        <f>IF(AU2880="S",IF(Q2880="1. Aceitou o programa",IF(OR(X2880="Não se Aplica",X2880=""),IF(OR(W2880="Não se Aplica",W2880=""),0,W2880-V2880),AVERAGE(X2880-W2880,W2880-V2880)),0),0)</f>
        <v>0</v>
      </c>
      <c r="AT2880" s="45">
        <f>IF(AU2880="S",IF(AND(Q2880="1. Aceitou o programa",AB2880="Realizada"),IFERROR(IF(AA2880="",0,AA2880-R2880),0),0),0)</f>
        <v>0</v>
      </c>
      <c r="AU2880" s="45" t="str">
        <f>_xlfn.XLOOKUP(U2880,'Lista Suspensa'!$AA$20:$AA$23,'Lista Suspensa'!$AB$20:$AB$23,"N/A")</f>
        <v>S</v>
      </c>
    </row>
    <row r="2881" spans="27:47" ht="12" customHeight="1">
      <c r="AA2881" s="27">
        <v>0</v>
      </c>
      <c r="AL2881" s="45" t="s">
        <v>68</v>
      </c>
      <c r="AM2881" s="162" t="str">
        <f>MONTH(B2881)&amp;"/"&amp;YEAR(B2881)</f>
        <v>1/1900</v>
      </c>
      <c r="AN2881" s="45" t="e">
        <f>WEEKNUM(B2881)-WEEKNUM(EOMONTH(B2881,-1)+1)+1</f>
        <v>#NUM!</v>
      </c>
      <c r="AO2881" s="45" t="str">
        <f>MONTH(R2881)&amp;"/"&amp;YEAR(R2881)</f>
        <v>1/1900</v>
      </c>
      <c r="AP2881" s="45" t="e">
        <f>WEEKNUM(R2881)-WEEKNUM(EOMONTH(R2881,-1)+1)+1</f>
        <v>#NUM!</v>
      </c>
      <c r="AQ2881" s="45">
        <f>IF(AU2881="S",IF(Q2881="1. Aceitou o programa",R2881-B2881,0),0)</f>
        <v>0</v>
      </c>
      <c r="AR2881" s="45">
        <f>IF(AU2881="S",IF(AND(S2881&lt;&gt;"",R2881&lt;&gt;""),S2881-R2881,0),0)</f>
        <v>0</v>
      </c>
      <c r="AS2881" s="45">
        <f>IF(AU2881="S",IF(Q2881="1. Aceitou o programa",IF(OR(X2881="Não se Aplica",X2881=""),IF(OR(W2881="Não se Aplica",W2881=""),0,W2881-V2881),AVERAGE(X2881-W2881,W2881-V2881)),0),0)</f>
        <v>0</v>
      </c>
      <c r="AT2881" s="45">
        <f>IF(AU2881="S",IF(AND(Q2881="1. Aceitou o programa",AB2881="Realizada"),IFERROR(IF(AA2881="",0,AA2881-R2881),0),0),0)</f>
        <v>0</v>
      </c>
      <c r="AU2881" s="45" t="str">
        <f>_xlfn.XLOOKUP(U2881,'Lista Suspensa'!$AA$20:$AA$23,'Lista Suspensa'!$AB$20:$AB$23,"N/A")</f>
        <v>S</v>
      </c>
    </row>
    <row r="2882" spans="27:47" ht="12" customHeight="1">
      <c r="AA2882" s="27">
        <v>0</v>
      </c>
      <c r="AL2882" s="45" t="s">
        <v>68</v>
      </c>
      <c r="AM2882" s="162" t="str">
        <f>MONTH(B2882)&amp;"/"&amp;YEAR(B2882)</f>
        <v>1/1900</v>
      </c>
      <c r="AN2882" s="45" t="e">
        <f>WEEKNUM(B2882)-WEEKNUM(EOMONTH(B2882,-1)+1)+1</f>
        <v>#NUM!</v>
      </c>
      <c r="AO2882" s="45" t="str">
        <f>MONTH(R2882)&amp;"/"&amp;YEAR(R2882)</f>
        <v>1/1900</v>
      </c>
      <c r="AP2882" s="45" t="e">
        <f>WEEKNUM(R2882)-WEEKNUM(EOMONTH(R2882,-1)+1)+1</f>
        <v>#NUM!</v>
      </c>
      <c r="AQ2882" s="45">
        <f>IF(AU2882="S",IF(Q2882="1. Aceitou o programa",R2882-B2882,0),0)</f>
        <v>0</v>
      </c>
      <c r="AR2882" s="45">
        <f>IF(AU2882="S",IF(AND(S2882&lt;&gt;"",R2882&lt;&gt;""),S2882-R2882,0),0)</f>
        <v>0</v>
      </c>
      <c r="AS2882" s="45">
        <f>IF(AU2882="S",IF(Q2882="1. Aceitou o programa",IF(OR(X2882="Não se Aplica",X2882=""),IF(OR(W2882="Não se Aplica",W2882=""),0,W2882-V2882),AVERAGE(X2882-W2882,W2882-V2882)),0),0)</f>
        <v>0</v>
      </c>
      <c r="AT2882" s="45">
        <f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27:47" ht="12" customHeight="1">
      <c r="AA2883" s="27">
        <v>0</v>
      </c>
      <c r="AL2883" s="45" t="s">
        <v>68</v>
      </c>
      <c r="AM2883" s="162" t="str">
        <f>MONTH(B2883)&amp;"/"&amp;YEAR(B2883)</f>
        <v>1/1900</v>
      </c>
      <c r="AN2883" s="45" t="e">
        <f>WEEKNUM(B2883)-WEEKNUM(EOMONTH(B2883,-1)+1)+1</f>
        <v>#NUM!</v>
      </c>
      <c r="AO2883" s="45" t="str">
        <f>MONTH(R2883)&amp;"/"&amp;YEAR(R2883)</f>
        <v>1/1900</v>
      </c>
      <c r="AP2883" s="45" t="e">
        <f>WEEKNUM(R2883)-WEEKNUM(EOMONTH(R2883,-1)+1)+1</f>
        <v>#NUM!</v>
      </c>
      <c r="AQ2883" s="45">
        <f>IF(AU2883="S",IF(Q2883="1. Aceitou o programa",R2883-B2883,0),0)</f>
        <v>0</v>
      </c>
      <c r="AR2883" s="45">
        <f>IF(AU2883="S",IF(AND(S2883&lt;&gt;"",R2883&lt;&gt;""),S2883-R2883,0),0)</f>
        <v>0</v>
      </c>
      <c r="AS2883" s="45">
        <f>IF(AU2883="S",IF(Q2883="1. Aceitou o programa",IF(OR(X2883="Não se Aplica",X2883=""),IF(OR(W2883="Não se Aplica",W2883=""),0,W2883-V2883),AVERAGE(X2883-W2883,W2883-V2883)),0),0)</f>
        <v>0</v>
      </c>
      <c r="AT2883" s="45">
        <f>IF(AU2883="S",IF(AND(Q2883="1. Aceitou o programa",AB2883="Realizada"),IFERROR(IF(AA2883="",0,AA2883-R2883),0),0),0)</f>
        <v>0</v>
      </c>
      <c r="AU2883" s="45" t="str">
        <f>_xlfn.XLOOKUP(U2883,'Lista Suspensa'!$AA$20:$AA$23,'Lista Suspensa'!$AB$20:$AB$23,"N/A")</f>
        <v>S</v>
      </c>
    </row>
    <row r="2884" spans="27:47" ht="12" customHeight="1">
      <c r="AA2884" s="27">
        <v>0</v>
      </c>
      <c r="AL2884" s="45" t="s">
        <v>68</v>
      </c>
      <c r="AM2884" s="162" t="str">
        <f>MONTH(B2884)&amp;"/"&amp;YEAR(B2884)</f>
        <v>1/1900</v>
      </c>
      <c r="AN2884" s="45" t="e">
        <f>WEEKNUM(B2884)-WEEKNUM(EOMONTH(B2884,-1)+1)+1</f>
        <v>#NUM!</v>
      </c>
      <c r="AO2884" s="45" t="str">
        <f>MONTH(R2884)&amp;"/"&amp;YEAR(R2884)</f>
        <v>1/1900</v>
      </c>
      <c r="AP2884" s="45" t="e">
        <f>WEEKNUM(R2884)-WEEKNUM(EOMONTH(R2884,-1)+1)+1</f>
        <v>#NUM!</v>
      </c>
      <c r="AQ2884" s="45">
        <f>IF(AU2884="S",IF(Q2884="1. Aceitou o programa",R2884-B2884,0),0)</f>
        <v>0</v>
      </c>
      <c r="AR2884" s="45">
        <f>IF(AU2884="S",IF(AND(S2884&lt;&gt;"",R2884&lt;&gt;""),S2884-R2884,0),0)</f>
        <v>0</v>
      </c>
      <c r="AS2884" s="45">
        <f>IF(AU2884="S",IF(Q2884="1. Aceitou o programa",IF(OR(X2884="Não se Aplica",X2884=""),IF(OR(W2884="Não se Aplica",W2884=""),0,W2884-V2884),AVERAGE(X2884-W2884,W2884-V2884)),0),0)</f>
        <v>0</v>
      </c>
      <c r="AT2884" s="45">
        <f>IF(AU2884="S",IF(AND(Q2884="1. Aceitou o programa",AB2884="Realizada"),IFERROR(IF(AA2884="",0,AA2884-R2884),0),0),0)</f>
        <v>0</v>
      </c>
      <c r="AU2884" s="45" t="str">
        <f>_xlfn.XLOOKUP(U2884,'Lista Suspensa'!$AA$20:$AA$23,'Lista Suspensa'!$AB$20:$AB$23,"N/A")</f>
        <v>S</v>
      </c>
    </row>
    <row r="2885" spans="27:47" ht="12" customHeight="1">
      <c r="AA2885" s="27">
        <v>0</v>
      </c>
      <c r="AL2885" s="45" t="s">
        <v>68</v>
      </c>
      <c r="AM2885" s="162" t="str">
        <f>MONTH(B2885)&amp;"/"&amp;YEAR(B2885)</f>
        <v>1/1900</v>
      </c>
      <c r="AN2885" s="45" t="e">
        <f>WEEKNUM(B2885)-WEEKNUM(EOMONTH(B2885,-1)+1)+1</f>
        <v>#NUM!</v>
      </c>
      <c r="AO2885" s="45" t="str">
        <f>MONTH(R2885)&amp;"/"&amp;YEAR(R2885)</f>
        <v>1/1900</v>
      </c>
      <c r="AP2885" s="45" t="e">
        <f>WEEKNUM(R2885)-WEEKNUM(EOMONTH(R2885,-1)+1)+1</f>
        <v>#NUM!</v>
      </c>
      <c r="AQ2885" s="45">
        <f>IF(AU2885="S",IF(Q2885="1. Aceitou o programa",R2885-B2885,0),0)</f>
        <v>0</v>
      </c>
      <c r="AR2885" s="45">
        <f>IF(AU2885="S",IF(AND(S2885&lt;&gt;"",R2885&lt;&gt;""),S2885-R2885,0),0)</f>
        <v>0</v>
      </c>
      <c r="AS2885" s="45">
        <f>IF(AU2885="S",IF(Q2885="1. Aceitou o programa",IF(OR(X2885="Não se Aplica",X2885=""),IF(OR(W2885="Não se Aplica",W2885=""),0,W2885-V2885),AVERAGE(X2885-W2885,W2885-V2885)),0),0)</f>
        <v>0</v>
      </c>
      <c r="AT2885" s="45">
        <f>IF(AU2885="S",IF(AND(Q2885="1. Aceitou o programa",AB2885="Realizada"),IFERROR(IF(AA2885="",0,AA2885-R2885),0),0),0)</f>
        <v>0</v>
      </c>
      <c r="AU2885" s="45" t="str">
        <f>_xlfn.XLOOKUP(U2885,'Lista Suspensa'!$AA$20:$AA$23,'Lista Suspensa'!$AB$20:$AB$23,"N/A")</f>
        <v>S</v>
      </c>
    </row>
    <row r="2886" spans="27:47" ht="12" customHeight="1">
      <c r="AA2886" s="27">
        <v>0</v>
      </c>
      <c r="AL2886" s="45" t="s">
        <v>68</v>
      </c>
      <c r="AM2886" s="162" t="str">
        <f>MONTH(B2886)&amp;"/"&amp;YEAR(B2886)</f>
        <v>1/1900</v>
      </c>
      <c r="AN2886" s="45" t="e">
        <f>WEEKNUM(B2886)-WEEKNUM(EOMONTH(B2886,-1)+1)+1</f>
        <v>#NUM!</v>
      </c>
      <c r="AO2886" s="45" t="str">
        <f>MONTH(R2886)&amp;"/"&amp;YEAR(R2886)</f>
        <v>1/1900</v>
      </c>
      <c r="AP2886" s="45" t="e">
        <f>WEEKNUM(R2886)-WEEKNUM(EOMONTH(R2886,-1)+1)+1</f>
        <v>#NUM!</v>
      </c>
      <c r="AQ2886" s="45">
        <f>IF(AU2886="S",IF(Q2886="1. Aceitou o programa",R2886-B2886,0),0)</f>
        <v>0</v>
      </c>
      <c r="AR2886" s="45">
        <f>IF(AU2886="S",IF(AND(S2886&lt;&gt;"",R2886&lt;&gt;""),S2886-R2886,0),0)</f>
        <v>0</v>
      </c>
      <c r="AS2886" s="45">
        <f>IF(AU2886="S",IF(Q2886="1. Aceitou o programa",IF(OR(X2886="Não se Aplica",X2886=""),IF(OR(W2886="Não se Aplica",W2886=""),0,W2886-V2886),AVERAGE(X2886-W2886,W2886-V2886)),0),0)</f>
        <v>0</v>
      </c>
      <c r="AT2886" s="45">
        <f>IF(AU2886="S",IF(AND(Q2886="1. Aceitou o programa",AB2886="Realizada"),IFERROR(IF(AA2886="",0,AA2886-R2886),0),0),0)</f>
        <v>0</v>
      </c>
      <c r="AU2886" s="45" t="str">
        <f>_xlfn.XLOOKUP(U2886,'Lista Suspensa'!$AA$20:$AA$23,'Lista Suspensa'!$AB$20:$AB$23,"N/A")</f>
        <v>S</v>
      </c>
    </row>
    <row r="2887" spans="27:47" ht="12" customHeight="1">
      <c r="AA2887" s="27">
        <v>0</v>
      </c>
      <c r="AL2887" s="45" t="s">
        <v>68</v>
      </c>
      <c r="AM2887" s="162" t="str">
        <f>MONTH(B2887)&amp;"/"&amp;YEAR(B2887)</f>
        <v>1/1900</v>
      </c>
      <c r="AN2887" s="45" t="e">
        <f>WEEKNUM(B2887)-WEEKNUM(EOMONTH(B2887,-1)+1)+1</f>
        <v>#NUM!</v>
      </c>
      <c r="AO2887" s="45" t="str">
        <f>MONTH(R2887)&amp;"/"&amp;YEAR(R2887)</f>
        <v>1/1900</v>
      </c>
      <c r="AP2887" s="45" t="e">
        <f>WEEKNUM(R2887)-WEEKNUM(EOMONTH(R2887,-1)+1)+1</f>
        <v>#NUM!</v>
      </c>
      <c r="AQ2887" s="45">
        <f>IF(AU2887="S",IF(Q2887="1. Aceitou o programa",R2887-B2887,0),0)</f>
        <v>0</v>
      </c>
      <c r="AR2887" s="45">
        <f>IF(AU2887="S",IF(AND(S2887&lt;&gt;"",R2887&lt;&gt;""),S2887-R2887,0),0)</f>
        <v>0</v>
      </c>
      <c r="AS2887" s="45">
        <f>IF(AU2887="S",IF(Q2887="1. Aceitou o programa",IF(OR(X2887="Não se Aplica",X2887=""),IF(OR(W2887="Não se Aplica",W2887=""),0,W2887-V2887),AVERAGE(X2887-W2887,W2887-V2887)),0),0)</f>
        <v>0</v>
      </c>
      <c r="AT2887" s="45">
        <f>IF(AU2887="S",IF(AND(Q2887="1. Aceitou o programa",AB2887="Realizada"),IFERROR(IF(AA2887="",0,AA2887-R2887),0),0),0)</f>
        <v>0</v>
      </c>
      <c r="AU2887" s="45" t="str">
        <f>_xlfn.XLOOKUP(U2887,'Lista Suspensa'!$AA$20:$AA$23,'Lista Suspensa'!$AB$20:$AB$23,"N/A")</f>
        <v>S</v>
      </c>
    </row>
    <row r="2888" spans="27:47" ht="12" customHeight="1">
      <c r="AA2888" s="27">
        <v>0</v>
      </c>
      <c r="AL2888" s="45" t="s">
        <v>68</v>
      </c>
      <c r="AM2888" s="162" t="str">
        <f>MONTH(B2888)&amp;"/"&amp;YEAR(B2888)</f>
        <v>1/1900</v>
      </c>
      <c r="AN2888" s="45" t="e">
        <f>WEEKNUM(B2888)-WEEKNUM(EOMONTH(B2888,-1)+1)+1</f>
        <v>#NUM!</v>
      </c>
      <c r="AO2888" s="45" t="str">
        <f>MONTH(R2888)&amp;"/"&amp;YEAR(R2888)</f>
        <v>1/1900</v>
      </c>
      <c r="AP2888" s="45" t="e">
        <f>WEEKNUM(R2888)-WEEKNUM(EOMONTH(R2888,-1)+1)+1</f>
        <v>#NUM!</v>
      </c>
      <c r="AQ2888" s="45">
        <f>IF(AU2888="S",IF(Q2888="1. Aceitou o programa",R2888-B2888,0),0)</f>
        <v>0</v>
      </c>
      <c r="AR2888" s="45">
        <f>IF(AU2888="S",IF(AND(S2888&lt;&gt;"",R2888&lt;&gt;""),S2888-R2888,0),0)</f>
        <v>0</v>
      </c>
      <c r="AS2888" s="45">
        <f>IF(AU2888="S",IF(Q2888="1. Aceitou o programa",IF(OR(X2888="Não se Aplica",X2888=""),IF(OR(W2888="Não se Aplica",W2888=""),0,W2888-V2888),AVERAGE(X2888-W2888,W2888-V2888)),0),0)</f>
        <v>0</v>
      </c>
      <c r="AT2888" s="45">
        <f>IF(AU2888="S",IF(AND(Q2888="1. Aceitou o programa",AB2888="Realizada"),IFERROR(IF(AA2888="",0,AA2888-R2888),0),0),0)</f>
        <v>0</v>
      </c>
      <c r="AU2888" s="45" t="str">
        <f>_xlfn.XLOOKUP(U2888,'Lista Suspensa'!$AA$20:$AA$23,'Lista Suspensa'!$AB$20:$AB$23,"N/A")</f>
        <v>S</v>
      </c>
    </row>
    <row r="2889" spans="27:47" ht="12" customHeight="1">
      <c r="AA2889" s="27">
        <v>0</v>
      </c>
      <c r="AL2889" s="45" t="s">
        <v>68</v>
      </c>
      <c r="AM2889" s="162" t="str">
        <f>MONTH(B2889)&amp;"/"&amp;YEAR(B2889)</f>
        <v>1/1900</v>
      </c>
      <c r="AN2889" s="45" t="e">
        <f>WEEKNUM(B2889)-WEEKNUM(EOMONTH(B2889,-1)+1)+1</f>
        <v>#NUM!</v>
      </c>
      <c r="AO2889" s="45" t="str">
        <f>MONTH(R2889)&amp;"/"&amp;YEAR(R2889)</f>
        <v>1/1900</v>
      </c>
      <c r="AP2889" s="45" t="e">
        <f>WEEKNUM(R2889)-WEEKNUM(EOMONTH(R2889,-1)+1)+1</f>
        <v>#NUM!</v>
      </c>
      <c r="AQ2889" s="45">
        <f>IF(AU2889="S",IF(Q2889="1. Aceitou o programa",R2889-B2889,0),0)</f>
        <v>0</v>
      </c>
      <c r="AR2889" s="45">
        <f>IF(AU2889="S",IF(AND(S2889&lt;&gt;"",R2889&lt;&gt;""),S2889-R2889,0),0)</f>
        <v>0</v>
      </c>
      <c r="AS2889" s="45">
        <f>IF(AU2889="S",IF(Q2889="1. Aceitou o programa",IF(OR(X2889="Não se Aplica",X2889=""),IF(OR(W2889="Não se Aplica",W2889=""),0,W2889-V2889),AVERAGE(X2889-W2889,W2889-V2889)),0),0)</f>
        <v>0</v>
      </c>
      <c r="AT2889" s="45">
        <f>IF(AU2889="S",IF(AND(Q2889="1. Aceitou o programa",AB2889="Realizada"),IFERROR(IF(AA2889="",0,AA2889-R2889),0),0),0)</f>
        <v>0</v>
      </c>
      <c r="AU2889" s="45" t="str">
        <f>_xlfn.XLOOKUP(U2889,'Lista Suspensa'!$AA$20:$AA$23,'Lista Suspensa'!$AB$20:$AB$23,"N/A")</f>
        <v>S</v>
      </c>
    </row>
    <row r="2890" spans="27:47" ht="12" customHeight="1">
      <c r="AA2890" s="27">
        <v>0</v>
      </c>
      <c r="AL2890" s="45" t="s">
        <v>68</v>
      </c>
      <c r="AM2890" s="162" t="str">
        <f>MONTH(B2890)&amp;"/"&amp;YEAR(B2890)</f>
        <v>1/1900</v>
      </c>
      <c r="AN2890" s="45" t="e">
        <f>WEEKNUM(B2890)-WEEKNUM(EOMONTH(B2890,-1)+1)+1</f>
        <v>#NUM!</v>
      </c>
      <c r="AO2890" s="45" t="str">
        <f>MONTH(R2890)&amp;"/"&amp;YEAR(R2890)</f>
        <v>1/1900</v>
      </c>
      <c r="AP2890" s="45" t="e">
        <f>WEEKNUM(R2890)-WEEKNUM(EOMONTH(R2890,-1)+1)+1</f>
        <v>#NUM!</v>
      </c>
      <c r="AQ2890" s="45">
        <f>IF(AU2890="S",IF(Q2890="1. Aceitou o programa",R2890-B2890,0),0)</f>
        <v>0</v>
      </c>
      <c r="AR2890" s="45">
        <f>IF(AU2890="S",IF(AND(S2890&lt;&gt;"",R2890&lt;&gt;""),S2890-R2890,0),0)</f>
        <v>0</v>
      </c>
      <c r="AS2890" s="45">
        <f>IF(AU2890="S",IF(Q2890="1. Aceitou o programa",IF(OR(X2890="Não se Aplica",X2890=""),IF(OR(W2890="Não se Aplica",W2890=""),0,W2890-V2890),AVERAGE(X2890-W2890,W2890-V2890)),0),0)</f>
        <v>0</v>
      </c>
      <c r="AT2890" s="45">
        <f>IF(AU2890="S",IF(AND(Q2890="1. Aceitou o programa",AB2890="Realizada"),IFERROR(IF(AA2890="",0,AA2890-R2890),0),0),0)</f>
        <v>0</v>
      </c>
      <c r="AU2890" s="45" t="str">
        <f>_xlfn.XLOOKUP(U2890,'Lista Suspensa'!$AA$20:$AA$23,'Lista Suspensa'!$AB$20:$AB$23,"N/A")</f>
        <v>S</v>
      </c>
    </row>
    <row r="2891" spans="27:47" ht="12" customHeight="1">
      <c r="AA2891" s="27">
        <v>0</v>
      </c>
      <c r="AL2891" s="45" t="s">
        <v>68</v>
      </c>
      <c r="AM2891" s="162" t="str">
        <f>MONTH(B2891)&amp;"/"&amp;YEAR(B2891)</f>
        <v>1/1900</v>
      </c>
      <c r="AN2891" s="45" t="e">
        <f>WEEKNUM(B2891)-WEEKNUM(EOMONTH(B2891,-1)+1)+1</f>
        <v>#NUM!</v>
      </c>
      <c r="AO2891" s="45" t="str">
        <f>MONTH(R2891)&amp;"/"&amp;YEAR(R2891)</f>
        <v>1/1900</v>
      </c>
      <c r="AP2891" s="45" t="e">
        <f>WEEKNUM(R2891)-WEEKNUM(EOMONTH(R2891,-1)+1)+1</f>
        <v>#NUM!</v>
      </c>
      <c r="AQ2891" s="45">
        <f>IF(AU2891="S",IF(Q2891="1. Aceitou o programa",R2891-B2891,0),0)</f>
        <v>0</v>
      </c>
      <c r="AR2891" s="45">
        <f>IF(AU2891="S",IF(AND(S2891&lt;&gt;"",R2891&lt;&gt;""),S2891-R2891,0),0)</f>
        <v>0</v>
      </c>
      <c r="AS2891" s="45">
        <f>IF(AU2891="S",IF(Q2891="1. Aceitou o programa",IF(OR(X2891="Não se Aplica",X2891=""),IF(OR(W2891="Não se Aplica",W2891=""),0,W2891-V2891),AVERAGE(X2891-W2891,W2891-V2891)),0),0)</f>
        <v>0</v>
      </c>
      <c r="AT2891" s="45">
        <f>IF(AU2891="S",IF(AND(Q2891="1. Aceitou o programa",AB2891="Realizada"),IFERROR(IF(AA2891="",0,AA2891-R2891),0),0),0)</f>
        <v>0</v>
      </c>
      <c r="AU2891" s="45" t="str">
        <f>_xlfn.XLOOKUP(U2891,'Lista Suspensa'!$AA$20:$AA$23,'Lista Suspensa'!$AB$20:$AB$23,"N/A")</f>
        <v>S</v>
      </c>
    </row>
    <row r="2892" spans="27:47" ht="12" customHeight="1">
      <c r="AA2892" s="27">
        <v>0</v>
      </c>
      <c r="AL2892" s="45" t="s">
        <v>68</v>
      </c>
      <c r="AM2892" s="162" t="str">
        <f>MONTH(B2892)&amp;"/"&amp;YEAR(B2892)</f>
        <v>1/1900</v>
      </c>
      <c r="AN2892" s="45" t="e">
        <f>WEEKNUM(B2892)-WEEKNUM(EOMONTH(B2892,-1)+1)+1</f>
        <v>#NUM!</v>
      </c>
      <c r="AO2892" s="45" t="str">
        <f>MONTH(R2892)&amp;"/"&amp;YEAR(R2892)</f>
        <v>1/1900</v>
      </c>
      <c r="AP2892" s="45" t="e">
        <f>WEEKNUM(R2892)-WEEKNUM(EOMONTH(R2892,-1)+1)+1</f>
        <v>#NUM!</v>
      </c>
      <c r="AQ2892" s="45">
        <f>IF(AU2892="S",IF(Q2892="1. Aceitou o programa",R2892-B2892,0),0)</f>
        <v>0</v>
      </c>
      <c r="AR2892" s="45">
        <f>IF(AU2892="S",IF(AND(S2892&lt;&gt;"",R2892&lt;&gt;""),S2892-R2892,0),0)</f>
        <v>0</v>
      </c>
      <c r="AS2892" s="45">
        <f>IF(AU2892="S",IF(Q2892="1. Aceitou o programa",IF(OR(X2892="Não se Aplica",X2892=""),IF(OR(W2892="Não se Aplica",W2892=""),0,W2892-V2892),AVERAGE(X2892-W2892,W2892-V2892)),0),0)</f>
        <v>0</v>
      </c>
      <c r="AT2892" s="45">
        <f>IF(AU2892="S",IF(AND(Q2892="1. Aceitou o programa",AB2892="Realizada"),IFERROR(IF(AA2892="",0,AA2892-R2892),0),0),0)</f>
        <v>0</v>
      </c>
      <c r="AU2892" s="45" t="str">
        <f>_xlfn.XLOOKUP(U2892,'Lista Suspensa'!$AA$20:$AA$23,'Lista Suspensa'!$AB$20:$AB$23,"N/A")</f>
        <v>S</v>
      </c>
    </row>
    <row r="2893" spans="27:47" ht="12" customHeight="1">
      <c r="AA2893" s="27">
        <v>0</v>
      </c>
      <c r="AL2893" s="45" t="s">
        <v>68</v>
      </c>
      <c r="AM2893" s="162" t="str">
        <f>MONTH(B2893)&amp;"/"&amp;YEAR(B2893)</f>
        <v>1/1900</v>
      </c>
      <c r="AN2893" s="45" t="e">
        <f>WEEKNUM(B2893)-WEEKNUM(EOMONTH(B2893,-1)+1)+1</f>
        <v>#NUM!</v>
      </c>
      <c r="AO2893" s="45" t="str">
        <f>MONTH(R2893)&amp;"/"&amp;YEAR(R2893)</f>
        <v>1/1900</v>
      </c>
      <c r="AP2893" s="45" t="e">
        <f>WEEKNUM(R2893)-WEEKNUM(EOMONTH(R2893,-1)+1)+1</f>
        <v>#NUM!</v>
      </c>
      <c r="AQ2893" s="45">
        <f>IF(AU2893="S",IF(Q2893="1. Aceitou o programa",R2893-B2893,0),0)</f>
        <v>0</v>
      </c>
      <c r="AR2893" s="45">
        <f>IF(AU2893="S",IF(AND(S2893&lt;&gt;"",R2893&lt;&gt;""),S2893-R2893,0),0)</f>
        <v>0</v>
      </c>
      <c r="AS2893" s="45">
        <f>IF(AU2893="S",IF(Q2893="1. Aceitou o programa",IF(OR(X2893="Não se Aplica",X2893=""),IF(OR(W2893="Não se Aplica",W2893=""),0,W2893-V2893),AVERAGE(X2893-W2893,W2893-V2893)),0),0)</f>
        <v>0</v>
      </c>
      <c r="AT2893" s="45">
        <f>IF(AU2893="S",IF(AND(Q2893="1. Aceitou o programa",AB2893="Realizada"),IFERROR(IF(AA2893="",0,AA2893-R2893),0),0),0)</f>
        <v>0</v>
      </c>
      <c r="AU2893" s="45" t="str">
        <f>_xlfn.XLOOKUP(U2893,'Lista Suspensa'!$AA$20:$AA$23,'Lista Suspensa'!$AB$20:$AB$23,"N/A")</f>
        <v>S</v>
      </c>
    </row>
    <row r="2894" spans="27:47" ht="12" customHeight="1">
      <c r="AA2894" s="27">
        <v>0</v>
      </c>
      <c r="AL2894" s="45" t="s">
        <v>68</v>
      </c>
      <c r="AM2894" s="162" t="str">
        <f>MONTH(B2894)&amp;"/"&amp;YEAR(B2894)</f>
        <v>1/1900</v>
      </c>
      <c r="AN2894" s="45" t="e">
        <f>WEEKNUM(B2894)-WEEKNUM(EOMONTH(B2894,-1)+1)+1</f>
        <v>#NUM!</v>
      </c>
      <c r="AO2894" s="45" t="str">
        <f>MONTH(R2894)&amp;"/"&amp;YEAR(R2894)</f>
        <v>1/1900</v>
      </c>
      <c r="AP2894" s="45" t="e">
        <f>WEEKNUM(R2894)-WEEKNUM(EOMONTH(R2894,-1)+1)+1</f>
        <v>#NUM!</v>
      </c>
      <c r="AQ2894" s="45">
        <f>IF(AU2894="S",IF(Q2894="1. Aceitou o programa",R2894-B2894,0),0)</f>
        <v>0</v>
      </c>
      <c r="AR2894" s="45">
        <f>IF(AU2894="S",IF(AND(S2894&lt;&gt;"",R2894&lt;&gt;""),S2894-R2894,0),0)</f>
        <v>0</v>
      </c>
      <c r="AS2894" s="45">
        <f>IF(AU2894="S",IF(Q2894="1. Aceitou o programa",IF(OR(X2894="Não se Aplica",X2894=""),IF(OR(W2894="Não se Aplica",W2894=""),0,W2894-V2894),AVERAGE(X2894-W2894,W2894-V2894)),0),0)</f>
        <v>0</v>
      </c>
      <c r="AT2894" s="45">
        <f>IF(AU2894="S",IF(AND(Q2894="1. Aceitou o programa",AB2894="Realizada"),IFERROR(IF(AA2894="",0,AA2894-R2894),0),0),0)</f>
        <v>0</v>
      </c>
      <c r="AU2894" s="45" t="str">
        <f>_xlfn.XLOOKUP(U2894,'Lista Suspensa'!$AA$20:$AA$23,'Lista Suspensa'!$AB$20:$AB$23,"N/A")</f>
        <v>S</v>
      </c>
    </row>
    <row r="2895" spans="27:47" ht="12" customHeight="1">
      <c r="AA2895" s="27">
        <v>0</v>
      </c>
      <c r="AL2895" s="45" t="s">
        <v>68</v>
      </c>
      <c r="AM2895" s="162" t="str">
        <f>MONTH(B2895)&amp;"/"&amp;YEAR(B2895)</f>
        <v>1/1900</v>
      </c>
      <c r="AN2895" s="45" t="e">
        <f>WEEKNUM(B2895)-WEEKNUM(EOMONTH(B2895,-1)+1)+1</f>
        <v>#NUM!</v>
      </c>
      <c r="AO2895" s="45" t="str">
        <f>MONTH(R2895)&amp;"/"&amp;YEAR(R2895)</f>
        <v>1/1900</v>
      </c>
      <c r="AP2895" s="45" t="e">
        <f>WEEKNUM(R2895)-WEEKNUM(EOMONTH(R2895,-1)+1)+1</f>
        <v>#NUM!</v>
      </c>
      <c r="AQ2895" s="45">
        <f>IF(AU2895="S",IF(Q2895="1. Aceitou o programa",R2895-B2895,0),0)</f>
        <v>0</v>
      </c>
      <c r="AR2895" s="45">
        <f>IF(AU2895="S",IF(AND(S2895&lt;&gt;"",R2895&lt;&gt;""),S2895-R2895,0),0)</f>
        <v>0</v>
      </c>
      <c r="AS2895" s="45">
        <f>IF(AU2895="S",IF(Q2895="1. Aceitou o programa",IF(OR(X2895="Não se Aplica",X2895=""),IF(OR(W2895="Não se Aplica",W2895=""),0,W2895-V2895),AVERAGE(X2895-W2895,W2895-V2895)),0),0)</f>
        <v>0</v>
      </c>
      <c r="AT2895" s="45">
        <f>IF(AU2895="S",IF(AND(Q2895="1. Aceitou o programa",AB2895="Realizada"),IFERROR(IF(AA2895="",0,AA2895-R2895),0),0),0)</f>
        <v>0</v>
      </c>
      <c r="AU2895" s="45" t="str">
        <f>_xlfn.XLOOKUP(U2895,'Lista Suspensa'!$AA$20:$AA$23,'Lista Suspensa'!$AB$20:$AB$23,"N/A")</f>
        <v>S</v>
      </c>
    </row>
    <row r="2896" spans="27:47" ht="12" customHeight="1">
      <c r="AA2896" s="27">
        <v>0</v>
      </c>
      <c r="AL2896" s="45" t="s">
        <v>68</v>
      </c>
      <c r="AM2896" s="162" t="str">
        <f>MONTH(B2896)&amp;"/"&amp;YEAR(B2896)</f>
        <v>1/1900</v>
      </c>
      <c r="AN2896" s="45" t="e">
        <f>WEEKNUM(B2896)-WEEKNUM(EOMONTH(B2896,-1)+1)+1</f>
        <v>#NUM!</v>
      </c>
      <c r="AO2896" s="45" t="str">
        <f>MONTH(R2896)&amp;"/"&amp;YEAR(R2896)</f>
        <v>1/1900</v>
      </c>
      <c r="AP2896" s="45" t="e">
        <f>WEEKNUM(R2896)-WEEKNUM(EOMONTH(R2896,-1)+1)+1</f>
        <v>#NUM!</v>
      </c>
      <c r="AQ2896" s="45">
        <f>IF(AU2896="S",IF(Q2896="1. Aceitou o programa",R2896-B2896,0),0)</f>
        <v>0</v>
      </c>
      <c r="AR2896" s="45">
        <f>IF(AU2896="S",IF(AND(S2896&lt;&gt;"",R2896&lt;&gt;""),S2896-R2896,0),0)</f>
        <v>0</v>
      </c>
      <c r="AS2896" s="45">
        <f>IF(AU2896="S",IF(Q2896="1. Aceitou o programa",IF(OR(X2896="Não se Aplica",X2896=""),IF(OR(W2896="Não se Aplica",W2896=""),0,W2896-V2896),AVERAGE(X2896-W2896,W2896-V2896)),0),0)</f>
        <v>0</v>
      </c>
      <c r="AT2896" s="45">
        <f>IF(AU2896="S",IF(AND(Q2896="1. Aceitou o programa",AB2896="Realizada"),IFERROR(IF(AA2896="",0,AA2896-R2896),0),0),0)</f>
        <v>0</v>
      </c>
      <c r="AU2896" s="45" t="str">
        <f>_xlfn.XLOOKUP(U2896,'Lista Suspensa'!$AA$20:$AA$23,'Lista Suspensa'!$AB$20:$AB$23,"N/A")</f>
        <v>S</v>
      </c>
    </row>
    <row r="2897" spans="27:47" ht="12" customHeight="1">
      <c r="AA2897" s="27">
        <v>0</v>
      </c>
      <c r="AL2897" s="45" t="s">
        <v>68</v>
      </c>
      <c r="AM2897" s="162" t="str">
        <f>MONTH(B2897)&amp;"/"&amp;YEAR(B2897)</f>
        <v>1/1900</v>
      </c>
      <c r="AN2897" s="45" t="e">
        <f>WEEKNUM(B2897)-WEEKNUM(EOMONTH(B2897,-1)+1)+1</f>
        <v>#NUM!</v>
      </c>
      <c r="AO2897" s="45" t="str">
        <f>MONTH(R2897)&amp;"/"&amp;YEAR(R2897)</f>
        <v>1/1900</v>
      </c>
      <c r="AP2897" s="45" t="e">
        <f>WEEKNUM(R2897)-WEEKNUM(EOMONTH(R2897,-1)+1)+1</f>
        <v>#NUM!</v>
      </c>
      <c r="AQ2897" s="45">
        <f>IF(AU2897="S",IF(Q2897="1. Aceitou o programa",R2897-B2897,0),0)</f>
        <v>0</v>
      </c>
      <c r="AR2897" s="45">
        <f>IF(AU2897="S",IF(AND(S2897&lt;&gt;"",R2897&lt;&gt;""),S2897-R2897,0),0)</f>
        <v>0</v>
      </c>
      <c r="AS2897" s="45">
        <f>IF(AU2897="S",IF(Q2897="1. Aceitou o programa",IF(OR(X2897="Não se Aplica",X2897=""),IF(OR(W2897="Não se Aplica",W2897=""),0,W2897-V2897),AVERAGE(X2897-W2897,W2897-V2897)),0),0)</f>
        <v>0</v>
      </c>
      <c r="AT2897" s="45">
        <f>IF(AU2897="S",IF(AND(Q2897="1. Aceitou o programa",AB2897="Realizada"),IFERROR(IF(AA2897="",0,AA2897-R2897),0),0),0)</f>
        <v>0</v>
      </c>
      <c r="AU2897" s="45" t="str">
        <f>_xlfn.XLOOKUP(U2897,'Lista Suspensa'!$AA$20:$AA$23,'Lista Suspensa'!$AB$20:$AB$23,"N/A")</f>
        <v>S</v>
      </c>
    </row>
    <row r="2898" spans="27:47" ht="12" customHeight="1">
      <c r="AA2898" s="27">
        <v>0</v>
      </c>
      <c r="AL2898" s="45" t="s">
        <v>68</v>
      </c>
      <c r="AM2898" s="162" t="str">
        <f>MONTH(B2898)&amp;"/"&amp;YEAR(B2898)</f>
        <v>1/1900</v>
      </c>
      <c r="AN2898" s="45" t="e">
        <f>WEEKNUM(B2898)-WEEKNUM(EOMONTH(B2898,-1)+1)+1</f>
        <v>#NUM!</v>
      </c>
      <c r="AO2898" s="45" t="str">
        <f>MONTH(R2898)&amp;"/"&amp;YEAR(R2898)</f>
        <v>1/1900</v>
      </c>
      <c r="AP2898" s="45" t="e">
        <f>WEEKNUM(R2898)-WEEKNUM(EOMONTH(R2898,-1)+1)+1</f>
        <v>#NUM!</v>
      </c>
      <c r="AQ2898" s="45">
        <f>IF(AU2898="S",IF(Q2898="1. Aceitou o programa",R2898-B2898,0),0)</f>
        <v>0</v>
      </c>
      <c r="AR2898" s="45">
        <f>IF(AU2898="S",IF(AND(S2898&lt;&gt;"",R2898&lt;&gt;""),S2898-R2898,0),0)</f>
        <v>0</v>
      </c>
      <c r="AS2898" s="45">
        <f>IF(AU2898="S",IF(Q2898="1. Aceitou o programa",IF(OR(X2898="Não se Aplica",X2898=""),IF(OR(W2898="Não se Aplica",W2898=""),0,W2898-V2898),AVERAGE(X2898-W2898,W2898-V2898)),0),0)</f>
        <v>0</v>
      </c>
      <c r="AT2898" s="45">
        <f>IF(AU2898="S",IF(AND(Q2898="1. Aceitou o programa",AB2898="Realizada"),IFERROR(IF(AA2898="",0,AA2898-R2898),0),0),0)</f>
        <v>0</v>
      </c>
      <c r="AU2898" s="45" t="str">
        <f>_xlfn.XLOOKUP(U2898,'Lista Suspensa'!$AA$20:$AA$23,'Lista Suspensa'!$AB$20:$AB$23,"N/A")</f>
        <v>S</v>
      </c>
    </row>
    <row r="2899" spans="27:47" ht="12" customHeight="1">
      <c r="AA2899" s="27">
        <v>0</v>
      </c>
      <c r="AL2899" s="45" t="s">
        <v>68</v>
      </c>
      <c r="AM2899" s="162" t="str">
        <f>MONTH(B2899)&amp;"/"&amp;YEAR(B2899)</f>
        <v>1/1900</v>
      </c>
      <c r="AN2899" s="45" t="e">
        <f>WEEKNUM(B2899)-WEEKNUM(EOMONTH(B2899,-1)+1)+1</f>
        <v>#NUM!</v>
      </c>
      <c r="AO2899" s="45" t="str">
        <f>MONTH(R2899)&amp;"/"&amp;YEAR(R2899)</f>
        <v>1/1900</v>
      </c>
      <c r="AP2899" s="45" t="e">
        <f>WEEKNUM(R2899)-WEEKNUM(EOMONTH(R2899,-1)+1)+1</f>
        <v>#NUM!</v>
      </c>
      <c r="AQ2899" s="45">
        <f>IF(AU2899="S",IF(Q2899="1. Aceitou o programa",R2899-B2899,0),0)</f>
        <v>0</v>
      </c>
      <c r="AR2899" s="45">
        <f>IF(AU2899="S",IF(AND(S2899&lt;&gt;"",R2899&lt;&gt;""),S2899-R2899,0),0)</f>
        <v>0</v>
      </c>
      <c r="AS2899" s="45">
        <f>IF(AU2899="S",IF(Q2899="1. Aceitou o programa",IF(OR(X2899="Não se Aplica",X2899=""),IF(OR(W2899="Não se Aplica",W2899=""),0,W2899-V2899),AVERAGE(X2899-W2899,W2899-V2899)),0),0)</f>
        <v>0</v>
      </c>
      <c r="AT2899" s="45">
        <f>IF(AU2899="S",IF(AND(Q2899="1. Aceitou o programa",AB2899="Realizada"),IFERROR(IF(AA2899="",0,AA2899-R2899),0),0),0)</f>
        <v>0</v>
      </c>
      <c r="AU2899" s="45" t="str">
        <f>_xlfn.XLOOKUP(U2899,'Lista Suspensa'!$AA$20:$AA$23,'Lista Suspensa'!$AB$20:$AB$23,"N/A")</f>
        <v>S</v>
      </c>
    </row>
    <row r="2900" spans="27:47" ht="12" customHeight="1">
      <c r="AA2900" s="27">
        <v>0</v>
      </c>
      <c r="AL2900" s="45" t="s">
        <v>68</v>
      </c>
      <c r="AM2900" s="162" t="str">
        <f>MONTH(B2900)&amp;"/"&amp;YEAR(B2900)</f>
        <v>1/1900</v>
      </c>
      <c r="AN2900" s="45" t="e">
        <f>WEEKNUM(B2900)-WEEKNUM(EOMONTH(B2900,-1)+1)+1</f>
        <v>#NUM!</v>
      </c>
      <c r="AO2900" s="45" t="str">
        <f>MONTH(R2900)&amp;"/"&amp;YEAR(R2900)</f>
        <v>1/1900</v>
      </c>
      <c r="AP2900" s="45" t="e">
        <f>WEEKNUM(R2900)-WEEKNUM(EOMONTH(R2900,-1)+1)+1</f>
        <v>#NUM!</v>
      </c>
      <c r="AQ2900" s="45">
        <f>IF(AU2900="S",IF(Q2900="1. Aceitou o programa",R2900-B2900,0),0)</f>
        <v>0</v>
      </c>
      <c r="AR2900" s="45">
        <f>IF(AU2900="S",IF(AND(S2900&lt;&gt;"",R2900&lt;&gt;""),S2900-R2900,0),0)</f>
        <v>0</v>
      </c>
      <c r="AS2900" s="45">
        <f>IF(AU2900="S",IF(Q2900="1. Aceitou o programa",IF(OR(X2900="Não se Aplica",X2900=""),IF(OR(W2900="Não se Aplica",W2900=""),0,W2900-V2900),AVERAGE(X2900-W2900,W2900-V2900)),0),0)</f>
        <v>0</v>
      </c>
      <c r="AT2900" s="45">
        <f>IF(AU2900="S",IF(AND(Q2900="1. Aceitou o programa",AB2900="Realizada"),IFERROR(IF(AA2900="",0,AA2900-R2900),0),0),0)</f>
        <v>0</v>
      </c>
      <c r="AU2900" s="45" t="str">
        <f>_xlfn.XLOOKUP(U2900,'Lista Suspensa'!$AA$20:$AA$23,'Lista Suspensa'!$AB$20:$AB$23,"N/A")</f>
        <v>S</v>
      </c>
    </row>
    <row r="2901" spans="27:47" ht="12" customHeight="1">
      <c r="AA2901" s="27">
        <v>0</v>
      </c>
      <c r="AL2901" s="45" t="s">
        <v>68</v>
      </c>
      <c r="AM2901" s="162" t="str">
        <f>MONTH(B2901)&amp;"/"&amp;YEAR(B2901)</f>
        <v>1/1900</v>
      </c>
      <c r="AN2901" s="45" t="e">
        <f>WEEKNUM(B2901)-WEEKNUM(EOMONTH(B2901,-1)+1)+1</f>
        <v>#NUM!</v>
      </c>
      <c r="AO2901" s="45" t="str">
        <f>MONTH(R2901)&amp;"/"&amp;YEAR(R2901)</f>
        <v>1/1900</v>
      </c>
      <c r="AP2901" s="45" t="e">
        <f>WEEKNUM(R2901)-WEEKNUM(EOMONTH(R2901,-1)+1)+1</f>
        <v>#NUM!</v>
      </c>
      <c r="AQ2901" s="45">
        <f>IF(AU2901="S",IF(Q2901="1. Aceitou o programa",R2901-B2901,0),0)</f>
        <v>0</v>
      </c>
      <c r="AR2901" s="45">
        <f>IF(AU2901="S",IF(AND(S2901&lt;&gt;"",R2901&lt;&gt;""),S2901-R2901,0),0)</f>
        <v>0</v>
      </c>
      <c r="AS2901" s="45">
        <f>IF(AU2901="S",IF(Q2901="1. Aceitou o programa",IF(OR(X2901="Não se Aplica",X2901=""),IF(OR(W2901="Não se Aplica",W2901=""),0,W2901-V2901),AVERAGE(X2901-W2901,W2901-V2901)),0),0)</f>
        <v>0</v>
      </c>
      <c r="AT2901" s="45">
        <f>IF(AU2901="S",IF(AND(Q2901="1. Aceitou o programa",AB2901="Realizada"),IFERROR(IF(AA2901="",0,AA2901-R2901),0),0),0)</f>
        <v>0</v>
      </c>
      <c r="AU2901" s="45" t="str">
        <f>_xlfn.XLOOKUP(U2901,'Lista Suspensa'!$AA$20:$AA$23,'Lista Suspensa'!$AB$20:$AB$23,"N/A")</f>
        <v>S</v>
      </c>
    </row>
    <row r="2902" spans="27:47" ht="12" customHeight="1">
      <c r="AA2902" s="27">
        <v>0</v>
      </c>
      <c r="AL2902" s="45" t="s">
        <v>68</v>
      </c>
      <c r="AM2902" s="162" t="str">
        <f>MONTH(B2902)&amp;"/"&amp;YEAR(B2902)</f>
        <v>1/1900</v>
      </c>
      <c r="AN2902" s="45" t="e">
        <f>WEEKNUM(B2902)-WEEKNUM(EOMONTH(B2902,-1)+1)+1</f>
        <v>#NUM!</v>
      </c>
      <c r="AO2902" s="45" t="str">
        <f>MONTH(R2902)&amp;"/"&amp;YEAR(R2902)</f>
        <v>1/1900</v>
      </c>
      <c r="AP2902" s="45" t="e">
        <f>WEEKNUM(R2902)-WEEKNUM(EOMONTH(R2902,-1)+1)+1</f>
        <v>#NUM!</v>
      </c>
      <c r="AQ2902" s="45">
        <f>IF(AU2902="S",IF(Q2902="1. Aceitou o programa",R2902-B2902,0),0)</f>
        <v>0</v>
      </c>
      <c r="AR2902" s="45">
        <f>IF(AU2902="S",IF(AND(S2902&lt;&gt;"",R2902&lt;&gt;""),S2902-R2902,0),0)</f>
        <v>0</v>
      </c>
      <c r="AS2902" s="45">
        <f>IF(AU2902="S",IF(Q2902="1. Aceitou o programa",IF(OR(X2902="Não se Aplica",X2902=""),IF(OR(W2902="Não se Aplica",W2902=""),0,W2902-V2902),AVERAGE(X2902-W2902,W2902-V2902)),0),0)</f>
        <v>0</v>
      </c>
      <c r="AT2902" s="45">
        <f>IF(AU2902="S",IF(AND(Q2902="1. Aceitou o programa",AB2902="Realizada"),IFERROR(IF(AA2902="",0,AA2902-R2902),0),0),0)</f>
        <v>0</v>
      </c>
      <c r="AU2902" s="45" t="str">
        <f>_xlfn.XLOOKUP(U2902,'Lista Suspensa'!$AA$20:$AA$23,'Lista Suspensa'!$AB$20:$AB$23,"N/A")</f>
        <v>S</v>
      </c>
    </row>
    <row r="2903" spans="27:47" ht="12" customHeight="1">
      <c r="AA2903" s="27">
        <v>0</v>
      </c>
      <c r="AL2903" s="45" t="s">
        <v>68</v>
      </c>
      <c r="AM2903" s="162" t="str">
        <f>MONTH(B2903)&amp;"/"&amp;YEAR(B2903)</f>
        <v>1/1900</v>
      </c>
      <c r="AN2903" s="45" t="e">
        <f>WEEKNUM(B2903)-WEEKNUM(EOMONTH(B2903,-1)+1)+1</f>
        <v>#NUM!</v>
      </c>
      <c r="AO2903" s="45" t="str">
        <f>MONTH(R2903)&amp;"/"&amp;YEAR(R2903)</f>
        <v>1/1900</v>
      </c>
      <c r="AP2903" s="45" t="e">
        <f>WEEKNUM(R2903)-WEEKNUM(EOMONTH(R2903,-1)+1)+1</f>
        <v>#NUM!</v>
      </c>
      <c r="AQ2903" s="45">
        <f>IF(AU2903="S",IF(Q2903="1. Aceitou o programa",R2903-B2903,0),0)</f>
        <v>0</v>
      </c>
      <c r="AR2903" s="45">
        <f>IF(AU2903="S",IF(AND(S2903&lt;&gt;"",R2903&lt;&gt;""),S2903-R2903,0),0)</f>
        <v>0</v>
      </c>
      <c r="AS2903" s="45">
        <f>IF(AU2903="S",IF(Q2903="1. Aceitou o programa",IF(OR(X2903="Não se Aplica",X2903=""),IF(OR(W2903="Não se Aplica",W2903=""),0,W2903-V2903),AVERAGE(X2903-W2903,W2903-V2903)),0),0)</f>
        <v>0</v>
      </c>
      <c r="AT2903" s="45">
        <f>IF(AU2903="S",IF(AND(Q2903="1. Aceitou o programa",AB2903="Realizada"),IFERROR(IF(AA2903="",0,AA2903-R2903),0),0),0)</f>
        <v>0</v>
      </c>
      <c r="AU2903" s="45" t="str">
        <f>_xlfn.XLOOKUP(U2903,'Lista Suspensa'!$AA$20:$AA$23,'Lista Suspensa'!$AB$20:$AB$23,"N/A")</f>
        <v>S</v>
      </c>
    </row>
    <row r="2904" spans="27:47" ht="12" customHeight="1">
      <c r="AA2904" s="27">
        <v>0</v>
      </c>
      <c r="AL2904" s="45" t="s">
        <v>68</v>
      </c>
      <c r="AM2904" s="162" t="str">
        <f>MONTH(B2904)&amp;"/"&amp;YEAR(B2904)</f>
        <v>1/1900</v>
      </c>
      <c r="AN2904" s="45" t="e">
        <f>WEEKNUM(B2904)-WEEKNUM(EOMONTH(B2904,-1)+1)+1</f>
        <v>#NUM!</v>
      </c>
      <c r="AO2904" s="45" t="str">
        <f>MONTH(R2904)&amp;"/"&amp;YEAR(R2904)</f>
        <v>1/1900</v>
      </c>
      <c r="AP2904" s="45" t="e">
        <f>WEEKNUM(R2904)-WEEKNUM(EOMONTH(R2904,-1)+1)+1</f>
        <v>#NUM!</v>
      </c>
      <c r="AQ2904" s="45">
        <f>IF(AU2904="S",IF(Q2904="1. Aceitou o programa",R2904-B2904,0),0)</f>
        <v>0</v>
      </c>
      <c r="AR2904" s="45">
        <f>IF(AU2904="S",IF(AND(S2904&lt;&gt;"",R2904&lt;&gt;""),S2904-R2904,0),0)</f>
        <v>0</v>
      </c>
      <c r="AS2904" s="45">
        <f>IF(AU2904="S",IF(Q2904="1. Aceitou o programa",IF(OR(X2904="Não se Aplica",X2904=""),IF(OR(W2904="Não se Aplica",W2904=""),0,W2904-V2904),AVERAGE(X2904-W2904,W2904-V2904)),0),0)</f>
        <v>0</v>
      </c>
      <c r="AT2904" s="45">
        <f>IF(AU2904="S",IF(AND(Q2904="1. Aceitou o programa",AB2904="Realizada"),IFERROR(IF(AA2904="",0,AA2904-R2904),0),0),0)</f>
        <v>0</v>
      </c>
      <c r="AU2904" s="45" t="str">
        <f>_xlfn.XLOOKUP(U2904,'Lista Suspensa'!$AA$20:$AA$23,'Lista Suspensa'!$AB$20:$AB$23,"N/A")</f>
        <v>S</v>
      </c>
    </row>
    <row r="2905" spans="27:47" ht="12" customHeight="1">
      <c r="AA2905" s="27">
        <v>0</v>
      </c>
      <c r="AL2905" s="45" t="s">
        <v>68</v>
      </c>
      <c r="AM2905" s="162" t="str">
        <f>MONTH(B2905)&amp;"/"&amp;YEAR(B2905)</f>
        <v>1/1900</v>
      </c>
      <c r="AN2905" s="45" t="e">
        <f>WEEKNUM(B2905)-WEEKNUM(EOMONTH(B2905,-1)+1)+1</f>
        <v>#NUM!</v>
      </c>
      <c r="AO2905" s="45" t="str">
        <f>MONTH(R2905)&amp;"/"&amp;YEAR(R2905)</f>
        <v>1/1900</v>
      </c>
      <c r="AP2905" s="45" t="e">
        <f>WEEKNUM(R2905)-WEEKNUM(EOMONTH(R2905,-1)+1)+1</f>
        <v>#NUM!</v>
      </c>
      <c r="AQ2905" s="45">
        <f>IF(AU2905="S",IF(Q2905="1. Aceitou o programa",R2905-B2905,0),0)</f>
        <v>0</v>
      </c>
      <c r="AR2905" s="45">
        <f>IF(AU2905="S",IF(AND(S2905&lt;&gt;"",R2905&lt;&gt;""),S2905-R2905,0),0)</f>
        <v>0</v>
      </c>
      <c r="AS2905" s="45">
        <f>IF(AU2905="S",IF(Q2905="1. Aceitou o programa",IF(OR(X2905="Não se Aplica",X2905=""),IF(OR(W2905="Não se Aplica",W2905=""),0,W2905-V2905),AVERAGE(X2905-W2905,W2905-V2905)),0),0)</f>
        <v>0</v>
      </c>
      <c r="AT2905" s="45">
        <f>IF(AU2905="S",IF(AND(Q2905="1. Aceitou o programa",AB2905="Realizada"),IFERROR(IF(AA2905="",0,AA2905-R2905),0),0),0)</f>
        <v>0</v>
      </c>
      <c r="AU2905" s="45" t="str">
        <f>_xlfn.XLOOKUP(U2905,'Lista Suspensa'!$AA$20:$AA$23,'Lista Suspensa'!$AB$20:$AB$23,"N/A")</f>
        <v>S</v>
      </c>
    </row>
    <row r="2906" spans="27:47" ht="12" customHeight="1">
      <c r="AA2906" s="27">
        <v>0</v>
      </c>
      <c r="AL2906" s="45" t="s">
        <v>68</v>
      </c>
      <c r="AM2906" s="162" t="str">
        <f>MONTH(B2906)&amp;"/"&amp;YEAR(B2906)</f>
        <v>1/1900</v>
      </c>
      <c r="AN2906" s="45" t="e">
        <f>WEEKNUM(B2906)-WEEKNUM(EOMONTH(B2906,-1)+1)+1</f>
        <v>#NUM!</v>
      </c>
      <c r="AO2906" s="45" t="str">
        <f>MONTH(R2906)&amp;"/"&amp;YEAR(R2906)</f>
        <v>1/1900</v>
      </c>
      <c r="AP2906" s="45" t="e">
        <f>WEEKNUM(R2906)-WEEKNUM(EOMONTH(R2906,-1)+1)+1</f>
        <v>#NUM!</v>
      </c>
      <c r="AQ2906" s="45">
        <f>IF(AU2906="S",IF(Q2906="1. Aceitou o programa",R2906-B2906,0),0)</f>
        <v>0</v>
      </c>
      <c r="AR2906" s="45">
        <f>IF(AU2906="S",IF(AND(S2906&lt;&gt;"",R2906&lt;&gt;""),S2906-R2906,0),0)</f>
        <v>0</v>
      </c>
      <c r="AS2906" s="45">
        <f>IF(AU2906="S",IF(Q2906="1. Aceitou o programa",IF(OR(X2906="Não se Aplica",X2906=""),IF(OR(W2906="Não se Aplica",W2906=""),0,W2906-V2906),AVERAGE(X2906-W2906,W2906-V2906)),0),0)</f>
        <v>0</v>
      </c>
      <c r="AT2906" s="45">
        <f>IF(AU2906="S",IF(AND(Q2906="1. Aceitou o programa",AB2906="Realizada"),IFERROR(IF(AA2906="",0,AA2906-R2906),0),0),0)</f>
        <v>0</v>
      </c>
      <c r="AU2906" s="45" t="str">
        <f>_xlfn.XLOOKUP(U2906,'Lista Suspensa'!$AA$20:$AA$23,'Lista Suspensa'!$AB$20:$AB$23,"N/A")</f>
        <v>S</v>
      </c>
    </row>
    <row r="2907" spans="27:47" ht="12" customHeight="1">
      <c r="AA2907" s="27">
        <v>0</v>
      </c>
      <c r="AL2907" s="45" t="s">
        <v>68</v>
      </c>
      <c r="AM2907" s="162" t="str">
        <f>MONTH(B2907)&amp;"/"&amp;YEAR(B2907)</f>
        <v>1/1900</v>
      </c>
      <c r="AN2907" s="45" t="e">
        <f>WEEKNUM(B2907)-WEEKNUM(EOMONTH(B2907,-1)+1)+1</f>
        <v>#NUM!</v>
      </c>
      <c r="AO2907" s="45" t="str">
        <f>MONTH(R2907)&amp;"/"&amp;YEAR(R2907)</f>
        <v>1/1900</v>
      </c>
      <c r="AP2907" s="45" t="e">
        <f>WEEKNUM(R2907)-WEEKNUM(EOMONTH(R2907,-1)+1)+1</f>
        <v>#NUM!</v>
      </c>
      <c r="AQ2907" s="45">
        <f>IF(AU2907="S",IF(Q2907="1. Aceitou o programa",R2907-B2907,0),0)</f>
        <v>0</v>
      </c>
      <c r="AR2907" s="45">
        <f>IF(AU2907="S",IF(AND(S2907&lt;&gt;"",R2907&lt;&gt;""),S2907-R2907,0),0)</f>
        <v>0</v>
      </c>
      <c r="AS2907" s="45">
        <f>IF(AU2907="S",IF(Q2907="1. Aceitou o programa",IF(OR(X2907="Não se Aplica",X2907=""),IF(OR(W2907="Não se Aplica",W2907=""),0,W2907-V2907),AVERAGE(X2907-W2907,W2907-V2907)),0),0)</f>
        <v>0</v>
      </c>
      <c r="AT2907" s="45">
        <f>IF(AU2907="S",IF(AND(Q2907="1. Aceitou o programa",AB2907="Realizada"),IFERROR(IF(AA2907="",0,AA2907-R2907),0),0),0)</f>
        <v>0</v>
      </c>
      <c r="AU2907" s="45" t="str">
        <f>_xlfn.XLOOKUP(U2907,'Lista Suspensa'!$AA$20:$AA$23,'Lista Suspensa'!$AB$20:$AB$23,"N/A")</f>
        <v>S</v>
      </c>
    </row>
    <row r="2908" spans="27:47" ht="12" customHeight="1">
      <c r="AA2908" s="27">
        <v>0</v>
      </c>
      <c r="AL2908" s="45" t="s">
        <v>68</v>
      </c>
      <c r="AM2908" s="162" t="str">
        <f>MONTH(B2908)&amp;"/"&amp;YEAR(B2908)</f>
        <v>1/1900</v>
      </c>
      <c r="AN2908" s="45" t="e">
        <f>WEEKNUM(B2908)-WEEKNUM(EOMONTH(B2908,-1)+1)+1</f>
        <v>#NUM!</v>
      </c>
      <c r="AO2908" s="45" t="str">
        <f>MONTH(R2908)&amp;"/"&amp;YEAR(R2908)</f>
        <v>1/1900</v>
      </c>
      <c r="AP2908" s="45" t="e">
        <f>WEEKNUM(R2908)-WEEKNUM(EOMONTH(R2908,-1)+1)+1</f>
        <v>#NUM!</v>
      </c>
      <c r="AQ2908" s="45">
        <f>IF(AU2908="S",IF(Q2908="1. Aceitou o programa",R2908-B2908,0),0)</f>
        <v>0</v>
      </c>
      <c r="AR2908" s="45">
        <f>IF(AU2908="S",IF(AND(S2908&lt;&gt;"",R2908&lt;&gt;""),S2908-R2908,0),0)</f>
        <v>0</v>
      </c>
      <c r="AS2908" s="45">
        <f>IF(AU2908="S",IF(Q2908="1. Aceitou o programa",IF(OR(X2908="Não se Aplica",X2908=""),IF(OR(W2908="Não se Aplica",W2908=""),0,W2908-V2908),AVERAGE(X2908-W2908,W2908-V2908)),0),0)</f>
        <v>0</v>
      </c>
      <c r="AT2908" s="45">
        <f>IF(AU2908="S",IF(AND(Q2908="1. Aceitou o programa",AB2908="Realizada"),IFERROR(IF(AA2908="",0,AA2908-R2908),0),0),0)</f>
        <v>0</v>
      </c>
      <c r="AU2908" s="45" t="str">
        <f>_xlfn.XLOOKUP(U2908,'Lista Suspensa'!$AA$20:$AA$23,'Lista Suspensa'!$AB$20:$AB$23,"N/A")</f>
        <v>S</v>
      </c>
    </row>
    <row r="2909" spans="27:47" ht="12" customHeight="1">
      <c r="AA2909" s="27">
        <v>0</v>
      </c>
      <c r="AL2909" s="45" t="s">
        <v>68</v>
      </c>
      <c r="AM2909" s="162" t="str">
        <f>MONTH(B2909)&amp;"/"&amp;YEAR(B2909)</f>
        <v>1/1900</v>
      </c>
      <c r="AN2909" s="45" t="e">
        <f>WEEKNUM(B2909)-WEEKNUM(EOMONTH(B2909,-1)+1)+1</f>
        <v>#NUM!</v>
      </c>
      <c r="AO2909" s="45" t="str">
        <f>MONTH(R2909)&amp;"/"&amp;YEAR(R2909)</f>
        <v>1/1900</v>
      </c>
      <c r="AP2909" s="45" t="e">
        <f>WEEKNUM(R2909)-WEEKNUM(EOMONTH(R2909,-1)+1)+1</f>
        <v>#NUM!</v>
      </c>
      <c r="AQ2909" s="45">
        <f>IF(AU2909="S",IF(Q2909="1. Aceitou o programa",R2909-B2909,0),0)</f>
        <v>0</v>
      </c>
      <c r="AR2909" s="45">
        <f>IF(AU2909="S",IF(AND(S2909&lt;&gt;"",R2909&lt;&gt;""),S2909-R2909,0),0)</f>
        <v>0</v>
      </c>
      <c r="AS2909" s="45">
        <f>IF(AU2909="S",IF(Q2909="1. Aceitou o programa",IF(OR(X2909="Não se Aplica",X2909=""),IF(OR(W2909="Não se Aplica",W2909=""),0,W2909-V2909),AVERAGE(X2909-W2909,W2909-V2909)),0),0)</f>
        <v>0</v>
      </c>
      <c r="AT2909" s="45">
        <f>IF(AU2909="S",IF(AND(Q2909="1. Aceitou o programa",AB2909="Realizada"),IFERROR(IF(AA2909="",0,AA2909-R2909),0),0),0)</f>
        <v>0</v>
      </c>
      <c r="AU2909" s="45" t="str">
        <f>_xlfn.XLOOKUP(U2909,'Lista Suspensa'!$AA$20:$AA$23,'Lista Suspensa'!$AB$20:$AB$23,"N/A")</f>
        <v>S</v>
      </c>
    </row>
    <row r="2910" spans="27:47" ht="12" customHeight="1">
      <c r="AA2910" s="27">
        <v>0</v>
      </c>
      <c r="AL2910" s="45" t="s">
        <v>68</v>
      </c>
      <c r="AM2910" s="162" t="str">
        <f>MONTH(B2910)&amp;"/"&amp;YEAR(B2910)</f>
        <v>1/1900</v>
      </c>
      <c r="AN2910" s="45" t="e">
        <f>WEEKNUM(B2910)-WEEKNUM(EOMONTH(B2910,-1)+1)+1</f>
        <v>#NUM!</v>
      </c>
      <c r="AO2910" s="45" t="str">
        <f>MONTH(R2910)&amp;"/"&amp;YEAR(R2910)</f>
        <v>1/1900</v>
      </c>
      <c r="AP2910" s="45" t="e">
        <f>WEEKNUM(R2910)-WEEKNUM(EOMONTH(R2910,-1)+1)+1</f>
        <v>#NUM!</v>
      </c>
      <c r="AQ2910" s="45">
        <f>IF(AU2910="S",IF(Q2910="1. Aceitou o programa",R2910-B2910,0),0)</f>
        <v>0</v>
      </c>
      <c r="AR2910" s="45">
        <f>IF(AU2910="S",IF(AND(S2910&lt;&gt;"",R2910&lt;&gt;""),S2910-R2910,0),0)</f>
        <v>0</v>
      </c>
      <c r="AS2910" s="45">
        <f>IF(AU2910="S",IF(Q2910="1. Aceitou o programa",IF(OR(X2910="Não se Aplica",X2910=""),IF(OR(W2910="Não se Aplica",W2910=""),0,W2910-V2910),AVERAGE(X2910-W2910,W2910-V2910)),0),0)</f>
        <v>0</v>
      </c>
      <c r="AT2910" s="45">
        <f>IF(AU2910="S",IF(AND(Q2910="1. Aceitou o programa",AB2910="Realizada"),IFERROR(IF(AA2910="",0,AA2910-R2910),0),0),0)</f>
        <v>0</v>
      </c>
      <c r="AU2910" s="45" t="str">
        <f>_xlfn.XLOOKUP(U2910,'Lista Suspensa'!$AA$20:$AA$23,'Lista Suspensa'!$AB$20:$AB$23,"N/A")</f>
        <v>S</v>
      </c>
    </row>
    <row r="2911" spans="27:47" ht="12" customHeight="1">
      <c r="AA2911" s="27">
        <v>0</v>
      </c>
      <c r="AL2911" s="45" t="s">
        <v>68</v>
      </c>
      <c r="AM2911" s="162" t="str">
        <f>MONTH(B2911)&amp;"/"&amp;YEAR(B2911)</f>
        <v>1/1900</v>
      </c>
      <c r="AN2911" s="45" t="e">
        <f>WEEKNUM(B2911)-WEEKNUM(EOMONTH(B2911,-1)+1)+1</f>
        <v>#NUM!</v>
      </c>
      <c r="AO2911" s="45" t="str">
        <f>MONTH(R2911)&amp;"/"&amp;YEAR(R2911)</f>
        <v>1/1900</v>
      </c>
      <c r="AP2911" s="45" t="e">
        <f>WEEKNUM(R2911)-WEEKNUM(EOMONTH(R2911,-1)+1)+1</f>
        <v>#NUM!</v>
      </c>
      <c r="AQ2911" s="45">
        <f>IF(AU2911="S",IF(Q2911="1. Aceitou o programa",R2911-B2911,0),0)</f>
        <v>0</v>
      </c>
      <c r="AR2911" s="45">
        <f>IF(AU2911="S",IF(AND(S2911&lt;&gt;"",R2911&lt;&gt;""),S2911-R2911,0),0)</f>
        <v>0</v>
      </c>
      <c r="AS2911" s="45">
        <f>IF(AU2911="S",IF(Q2911="1. Aceitou o programa",IF(OR(X2911="Não se Aplica",X2911=""),IF(OR(W2911="Não se Aplica",W2911=""),0,W2911-V2911),AVERAGE(X2911-W2911,W2911-V2911)),0),0)</f>
        <v>0</v>
      </c>
      <c r="AT2911" s="45">
        <f>IF(AU2911="S",IF(AND(Q2911="1. Aceitou o programa",AB2911="Realizada"),IFERROR(IF(AA2911="",0,AA2911-R2911),0),0),0)</f>
        <v>0</v>
      </c>
      <c r="AU2911" s="45" t="str">
        <f>_xlfn.XLOOKUP(U2911,'Lista Suspensa'!$AA$20:$AA$23,'Lista Suspensa'!$AB$20:$AB$23,"N/A")</f>
        <v>S</v>
      </c>
    </row>
    <row r="2912" spans="27:47" ht="12" customHeight="1">
      <c r="AA2912" s="27">
        <v>0</v>
      </c>
      <c r="AL2912" s="45" t="s">
        <v>68</v>
      </c>
      <c r="AM2912" s="162" t="str">
        <f>MONTH(B2912)&amp;"/"&amp;YEAR(B2912)</f>
        <v>1/1900</v>
      </c>
      <c r="AN2912" s="45" t="e">
        <f>WEEKNUM(B2912)-WEEKNUM(EOMONTH(B2912,-1)+1)+1</f>
        <v>#NUM!</v>
      </c>
      <c r="AO2912" s="45" t="str">
        <f>MONTH(R2912)&amp;"/"&amp;YEAR(R2912)</f>
        <v>1/1900</v>
      </c>
      <c r="AP2912" s="45" t="e">
        <f>WEEKNUM(R2912)-WEEKNUM(EOMONTH(R2912,-1)+1)+1</f>
        <v>#NUM!</v>
      </c>
      <c r="AQ2912" s="45">
        <f>IF(AU2912="S",IF(Q2912="1. Aceitou o programa",R2912-B2912,0),0)</f>
        <v>0</v>
      </c>
      <c r="AR2912" s="45">
        <f>IF(AU2912="S",IF(AND(S2912&lt;&gt;"",R2912&lt;&gt;""),S2912-R2912,0),0)</f>
        <v>0</v>
      </c>
      <c r="AS2912" s="45">
        <f>IF(AU2912="S",IF(Q2912="1. Aceitou o programa",IF(OR(X2912="Não se Aplica",X2912=""),IF(OR(W2912="Não se Aplica",W2912=""),0,W2912-V2912),AVERAGE(X2912-W2912,W2912-V2912)),0),0)</f>
        <v>0</v>
      </c>
      <c r="AT2912" s="45">
        <f>IF(AU2912="S",IF(AND(Q2912="1. Aceitou o programa",AB2912="Realizada"),IFERROR(IF(AA2912="",0,AA2912-R2912),0),0),0)</f>
        <v>0</v>
      </c>
      <c r="AU2912" s="45" t="str">
        <f>_xlfn.XLOOKUP(U2912,'Lista Suspensa'!$AA$20:$AA$23,'Lista Suspensa'!$AB$20:$AB$23,"N/A")</f>
        <v>S</v>
      </c>
    </row>
    <row r="2913" spans="27:47" ht="12" customHeight="1">
      <c r="AA2913" s="27">
        <v>0</v>
      </c>
      <c r="AL2913" s="45" t="s">
        <v>68</v>
      </c>
      <c r="AM2913" s="162" t="str">
        <f>MONTH(B2913)&amp;"/"&amp;YEAR(B2913)</f>
        <v>1/1900</v>
      </c>
      <c r="AN2913" s="45" t="e">
        <f>WEEKNUM(B2913)-WEEKNUM(EOMONTH(B2913,-1)+1)+1</f>
        <v>#NUM!</v>
      </c>
      <c r="AO2913" s="45" t="str">
        <f>MONTH(R2913)&amp;"/"&amp;YEAR(R2913)</f>
        <v>1/1900</v>
      </c>
      <c r="AP2913" s="45" t="e">
        <f>WEEKNUM(R2913)-WEEKNUM(EOMONTH(R2913,-1)+1)+1</f>
        <v>#NUM!</v>
      </c>
      <c r="AQ2913" s="45">
        <f>IF(AU2913="S",IF(Q2913="1. Aceitou o programa",R2913-B2913,0),0)</f>
        <v>0</v>
      </c>
      <c r="AR2913" s="45">
        <f>IF(AU2913="S",IF(AND(S2913&lt;&gt;"",R2913&lt;&gt;""),S2913-R2913,0),0)</f>
        <v>0</v>
      </c>
      <c r="AS2913" s="45">
        <f>IF(AU2913="S",IF(Q2913="1. Aceitou o programa",IF(OR(X2913="Não se Aplica",X2913=""),IF(OR(W2913="Não se Aplica",W2913=""),0,W2913-V2913),AVERAGE(X2913-W2913,W2913-V2913)),0),0)</f>
        <v>0</v>
      </c>
      <c r="AT2913" s="45">
        <f>IF(AU2913="S",IF(AND(Q2913="1. Aceitou o programa",AB2913="Realizada"),IFERROR(IF(AA2913="",0,AA2913-R2913),0),0),0)</f>
        <v>0</v>
      </c>
      <c r="AU2913" s="45" t="str">
        <f>_xlfn.XLOOKUP(U2913,'Lista Suspensa'!$AA$20:$AA$23,'Lista Suspensa'!$AB$20:$AB$23,"N/A")</f>
        <v>S</v>
      </c>
    </row>
    <row r="2914" spans="27:47" ht="12" customHeight="1">
      <c r="AA2914" s="27">
        <v>0</v>
      </c>
      <c r="AL2914" s="45" t="s">
        <v>68</v>
      </c>
      <c r="AM2914" s="162" t="str">
        <f>MONTH(B2914)&amp;"/"&amp;YEAR(B2914)</f>
        <v>1/1900</v>
      </c>
      <c r="AN2914" s="45" t="e">
        <f>WEEKNUM(B2914)-WEEKNUM(EOMONTH(B2914,-1)+1)+1</f>
        <v>#NUM!</v>
      </c>
      <c r="AO2914" s="45" t="str">
        <f>MONTH(R2914)&amp;"/"&amp;YEAR(R2914)</f>
        <v>1/1900</v>
      </c>
      <c r="AP2914" s="45" t="e">
        <f>WEEKNUM(R2914)-WEEKNUM(EOMONTH(R2914,-1)+1)+1</f>
        <v>#NUM!</v>
      </c>
      <c r="AQ2914" s="45">
        <f>IF(AU2914="S",IF(Q2914="1. Aceitou o programa",R2914-B2914,0),0)</f>
        <v>0</v>
      </c>
      <c r="AR2914" s="45">
        <f>IF(AU2914="S",IF(AND(S2914&lt;&gt;"",R2914&lt;&gt;""),S2914-R2914,0),0)</f>
        <v>0</v>
      </c>
      <c r="AS2914" s="45">
        <f>IF(AU2914="S",IF(Q2914="1. Aceitou o programa",IF(OR(X2914="Não se Aplica",X2914=""),IF(OR(W2914="Não se Aplica",W2914=""),0,W2914-V2914),AVERAGE(X2914-W2914,W2914-V2914)),0),0)</f>
        <v>0</v>
      </c>
      <c r="AT2914" s="45">
        <f>IF(AU2914="S",IF(AND(Q2914="1. Aceitou o programa",AB2914="Realizada"),IFERROR(IF(AA2914="",0,AA2914-R2914),0),0),0)</f>
        <v>0</v>
      </c>
      <c r="AU2914" s="45" t="str">
        <f>_xlfn.XLOOKUP(U2914,'Lista Suspensa'!$AA$20:$AA$23,'Lista Suspensa'!$AB$20:$AB$23,"N/A")</f>
        <v>S</v>
      </c>
    </row>
    <row r="2915" spans="27:47" ht="12" customHeight="1">
      <c r="AA2915" s="27">
        <v>0</v>
      </c>
      <c r="AL2915" s="45" t="s">
        <v>68</v>
      </c>
      <c r="AM2915" s="162" t="str">
        <f>MONTH(B2915)&amp;"/"&amp;YEAR(B2915)</f>
        <v>1/1900</v>
      </c>
      <c r="AN2915" s="45" t="e">
        <f>WEEKNUM(B2915)-WEEKNUM(EOMONTH(B2915,-1)+1)+1</f>
        <v>#NUM!</v>
      </c>
      <c r="AO2915" s="45" t="str">
        <f>MONTH(R2915)&amp;"/"&amp;YEAR(R2915)</f>
        <v>1/1900</v>
      </c>
      <c r="AP2915" s="45" t="e">
        <f>WEEKNUM(R2915)-WEEKNUM(EOMONTH(R2915,-1)+1)+1</f>
        <v>#NUM!</v>
      </c>
      <c r="AQ2915" s="45">
        <f>IF(AU2915="S",IF(Q2915="1. Aceitou o programa",R2915-B2915,0),0)</f>
        <v>0</v>
      </c>
      <c r="AR2915" s="45">
        <f>IF(AU2915="S",IF(AND(S2915&lt;&gt;"",R2915&lt;&gt;""),S2915-R2915,0),0)</f>
        <v>0</v>
      </c>
      <c r="AS2915" s="45">
        <f>IF(AU2915="S",IF(Q2915="1. Aceitou o programa",IF(OR(X2915="Não se Aplica",X2915=""),IF(OR(W2915="Não se Aplica",W2915=""),0,W2915-V2915),AVERAGE(X2915-W2915,W2915-V2915)),0),0)</f>
        <v>0</v>
      </c>
      <c r="AT2915" s="45">
        <f>IF(AU2915="S",IF(AND(Q2915="1. Aceitou o programa",AB2915="Realizada"),IFERROR(IF(AA2915="",0,AA2915-R2915),0),0),0)</f>
        <v>0</v>
      </c>
      <c r="AU2915" s="45" t="str">
        <f>_xlfn.XLOOKUP(U2915,'Lista Suspensa'!$AA$20:$AA$23,'Lista Suspensa'!$AB$20:$AB$23,"N/A")</f>
        <v>S</v>
      </c>
    </row>
    <row r="2916" spans="27:47" ht="12" customHeight="1">
      <c r="AA2916" s="27">
        <v>0</v>
      </c>
      <c r="AL2916" s="45" t="s">
        <v>68</v>
      </c>
      <c r="AM2916" s="162" t="str">
        <f>MONTH(B2916)&amp;"/"&amp;YEAR(B2916)</f>
        <v>1/1900</v>
      </c>
      <c r="AN2916" s="45" t="e">
        <f>WEEKNUM(B2916)-WEEKNUM(EOMONTH(B2916,-1)+1)+1</f>
        <v>#NUM!</v>
      </c>
      <c r="AO2916" s="45" t="str">
        <f>MONTH(R2916)&amp;"/"&amp;YEAR(R2916)</f>
        <v>1/1900</v>
      </c>
      <c r="AP2916" s="45" t="e">
        <f>WEEKNUM(R2916)-WEEKNUM(EOMONTH(R2916,-1)+1)+1</f>
        <v>#NUM!</v>
      </c>
      <c r="AQ2916" s="45">
        <f>IF(AU2916="S",IF(Q2916="1. Aceitou o programa",R2916-B2916,0),0)</f>
        <v>0</v>
      </c>
      <c r="AR2916" s="45">
        <f>IF(AU2916="S",IF(AND(S2916&lt;&gt;"",R2916&lt;&gt;""),S2916-R2916,0),0)</f>
        <v>0</v>
      </c>
      <c r="AS2916" s="45">
        <f>IF(AU2916="S",IF(Q2916="1. Aceitou o programa",IF(OR(X2916="Não se Aplica",X2916=""),IF(OR(W2916="Não se Aplica",W2916=""),0,W2916-V2916),AVERAGE(X2916-W2916,W2916-V2916)),0),0)</f>
        <v>0</v>
      </c>
      <c r="AT2916" s="45">
        <f>IF(AU2916="S",IF(AND(Q2916="1. Aceitou o programa",AB2916="Realizada"),IFERROR(IF(AA2916="",0,AA2916-R2916),0),0),0)</f>
        <v>0</v>
      </c>
      <c r="AU2916" s="45" t="str">
        <f>_xlfn.XLOOKUP(U2916,'Lista Suspensa'!$AA$20:$AA$23,'Lista Suspensa'!$AB$20:$AB$23,"N/A")</f>
        <v>S</v>
      </c>
    </row>
    <row r="2917" spans="27:47" ht="12" customHeight="1">
      <c r="AA2917" s="27">
        <v>0</v>
      </c>
      <c r="AL2917" s="45" t="s">
        <v>68</v>
      </c>
      <c r="AM2917" s="162" t="str">
        <f>MONTH(B2917)&amp;"/"&amp;YEAR(B2917)</f>
        <v>1/1900</v>
      </c>
      <c r="AN2917" s="45" t="e">
        <f>WEEKNUM(B2917)-WEEKNUM(EOMONTH(B2917,-1)+1)+1</f>
        <v>#NUM!</v>
      </c>
      <c r="AO2917" s="45" t="str">
        <f>MONTH(R2917)&amp;"/"&amp;YEAR(R2917)</f>
        <v>1/1900</v>
      </c>
      <c r="AP2917" s="45" t="e">
        <f>WEEKNUM(R2917)-WEEKNUM(EOMONTH(R2917,-1)+1)+1</f>
        <v>#NUM!</v>
      </c>
      <c r="AQ2917" s="45">
        <f>IF(AU2917="S",IF(Q2917="1. Aceitou o programa",R2917-B2917,0),0)</f>
        <v>0</v>
      </c>
      <c r="AR2917" s="45">
        <f>IF(AU2917="S",IF(AND(S2917&lt;&gt;"",R2917&lt;&gt;""),S2917-R2917,0),0)</f>
        <v>0</v>
      </c>
      <c r="AS2917" s="45">
        <f>IF(AU2917="S",IF(Q2917="1. Aceitou o programa",IF(OR(X2917="Não se Aplica",X2917=""),IF(OR(W2917="Não se Aplica",W2917=""),0,W2917-V2917),AVERAGE(X2917-W2917,W2917-V2917)),0),0)</f>
        <v>0</v>
      </c>
      <c r="AT2917" s="45">
        <f>IF(AU2917="S",IF(AND(Q2917="1. Aceitou o programa",AB2917="Realizada"),IFERROR(IF(AA2917="",0,AA2917-R2917),0),0),0)</f>
        <v>0</v>
      </c>
      <c r="AU2917" s="45" t="str">
        <f>_xlfn.XLOOKUP(U2917,'Lista Suspensa'!$AA$20:$AA$23,'Lista Suspensa'!$AB$20:$AB$23,"N/A")</f>
        <v>S</v>
      </c>
    </row>
    <row r="2918" spans="27:47" ht="12" customHeight="1">
      <c r="AA2918" s="27">
        <v>0</v>
      </c>
      <c r="AL2918" s="45" t="s">
        <v>68</v>
      </c>
      <c r="AM2918" s="162" t="str">
        <f>MONTH(B2918)&amp;"/"&amp;YEAR(B2918)</f>
        <v>1/1900</v>
      </c>
      <c r="AN2918" s="45" t="e">
        <f>WEEKNUM(B2918)-WEEKNUM(EOMONTH(B2918,-1)+1)+1</f>
        <v>#NUM!</v>
      </c>
      <c r="AO2918" s="45" t="str">
        <f>MONTH(R2918)&amp;"/"&amp;YEAR(R2918)</f>
        <v>1/1900</v>
      </c>
      <c r="AP2918" s="45" t="e">
        <f>WEEKNUM(R2918)-WEEKNUM(EOMONTH(R2918,-1)+1)+1</f>
        <v>#NUM!</v>
      </c>
      <c r="AQ2918" s="45">
        <f>IF(AU2918="S",IF(Q2918="1. Aceitou o programa",R2918-B2918,0),0)</f>
        <v>0</v>
      </c>
      <c r="AR2918" s="45">
        <f>IF(AU2918="S",IF(AND(S2918&lt;&gt;"",R2918&lt;&gt;""),S2918-R2918,0),0)</f>
        <v>0</v>
      </c>
      <c r="AS2918" s="45">
        <f>IF(AU2918="S",IF(Q2918="1. Aceitou o programa",IF(OR(X2918="Não se Aplica",X2918=""),IF(OR(W2918="Não se Aplica",W2918=""),0,W2918-V2918),AVERAGE(X2918-W2918,W2918-V2918)),0),0)</f>
        <v>0</v>
      </c>
      <c r="AT2918" s="45">
        <f>IF(AU2918="S",IF(AND(Q2918="1. Aceitou o programa",AB2918="Realizada"),IFERROR(IF(AA2918="",0,AA2918-R2918),0),0),0)</f>
        <v>0</v>
      </c>
      <c r="AU2918" s="45" t="str">
        <f>_xlfn.XLOOKUP(U2918,'Lista Suspensa'!$AA$20:$AA$23,'Lista Suspensa'!$AB$20:$AB$23,"N/A")</f>
        <v>S</v>
      </c>
    </row>
    <row r="2919" spans="27:47" ht="12" customHeight="1">
      <c r="AA2919" s="27">
        <v>0</v>
      </c>
      <c r="AL2919" s="45" t="s">
        <v>68</v>
      </c>
      <c r="AM2919" s="162" t="str">
        <f>MONTH(B2919)&amp;"/"&amp;YEAR(B2919)</f>
        <v>1/1900</v>
      </c>
      <c r="AN2919" s="45" t="e">
        <f>WEEKNUM(B2919)-WEEKNUM(EOMONTH(B2919,-1)+1)+1</f>
        <v>#NUM!</v>
      </c>
      <c r="AO2919" s="45" t="str">
        <f>MONTH(R2919)&amp;"/"&amp;YEAR(R2919)</f>
        <v>1/1900</v>
      </c>
      <c r="AP2919" s="45" t="e">
        <f>WEEKNUM(R2919)-WEEKNUM(EOMONTH(R2919,-1)+1)+1</f>
        <v>#NUM!</v>
      </c>
      <c r="AQ2919" s="45">
        <f>IF(AU2919="S",IF(Q2919="1. Aceitou o programa",R2919-B2919,0),0)</f>
        <v>0</v>
      </c>
      <c r="AR2919" s="45">
        <f>IF(AU2919="S",IF(AND(S2919&lt;&gt;"",R2919&lt;&gt;""),S2919-R2919,0),0)</f>
        <v>0</v>
      </c>
      <c r="AS2919" s="45">
        <f>IF(AU2919="S",IF(Q2919="1. Aceitou o programa",IF(OR(X2919="Não se Aplica",X2919=""),IF(OR(W2919="Não se Aplica",W2919=""),0,W2919-V2919),AVERAGE(X2919-W2919,W2919-V2919)),0),0)</f>
        <v>0</v>
      </c>
      <c r="AT2919" s="45">
        <f>IF(AU2919="S",IF(AND(Q2919="1. Aceitou o programa",AB2919="Realizada"),IFERROR(IF(AA2919="",0,AA2919-R2919),0),0),0)</f>
        <v>0</v>
      </c>
      <c r="AU2919" s="45" t="str">
        <f>_xlfn.XLOOKUP(U2919,'Lista Suspensa'!$AA$20:$AA$23,'Lista Suspensa'!$AB$20:$AB$23,"N/A")</f>
        <v>S</v>
      </c>
    </row>
    <row r="2920" spans="27:47" ht="12" customHeight="1">
      <c r="AA2920" s="27">
        <v>0</v>
      </c>
      <c r="AL2920" s="45" t="s">
        <v>68</v>
      </c>
      <c r="AM2920" s="162" t="str">
        <f>MONTH(B2920)&amp;"/"&amp;YEAR(B2920)</f>
        <v>1/1900</v>
      </c>
      <c r="AN2920" s="45" t="e">
        <f>WEEKNUM(B2920)-WEEKNUM(EOMONTH(B2920,-1)+1)+1</f>
        <v>#NUM!</v>
      </c>
      <c r="AO2920" s="45" t="str">
        <f>MONTH(R2920)&amp;"/"&amp;YEAR(R2920)</f>
        <v>1/1900</v>
      </c>
      <c r="AP2920" s="45" t="e">
        <f>WEEKNUM(R2920)-WEEKNUM(EOMONTH(R2920,-1)+1)+1</f>
        <v>#NUM!</v>
      </c>
      <c r="AQ2920" s="45">
        <f>IF(AU2920="S",IF(Q2920="1. Aceitou o programa",R2920-B2920,0),0)</f>
        <v>0</v>
      </c>
      <c r="AR2920" s="45">
        <f>IF(AU2920="S",IF(AND(S2920&lt;&gt;"",R2920&lt;&gt;""),S2920-R2920,0),0)</f>
        <v>0</v>
      </c>
      <c r="AS2920" s="45">
        <f>IF(AU2920="S",IF(Q2920="1. Aceitou o programa",IF(OR(X2920="Não se Aplica",X2920=""),IF(OR(W2920="Não se Aplica",W2920=""),0,W2920-V2920),AVERAGE(X2920-W2920,W2920-V2920)),0),0)</f>
        <v>0</v>
      </c>
      <c r="AT2920" s="45">
        <f>IF(AU2920="S",IF(AND(Q2920="1. Aceitou o programa",AB2920="Realizada"),IFERROR(IF(AA2920="",0,AA2920-R2920),0),0),0)</f>
        <v>0</v>
      </c>
      <c r="AU2920" s="45" t="str">
        <f>_xlfn.XLOOKUP(U2920,'Lista Suspensa'!$AA$20:$AA$23,'Lista Suspensa'!$AB$20:$AB$23,"N/A")</f>
        <v>S</v>
      </c>
    </row>
    <row r="2921" spans="27:47" ht="12" customHeight="1">
      <c r="AA2921" s="27">
        <v>0</v>
      </c>
      <c r="AL2921" s="45" t="s">
        <v>68</v>
      </c>
      <c r="AM2921" s="162" t="str">
        <f>MONTH(B2921)&amp;"/"&amp;YEAR(B2921)</f>
        <v>1/1900</v>
      </c>
      <c r="AN2921" s="45" t="e">
        <f>WEEKNUM(B2921)-WEEKNUM(EOMONTH(B2921,-1)+1)+1</f>
        <v>#NUM!</v>
      </c>
      <c r="AO2921" s="45" t="str">
        <f>MONTH(R2921)&amp;"/"&amp;YEAR(R2921)</f>
        <v>1/1900</v>
      </c>
      <c r="AP2921" s="45" t="e">
        <f>WEEKNUM(R2921)-WEEKNUM(EOMONTH(R2921,-1)+1)+1</f>
        <v>#NUM!</v>
      </c>
      <c r="AQ2921" s="45">
        <f>IF(AU2921="S",IF(Q2921="1. Aceitou o programa",R2921-B2921,0),0)</f>
        <v>0</v>
      </c>
      <c r="AR2921" s="45">
        <f>IF(AU2921="S",IF(AND(S2921&lt;&gt;"",R2921&lt;&gt;""),S2921-R2921,0),0)</f>
        <v>0</v>
      </c>
      <c r="AS2921" s="45">
        <f>IF(AU2921="S",IF(Q2921="1. Aceitou o programa",IF(OR(X2921="Não se Aplica",X2921=""),IF(OR(W2921="Não se Aplica",W2921=""),0,W2921-V2921),AVERAGE(X2921-W2921,W2921-V2921)),0),0)</f>
        <v>0</v>
      </c>
      <c r="AT2921" s="45">
        <f>IF(AU2921="S",IF(AND(Q2921="1. Aceitou o programa",AB2921="Realizada"),IFERROR(IF(AA2921="",0,AA2921-R2921),0),0),0)</f>
        <v>0</v>
      </c>
      <c r="AU2921" s="45" t="str">
        <f>_xlfn.XLOOKUP(U2921,'Lista Suspensa'!$AA$20:$AA$23,'Lista Suspensa'!$AB$20:$AB$23,"N/A")</f>
        <v>S</v>
      </c>
    </row>
    <row r="2922" spans="27:47" ht="12" customHeight="1">
      <c r="AA2922" s="27">
        <v>0</v>
      </c>
      <c r="AL2922" s="45" t="s">
        <v>68</v>
      </c>
      <c r="AM2922" s="162" t="str">
        <f>MONTH(B2922)&amp;"/"&amp;YEAR(B2922)</f>
        <v>1/1900</v>
      </c>
      <c r="AN2922" s="45" t="e">
        <f>WEEKNUM(B2922)-WEEKNUM(EOMONTH(B2922,-1)+1)+1</f>
        <v>#NUM!</v>
      </c>
      <c r="AO2922" s="45" t="str">
        <f>MONTH(R2922)&amp;"/"&amp;YEAR(R2922)</f>
        <v>1/1900</v>
      </c>
      <c r="AP2922" s="45" t="e">
        <f>WEEKNUM(R2922)-WEEKNUM(EOMONTH(R2922,-1)+1)+1</f>
        <v>#NUM!</v>
      </c>
      <c r="AQ2922" s="45">
        <f>IF(AU2922="S",IF(Q2922="1. Aceitou o programa",R2922-B2922,0),0)</f>
        <v>0</v>
      </c>
      <c r="AR2922" s="45">
        <f>IF(AU2922="S",IF(AND(S2922&lt;&gt;"",R2922&lt;&gt;""),S2922-R2922,0),0)</f>
        <v>0</v>
      </c>
      <c r="AS2922" s="45">
        <f>IF(AU2922="S",IF(Q2922="1. Aceitou o programa",IF(OR(X2922="Não se Aplica",X2922=""),IF(OR(W2922="Não se Aplica",W2922=""),0,W2922-V2922),AVERAGE(X2922-W2922,W2922-V2922)),0),0)</f>
        <v>0</v>
      </c>
      <c r="AT2922" s="45">
        <f>IF(AU2922="S",IF(AND(Q2922="1. Aceitou o programa",AB2922="Realizada"),IFERROR(IF(AA2922="",0,AA2922-R2922),0),0),0)</f>
        <v>0</v>
      </c>
      <c r="AU2922" s="45" t="str">
        <f>_xlfn.XLOOKUP(U2922,'Lista Suspensa'!$AA$20:$AA$23,'Lista Suspensa'!$AB$20:$AB$23,"N/A")</f>
        <v>S</v>
      </c>
    </row>
    <row r="2923" spans="27:47" ht="12" customHeight="1">
      <c r="AA2923" s="27">
        <v>0</v>
      </c>
      <c r="AL2923" s="45" t="s">
        <v>68</v>
      </c>
      <c r="AM2923" s="162" t="str">
        <f>MONTH(B2923)&amp;"/"&amp;YEAR(B2923)</f>
        <v>1/1900</v>
      </c>
      <c r="AN2923" s="45" t="e">
        <f>WEEKNUM(B2923)-WEEKNUM(EOMONTH(B2923,-1)+1)+1</f>
        <v>#NUM!</v>
      </c>
      <c r="AO2923" s="45" t="str">
        <f>MONTH(R2923)&amp;"/"&amp;YEAR(R2923)</f>
        <v>1/1900</v>
      </c>
      <c r="AP2923" s="45" t="e">
        <f>WEEKNUM(R2923)-WEEKNUM(EOMONTH(R2923,-1)+1)+1</f>
        <v>#NUM!</v>
      </c>
      <c r="AQ2923" s="45">
        <f>IF(AU2923="S",IF(Q2923="1. Aceitou o programa",R2923-B2923,0),0)</f>
        <v>0</v>
      </c>
      <c r="AR2923" s="45">
        <f>IF(AU2923="S",IF(AND(S2923&lt;&gt;"",R2923&lt;&gt;""),S2923-R2923,0),0)</f>
        <v>0</v>
      </c>
      <c r="AS2923" s="45">
        <f>IF(AU2923="S",IF(Q2923="1. Aceitou o programa",IF(OR(X2923="Não se Aplica",X2923=""),IF(OR(W2923="Não se Aplica",W2923=""),0,W2923-V2923),AVERAGE(X2923-W2923,W2923-V2923)),0),0)</f>
        <v>0</v>
      </c>
      <c r="AT2923" s="45">
        <f>IF(AU2923="S",IF(AND(Q2923="1. Aceitou o programa",AB2923="Realizada"),IFERROR(IF(AA2923="",0,AA2923-R2923),0),0),0)</f>
        <v>0</v>
      </c>
      <c r="AU2923" s="45" t="str">
        <f>_xlfn.XLOOKUP(U2923,'Lista Suspensa'!$AA$20:$AA$23,'Lista Suspensa'!$AB$20:$AB$23,"N/A")</f>
        <v>S</v>
      </c>
    </row>
    <row r="2924" spans="27:47" ht="12" customHeight="1">
      <c r="AA2924" s="27">
        <v>0</v>
      </c>
      <c r="AL2924" s="45" t="s">
        <v>68</v>
      </c>
      <c r="AM2924" s="162" t="str">
        <f>MONTH(B2924)&amp;"/"&amp;YEAR(B2924)</f>
        <v>1/1900</v>
      </c>
      <c r="AN2924" s="45" t="e">
        <f>WEEKNUM(B2924)-WEEKNUM(EOMONTH(B2924,-1)+1)+1</f>
        <v>#NUM!</v>
      </c>
      <c r="AO2924" s="45" t="str">
        <f>MONTH(R2924)&amp;"/"&amp;YEAR(R2924)</f>
        <v>1/1900</v>
      </c>
      <c r="AP2924" s="45" t="e">
        <f>WEEKNUM(R2924)-WEEKNUM(EOMONTH(R2924,-1)+1)+1</f>
        <v>#NUM!</v>
      </c>
      <c r="AQ2924" s="45">
        <f>IF(AU2924="S",IF(Q2924="1. Aceitou o programa",R2924-B2924,0),0)</f>
        <v>0</v>
      </c>
      <c r="AR2924" s="45">
        <f>IF(AU2924="S",IF(AND(S2924&lt;&gt;"",R2924&lt;&gt;""),S2924-R2924,0),0)</f>
        <v>0</v>
      </c>
      <c r="AS2924" s="45">
        <f>IF(AU2924="S",IF(Q2924="1. Aceitou o programa",IF(OR(X2924="Não se Aplica",X2924=""),IF(OR(W2924="Não se Aplica",W2924=""),0,W2924-V2924),AVERAGE(X2924-W2924,W2924-V2924)),0),0)</f>
        <v>0</v>
      </c>
      <c r="AT2924" s="45">
        <f>IF(AU2924="S",IF(AND(Q2924="1. Aceitou o programa",AB2924="Realizada"),IFERROR(IF(AA2924="",0,AA2924-R2924),0),0),0)</f>
        <v>0</v>
      </c>
      <c r="AU2924" s="45" t="str">
        <f>_xlfn.XLOOKUP(U2924,'Lista Suspensa'!$AA$20:$AA$23,'Lista Suspensa'!$AB$20:$AB$23,"N/A")</f>
        <v>S</v>
      </c>
    </row>
    <row r="2925" spans="27:47" ht="12" customHeight="1">
      <c r="AA2925" s="27">
        <v>0</v>
      </c>
      <c r="AL2925" s="45" t="s">
        <v>68</v>
      </c>
      <c r="AM2925" s="162" t="str">
        <f>MONTH(B2925)&amp;"/"&amp;YEAR(B2925)</f>
        <v>1/1900</v>
      </c>
      <c r="AN2925" s="45" t="e">
        <f>WEEKNUM(B2925)-WEEKNUM(EOMONTH(B2925,-1)+1)+1</f>
        <v>#NUM!</v>
      </c>
      <c r="AO2925" s="45" t="str">
        <f>MONTH(R2925)&amp;"/"&amp;YEAR(R2925)</f>
        <v>1/1900</v>
      </c>
      <c r="AP2925" s="45" t="e">
        <f>WEEKNUM(R2925)-WEEKNUM(EOMONTH(R2925,-1)+1)+1</f>
        <v>#NUM!</v>
      </c>
      <c r="AQ2925" s="45">
        <f>IF(AU2925="S",IF(Q2925="1. Aceitou o programa",R2925-B2925,0),0)</f>
        <v>0</v>
      </c>
      <c r="AR2925" s="45">
        <f>IF(AU2925="S",IF(AND(S2925&lt;&gt;"",R2925&lt;&gt;""),S2925-R2925,0),0)</f>
        <v>0</v>
      </c>
      <c r="AS2925" s="45">
        <f>IF(AU2925="S",IF(Q2925="1. Aceitou o programa",IF(OR(X2925="Não se Aplica",X2925=""),IF(OR(W2925="Não se Aplica",W2925=""),0,W2925-V2925),AVERAGE(X2925-W2925,W2925-V2925)),0),0)</f>
        <v>0</v>
      </c>
      <c r="AT2925" s="45">
        <f>IF(AU2925="S",IF(AND(Q2925="1. Aceitou o programa",AB2925="Realizada"),IFERROR(IF(AA2925="",0,AA2925-R2925),0),0),0)</f>
        <v>0</v>
      </c>
      <c r="AU2925" s="45" t="str">
        <f>_xlfn.XLOOKUP(U2925,'Lista Suspensa'!$AA$20:$AA$23,'Lista Suspensa'!$AB$20:$AB$23,"N/A")</f>
        <v>S</v>
      </c>
    </row>
    <row r="2926" spans="27:47" ht="12" customHeight="1">
      <c r="AA2926" s="27">
        <v>0</v>
      </c>
      <c r="AL2926" s="45" t="s">
        <v>68</v>
      </c>
      <c r="AM2926" s="162" t="str">
        <f>MONTH(B2926)&amp;"/"&amp;YEAR(B2926)</f>
        <v>1/1900</v>
      </c>
      <c r="AN2926" s="45" t="e">
        <f>WEEKNUM(B2926)-WEEKNUM(EOMONTH(B2926,-1)+1)+1</f>
        <v>#NUM!</v>
      </c>
      <c r="AO2926" s="45" t="str">
        <f>MONTH(R2926)&amp;"/"&amp;YEAR(R2926)</f>
        <v>1/1900</v>
      </c>
      <c r="AP2926" s="45" t="e">
        <f>WEEKNUM(R2926)-WEEKNUM(EOMONTH(R2926,-1)+1)+1</f>
        <v>#NUM!</v>
      </c>
      <c r="AQ2926" s="45">
        <f>IF(AU2926="S",IF(Q2926="1. Aceitou o programa",R2926-B2926,0),0)</f>
        <v>0</v>
      </c>
      <c r="AR2926" s="45">
        <f>IF(AU2926="S",IF(AND(S2926&lt;&gt;"",R2926&lt;&gt;""),S2926-R2926,0),0)</f>
        <v>0</v>
      </c>
      <c r="AS2926" s="45">
        <f>IF(AU2926="S",IF(Q2926="1. Aceitou o programa",IF(OR(X2926="Não se Aplica",X2926=""),IF(OR(W2926="Não se Aplica",W2926=""),0,W2926-V2926),AVERAGE(X2926-W2926,W2926-V2926)),0),0)</f>
        <v>0</v>
      </c>
      <c r="AT2926" s="45">
        <f>IF(AU2926="S",IF(AND(Q2926="1. Aceitou o programa",AB2926="Realizada"),IFERROR(IF(AA2926="",0,AA2926-R2926),0),0),0)</f>
        <v>0</v>
      </c>
      <c r="AU2926" s="45" t="str">
        <f>_xlfn.XLOOKUP(U2926,'Lista Suspensa'!$AA$20:$AA$23,'Lista Suspensa'!$AB$20:$AB$23,"N/A")</f>
        <v>S</v>
      </c>
    </row>
    <row r="2927" spans="27:47" ht="12" customHeight="1">
      <c r="AA2927" s="27">
        <v>0</v>
      </c>
      <c r="AL2927" s="45" t="s">
        <v>68</v>
      </c>
      <c r="AM2927" s="162" t="str">
        <f>MONTH(B2927)&amp;"/"&amp;YEAR(B2927)</f>
        <v>1/1900</v>
      </c>
      <c r="AN2927" s="45" t="e">
        <f>WEEKNUM(B2927)-WEEKNUM(EOMONTH(B2927,-1)+1)+1</f>
        <v>#NUM!</v>
      </c>
      <c r="AO2927" s="45" t="str">
        <f>MONTH(R2927)&amp;"/"&amp;YEAR(R2927)</f>
        <v>1/1900</v>
      </c>
      <c r="AP2927" s="45" t="e">
        <f>WEEKNUM(R2927)-WEEKNUM(EOMONTH(R2927,-1)+1)+1</f>
        <v>#NUM!</v>
      </c>
      <c r="AQ2927" s="45">
        <f>IF(AU2927="S",IF(Q2927="1. Aceitou o programa",R2927-B2927,0),0)</f>
        <v>0</v>
      </c>
      <c r="AR2927" s="45">
        <f>IF(AU2927="S",IF(AND(S2927&lt;&gt;"",R2927&lt;&gt;""),S2927-R2927,0),0)</f>
        <v>0</v>
      </c>
      <c r="AS2927" s="45">
        <f>IF(AU2927="S",IF(Q2927="1. Aceitou o programa",IF(OR(X2927="Não se Aplica",X2927=""),IF(OR(W2927="Não se Aplica",W2927=""),0,W2927-V2927),AVERAGE(X2927-W2927,W2927-V2927)),0),0)</f>
        <v>0</v>
      </c>
      <c r="AT2927" s="45">
        <f>IF(AU2927="S",IF(AND(Q2927="1. Aceitou o programa",AB2927="Realizada"),IFERROR(IF(AA2927="",0,AA2927-R2927),0),0),0)</f>
        <v>0</v>
      </c>
      <c r="AU2927" s="45" t="str">
        <f>_xlfn.XLOOKUP(U2927,'Lista Suspensa'!$AA$20:$AA$23,'Lista Suspensa'!$AB$20:$AB$23,"N/A")</f>
        <v>S</v>
      </c>
    </row>
    <row r="2928" spans="27:47" ht="12" customHeight="1">
      <c r="AA2928" s="27">
        <v>0</v>
      </c>
      <c r="AL2928" s="45" t="s">
        <v>68</v>
      </c>
      <c r="AM2928" s="162" t="str">
        <f>MONTH(B2928)&amp;"/"&amp;YEAR(B2928)</f>
        <v>1/1900</v>
      </c>
      <c r="AN2928" s="45" t="e">
        <f>WEEKNUM(B2928)-WEEKNUM(EOMONTH(B2928,-1)+1)+1</f>
        <v>#NUM!</v>
      </c>
      <c r="AO2928" s="45" t="str">
        <f>MONTH(R2928)&amp;"/"&amp;YEAR(R2928)</f>
        <v>1/1900</v>
      </c>
      <c r="AP2928" s="45" t="e">
        <f>WEEKNUM(R2928)-WEEKNUM(EOMONTH(R2928,-1)+1)+1</f>
        <v>#NUM!</v>
      </c>
      <c r="AQ2928" s="45">
        <f>IF(AU2928="S",IF(Q2928="1. Aceitou o programa",R2928-B2928,0),0)</f>
        <v>0</v>
      </c>
      <c r="AR2928" s="45">
        <f>IF(AU2928="S",IF(AND(S2928&lt;&gt;"",R2928&lt;&gt;""),S2928-R2928,0),0)</f>
        <v>0</v>
      </c>
      <c r="AS2928" s="45">
        <f>IF(AU2928="S",IF(Q2928="1. Aceitou o programa",IF(OR(X2928="Não se Aplica",X2928=""),IF(OR(W2928="Não se Aplica",W2928=""),0,W2928-V2928),AVERAGE(X2928-W2928,W2928-V2928)),0),0)</f>
        <v>0</v>
      </c>
      <c r="AT2928" s="45">
        <f>IF(AU2928="S",IF(AND(Q2928="1. Aceitou o programa",AB2928="Realizada"),IFERROR(IF(AA2928="",0,AA2928-R2928),0),0),0)</f>
        <v>0</v>
      </c>
      <c r="AU2928" s="45" t="str">
        <f>_xlfn.XLOOKUP(U2928,'Lista Suspensa'!$AA$20:$AA$23,'Lista Suspensa'!$AB$20:$AB$23,"N/A")</f>
        <v>S</v>
      </c>
    </row>
    <row r="2929" spans="27:47" ht="12" customHeight="1">
      <c r="AA2929" s="27">
        <v>0</v>
      </c>
      <c r="AL2929" s="45" t="s">
        <v>68</v>
      </c>
      <c r="AM2929" s="162" t="str">
        <f>MONTH(B2929)&amp;"/"&amp;YEAR(B2929)</f>
        <v>1/1900</v>
      </c>
      <c r="AN2929" s="45" t="e">
        <f>WEEKNUM(B2929)-WEEKNUM(EOMONTH(B2929,-1)+1)+1</f>
        <v>#NUM!</v>
      </c>
      <c r="AO2929" s="45" t="str">
        <f>MONTH(R2929)&amp;"/"&amp;YEAR(R2929)</f>
        <v>1/1900</v>
      </c>
      <c r="AP2929" s="45" t="e">
        <f>WEEKNUM(R2929)-WEEKNUM(EOMONTH(R2929,-1)+1)+1</f>
        <v>#NUM!</v>
      </c>
      <c r="AQ2929" s="45">
        <f>IF(AU2929="S",IF(Q2929="1. Aceitou o programa",R2929-B2929,0),0)</f>
        <v>0</v>
      </c>
      <c r="AR2929" s="45">
        <f>IF(AU2929="S",IF(AND(S2929&lt;&gt;"",R2929&lt;&gt;""),S2929-R2929,0),0)</f>
        <v>0</v>
      </c>
      <c r="AS2929" s="45">
        <f>IF(AU2929="S",IF(Q2929="1. Aceitou o programa",IF(OR(X2929="Não se Aplica",X2929=""),IF(OR(W2929="Não se Aplica",W2929=""),0,W2929-V2929),AVERAGE(X2929-W2929,W2929-V2929)),0),0)</f>
        <v>0</v>
      </c>
      <c r="AT2929" s="45">
        <f>IF(AU2929="S",IF(AND(Q2929="1. Aceitou o programa",AB2929="Realizada"),IFERROR(IF(AA2929="",0,AA2929-R2929),0),0),0)</f>
        <v>0</v>
      </c>
      <c r="AU2929" s="45" t="str">
        <f>_xlfn.XLOOKUP(U2929,'Lista Suspensa'!$AA$20:$AA$23,'Lista Suspensa'!$AB$20:$AB$23,"N/A")</f>
        <v>S</v>
      </c>
    </row>
    <row r="2930" spans="27:47" ht="12" customHeight="1">
      <c r="AA2930" s="27">
        <v>0</v>
      </c>
      <c r="AL2930" s="45" t="s">
        <v>68</v>
      </c>
      <c r="AM2930" s="162" t="str">
        <f>MONTH(B2930)&amp;"/"&amp;YEAR(B2930)</f>
        <v>1/1900</v>
      </c>
      <c r="AN2930" s="45" t="e">
        <f>WEEKNUM(B2930)-WEEKNUM(EOMONTH(B2930,-1)+1)+1</f>
        <v>#NUM!</v>
      </c>
      <c r="AO2930" s="45" t="str">
        <f>MONTH(R2930)&amp;"/"&amp;YEAR(R2930)</f>
        <v>1/1900</v>
      </c>
      <c r="AP2930" s="45" t="e">
        <f>WEEKNUM(R2930)-WEEKNUM(EOMONTH(R2930,-1)+1)+1</f>
        <v>#NUM!</v>
      </c>
      <c r="AQ2930" s="45">
        <f>IF(AU2930="S",IF(Q2930="1. Aceitou o programa",R2930-B2930,0),0)</f>
        <v>0</v>
      </c>
      <c r="AR2930" s="45">
        <f>IF(AU2930="S",IF(AND(S2930&lt;&gt;"",R2930&lt;&gt;""),S2930-R2930,0),0)</f>
        <v>0</v>
      </c>
      <c r="AS2930" s="45">
        <f>IF(AU2930="S",IF(Q2930="1. Aceitou o programa",IF(OR(X2930="Não se Aplica",X2930=""),IF(OR(W2930="Não se Aplica",W2930=""),0,W2930-V2930),AVERAGE(X2930-W2930,W2930-V2930)),0),0)</f>
        <v>0</v>
      </c>
      <c r="AT2930" s="45">
        <f>IF(AU2930="S",IF(AND(Q2930="1. Aceitou o programa",AB2930="Realizada"),IFERROR(IF(AA2930="",0,AA2930-R2930),0),0),0)</f>
        <v>0</v>
      </c>
      <c r="AU2930" s="45" t="str">
        <f>_xlfn.XLOOKUP(U2930,'Lista Suspensa'!$AA$20:$AA$23,'Lista Suspensa'!$AB$20:$AB$23,"N/A")</f>
        <v>S</v>
      </c>
    </row>
    <row r="2931" spans="27:47" ht="12" customHeight="1">
      <c r="AA2931" s="27">
        <v>0</v>
      </c>
      <c r="AL2931" s="45" t="s">
        <v>68</v>
      </c>
      <c r="AM2931" s="162" t="str">
        <f>MONTH(B2931)&amp;"/"&amp;YEAR(B2931)</f>
        <v>1/1900</v>
      </c>
      <c r="AN2931" s="45" t="e">
        <f>WEEKNUM(B2931)-WEEKNUM(EOMONTH(B2931,-1)+1)+1</f>
        <v>#NUM!</v>
      </c>
      <c r="AO2931" s="45" t="str">
        <f>MONTH(R2931)&amp;"/"&amp;YEAR(R2931)</f>
        <v>1/1900</v>
      </c>
      <c r="AP2931" s="45" t="e">
        <f>WEEKNUM(R2931)-WEEKNUM(EOMONTH(R2931,-1)+1)+1</f>
        <v>#NUM!</v>
      </c>
      <c r="AQ2931" s="45">
        <f>IF(AU2931="S",IF(Q2931="1. Aceitou o programa",R2931-B2931,0),0)</f>
        <v>0</v>
      </c>
      <c r="AR2931" s="45">
        <f>IF(AU2931="S",IF(AND(S2931&lt;&gt;"",R2931&lt;&gt;""),S2931-R2931,0),0)</f>
        <v>0</v>
      </c>
      <c r="AS2931" s="45">
        <f>IF(AU2931="S",IF(Q2931="1. Aceitou o programa",IF(OR(X2931="Não se Aplica",X2931=""),IF(OR(W2931="Não se Aplica",W2931=""),0,W2931-V2931),AVERAGE(X2931-W2931,W2931-V2931)),0),0)</f>
        <v>0</v>
      </c>
      <c r="AT2931" s="45">
        <f>IF(AU2931="S",IF(AND(Q2931="1. Aceitou o programa",AB2931="Realizada"),IFERROR(IF(AA2931="",0,AA2931-R2931),0),0),0)</f>
        <v>0</v>
      </c>
      <c r="AU2931" s="45" t="str">
        <f>_xlfn.XLOOKUP(U2931,'Lista Suspensa'!$AA$20:$AA$23,'Lista Suspensa'!$AB$20:$AB$23,"N/A")</f>
        <v>S</v>
      </c>
    </row>
    <row r="2932" spans="27:47" ht="12" customHeight="1">
      <c r="AA2932" s="27">
        <v>0</v>
      </c>
      <c r="AL2932" s="45" t="s">
        <v>68</v>
      </c>
      <c r="AM2932" s="162" t="str">
        <f>MONTH(B2932)&amp;"/"&amp;YEAR(B2932)</f>
        <v>1/1900</v>
      </c>
      <c r="AN2932" s="45" t="e">
        <f>WEEKNUM(B2932)-WEEKNUM(EOMONTH(B2932,-1)+1)+1</f>
        <v>#NUM!</v>
      </c>
      <c r="AO2932" s="45" t="str">
        <f>MONTH(R2932)&amp;"/"&amp;YEAR(R2932)</f>
        <v>1/1900</v>
      </c>
      <c r="AP2932" s="45" t="e">
        <f>WEEKNUM(R2932)-WEEKNUM(EOMONTH(R2932,-1)+1)+1</f>
        <v>#NUM!</v>
      </c>
      <c r="AQ2932" s="45">
        <f>IF(AU2932="S",IF(Q2932="1. Aceitou o programa",R2932-B2932,0),0)</f>
        <v>0</v>
      </c>
      <c r="AR2932" s="45">
        <f>IF(AU2932="S",IF(AND(S2932&lt;&gt;"",R2932&lt;&gt;""),S2932-R2932,0),0)</f>
        <v>0</v>
      </c>
      <c r="AS2932" s="45">
        <f>IF(AU2932="S",IF(Q2932="1. Aceitou o programa",IF(OR(X2932="Não se Aplica",X2932=""),IF(OR(W2932="Não se Aplica",W2932=""),0,W2932-V2932),AVERAGE(X2932-W2932,W2932-V2932)),0),0)</f>
        <v>0</v>
      </c>
      <c r="AT2932" s="45">
        <f>IF(AU2932="S",IF(AND(Q2932="1. Aceitou o programa",AB2932="Realizada"),IFERROR(IF(AA2932="",0,AA2932-R2932),0),0),0)</f>
        <v>0</v>
      </c>
      <c r="AU2932" s="45" t="str">
        <f>_xlfn.XLOOKUP(U2932,'Lista Suspensa'!$AA$20:$AA$23,'Lista Suspensa'!$AB$20:$AB$23,"N/A")</f>
        <v>S</v>
      </c>
    </row>
    <row r="2933" spans="27:47" ht="12" customHeight="1">
      <c r="AA2933" s="27">
        <v>0</v>
      </c>
      <c r="AL2933" s="45" t="s">
        <v>68</v>
      </c>
      <c r="AM2933" s="162" t="str">
        <f>MONTH(B2933)&amp;"/"&amp;YEAR(B2933)</f>
        <v>1/1900</v>
      </c>
      <c r="AN2933" s="45" t="e">
        <f>WEEKNUM(B2933)-WEEKNUM(EOMONTH(B2933,-1)+1)+1</f>
        <v>#NUM!</v>
      </c>
      <c r="AO2933" s="45" t="str">
        <f>MONTH(R2933)&amp;"/"&amp;YEAR(R2933)</f>
        <v>1/1900</v>
      </c>
      <c r="AP2933" s="45" t="e">
        <f>WEEKNUM(R2933)-WEEKNUM(EOMONTH(R2933,-1)+1)+1</f>
        <v>#NUM!</v>
      </c>
      <c r="AQ2933" s="45">
        <f>IF(AU2933="S",IF(Q2933="1. Aceitou o programa",R2933-B2933,0),0)</f>
        <v>0</v>
      </c>
      <c r="AR2933" s="45">
        <f>IF(AU2933="S",IF(AND(S2933&lt;&gt;"",R2933&lt;&gt;""),S2933-R2933,0),0)</f>
        <v>0</v>
      </c>
      <c r="AS2933" s="45">
        <f>IF(AU2933="S",IF(Q2933="1. Aceitou o programa",IF(OR(X2933="Não se Aplica",X2933=""),IF(OR(W2933="Não se Aplica",W2933=""),0,W2933-V2933),AVERAGE(X2933-W2933,W2933-V2933)),0),0)</f>
        <v>0</v>
      </c>
      <c r="AT2933" s="45">
        <f>IF(AU2933="S",IF(AND(Q2933="1. Aceitou o programa",AB2933="Realizada"),IFERROR(IF(AA2933="",0,AA2933-R2933),0),0),0)</f>
        <v>0</v>
      </c>
      <c r="AU2933" s="45" t="str">
        <f>_xlfn.XLOOKUP(U2933,'Lista Suspensa'!$AA$20:$AA$23,'Lista Suspensa'!$AB$20:$AB$23,"N/A")</f>
        <v>S</v>
      </c>
    </row>
    <row r="2934" spans="27:47" ht="12" customHeight="1">
      <c r="AA2934" s="27">
        <v>0</v>
      </c>
      <c r="AL2934" s="45" t="s">
        <v>68</v>
      </c>
      <c r="AM2934" s="162" t="str">
        <f>MONTH(B2934)&amp;"/"&amp;YEAR(B2934)</f>
        <v>1/1900</v>
      </c>
      <c r="AN2934" s="45" t="e">
        <f>WEEKNUM(B2934)-WEEKNUM(EOMONTH(B2934,-1)+1)+1</f>
        <v>#NUM!</v>
      </c>
      <c r="AO2934" s="45" t="str">
        <f>MONTH(R2934)&amp;"/"&amp;YEAR(R2934)</f>
        <v>1/1900</v>
      </c>
      <c r="AP2934" s="45" t="e">
        <f>WEEKNUM(R2934)-WEEKNUM(EOMONTH(R2934,-1)+1)+1</f>
        <v>#NUM!</v>
      </c>
      <c r="AQ2934" s="45">
        <f>IF(AU2934="S",IF(Q2934="1. Aceitou o programa",R2934-B2934,0),0)</f>
        <v>0</v>
      </c>
      <c r="AR2934" s="45">
        <f>IF(AU2934="S",IF(AND(S2934&lt;&gt;"",R2934&lt;&gt;""),S2934-R2934,0),0)</f>
        <v>0</v>
      </c>
      <c r="AS2934" s="45">
        <f>IF(AU2934="S",IF(Q2934="1. Aceitou o programa",IF(OR(X2934="Não se Aplica",X2934=""),IF(OR(W2934="Não se Aplica",W2934=""),0,W2934-V2934),AVERAGE(X2934-W2934,W2934-V2934)),0),0)</f>
        <v>0</v>
      </c>
      <c r="AT2934" s="45">
        <f>IF(AU2934="S",IF(AND(Q2934="1. Aceitou o programa",AB2934="Realizada"),IFERROR(IF(AA2934="",0,AA2934-R2934),0),0),0)</f>
        <v>0</v>
      </c>
      <c r="AU2934" s="45" t="str">
        <f>_xlfn.XLOOKUP(U2934,'Lista Suspensa'!$AA$20:$AA$23,'Lista Suspensa'!$AB$20:$AB$23,"N/A")</f>
        <v>S</v>
      </c>
    </row>
    <row r="2935" spans="27:47" ht="12" customHeight="1">
      <c r="AA2935" s="27">
        <v>0</v>
      </c>
      <c r="AL2935" s="45" t="s">
        <v>68</v>
      </c>
      <c r="AM2935" s="162" t="str">
        <f>MONTH(B2935)&amp;"/"&amp;YEAR(B2935)</f>
        <v>1/1900</v>
      </c>
      <c r="AN2935" s="45" t="e">
        <f>WEEKNUM(B2935)-WEEKNUM(EOMONTH(B2935,-1)+1)+1</f>
        <v>#NUM!</v>
      </c>
      <c r="AO2935" s="45" t="str">
        <f>MONTH(R2935)&amp;"/"&amp;YEAR(R2935)</f>
        <v>1/1900</v>
      </c>
      <c r="AP2935" s="45" t="e">
        <f>WEEKNUM(R2935)-WEEKNUM(EOMONTH(R2935,-1)+1)+1</f>
        <v>#NUM!</v>
      </c>
      <c r="AQ2935" s="45">
        <f>IF(AU2935="S",IF(Q2935="1. Aceitou o programa",R2935-B2935,0),0)</f>
        <v>0</v>
      </c>
      <c r="AR2935" s="45">
        <f>IF(AU2935="S",IF(AND(S2935&lt;&gt;"",R2935&lt;&gt;""),S2935-R2935,0),0)</f>
        <v>0</v>
      </c>
      <c r="AS2935" s="45">
        <f>IF(AU2935="S",IF(Q2935="1. Aceitou o programa",IF(OR(X2935="Não se Aplica",X2935=""),IF(OR(W2935="Não se Aplica",W2935=""),0,W2935-V2935),AVERAGE(X2935-W2935,W2935-V2935)),0),0)</f>
        <v>0</v>
      </c>
      <c r="AT2935" s="45">
        <f>IF(AU2935="S",IF(AND(Q2935="1. Aceitou o programa",AB2935="Realizada"),IFERROR(IF(AA2935="",0,AA2935-R2935),0),0),0)</f>
        <v>0</v>
      </c>
      <c r="AU2935" s="45" t="str">
        <f>_xlfn.XLOOKUP(U2935,'Lista Suspensa'!$AA$20:$AA$23,'Lista Suspensa'!$AB$20:$AB$23,"N/A")</f>
        <v>S</v>
      </c>
    </row>
    <row r="2936" spans="27:47" ht="12" customHeight="1">
      <c r="AA2936" s="27">
        <v>0</v>
      </c>
      <c r="AL2936" s="45" t="s">
        <v>68</v>
      </c>
      <c r="AM2936" s="162" t="str">
        <f>MONTH(B2936)&amp;"/"&amp;YEAR(B2936)</f>
        <v>1/1900</v>
      </c>
      <c r="AN2936" s="45" t="e">
        <f>WEEKNUM(B2936)-WEEKNUM(EOMONTH(B2936,-1)+1)+1</f>
        <v>#NUM!</v>
      </c>
      <c r="AO2936" s="45" t="str">
        <f>MONTH(R2936)&amp;"/"&amp;YEAR(R2936)</f>
        <v>1/1900</v>
      </c>
      <c r="AP2936" s="45" t="e">
        <f>WEEKNUM(R2936)-WEEKNUM(EOMONTH(R2936,-1)+1)+1</f>
        <v>#NUM!</v>
      </c>
      <c r="AQ2936" s="45">
        <f>IF(AU2936="S",IF(Q2936="1. Aceitou o programa",R2936-B2936,0),0)</f>
        <v>0</v>
      </c>
      <c r="AR2936" s="45">
        <f>IF(AU2936="S",IF(AND(S2936&lt;&gt;"",R2936&lt;&gt;""),S2936-R2936,0),0)</f>
        <v>0</v>
      </c>
      <c r="AS2936" s="45">
        <f>IF(AU2936="S",IF(Q2936="1. Aceitou o programa",IF(OR(X2936="Não se Aplica",X2936=""),IF(OR(W2936="Não se Aplica",W2936=""),0,W2936-V2936),AVERAGE(X2936-W2936,W2936-V2936)),0),0)</f>
        <v>0</v>
      </c>
      <c r="AT2936" s="45">
        <f>IF(AU2936="S",IF(AND(Q2936="1. Aceitou o programa",AB2936="Realizada"),IFERROR(IF(AA2936="",0,AA2936-R2936),0),0),0)</f>
        <v>0</v>
      </c>
      <c r="AU2936" s="45" t="str">
        <f>_xlfn.XLOOKUP(U2936,'Lista Suspensa'!$AA$20:$AA$23,'Lista Suspensa'!$AB$20:$AB$23,"N/A")</f>
        <v>S</v>
      </c>
    </row>
    <row r="2937" spans="27:47" ht="12" customHeight="1">
      <c r="AA2937" s="27">
        <v>0</v>
      </c>
      <c r="AL2937" s="45" t="s">
        <v>68</v>
      </c>
      <c r="AM2937" s="162" t="str">
        <f>MONTH(B2937)&amp;"/"&amp;YEAR(B2937)</f>
        <v>1/1900</v>
      </c>
      <c r="AN2937" s="45" t="e">
        <f>WEEKNUM(B2937)-WEEKNUM(EOMONTH(B2937,-1)+1)+1</f>
        <v>#NUM!</v>
      </c>
      <c r="AO2937" s="45" t="str">
        <f>MONTH(R2937)&amp;"/"&amp;YEAR(R2937)</f>
        <v>1/1900</v>
      </c>
      <c r="AP2937" s="45" t="e">
        <f>WEEKNUM(R2937)-WEEKNUM(EOMONTH(R2937,-1)+1)+1</f>
        <v>#NUM!</v>
      </c>
      <c r="AQ2937" s="45">
        <f>IF(AU2937="S",IF(Q2937="1. Aceitou o programa",R2937-B2937,0),0)</f>
        <v>0</v>
      </c>
      <c r="AR2937" s="45">
        <f>IF(AU2937="S",IF(AND(S2937&lt;&gt;"",R2937&lt;&gt;""),S2937-R2937,0),0)</f>
        <v>0</v>
      </c>
      <c r="AS2937" s="45">
        <f>IF(AU2937="S",IF(Q2937="1. Aceitou o programa",IF(OR(X2937="Não se Aplica",X2937=""),IF(OR(W2937="Não se Aplica",W2937=""),0,W2937-V2937),AVERAGE(X2937-W2937,W2937-V2937)),0),0)</f>
        <v>0</v>
      </c>
      <c r="AT2937" s="45">
        <f>IF(AU2937="S",IF(AND(Q2937="1. Aceitou o programa",AB2937="Realizada"),IFERROR(IF(AA2937="",0,AA2937-R2937),0),0),0)</f>
        <v>0</v>
      </c>
      <c r="AU2937" s="45" t="str">
        <f>_xlfn.XLOOKUP(U2937,'Lista Suspensa'!$AA$20:$AA$23,'Lista Suspensa'!$AB$20:$AB$23,"N/A")</f>
        <v>S</v>
      </c>
    </row>
    <row r="2938" spans="27:47" ht="12" customHeight="1">
      <c r="AA2938" s="27">
        <v>0</v>
      </c>
      <c r="AL2938" s="45" t="s">
        <v>68</v>
      </c>
      <c r="AM2938" s="162" t="str">
        <f>MONTH(B2938)&amp;"/"&amp;YEAR(B2938)</f>
        <v>1/1900</v>
      </c>
      <c r="AN2938" s="45" t="e">
        <f>WEEKNUM(B2938)-WEEKNUM(EOMONTH(B2938,-1)+1)+1</f>
        <v>#NUM!</v>
      </c>
      <c r="AO2938" s="45" t="str">
        <f>MONTH(R2938)&amp;"/"&amp;YEAR(R2938)</f>
        <v>1/1900</v>
      </c>
      <c r="AP2938" s="45" t="e">
        <f>WEEKNUM(R2938)-WEEKNUM(EOMONTH(R2938,-1)+1)+1</f>
        <v>#NUM!</v>
      </c>
      <c r="AQ2938" s="45">
        <f>IF(AU2938="S",IF(Q2938="1. Aceitou o programa",R2938-B2938,0),0)</f>
        <v>0</v>
      </c>
      <c r="AR2938" s="45">
        <f>IF(AU2938="S",IF(AND(S2938&lt;&gt;"",R2938&lt;&gt;""),S2938-R2938,0),0)</f>
        <v>0</v>
      </c>
      <c r="AS2938" s="45">
        <f>IF(AU2938="S",IF(Q2938="1. Aceitou o programa",IF(OR(X2938="Não se Aplica",X2938=""),IF(OR(W2938="Não se Aplica",W2938=""),0,W2938-V2938),AVERAGE(X2938-W2938,W2938-V2938)),0),0)</f>
        <v>0</v>
      </c>
      <c r="AT2938" s="45">
        <f>IF(AU2938="S",IF(AND(Q2938="1. Aceitou o programa",AB2938="Realizada"),IFERROR(IF(AA2938="",0,AA2938-R2938),0),0),0)</f>
        <v>0</v>
      </c>
      <c r="AU2938" s="45" t="str">
        <f>_xlfn.XLOOKUP(U2938,'Lista Suspensa'!$AA$20:$AA$23,'Lista Suspensa'!$AB$20:$AB$23,"N/A")</f>
        <v>S</v>
      </c>
    </row>
    <row r="2939" spans="27:47" ht="12" customHeight="1">
      <c r="AA2939" s="27">
        <v>0</v>
      </c>
      <c r="AL2939" s="45" t="s">
        <v>68</v>
      </c>
      <c r="AM2939" s="162" t="str">
        <f>MONTH(B2939)&amp;"/"&amp;YEAR(B2939)</f>
        <v>1/1900</v>
      </c>
      <c r="AN2939" s="45" t="e">
        <f>WEEKNUM(B2939)-WEEKNUM(EOMONTH(B2939,-1)+1)+1</f>
        <v>#NUM!</v>
      </c>
      <c r="AO2939" s="45" t="str">
        <f>MONTH(R2939)&amp;"/"&amp;YEAR(R2939)</f>
        <v>1/1900</v>
      </c>
      <c r="AP2939" s="45" t="e">
        <f>WEEKNUM(R2939)-WEEKNUM(EOMONTH(R2939,-1)+1)+1</f>
        <v>#NUM!</v>
      </c>
      <c r="AQ2939" s="45">
        <f>IF(AU2939="S",IF(Q2939="1. Aceitou o programa",R2939-B2939,0),0)</f>
        <v>0</v>
      </c>
      <c r="AR2939" s="45">
        <f>IF(AU2939="S",IF(AND(S2939&lt;&gt;"",R2939&lt;&gt;""),S2939-R2939,0),0)</f>
        <v>0</v>
      </c>
      <c r="AS2939" s="45">
        <f>IF(AU2939="S",IF(Q2939="1. Aceitou o programa",IF(OR(X2939="Não se Aplica",X2939=""),IF(OR(W2939="Não se Aplica",W2939=""),0,W2939-V2939),AVERAGE(X2939-W2939,W2939-V2939)),0),0)</f>
        <v>0</v>
      </c>
      <c r="AT2939" s="45">
        <f>IF(AU2939="S",IF(AND(Q2939="1. Aceitou o programa",AB2939="Realizada"),IFERROR(IF(AA2939="",0,AA2939-R2939),0),0),0)</f>
        <v>0</v>
      </c>
      <c r="AU2939" s="45" t="str">
        <f>_xlfn.XLOOKUP(U2939,'Lista Suspensa'!$AA$20:$AA$23,'Lista Suspensa'!$AB$20:$AB$23,"N/A")</f>
        <v>S</v>
      </c>
    </row>
    <row r="2940" spans="27:47" ht="12" customHeight="1">
      <c r="AA2940" s="27">
        <v>0</v>
      </c>
      <c r="AL2940" s="45" t="s">
        <v>68</v>
      </c>
      <c r="AM2940" s="162" t="str">
        <f>MONTH(B2940)&amp;"/"&amp;YEAR(B2940)</f>
        <v>1/1900</v>
      </c>
      <c r="AN2940" s="45" t="e">
        <f>WEEKNUM(B2940)-WEEKNUM(EOMONTH(B2940,-1)+1)+1</f>
        <v>#NUM!</v>
      </c>
      <c r="AO2940" s="45" t="str">
        <f>MONTH(R2940)&amp;"/"&amp;YEAR(R2940)</f>
        <v>1/1900</v>
      </c>
      <c r="AP2940" s="45" t="e">
        <f>WEEKNUM(R2940)-WEEKNUM(EOMONTH(R2940,-1)+1)+1</f>
        <v>#NUM!</v>
      </c>
      <c r="AQ2940" s="45">
        <f>IF(AU2940="S",IF(Q2940="1. Aceitou o programa",R2940-B2940,0),0)</f>
        <v>0</v>
      </c>
      <c r="AR2940" s="45">
        <f>IF(AU2940="S",IF(AND(S2940&lt;&gt;"",R2940&lt;&gt;""),S2940-R2940,0),0)</f>
        <v>0</v>
      </c>
      <c r="AS2940" s="45">
        <f>IF(AU2940="S",IF(Q2940="1. Aceitou o programa",IF(OR(X2940="Não se Aplica",X2940=""),IF(OR(W2940="Não se Aplica",W2940=""),0,W2940-V2940),AVERAGE(X2940-W2940,W2940-V2940)),0),0)</f>
        <v>0</v>
      </c>
      <c r="AT2940" s="45">
        <f>IF(AU2940="S",IF(AND(Q2940="1. Aceitou o programa",AB2940="Realizada"),IFERROR(IF(AA2940="",0,AA2940-R2940),0),0),0)</f>
        <v>0</v>
      </c>
      <c r="AU2940" s="45" t="str">
        <f>_xlfn.XLOOKUP(U2940,'Lista Suspensa'!$AA$20:$AA$23,'Lista Suspensa'!$AB$20:$AB$23,"N/A")</f>
        <v>S</v>
      </c>
    </row>
    <row r="2941" spans="27:47" ht="12" customHeight="1">
      <c r="AA2941" s="27">
        <v>0</v>
      </c>
      <c r="AL2941" s="45" t="s">
        <v>68</v>
      </c>
      <c r="AM2941" s="162" t="str">
        <f>MONTH(B2941)&amp;"/"&amp;YEAR(B2941)</f>
        <v>1/1900</v>
      </c>
      <c r="AN2941" s="45" t="e">
        <f>WEEKNUM(B2941)-WEEKNUM(EOMONTH(B2941,-1)+1)+1</f>
        <v>#NUM!</v>
      </c>
      <c r="AO2941" s="45" t="str">
        <f>MONTH(R2941)&amp;"/"&amp;YEAR(R2941)</f>
        <v>1/1900</v>
      </c>
      <c r="AP2941" s="45" t="e">
        <f>WEEKNUM(R2941)-WEEKNUM(EOMONTH(R2941,-1)+1)+1</f>
        <v>#NUM!</v>
      </c>
      <c r="AQ2941" s="45">
        <f>IF(AU2941="S",IF(Q2941="1. Aceitou o programa",R2941-B2941,0),0)</f>
        <v>0</v>
      </c>
      <c r="AR2941" s="45">
        <f>IF(AU2941="S",IF(AND(S2941&lt;&gt;"",R2941&lt;&gt;""),S2941-R2941,0),0)</f>
        <v>0</v>
      </c>
      <c r="AS2941" s="45">
        <f>IF(AU2941="S",IF(Q2941="1. Aceitou o programa",IF(OR(X2941="Não se Aplica",X2941=""),IF(OR(W2941="Não se Aplica",W2941=""),0,W2941-V2941),AVERAGE(X2941-W2941,W2941-V2941)),0),0)</f>
        <v>0</v>
      </c>
      <c r="AT2941" s="45">
        <f>IF(AU2941="S",IF(AND(Q2941="1. Aceitou o programa",AB2941="Realizada"),IFERROR(IF(AA2941="",0,AA2941-R2941),0),0),0)</f>
        <v>0</v>
      </c>
      <c r="AU2941" s="45" t="str">
        <f>_xlfn.XLOOKUP(U2941,'Lista Suspensa'!$AA$20:$AA$23,'Lista Suspensa'!$AB$20:$AB$23,"N/A")</f>
        <v>S</v>
      </c>
    </row>
    <row r="2942" spans="27:47" ht="12" customHeight="1">
      <c r="AA2942" s="27">
        <v>0</v>
      </c>
      <c r="AL2942" s="45" t="s">
        <v>68</v>
      </c>
      <c r="AM2942" s="162" t="str">
        <f>MONTH(B2942)&amp;"/"&amp;YEAR(B2942)</f>
        <v>1/1900</v>
      </c>
      <c r="AN2942" s="45" t="e">
        <f>WEEKNUM(B2942)-WEEKNUM(EOMONTH(B2942,-1)+1)+1</f>
        <v>#NUM!</v>
      </c>
      <c r="AO2942" s="45" t="str">
        <f>MONTH(R2942)&amp;"/"&amp;YEAR(R2942)</f>
        <v>1/1900</v>
      </c>
      <c r="AP2942" s="45" t="e">
        <f>WEEKNUM(R2942)-WEEKNUM(EOMONTH(R2942,-1)+1)+1</f>
        <v>#NUM!</v>
      </c>
      <c r="AQ2942" s="45">
        <f>IF(AU2942="S",IF(Q2942="1. Aceitou o programa",R2942-B2942,0),0)</f>
        <v>0</v>
      </c>
      <c r="AR2942" s="45">
        <f>IF(AU2942="S",IF(AND(S2942&lt;&gt;"",R2942&lt;&gt;""),S2942-R2942,0),0)</f>
        <v>0</v>
      </c>
      <c r="AS2942" s="45">
        <f>IF(AU2942="S",IF(Q2942="1. Aceitou o programa",IF(OR(X2942="Não se Aplica",X2942=""),IF(OR(W2942="Não se Aplica",W2942=""),0,W2942-V2942),AVERAGE(X2942-W2942,W2942-V2942)),0),0)</f>
        <v>0</v>
      </c>
      <c r="AT2942" s="45">
        <f>IF(AU2942="S",IF(AND(Q2942="1. Aceitou o programa",AB2942="Realizada"),IFERROR(IF(AA2942="",0,AA2942-R2942),0),0),0)</f>
        <v>0</v>
      </c>
      <c r="AU2942" s="45" t="str">
        <f>_xlfn.XLOOKUP(U2942,'Lista Suspensa'!$AA$20:$AA$23,'Lista Suspensa'!$AB$20:$AB$23,"N/A")</f>
        <v>S</v>
      </c>
    </row>
    <row r="2943" spans="27:47" ht="12" customHeight="1">
      <c r="AA2943" s="27">
        <v>0</v>
      </c>
      <c r="AL2943" s="45" t="s">
        <v>68</v>
      </c>
      <c r="AM2943" s="162" t="str">
        <f>MONTH(B2943)&amp;"/"&amp;YEAR(B2943)</f>
        <v>1/1900</v>
      </c>
      <c r="AN2943" s="45" t="e">
        <f>WEEKNUM(B2943)-WEEKNUM(EOMONTH(B2943,-1)+1)+1</f>
        <v>#NUM!</v>
      </c>
      <c r="AO2943" s="45" t="str">
        <f>MONTH(R2943)&amp;"/"&amp;YEAR(R2943)</f>
        <v>1/1900</v>
      </c>
      <c r="AP2943" s="45" t="e">
        <f>WEEKNUM(R2943)-WEEKNUM(EOMONTH(R2943,-1)+1)+1</f>
        <v>#NUM!</v>
      </c>
      <c r="AQ2943" s="45">
        <f>IF(AU2943="S",IF(Q2943="1. Aceitou o programa",R2943-B2943,0),0)</f>
        <v>0</v>
      </c>
      <c r="AR2943" s="45">
        <f>IF(AU2943="S",IF(AND(S2943&lt;&gt;"",R2943&lt;&gt;""),S2943-R2943,0),0)</f>
        <v>0</v>
      </c>
      <c r="AS2943" s="45">
        <f>IF(AU2943="S",IF(Q2943="1. Aceitou o programa",IF(OR(X2943="Não se Aplica",X2943=""),IF(OR(W2943="Não se Aplica",W2943=""),0,W2943-V2943),AVERAGE(X2943-W2943,W2943-V2943)),0),0)</f>
        <v>0</v>
      </c>
      <c r="AT2943" s="45">
        <f>IF(AU2943="S",IF(AND(Q2943="1. Aceitou o programa",AB2943="Realizada"),IFERROR(IF(AA2943="",0,AA2943-R2943),0),0),0)</f>
        <v>0</v>
      </c>
      <c r="AU2943" s="45" t="str">
        <f>_xlfn.XLOOKUP(U2943,'Lista Suspensa'!$AA$20:$AA$23,'Lista Suspensa'!$AB$20:$AB$23,"N/A")</f>
        <v>S</v>
      </c>
    </row>
    <row r="2944" spans="27:47" ht="12" customHeight="1">
      <c r="AA2944" s="27">
        <v>0</v>
      </c>
      <c r="AL2944" s="45" t="s">
        <v>68</v>
      </c>
      <c r="AM2944" s="162" t="str">
        <f>MONTH(B2944)&amp;"/"&amp;YEAR(B2944)</f>
        <v>1/1900</v>
      </c>
      <c r="AN2944" s="45" t="e">
        <f>WEEKNUM(B2944)-WEEKNUM(EOMONTH(B2944,-1)+1)+1</f>
        <v>#NUM!</v>
      </c>
      <c r="AO2944" s="45" t="str">
        <f>MONTH(R2944)&amp;"/"&amp;YEAR(R2944)</f>
        <v>1/1900</v>
      </c>
      <c r="AP2944" s="45" t="e">
        <f>WEEKNUM(R2944)-WEEKNUM(EOMONTH(R2944,-1)+1)+1</f>
        <v>#NUM!</v>
      </c>
      <c r="AQ2944" s="45">
        <f>IF(AU2944="S",IF(Q2944="1. Aceitou o programa",R2944-B2944,0),0)</f>
        <v>0</v>
      </c>
      <c r="AR2944" s="45">
        <f>IF(AU2944="S",IF(AND(S2944&lt;&gt;"",R2944&lt;&gt;""),S2944-R2944,0),0)</f>
        <v>0</v>
      </c>
      <c r="AS2944" s="45">
        <f>IF(AU2944="S",IF(Q2944="1. Aceitou o programa",IF(OR(X2944="Não se Aplica",X2944=""),IF(OR(W2944="Não se Aplica",W2944=""),0,W2944-V2944),AVERAGE(X2944-W2944,W2944-V2944)),0),0)</f>
        <v>0</v>
      </c>
      <c r="AT2944" s="45">
        <f>IF(AU2944="S",IF(AND(Q2944="1. Aceitou o programa",AB2944="Realizada"),IFERROR(IF(AA2944="",0,AA2944-R2944),0),0),0)</f>
        <v>0</v>
      </c>
      <c r="AU2944" s="45" t="str">
        <f>_xlfn.XLOOKUP(U2944,'Lista Suspensa'!$AA$20:$AA$23,'Lista Suspensa'!$AB$20:$AB$23,"N/A")</f>
        <v>S</v>
      </c>
    </row>
    <row r="2945" spans="27:47" ht="12" customHeight="1">
      <c r="AA2945" s="27">
        <v>0</v>
      </c>
      <c r="AL2945" s="45" t="s">
        <v>68</v>
      </c>
      <c r="AM2945" s="162" t="str">
        <f>MONTH(B2945)&amp;"/"&amp;YEAR(B2945)</f>
        <v>1/1900</v>
      </c>
      <c r="AN2945" s="45" t="e">
        <f>WEEKNUM(B2945)-WEEKNUM(EOMONTH(B2945,-1)+1)+1</f>
        <v>#NUM!</v>
      </c>
      <c r="AO2945" s="45" t="str">
        <f>MONTH(R2945)&amp;"/"&amp;YEAR(R2945)</f>
        <v>1/1900</v>
      </c>
      <c r="AP2945" s="45" t="e">
        <f>WEEKNUM(R2945)-WEEKNUM(EOMONTH(R2945,-1)+1)+1</f>
        <v>#NUM!</v>
      </c>
      <c r="AQ2945" s="45">
        <f>IF(AU2945="S",IF(Q2945="1. Aceitou o programa",R2945-B2945,0),0)</f>
        <v>0</v>
      </c>
      <c r="AR2945" s="45">
        <f>IF(AU2945="S",IF(AND(S2945&lt;&gt;"",R2945&lt;&gt;""),S2945-R2945,0),0)</f>
        <v>0</v>
      </c>
      <c r="AS2945" s="45">
        <f>IF(AU2945="S",IF(Q2945="1. Aceitou o programa",IF(OR(X2945="Não se Aplica",X2945=""),IF(OR(W2945="Não se Aplica",W2945=""),0,W2945-V2945),AVERAGE(X2945-W2945,W2945-V2945)),0),0)</f>
        <v>0</v>
      </c>
      <c r="AT2945" s="45">
        <f>IF(AU2945="S",IF(AND(Q2945="1. Aceitou o programa",AB2945="Realizada"),IFERROR(IF(AA2945="",0,AA2945-R2945),0),0),0)</f>
        <v>0</v>
      </c>
      <c r="AU2945" s="45" t="str">
        <f>_xlfn.XLOOKUP(U2945,'Lista Suspensa'!$AA$20:$AA$23,'Lista Suspensa'!$AB$20:$AB$23,"N/A")</f>
        <v>S</v>
      </c>
    </row>
    <row r="2946" spans="27:47" ht="12" customHeight="1">
      <c r="AA2946" s="27">
        <v>0</v>
      </c>
      <c r="AL2946" s="45" t="s">
        <v>68</v>
      </c>
      <c r="AM2946" s="162" t="str">
        <f>MONTH(B2946)&amp;"/"&amp;YEAR(B2946)</f>
        <v>1/1900</v>
      </c>
      <c r="AN2946" s="45" t="e">
        <f>WEEKNUM(B2946)-WEEKNUM(EOMONTH(B2946,-1)+1)+1</f>
        <v>#NUM!</v>
      </c>
      <c r="AO2946" s="45" t="str">
        <f>MONTH(R2946)&amp;"/"&amp;YEAR(R2946)</f>
        <v>1/1900</v>
      </c>
      <c r="AP2946" s="45" t="e">
        <f>WEEKNUM(R2946)-WEEKNUM(EOMONTH(R2946,-1)+1)+1</f>
        <v>#NUM!</v>
      </c>
      <c r="AQ2946" s="45">
        <f>IF(AU2946="S",IF(Q2946="1. Aceitou o programa",R2946-B2946,0),0)</f>
        <v>0</v>
      </c>
      <c r="AR2946" s="45">
        <f>IF(AU2946="S",IF(AND(S2946&lt;&gt;"",R2946&lt;&gt;""),S2946-R2946,0),0)</f>
        <v>0</v>
      </c>
      <c r="AS2946" s="45">
        <f>IF(AU2946="S",IF(Q2946="1. Aceitou o programa",IF(OR(X2946="Não se Aplica",X2946=""),IF(OR(W2946="Não se Aplica",W2946=""),0,W2946-V2946),AVERAGE(X2946-W2946,W2946-V2946)),0),0)</f>
        <v>0</v>
      </c>
      <c r="AT2946" s="45">
        <f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27:47" ht="12" customHeight="1">
      <c r="AA2947" s="27">
        <v>0</v>
      </c>
      <c r="AL2947" s="45" t="s">
        <v>68</v>
      </c>
      <c r="AM2947" s="162" t="str">
        <f>MONTH(B2947)&amp;"/"&amp;YEAR(B2947)</f>
        <v>1/1900</v>
      </c>
      <c r="AN2947" s="45" t="e">
        <f>WEEKNUM(B2947)-WEEKNUM(EOMONTH(B2947,-1)+1)+1</f>
        <v>#NUM!</v>
      </c>
      <c r="AO2947" s="45" t="str">
        <f>MONTH(R2947)&amp;"/"&amp;YEAR(R2947)</f>
        <v>1/1900</v>
      </c>
      <c r="AP2947" s="45" t="e">
        <f>WEEKNUM(R2947)-WEEKNUM(EOMONTH(R2947,-1)+1)+1</f>
        <v>#NUM!</v>
      </c>
      <c r="AQ2947" s="45">
        <f>IF(AU2947="S",IF(Q2947="1. Aceitou o programa",R2947-B2947,0),0)</f>
        <v>0</v>
      </c>
      <c r="AR2947" s="45">
        <f>IF(AU2947="S",IF(AND(S2947&lt;&gt;"",R2947&lt;&gt;""),S2947-R2947,0),0)</f>
        <v>0</v>
      </c>
      <c r="AS2947" s="45">
        <f>IF(AU2947="S",IF(Q2947="1. Aceitou o programa",IF(OR(X2947="Não se Aplica",X2947=""),IF(OR(W2947="Não se Aplica",W2947=""),0,W2947-V2947),AVERAGE(X2947-W2947,W2947-V2947)),0),0)</f>
        <v>0</v>
      </c>
      <c r="AT2947" s="45">
        <f>IF(AU2947="S",IF(AND(Q2947="1. Aceitou o programa",AB2947="Realizada"),IFERROR(IF(AA2947="",0,AA2947-R2947),0),0),0)</f>
        <v>0</v>
      </c>
      <c r="AU2947" s="45" t="str">
        <f>_xlfn.XLOOKUP(U2947,'Lista Suspensa'!$AA$20:$AA$23,'Lista Suspensa'!$AB$20:$AB$23,"N/A")</f>
        <v>S</v>
      </c>
    </row>
    <row r="2948" spans="27:47" ht="12" customHeight="1">
      <c r="AA2948" s="27">
        <v>0</v>
      </c>
      <c r="AL2948" s="45" t="s">
        <v>68</v>
      </c>
      <c r="AM2948" s="162" t="str">
        <f>MONTH(B2948)&amp;"/"&amp;YEAR(B2948)</f>
        <v>1/1900</v>
      </c>
      <c r="AN2948" s="45" t="e">
        <f>WEEKNUM(B2948)-WEEKNUM(EOMONTH(B2948,-1)+1)+1</f>
        <v>#NUM!</v>
      </c>
      <c r="AO2948" s="45" t="str">
        <f>MONTH(R2948)&amp;"/"&amp;YEAR(R2948)</f>
        <v>1/1900</v>
      </c>
      <c r="AP2948" s="45" t="e">
        <f>WEEKNUM(R2948)-WEEKNUM(EOMONTH(R2948,-1)+1)+1</f>
        <v>#NUM!</v>
      </c>
      <c r="AQ2948" s="45">
        <f>IF(AU2948="S",IF(Q2948="1. Aceitou o programa",R2948-B2948,0),0)</f>
        <v>0</v>
      </c>
      <c r="AR2948" s="45">
        <f>IF(AU2948="S",IF(AND(S2948&lt;&gt;"",R2948&lt;&gt;""),S2948-R2948,0),0)</f>
        <v>0</v>
      </c>
      <c r="AS2948" s="45">
        <f>IF(AU2948="S",IF(Q2948="1. Aceitou o programa",IF(OR(X2948="Não se Aplica",X2948=""),IF(OR(W2948="Não se Aplica",W2948=""),0,W2948-V2948),AVERAGE(X2948-W2948,W2948-V2948)),0),0)</f>
        <v>0</v>
      </c>
      <c r="AT2948" s="45">
        <f>IF(AU2948="S",IF(AND(Q2948="1. Aceitou o programa",AB2948="Realizada"),IFERROR(IF(AA2948="",0,AA2948-R2948),0),0),0)</f>
        <v>0</v>
      </c>
      <c r="AU2948" s="45" t="str">
        <f>_xlfn.XLOOKUP(U2948,'Lista Suspensa'!$AA$20:$AA$23,'Lista Suspensa'!$AB$20:$AB$23,"N/A")</f>
        <v>S</v>
      </c>
    </row>
    <row r="2949" spans="27:47" ht="12" customHeight="1">
      <c r="AA2949" s="27">
        <v>0</v>
      </c>
      <c r="AL2949" s="45" t="s">
        <v>68</v>
      </c>
      <c r="AM2949" s="162" t="str">
        <f>MONTH(B2949)&amp;"/"&amp;YEAR(B2949)</f>
        <v>1/1900</v>
      </c>
      <c r="AN2949" s="45" t="e">
        <f>WEEKNUM(B2949)-WEEKNUM(EOMONTH(B2949,-1)+1)+1</f>
        <v>#NUM!</v>
      </c>
      <c r="AO2949" s="45" t="str">
        <f>MONTH(R2949)&amp;"/"&amp;YEAR(R2949)</f>
        <v>1/1900</v>
      </c>
      <c r="AP2949" s="45" t="e">
        <f>WEEKNUM(R2949)-WEEKNUM(EOMONTH(R2949,-1)+1)+1</f>
        <v>#NUM!</v>
      </c>
      <c r="AQ2949" s="45">
        <f>IF(AU2949="S",IF(Q2949="1. Aceitou o programa",R2949-B2949,0),0)</f>
        <v>0</v>
      </c>
      <c r="AR2949" s="45">
        <f>IF(AU2949="S",IF(AND(S2949&lt;&gt;"",R2949&lt;&gt;""),S2949-R2949,0),0)</f>
        <v>0</v>
      </c>
      <c r="AS2949" s="45">
        <f>IF(AU2949="S",IF(Q2949="1. Aceitou o programa",IF(OR(X2949="Não se Aplica",X2949=""),IF(OR(W2949="Não se Aplica",W2949=""),0,W2949-V2949),AVERAGE(X2949-W2949,W2949-V2949)),0),0)</f>
        <v>0</v>
      </c>
      <c r="AT2949" s="45">
        <f>IF(AU2949="S",IF(AND(Q2949="1. Aceitou o programa",AB2949="Realizada"),IFERROR(IF(AA2949="",0,AA2949-R2949),0),0),0)</f>
        <v>0</v>
      </c>
      <c r="AU2949" s="45" t="str">
        <f>_xlfn.XLOOKUP(U2949,'Lista Suspensa'!$AA$20:$AA$23,'Lista Suspensa'!$AB$20:$AB$23,"N/A")</f>
        <v>S</v>
      </c>
    </row>
    <row r="2950" spans="27:47" ht="12" customHeight="1">
      <c r="AA2950" s="27">
        <v>0</v>
      </c>
      <c r="AL2950" s="45" t="s">
        <v>68</v>
      </c>
      <c r="AM2950" s="162" t="str">
        <f>MONTH(B2950)&amp;"/"&amp;YEAR(B2950)</f>
        <v>1/1900</v>
      </c>
      <c r="AN2950" s="45" t="e">
        <f>WEEKNUM(B2950)-WEEKNUM(EOMONTH(B2950,-1)+1)+1</f>
        <v>#NUM!</v>
      </c>
      <c r="AO2950" s="45" t="str">
        <f>MONTH(R2950)&amp;"/"&amp;YEAR(R2950)</f>
        <v>1/1900</v>
      </c>
      <c r="AP2950" s="45" t="e">
        <f>WEEKNUM(R2950)-WEEKNUM(EOMONTH(R2950,-1)+1)+1</f>
        <v>#NUM!</v>
      </c>
      <c r="AQ2950" s="45">
        <f>IF(AU2950="S",IF(Q2950="1. Aceitou o programa",R2950-B2950,0),0)</f>
        <v>0</v>
      </c>
      <c r="AR2950" s="45">
        <f>IF(AU2950="S",IF(AND(S2950&lt;&gt;"",R2950&lt;&gt;""),S2950-R2950,0),0)</f>
        <v>0</v>
      </c>
      <c r="AS2950" s="45">
        <f>IF(AU2950="S",IF(Q2950="1. Aceitou o programa",IF(OR(X2950="Não se Aplica",X2950=""),IF(OR(W2950="Não se Aplica",W2950=""),0,W2950-V2950),AVERAGE(X2950-W2950,W2950-V2950)),0),0)</f>
        <v>0</v>
      </c>
      <c r="AT2950" s="45">
        <f>IF(AU2950="S",IF(AND(Q2950="1. Aceitou o programa",AB2950="Realizada"),IFERROR(IF(AA2950="",0,AA2950-R2950),0),0),0)</f>
        <v>0</v>
      </c>
      <c r="AU2950" s="45" t="str">
        <f>_xlfn.XLOOKUP(U2950,'Lista Suspensa'!$AA$20:$AA$23,'Lista Suspensa'!$AB$20:$AB$23,"N/A")</f>
        <v>S</v>
      </c>
    </row>
    <row r="2951" spans="27:47" ht="12" customHeight="1">
      <c r="AA2951" s="27">
        <v>0</v>
      </c>
      <c r="AL2951" s="45" t="s">
        <v>68</v>
      </c>
      <c r="AM2951" s="162" t="str">
        <f>MONTH(B2951)&amp;"/"&amp;YEAR(B2951)</f>
        <v>1/1900</v>
      </c>
      <c r="AN2951" s="45" t="e">
        <f>WEEKNUM(B2951)-WEEKNUM(EOMONTH(B2951,-1)+1)+1</f>
        <v>#NUM!</v>
      </c>
      <c r="AO2951" s="45" t="str">
        <f>MONTH(R2951)&amp;"/"&amp;YEAR(R2951)</f>
        <v>1/1900</v>
      </c>
      <c r="AP2951" s="45" t="e">
        <f>WEEKNUM(R2951)-WEEKNUM(EOMONTH(R2951,-1)+1)+1</f>
        <v>#NUM!</v>
      </c>
      <c r="AQ2951" s="45">
        <f>IF(AU2951="S",IF(Q2951="1. Aceitou o programa",R2951-B2951,0),0)</f>
        <v>0</v>
      </c>
      <c r="AR2951" s="45">
        <f>IF(AU2951="S",IF(AND(S2951&lt;&gt;"",R2951&lt;&gt;""),S2951-R2951,0),0)</f>
        <v>0</v>
      </c>
      <c r="AS2951" s="45">
        <f>IF(AU2951="S",IF(Q2951="1. Aceitou o programa",IF(OR(X2951="Não se Aplica",X2951=""),IF(OR(W2951="Não se Aplica",W2951=""),0,W2951-V2951),AVERAGE(X2951-W2951,W2951-V2951)),0),0)</f>
        <v>0</v>
      </c>
      <c r="AT2951" s="45">
        <f>IF(AU2951="S",IF(AND(Q2951="1. Aceitou o programa",AB2951="Realizada"),IFERROR(IF(AA2951="",0,AA2951-R2951),0),0),0)</f>
        <v>0</v>
      </c>
      <c r="AU2951" s="45" t="str">
        <f>_xlfn.XLOOKUP(U2951,'Lista Suspensa'!$AA$20:$AA$23,'Lista Suspensa'!$AB$20:$AB$23,"N/A")</f>
        <v>S</v>
      </c>
    </row>
    <row r="2952" spans="27:47" ht="12" customHeight="1">
      <c r="AA2952" s="27">
        <v>0</v>
      </c>
      <c r="AL2952" s="45" t="s">
        <v>68</v>
      </c>
      <c r="AM2952" s="162" t="str">
        <f>MONTH(B2952)&amp;"/"&amp;YEAR(B2952)</f>
        <v>1/1900</v>
      </c>
      <c r="AN2952" s="45" t="e">
        <f>WEEKNUM(B2952)-WEEKNUM(EOMONTH(B2952,-1)+1)+1</f>
        <v>#NUM!</v>
      </c>
      <c r="AO2952" s="45" t="str">
        <f>MONTH(R2952)&amp;"/"&amp;YEAR(R2952)</f>
        <v>1/1900</v>
      </c>
      <c r="AP2952" s="45" t="e">
        <f>WEEKNUM(R2952)-WEEKNUM(EOMONTH(R2952,-1)+1)+1</f>
        <v>#NUM!</v>
      </c>
      <c r="AQ2952" s="45">
        <f>IF(AU2952="S",IF(Q2952="1. Aceitou o programa",R2952-B2952,0),0)</f>
        <v>0</v>
      </c>
      <c r="AR2952" s="45">
        <f>IF(AU2952="S",IF(AND(S2952&lt;&gt;"",R2952&lt;&gt;""),S2952-R2952,0),0)</f>
        <v>0</v>
      </c>
      <c r="AS2952" s="45">
        <f>IF(AU2952="S",IF(Q2952="1. Aceitou o programa",IF(OR(X2952="Não se Aplica",X2952=""),IF(OR(W2952="Não se Aplica",W2952=""),0,W2952-V2952),AVERAGE(X2952-W2952,W2952-V2952)),0),0)</f>
        <v>0</v>
      </c>
      <c r="AT2952" s="45">
        <f>IF(AU2952="S",IF(AND(Q2952="1. Aceitou o programa",AB2952="Realizada"),IFERROR(IF(AA2952="",0,AA2952-R2952),0),0),0)</f>
        <v>0</v>
      </c>
      <c r="AU2952" s="45" t="str">
        <f>_xlfn.XLOOKUP(U2952,'Lista Suspensa'!$AA$20:$AA$23,'Lista Suspensa'!$AB$20:$AB$23,"N/A")</f>
        <v>S</v>
      </c>
    </row>
    <row r="2953" spans="27:47" ht="12" customHeight="1">
      <c r="AA2953" s="27">
        <v>0</v>
      </c>
      <c r="AL2953" s="45" t="s">
        <v>68</v>
      </c>
      <c r="AM2953" s="162" t="str">
        <f>MONTH(B2953)&amp;"/"&amp;YEAR(B2953)</f>
        <v>1/1900</v>
      </c>
      <c r="AN2953" s="45" t="e">
        <f>WEEKNUM(B2953)-WEEKNUM(EOMONTH(B2953,-1)+1)+1</f>
        <v>#NUM!</v>
      </c>
      <c r="AO2953" s="45" t="str">
        <f>MONTH(R2953)&amp;"/"&amp;YEAR(R2953)</f>
        <v>1/1900</v>
      </c>
      <c r="AP2953" s="45" t="e">
        <f>WEEKNUM(R2953)-WEEKNUM(EOMONTH(R2953,-1)+1)+1</f>
        <v>#NUM!</v>
      </c>
      <c r="AQ2953" s="45">
        <f>IF(AU2953="S",IF(Q2953="1. Aceitou o programa",R2953-B2953,0),0)</f>
        <v>0</v>
      </c>
      <c r="AR2953" s="45">
        <f>IF(AU2953="S",IF(AND(S2953&lt;&gt;"",R2953&lt;&gt;""),S2953-R2953,0),0)</f>
        <v>0</v>
      </c>
      <c r="AS2953" s="45">
        <f>IF(AU2953="S",IF(Q2953="1. Aceitou o programa",IF(OR(X2953="Não se Aplica",X2953=""),IF(OR(W2953="Não se Aplica",W2953=""),0,W2953-V2953),AVERAGE(X2953-W2953,W2953-V2953)),0),0)</f>
        <v>0</v>
      </c>
      <c r="AT2953" s="45">
        <f>IF(AU2953="S",IF(AND(Q2953="1. Aceitou o programa",AB2953="Realizada"),IFERROR(IF(AA2953="",0,AA2953-R2953),0),0),0)</f>
        <v>0</v>
      </c>
      <c r="AU2953" s="45" t="str">
        <f>_xlfn.XLOOKUP(U2953,'Lista Suspensa'!$AA$20:$AA$23,'Lista Suspensa'!$AB$20:$AB$23,"N/A")</f>
        <v>S</v>
      </c>
    </row>
    <row r="2954" spans="27:47" ht="12" customHeight="1">
      <c r="AA2954" s="27">
        <v>0</v>
      </c>
      <c r="AL2954" s="45" t="s">
        <v>68</v>
      </c>
      <c r="AM2954" s="162" t="str">
        <f>MONTH(B2954)&amp;"/"&amp;YEAR(B2954)</f>
        <v>1/1900</v>
      </c>
      <c r="AN2954" s="45" t="e">
        <f>WEEKNUM(B2954)-WEEKNUM(EOMONTH(B2954,-1)+1)+1</f>
        <v>#NUM!</v>
      </c>
      <c r="AO2954" s="45" t="str">
        <f>MONTH(R2954)&amp;"/"&amp;YEAR(R2954)</f>
        <v>1/1900</v>
      </c>
      <c r="AP2954" s="45" t="e">
        <f>WEEKNUM(R2954)-WEEKNUM(EOMONTH(R2954,-1)+1)+1</f>
        <v>#NUM!</v>
      </c>
      <c r="AQ2954" s="45">
        <f>IF(AU2954="S",IF(Q2954="1. Aceitou o programa",R2954-B2954,0),0)</f>
        <v>0</v>
      </c>
      <c r="AR2954" s="45">
        <f>IF(AU2954="S",IF(AND(S2954&lt;&gt;"",R2954&lt;&gt;""),S2954-R2954,0),0)</f>
        <v>0</v>
      </c>
      <c r="AS2954" s="45">
        <f>IF(AU2954="S",IF(Q2954="1. Aceitou o programa",IF(OR(X2954="Não se Aplica",X2954=""),IF(OR(W2954="Não se Aplica",W2954=""),0,W2954-V2954),AVERAGE(X2954-W2954,W2954-V2954)),0),0)</f>
        <v>0</v>
      </c>
      <c r="AT2954" s="45">
        <f>IF(AU2954="S",IF(AND(Q2954="1. Aceitou o programa",AB2954="Realizada"),IFERROR(IF(AA2954="",0,AA2954-R2954),0),0),0)</f>
        <v>0</v>
      </c>
      <c r="AU2954" s="45" t="str">
        <f>_xlfn.XLOOKUP(U2954,'Lista Suspensa'!$AA$20:$AA$23,'Lista Suspensa'!$AB$20:$AB$23,"N/A")</f>
        <v>S</v>
      </c>
    </row>
    <row r="2955" spans="27:47" ht="12" customHeight="1">
      <c r="AA2955" s="27">
        <v>0</v>
      </c>
      <c r="AL2955" s="45" t="s">
        <v>68</v>
      </c>
      <c r="AM2955" s="162" t="str">
        <f>MONTH(B2955)&amp;"/"&amp;YEAR(B2955)</f>
        <v>1/1900</v>
      </c>
      <c r="AN2955" s="45" t="e">
        <f>WEEKNUM(B2955)-WEEKNUM(EOMONTH(B2955,-1)+1)+1</f>
        <v>#NUM!</v>
      </c>
      <c r="AO2955" s="45" t="str">
        <f>MONTH(R2955)&amp;"/"&amp;YEAR(R2955)</f>
        <v>1/1900</v>
      </c>
      <c r="AP2955" s="45" t="e">
        <f>WEEKNUM(R2955)-WEEKNUM(EOMONTH(R2955,-1)+1)+1</f>
        <v>#NUM!</v>
      </c>
      <c r="AQ2955" s="45">
        <f>IF(AU2955="S",IF(Q2955="1. Aceitou o programa",R2955-B2955,0),0)</f>
        <v>0</v>
      </c>
      <c r="AR2955" s="45">
        <f>IF(AU2955="S",IF(AND(S2955&lt;&gt;"",R2955&lt;&gt;""),S2955-R2955,0),0)</f>
        <v>0</v>
      </c>
      <c r="AS2955" s="45">
        <f>IF(AU2955="S",IF(Q2955="1. Aceitou o programa",IF(OR(X2955="Não se Aplica",X2955=""),IF(OR(W2955="Não se Aplica",W2955=""),0,W2955-V2955),AVERAGE(X2955-W2955,W2955-V2955)),0),0)</f>
        <v>0</v>
      </c>
      <c r="AT2955" s="45">
        <f>IF(AU2955="S",IF(AND(Q2955="1. Aceitou o programa",AB2955="Realizada"),IFERROR(IF(AA2955="",0,AA2955-R2955),0),0),0)</f>
        <v>0</v>
      </c>
      <c r="AU2955" s="45" t="str">
        <f>_xlfn.XLOOKUP(U2955,'Lista Suspensa'!$AA$20:$AA$23,'Lista Suspensa'!$AB$20:$AB$23,"N/A")</f>
        <v>S</v>
      </c>
    </row>
    <row r="2956" spans="27:47" ht="12" customHeight="1">
      <c r="AA2956" s="27">
        <v>0</v>
      </c>
      <c r="AL2956" s="45" t="s">
        <v>68</v>
      </c>
      <c r="AM2956" s="162" t="str">
        <f>MONTH(B2956)&amp;"/"&amp;YEAR(B2956)</f>
        <v>1/1900</v>
      </c>
      <c r="AN2956" s="45" t="e">
        <f>WEEKNUM(B2956)-WEEKNUM(EOMONTH(B2956,-1)+1)+1</f>
        <v>#NUM!</v>
      </c>
      <c r="AO2956" s="45" t="str">
        <f>MONTH(R2956)&amp;"/"&amp;YEAR(R2956)</f>
        <v>1/1900</v>
      </c>
      <c r="AP2956" s="45" t="e">
        <f>WEEKNUM(R2956)-WEEKNUM(EOMONTH(R2956,-1)+1)+1</f>
        <v>#NUM!</v>
      </c>
      <c r="AQ2956" s="45">
        <f>IF(AU2956="S",IF(Q2956="1. Aceitou o programa",R2956-B2956,0),0)</f>
        <v>0</v>
      </c>
      <c r="AR2956" s="45">
        <f>IF(AU2956="S",IF(AND(S2956&lt;&gt;"",R2956&lt;&gt;""),S2956-R2956,0),0)</f>
        <v>0</v>
      </c>
      <c r="AS2956" s="45">
        <f>IF(AU2956="S",IF(Q2956="1. Aceitou o programa",IF(OR(X2956="Não se Aplica",X2956=""),IF(OR(W2956="Não se Aplica",W2956=""),0,W2956-V2956),AVERAGE(X2956-W2956,W2956-V2956)),0),0)</f>
        <v>0</v>
      </c>
      <c r="AT2956" s="45">
        <f>IF(AU2956="S",IF(AND(Q2956="1. Aceitou o programa",AB2956="Realizada"),IFERROR(IF(AA2956="",0,AA2956-R2956),0),0),0)</f>
        <v>0</v>
      </c>
      <c r="AU2956" s="45" t="str">
        <f>_xlfn.XLOOKUP(U2956,'Lista Suspensa'!$AA$20:$AA$23,'Lista Suspensa'!$AB$20:$AB$23,"N/A")</f>
        <v>S</v>
      </c>
    </row>
    <row r="2957" spans="27:47" ht="12" customHeight="1">
      <c r="AA2957" s="27">
        <v>0</v>
      </c>
      <c r="AL2957" s="45" t="s">
        <v>68</v>
      </c>
      <c r="AM2957" s="162" t="str">
        <f>MONTH(B2957)&amp;"/"&amp;YEAR(B2957)</f>
        <v>1/1900</v>
      </c>
      <c r="AN2957" s="45" t="e">
        <f>WEEKNUM(B2957)-WEEKNUM(EOMONTH(B2957,-1)+1)+1</f>
        <v>#NUM!</v>
      </c>
      <c r="AO2957" s="45" t="str">
        <f>MONTH(R2957)&amp;"/"&amp;YEAR(R2957)</f>
        <v>1/1900</v>
      </c>
      <c r="AP2957" s="45" t="e">
        <f>WEEKNUM(R2957)-WEEKNUM(EOMONTH(R2957,-1)+1)+1</f>
        <v>#NUM!</v>
      </c>
      <c r="AQ2957" s="45">
        <f>IF(AU2957="S",IF(Q2957="1. Aceitou o programa",R2957-B2957,0),0)</f>
        <v>0</v>
      </c>
      <c r="AR2957" s="45">
        <f>IF(AU2957="S",IF(AND(S2957&lt;&gt;"",R2957&lt;&gt;""),S2957-R2957,0),0)</f>
        <v>0</v>
      </c>
      <c r="AS2957" s="45">
        <f>IF(AU2957="S",IF(Q2957="1. Aceitou o programa",IF(OR(X2957="Não se Aplica",X2957=""),IF(OR(W2957="Não se Aplica",W2957=""),0,W2957-V2957),AVERAGE(X2957-W2957,W2957-V2957)),0),0)</f>
        <v>0</v>
      </c>
      <c r="AT2957" s="45">
        <f>IF(AU2957="S",IF(AND(Q2957="1. Aceitou o programa",AB2957="Realizada"),IFERROR(IF(AA2957="",0,AA2957-R2957),0),0),0)</f>
        <v>0</v>
      </c>
      <c r="AU2957" s="45" t="str">
        <f>_xlfn.XLOOKUP(U2957,'Lista Suspensa'!$AA$20:$AA$23,'Lista Suspensa'!$AB$20:$AB$23,"N/A")</f>
        <v>S</v>
      </c>
    </row>
    <row r="2958" spans="27:47" ht="12" customHeight="1">
      <c r="AA2958" s="27">
        <v>0</v>
      </c>
      <c r="AL2958" s="45" t="s">
        <v>68</v>
      </c>
      <c r="AM2958" s="162" t="str">
        <f>MONTH(B2958)&amp;"/"&amp;YEAR(B2958)</f>
        <v>1/1900</v>
      </c>
      <c r="AN2958" s="45" t="e">
        <f>WEEKNUM(B2958)-WEEKNUM(EOMONTH(B2958,-1)+1)+1</f>
        <v>#NUM!</v>
      </c>
      <c r="AO2958" s="45" t="str">
        <f>MONTH(R2958)&amp;"/"&amp;YEAR(R2958)</f>
        <v>1/1900</v>
      </c>
      <c r="AP2958" s="45" t="e">
        <f>WEEKNUM(R2958)-WEEKNUM(EOMONTH(R2958,-1)+1)+1</f>
        <v>#NUM!</v>
      </c>
      <c r="AQ2958" s="45">
        <f>IF(AU2958="S",IF(Q2958="1. Aceitou o programa",R2958-B2958,0),0)</f>
        <v>0</v>
      </c>
      <c r="AR2958" s="45">
        <f>IF(AU2958="S",IF(AND(S2958&lt;&gt;"",R2958&lt;&gt;""),S2958-R2958,0),0)</f>
        <v>0</v>
      </c>
      <c r="AS2958" s="45">
        <f>IF(AU2958="S",IF(Q2958="1. Aceitou o programa",IF(OR(X2958="Não se Aplica",X2958=""),IF(OR(W2958="Não se Aplica",W2958=""),0,W2958-V2958),AVERAGE(X2958-W2958,W2958-V2958)),0),0)</f>
        <v>0</v>
      </c>
      <c r="AT2958" s="45">
        <f>IF(AU2958="S",IF(AND(Q2958="1. Aceitou o programa",AB2958="Realizada"),IFERROR(IF(AA2958="",0,AA2958-R2958),0),0),0)</f>
        <v>0</v>
      </c>
      <c r="AU2958" s="45" t="str">
        <f>_xlfn.XLOOKUP(U2958,'Lista Suspensa'!$AA$20:$AA$23,'Lista Suspensa'!$AB$20:$AB$23,"N/A")</f>
        <v>S</v>
      </c>
    </row>
    <row r="2959" spans="27:47" ht="12" customHeight="1">
      <c r="AA2959" s="27">
        <v>0</v>
      </c>
      <c r="AL2959" s="45" t="s">
        <v>68</v>
      </c>
      <c r="AM2959" s="162" t="str">
        <f>MONTH(B2959)&amp;"/"&amp;YEAR(B2959)</f>
        <v>1/1900</v>
      </c>
      <c r="AN2959" s="45" t="e">
        <f>WEEKNUM(B2959)-WEEKNUM(EOMONTH(B2959,-1)+1)+1</f>
        <v>#NUM!</v>
      </c>
      <c r="AO2959" s="45" t="str">
        <f>MONTH(R2959)&amp;"/"&amp;YEAR(R2959)</f>
        <v>1/1900</v>
      </c>
      <c r="AP2959" s="45" t="e">
        <f>WEEKNUM(R2959)-WEEKNUM(EOMONTH(R2959,-1)+1)+1</f>
        <v>#NUM!</v>
      </c>
      <c r="AQ2959" s="45">
        <f>IF(AU2959="S",IF(Q2959="1. Aceitou o programa",R2959-B2959,0),0)</f>
        <v>0</v>
      </c>
      <c r="AR2959" s="45">
        <f>IF(AU2959="S",IF(AND(S2959&lt;&gt;"",R2959&lt;&gt;""),S2959-R2959,0),0)</f>
        <v>0</v>
      </c>
      <c r="AS2959" s="45">
        <f>IF(AU2959="S",IF(Q2959="1. Aceitou o programa",IF(OR(X2959="Não se Aplica",X2959=""),IF(OR(W2959="Não se Aplica",W2959=""),0,W2959-V2959),AVERAGE(X2959-W2959,W2959-V2959)),0),0)</f>
        <v>0</v>
      </c>
      <c r="AT2959" s="45">
        <f>IF(AU2959="S",IF(AND(Q2959="1. Aceitou o programa",AB2959="Realizada"),IFERROR(IF(AA2959="",0,AA2959-R2959),0),0),0)</f>
        <v>0</v>
      </c>
      <c r="AU2959" s="45" t="str">
        <f>_xlfn.XLOOKUP(U2959,'Lista Suspensa'!$AA$20:$AA$23,'Lista Suspensa'!$AB$20:$AB$23,"N/A")</f>
        <v>S</v>
      </c>
    </row>
    <row r="2960" spans="27:47" ht="12" customHeight="1">
      <c r="AA2960" s="27">
        <v>0</v>
      </c>
      <c r="AL2960" s="45" t="s">
        <v>68</v>
      </c>
      <c r="AM2960" s="162" t="str">
        <f>MONTH(B2960)&amp;"/"&amp;YEAR(B2960)</f>
        <v>1/1900</v>
      </c>
      <c r="AN2960" s="45" t="e">
        <f>WEEKNUM(B2960)-WEEKNUM(EOMONTH(B2960,-1)+1)+1</f>
        <v>#NUM!</v>
      </c>
      <c r="AO2960" s="45" t="str">
        <f>MONTH(R2960)&amp;"/"&amp;YEAR(R2960)</f>
        <v>1/1900</v>
      </c>
      <c r="AP2960" s="45" t="e">
        <f>WEEKNUM(R2960)-WEEKNUM(EOMONTH(R2960,-1)+1)+1</f>
        <v>#NUM!</v>
      </c>
      <c r="AQ2960" s="45">
        <f>IF(AU2960="S",IF(Q2960="1. Aceitou o programa",R2960-B2960,0),0)</f>
        <v>0</v>
      </c>
      <c r="AR2960" s="45">
        <f>IF(AU2960="S",IF(AND(S2960&lt;&gt;"",R2960&lt;&gt;""),S2960-R2960,0),0)</f>
        <v>0</v>
      </c>
      <c r="AS2960" s="45">
        <f>IF(AU2960="S",IF(Q2960="1. Aceitou o programa",IF(OR(X2960="Não se Aplica",X2960=""),IF(OR(W2960="Não se Aplica",W2960=""),0,W2960-V2960),AVERAGE(X2960-W2960,W2960-V2960)),0),0)</f>
        <v>0</v>
      </c>
      <c r="AT2960" s="45">
        <f>IF(AU2960="S",IF(AND(Q2960="1. Aceitou o programa",AB2960="Realizada"),IFERROR(IF(AA2960="",0,AA2960-R2960),0),0),0)</f>
        <v>0</v>
      </c>
      <c r="AU2960" s="45" t="str">
        <f>_xlfn.XLOOKUP(U2960,'Lista Suspensa'!$AA$20:$AA$23,'Lista Suspensa'!$AB$20:$AB$23,"N/A")</f>
        <v>S</v>
      </c>
    </row>
    <row r="2961" spans="27:47" ht="12" customHeight="1">
      <c r="AA2961" s="27">
        <v>0</v>
      </c>
      <c r="AL2961" s="45" t="s">
        <v>68</v>
      </c>
      <c r="AM2961" s="162" t="str">
        <f>MONTH(B2961)&amp;"/"&amp;YEAR(B2961)</f>
        <v>1/1900</v>
      </c>
      <c r="AN2961" s="45" t="e">
        <f>WEEKNUM(B2961)-WEEKNUM(EOMONTH(B2961,-1)+1)+1</f>
        <v>#NUM!</v>
      </c>
      <c r="AO2961" s="45" t="str">
        <f>MONTH(R2961)&amp;"/"&amp;YEAR(R2961)</f>
        <v>1/1900</v>
      </c>
      <c r="AP2961" s="45" t="e">
        <f>WEEKNUM(R2961)-WEEKNUM(EOMONTH(R2961,-1)+1)+1</f>
        <v>#NUM!</v>
      </c>
      <c r="AQ2961" s="45">
        <f>IF(AU2961="S",IF(Q2961="1. Aceitou o programa",R2961-B2961,0),0)</f>
        <v>0</v>
      </c>
      <c r="AR2961" s="45">
        <f>IF(AU2961="S",IF(AND(S2961&lt;&gt;"",R2961&lt;&gt;""),S2961-R2961,0),0)</f>
        <v>0</v>
      </c>
      <c r="AS2961" s="45">
        <f>IF(AU2961="S",IF(Q2961="1. Aceitou o programa",IF(OR(X2961="Não se Aplica",X2961=""),IF(OR(W2961="Não se Aplica",W2961=""),0,W2961-V2961),AVERAGE(X2961-W2961,W2961-V2961)),0),0)</f>
        <v>0</v>
      </c>
      <c r="AT2961" s="45">
        <f>IF(AU2961="S",IF(AND(Q2961="1. Aceitou o programa",AB2961="Realizada"),IFERROR(IF(AA2961="",0,AA2961-R2961),0),0),0)</f>
        <v>0</v>
      </c>
      <c r="AU2961" s="45" t="str">
        <f>_xlfn.XLOOKUP(U2961,'Lista Suspensa'!$AA$20:$AA$23,'Lista Suspensa'!$AB$20:$AB$23,"N/A")</f>
        <v>S</v>
      </c>
    </row>
    <row r="2962" spans="27:47" ht="12" customHeight="1">
      <c r="AA2962" s="27">
        <v>0</v>
      </c>
      <c r="AL2962" s="45" t="s">
        <v>68</v>
      </c>
      <c r="AM2962" s="162" t="str">
        <f>MONTH(B2962)&amp;"/"&amp;YEAR(B2962)</f>
        <v>1/1900</v>
      </c>
      <c r="AN2962" s="45" t="e">
        <f>WEEKNUM(B2962)-WEEKNUM(EOMONTH(B2962,-1)+1)+1</f>
        <v>#NUM!</v>
      </c>
      <c r="AO2962" s="45" t="str">
        <f>MONTH(R2962)&amp;"/"&amp;YEAR(R2962)</f>
        <v>1/1900</v>
      </c>
      <c r="AP2962" s="45" t="e">
        <f>WEEKNUM(R2962)-WEEKNUM(EOMONTH(R2962,-1)+1)+1</f>
        <v>#NUM!</v>
      </c>
      <c r="AQ2962" s="45">
        <f>IF(AU2962="S",IF(Q2962="1. Aceitou o programa",R2962-B2962,0),0)</f>
        <v>0</v>
      </c>
      <c r="AR2962" s="45">
        <f>IF(AU2962="S",IF(AND(S2962&lt;&gt;"",R2962&lt;&gt;""),S2962-R2962,0),0)</f>
        <v>0</v>
      </c>
      <c r="AS2962" s="45">
        <f>IF(AU2962="S",IF(Q2962="1. Aceitou o programa",IF(OR(X2962="Não se Aplica",X2962=""),IF(OR(W2962="Não se Aplica",W2962=""),0,W2962-V2962),AVERAGE(X2962-W2962,W2962-V2962)),0),0)</f>
        <v>0</v>
      </c>
      <c r="AT2962" s="45">
        <f>IF(AU2962="S",IF(AND(Q2962="1. Aceitou o programa",AB2962="Realizada"),IFERROR(IF(AA2962="",0,AA2962-R2962),0),0),0)</f>
        <v>0</v>
      </c>
      <c r="AU2962" s="45" t="str">
        <f>_xlfn.XLOOKUP(U2962,'Lista Suspensa'!$AA$20:$AA$23,'Lista Suspensa'!$AB$20:$AB$23,"N/A")</f>
        <v>S</v>
      </c>
    </row>
    <row r="2963" spans="27:47" ht="12" customHeight="1">
      <c r="AA2963" s="27">
        <v>0</v>
      </c>
      <c r="AL2963" s="45" t="s">
        <v>68</v>
      </c>
      <c r="AM2963" s="162" t="str">
        <f>MONTH(B2963)&amp;"/"&amp;YEAR(B2963)</f>
        <v>1/1900</v>
      </c>
      <c r="AN2963" s="45" t="e">
        <f>WEEKNUM(B2963)-WEEKNUM(EOMONTH(B2963,-1)+1)+1</f>
        <v>#NUM!</v>
      </c>
      <c r="AO2963" s="45" t="str">
        <f>MONTH(R2963)&amp;"/"&amp;YEAR(R2963)</f>
        <v>1/1900</v>
      </c>
      <c r="AP2963" s="45" t="e">
        <f>WEEKNUM(R2963)-WEEKNUM(EOMONTH(R2963,-1)+1)+1</f>
        <v>#NUM!</v>
      </c>
      <c r="AQ2963" s="45">
        <f>IF(AU2963="S",IF(Q2963="1. Aceitou o programa",R2963-B2963,0),0)</f>
        <v>0</v>
      </c>
      <c r="AR2963" s="45">
        <f>IF(AU2963="S",IF(AND(S2963&lt;&gt;"",R2963&lt;&gt;""),S2963-R2963,0),0)</f>
        <v>0</v>
      </c>
      <c r="AS2963" s="45">
        <f>IF(AU2963="S",IF(Q2963="1. Aceitou o programa",IF(OR(X2963="Não se Aplica",X2963=""),IF(OR(W2963="Não se Aplica",W2963=""),0,W2963-V2963),AVERAGE(X2963-W2963,W2963-V2963)),0),0)</f>
        <v>0</v>
      </c>
      <c r="AT2963" s="45">
        <f>IF(AU2963="S",IF(AND(Q2963="1. Aceitou o programa",AB2963="Realizada"),IFERROR(IF(AA2963="",0,AA2963-R2963),0),0),0)</f>
        <v>0</v>
      </c>
      <c r="AU2963" s="45" t="str">
        <f>_xlfn.XLOOKUP(U2963,'Lista Suspensa'!$AA$20:$AA$23,'Lista Suspensa'!$AB$20:$AB$23,"N/A")</f>
        <v>S</v>
      </c>
    </row>
    <row r="2964" spans="27:47" ht="12" customHeight="1">
      <c r="AA2964" s="27">
        <v>0</v>
      </c>
      <c r="AL2964" s="45" t="s">
        <v>68</v>
      </c>
      <c r="AM2964" s="162" t="str">
        <f>MONTH(B2964)&amp;"/"&amp;YEAR(B2964)</f>
        <v>1/1900</v>
      </c>
      <c r="AN2964" s="45" t="e">
        <f>WEEKNUM(B2964)-WEEKNUM(EOMONTH(B2964,-1)+1)+1</f>
        <v>#NUM!</v>
      </c>
      <c r="AO2964" s="45" t="str">
        <f>MONTH(R2964)&amp;"/"&amp;YEAR(R2964)</f>
        <v>1/1900</v>
      </c>
      <c r="AP2964" s="45" t="e">
        <f>WEEKNUM(R2964)-WEEKNUM(EOMONTH(R2964,-1)+1)+1</f>
        <v>#NUM!</v>
      </c>
      <c r="AQ2964" s="45">
        <f>IF(AU2964="S",IF(Q2964="1. Aceitou o programa",R2964-B2964,0),0)</f>
        <v>0</v>
      </c>
      <c r="AR2964" s="45">
        <f>IF(AU2964="S",IF(AND(S2964&lt;&gt;"",R2964&lt;&gt;""),S2964-R2964,0),0)</f>
        <v>0</v>
      </c>
      <c r="AS2964" s="45">
        <f>IF(AU2964="S",IF(Q2964="1. Aceitou o programa",IF(OR(X2964="Não se Aplica",X2964=""),IF(OR(W2964="Não se Aplica",W2964=""),0,W2964-V2964),AVERAGE(X2964-W2964,W2964-V2964)),0),0)</f>
        <v>0</v>
      </c>
      <c r="AT2964" s="45">
        <f>IF(AU2964="S",IF(AND(Q2964="1. Aceitou o programa",AB2964="Realizada"),IFERROR(IF(AA2964="",0,AA2964-R2964),0),0),0)</f>
        <v>0</v>
      </c>
      <c r="AU2964" s="45" t="str">
        <f>_xlfn.XLOOKUP(U2964,'Lista Suspensa'!$AA$20:$AA$23,'Lista Suspensa'!$AB$20:$AB$23,"N/A")</f>
        <v>S</v>
      </c>
    </row>
    <row r="2965" spans="27:47" ht="12" customHeight="1">
      <c r="AA2965" s="27">
        <v>0</v>
      </c>
      <c r="AL2965" s="45" t="s">
        <v>68</v>
      </c>
      <c r="AM2965" s="162" t="str">
        <f>MONTH(B2965)&amp;"/"&amp;YEAR(B2965)</f>
        <v>1/1900</v>
      </c>
      <c r="AN2965" s="45" t="e">
        <f>WEEKNUM(B2965)-WEEKNUM(EOMONTH(B2965,-1)+1)+1</f>
        <v>#NUM!</v>
      </c>
      <c r="AO2965" s="45" t="str">
        <f>MONTH(R2965)&amp;"/"&amp;YEAR(R2965)</f>
        <v>1/1900</v>
      </c>
      <c r="AP2965" s="45" t="e">
        <f>WEEKNUM(R2965)-WEEKNUM(EOMONTH(R2965,-1)+1)+1</f>
        <v>#NUM!</v>
      </c>
      <c r="AQ2965" s="45">
        <f>IF(AU2965="S",IF(Q2965="1. Aceitou o programa",R2965-B2965,0),0)</f>
        <v>0</v>
      </c>
      <c r="AR2965" s="45">
        <f>IF(AU2965="S",IF(AND(S2965&lt;&gt;"",R2965&lt;&gt;""),S2965-R2965,0),0)</f>
        <v>0</v>
      </c>
      <c r="AS2965" s="45">
        <f>IF(AU2965="S",IF(Q2965="1. Aceitou o programa",IF(OR(X2965="Não se Aplica",X2965=""),IF(OR(W2965="Não se Aplica",W2965=""),0,W2965-V2965),AVERAGE(X2965-W2965,W2965-V2965)),0),0)</f>
        <v>0</v>
      </c>
      <c r="AT2965" s="45">
        <f>IF(AU2965="S",IF(AND(Q2965="1. Aceitou o programa",AB2965="Realizada"),IFERROR(IF(AA2965="",0,AA2965-R2965),0),0),0)</f>
        <v>0</v>
      </c>
      <c r="AU2965" s="45" t="str">
        <f>_xlfn.XLOOKUP(U2965,'Lista Suspensa'!$AA$20:$AA$23,'Lista Suspensa'!$AB$20:$AB$23,"N/A")</f>
        <v>S</v>
      </c>
    </row>
    <row r="2966" spans="27:47" ht="12" customHeight="1">
      <c r="AA2966" s="27">
        <v>0</v>
      </c>
      <c r="AL2966" s="45" t="s">
        <v>68</v>
      </c>
      <c r="AM2966" s="162" t="str">
        <f>MONTH(B2966)&amp;"/"&amp;YEAR(B2966)</f>
        <v>1/1900</v>
      </c>
      <c r="AN2966" s="45" t="e">
        <f>WEEKNUM(B2966)-WEEKNUM(EOMONTH(B2966,-1)+1)+1</f>
        <v>#NUM!</v>
      </c>
      <c r="AO2966" s="45" t="str">
        <f>MONTH(R2966)&amp;"/"&amp;YEAR(R2966)</f>
        <v>1/1900</v>
      </c>
      <c r="AP2966" s="45" t="e">
        <f>WEEKNUM(R2966)-WEEKNUM(EOMONTH(R2966,-1)+1)+1</f>
        <v>#NUM!</v>
      </c>
      <c r="AQ2966" s="45">
        <f>IF(AU2966="S",IF(Q2966="1. Aceitou o programa",R2966-B2966,0),0)</f>
        <v>0</v>
      </c>
      <c r="AR2966" s="45">
        <f>IF(AU2966="S",IF(AND(S2966&lt;&gt;"",R2966&lt;&gt;""),S2966-R2966,0),0)</f>
        <v>0</v>
      </c>
      <c r="AS2966" s="45">
        <f>IF(AU2966="S",IF(Q2966="1. Aceitou o programa",IF(OR(X2966="Não se Aplica",X2966=""),IF(OR(W2966="Não se Aplica",W2966=""),0,W2966-V2966),AVERAGE(X2966-W2966,W2966-V2966)),0),0)</f>
        <v>0</v>
      </c>
      <c r="AT2966" s="45">
        <f>IF(AU2966="S",IF(AND(Q2966="1. Aceitou o programa",AB2966="Realizada"),IFERROR(IF(AA2966="",0,AA2966-R2966),0),0),0)</f>
        <v>0</v>
      </c>
      <c r="AU2966" s="45" t="str">
        <f>_xlfn.XLOOKUP(U2966,'Lista Suspensa'!$AA$20:$AA$23,'Lista Suspensa'!$AB$20:$AB$23,"N/A")</f>
        <v>S</v>
      </c>
    </row>
    <row r="2967" spans="27:47" ht="12" customHeight="1">
      <c r="AA2967" s="27">
        <v>0</v>
      </c>
      <c r="AL2967" s="45" t="s">
        <v>68</v>
      </c>
      <c r="AM2967" s="162" t="str">
        <f>MONTH(B2967)&amp;"/"&amp;YEAR(B2967)</f>
        <v>1/1900</v>
      </c>
      <c r="AN2967" s="45" t="e">
        <f>WEEKNUM(B2967)-WEEKNUM(EOMONTH(B2967,-1)+1)+1</f>
        <v>#NUM!</v>
      </c>
      <c r="AO2967" s="45" t="str">
        <f>MONTH(R2967)&amp;"/"&amp;YEAR(R2967)</f>
        <v>1/1900</v>
      </c>
      <c r="AP2967" s="45" t="e">
        <f>WEEKNUM(R2967)-WEEKNUM(EOMONTH(R2967,-1)+1)+1</f>
        <v>#NUM!</v>
      </c>
      <c r="AQ2967" s="45">
        <f>IF(AU2967="S",IF(Q2967="1. Aceitou o programa",R2967-B2967,0),0)</f>
        <v>0</v>
      </c>
      <c r="AR2967" s="45">
        <f>IF(AU2967="S",IF(AND(S2967&lt;&gt;"",R2967&lt;&gt;""),S2967-R2967,0),0)</f>
        <v>0</v>
      </c>
      <c r="AS2967" s="45">
        <f>IF(AU2967="S",IF(Q2967="1. Aceitou o programa",IF(OR(X2967="Não se Aplica",X2967=""),IF(OR(W2967="Não se Aplica",W2967=""),0,W2967-V2967),AVERAGE(X2967-W2967,W2967-V2967)),0),0)</f>
        <v>0</v>
      </c>
      <c r="AT2967" s="45">
        <f>IF(AU2967="S",IF(AND(Q2967="1. Aceitou o programa",AB2967="Realizada"),IFERROR(IF(AA2967="",0,AA2967-R2967),0),0),0)</f>
        <v>0</v>
      </c>
      <c r="AU2967" s="45" t="str">
        <f>_xlfn.XLOOKUP(U2967,'Lista Suspensa'!$AA$20:$AA$23,'Lista Suspensa'!$AB$20:$AB$23,"N/A")</f>
        <v>S</v>
      </c>
    </row>
    <row r="2968" spans="27:47" ht="12" customHeight="1">
      <c r="AA2968" s="27">
        <v>0</v>
      </c>
      <c r="AL2968" s="45" t="s">
        <v>68</v>
      </c>
      <c r="AM2968" s="162" t="str">
        <f>MONTH(B2968)&amp;"/"&amp;YEAR(B2968)</f>
        <v>1/1900</v>
      </c>
      <c r="AN2968" s="45" t="e">
        <f>WEEKNUM(B2968)-WEEKNUM(EOMONTH(B2968,-1)+1)+1</f>
        <v>#NUM!</v>
      </c>
      <c r="AO2968" s="45" t="str">
        <f>MONTH(R2968)&amp;"/"&amp;YEAR(R2968)</f>
        <v>1/1900</v>
      </c>
      <c r="AP2968" s="45" t="e">
        <f>WEEKNUM(R2968)-WEEKNUM(EOMONTH(R2968,-1)+1)+1</f>
        <v>#NUM!</v>
      </c>
      <c r="AQ2968" s="45">
        <f>IF(AU2968="S",IF(Q2968="1. Aceitou o programa",R2968-B2968,0),0)</f>
        <v>0</v>
      </c>
      <c r="AR2968" s="45">
        <f>IF(AU2968="S",IF(AND(S2968&lt;&gt;"",R2968&lt;&gt;""),S2968-R2968,0),0)</f>
        <v>0</v>
      </c>
      <c r="AS2968" s="45">
        <f>IF(AU2968="S",IF(Q2968="1. Aceitou o programa",IF(OR(X2968="Não se Aplica",X2968=""),IF(OR(W2968="Não se Aplica",W2968=""),0,W2968-V2968),AVERAGE(X2968-W2968,W2968-V2968)),0),0)</f>
        <v>0</v>
      </c>
      <c r="AT2968" s="45">
        <f>IF(AU2968="S",IF(AND(Q2968="1. Aceitou o programa",AB2968="Realizada"),IFERROR(IF(AA2968="",0,AA2968-R2968),0),0),0)</f>
        <v>0</v>
      </c>
      <c r="AU2968" s="45" t="str">
        <f>_xlfn.XLOOKUP(U2968,'Lista Suspensa'!$AA$20:$AA$23,'Lista Suspensa'!$AB$20:$AB$23,"N/A")</f>
        <v>S</v>
      </c>
    </row>
    <row r="2969" spans="27:47" ht="12" customHeight="1">
      <c r="AA2969" s="27">
        <v>0</v>
      </c>
      <c r="AL2969" s="45" t="s">
        <v>68</v>
      </c>
      <c r="AM2969" s="162" t="str">
        <f>MONTH(B2969)&amp;"/"&amp;YEAR(B2969)</f>
        <v>1/1900</v>
      </c>
      <c r="AN2969" s="45" t="e">
        <f>WEEKNUM(B2969)-WEEKNUM(EOMONTH(B2969,-1)+1)+1</f>
        <v>#NUM!</v>
      </c>
      <c r="AO2969" s="45" t="str">
        <f>MONTH(R2969)&amp;"/"&amp;YEAR(R2969)</f>
        <v>1/1900</v>
      </c>
      <c r="AP2969" s="45" t="e">
        <f>WEEKNUM(R2969)-WEEKNUM(EOMONTH(R2969,-1)+1)+1</f>
        <v>#NUM!</v>
      </c>
      <c r="AQ2969" s="45">
        <f>IF(AU2969="S",IF(Q2969="1. Aceitou o programa",R2969-B2969,0),0)</f>
        <v>0</v>
      </c>
      <c r="AR2969" s="45">
        <f>IF(AU2969="S",IF(AND(S2969&lt;&gt;"",R2969&lt;&gt;""),S2969-R2969,0),0)</f>
        <v>0</v>
      </c>
      <c r="AS2969" s="45">
        <f>IF(AU2969="S",IF(Q2969="1. Aceitou o programa",IF(OR(X2969="Não se Aplica",X2969=""),IF(OR(W2969="Não se Aplica",W2969=""),0,W2969-V2969),AVERAGE(X2969-W2969,W2969-V2969)),0),0)</f>
        <v>0</v>
      </c>
      <c r="AT2969" s="45">
        <f>IF(AU2969="S",IF(AND(Q2969="1. Aceitou o programa",AB2969="Realizada"),IFERROR(IF(AA2969="",0,AA2969-R2969),0),0),0)</f>
        <v>0</v>
      </c>
      <c r="AU2969" s="45" t="str">
        <f>_xlfn.XLOOKUP(U2969,'Lista Suspensa'!$AA$20:$AA$23,'Lista Suspensa'!$AB$20:$AB$23,"N/A")</f>
        <v>S</v>
      </c>
    </row>
    <row r="2970" spans="27:47" ht="12" customHeight="1">
      <c r="AA2970" s="27">
        <v>0</v>
      </c>
      <c r="AL2970" s="45" t="s">
        <v>68</v>
      </c>
      <c r="AM2970" s="162" t="str">
        <f>MONTH(B2970)&amp;"/"&amp;YEAR(B2970)</f>
        <v>1/1900</v>
      </c>
      <c r="AN2970" s="45" t="e">
        <f>WEEKNUM(B2970)-WEEKNUM(EOMONTH(B2970,-1)+1)+1</f>
        <v>#NUM!</v>
      </c>
      <c r="AO2970" s="45" t="str">
        <f>MONTH(R2970)&amp;"/"&amp;YEAR(R2970)</f>
        <v>1/1900</v>
      </c>
      <c r="AP2970" s="45" t="e">
        <f>WEEKNUM(R2970)-WEEKNUM(EOMONTH(R2970,-1)+1)+1</f>
        <v>#NUM!</v>
      </c>
      <c r="AQ2970" s="45">
        <f>IF(AU2970="S",IF(Q2970="1. Aceitou o programa",R2970-B2970,0),0)</f>
        <v>0</v>
      </c>
      <c r="AR2970" s="45">
        <f>IF(AU2970="S",IF(AND(S2970&lt;&gt;"",R2970&lt;&gt;""),S2970-R2970,0),0)</f>
        <v>0</v>
      </c>
      <c r="AS2970" s="45">
        <f>IF(AU2970="S",IF(Q2970="1. Aceitou o programa",IF(OR(X2970="Não se Aplica",X2970=""),IF(OR(W2970="Não se Aplica",W2970=""),0,W2970-V2970),AVERAGE(X2970-W2970,W2970-V2970)),0),0)</f>
        <v>0</v>
      </c>
      <c r="AT2970" s="45">
        <f>IF(AU2970="S",IF(AND(Q2970="1. Aceitou o programa",AB2970="Realizada"),IFERROR(IF(AA2970="",0,AA2970-R2970),0),0),0)</f>
        <v>0</v>
      </c>
      <c r="AU2970" s="45" t="str">
        <f>_xlfn.XLOOKUP(U2970,'Lista Suspensa'!$AA$20:$AA$23,'Lista Suspensa'!$AB$20:$AB$23,"N/A")</f>
        <v>S</v>
      </c>
    </row>
    <row r="2971" spans="27:47" ht="12" customHeight="1">
      <c r="AA2971" s="27">
        <v>0</v>
      </c>
      <c r="AL2971" s="45" t="s">
        <v>68</v>
      </c>
      <c r="AM2971" s="162" t="str">
        <f>MONTH(B2971)&amp;"/"&amp;YEAR(B2971)</f>
        <v>1/1900</v>
      </c>
      <c r="AN2971" s="45" t="e">
        <f>WEEKNUM(B2971)-WEEKNUM(EOMONTH(B2971,-1)+1)+1</f>
        <v>#NUM!</v>
      </c>
      <c r="AO2971" s="45" t="str">
        <f>MONTH(R2971)&amp;"/"&amp;YEAR(R2971)</f>
        <v>1/1900</v>
      </c>
      <c r="AP2971" s="45" t="e">
        <f>WEEKNUM(R2971)-WEEKNUM(EOMONTH(R2971,-1)+1)+1</f>
        <v>#NUM!</v>
      </c>
      <c r="AQ2971" s="45">
        <f>IF(AU2971="S",IF(Q2971="1. Aceitou o programa",R2971-B2971,0),0)</f>
        <v>0</v>
      </c>
      <c r="AR2971" s="45">
        <f>IF(AU2971="S",IF(AND(S2971&lt;&gt;"",R2971&lt;&gt;""),S2971-R2971,0),0)</f>
        <v>0</v>
      </c>
      <c r="AS2971" s="45">
        <f>IF(AU2971="S",IF(Q2971="1. Aceitou o programa",IF(OR(X2971="Não se Aplica",X2971=""),IF(OR(W2971="Não se Aplica",W2971=""),0,W2971-V2971),AVERAGE(X2971-W2971,W2971-V2971)),0),0)</f>
        <v>0</v>
      </c>
      <c r="AT2971" s="45">
        <f>IF(AU2971="S",IF(AND(Q2971="1. Aceitou o programa",AB2971="Realizada"),IFERROR(IF(AA2971="",0,AA2971-R2971),0),0),0)</f>
        <v>0</v>
      </c>
      <c r="AU2971" s="45" t="str">
        <f>_xlfn.XLOOKUP(U2971,'Lista Suspensa'!$AA$20:$AA$23,'Lista Suspensa'!$AB$20:$AB$23,"N/A")</f>
        <v>S</v>
      </c>
    </row>
    <row r="2972" spans="27:47" ht="12" customHeight="1">
      <c r="AA2972" s="27">
        <v>0</v>
      </c>
      <c r="AL2972" s="45" t="s">
        <v>68</v>
      </c>
      <c r="AM2972" s="162" t="str">
        <f>MONTH(B2972)&amp;"/"&amp;YEAR(B2972)</f>
        <v>1/1900</v>
      </c>
      <c r="AN2972" s="45" t="e">
        <f>WEEKNUM(B2972)-WEEKNUM(EOMONTH(B2972,-1)+1)+1</f>
        <v>#NUM!</v>
      </c>
      <c r="AO2972" s="45" t="str">
        <f>MONTH(R2972)&amp;"/"&amp;YEAR(R2972)</f>
        <v>1/1900</v>
      </c>
      <c r="AP2972" s="45" t="e">
        <f>WEEKNUM(R2972)-WEEKNUM(EOMONTH(R2972,-1)+1)+1</f>
        <v>#NUM!</v>
      </c>
      <c r="AQ2972" s="45">
        <f>IF(AU2972="S",IF(Q2972="1. Aceitou o programa",R2972-B2972,0),0)</f>
        <v>0</v>
      </c>
      <c r="AR2972" s="45">
        <f>IF(AU2972="S",IF(AND(S2972&lt;&gt;"",R2972&lt;&gt;""),S2972-R2972,0),0)</f>
        <v>0</v>
      </c>
      <c r="AS2972" s="45">
        <f>IF(AU2972="S",IF(Q2972="1. Aceitou o programa",IF(OR(X2972="Não se Aplica",X2972=""),IF(OR(W2972="Não se Aplica",W2972=""),0,W2972-V2972),AVERAGE(X2972-W2972,W2972-V2972)),0),0)</f>
        <v>0</v>
      </c>
      <c r="AT2972" s="45">
        <f>IF(AU2972="S",IF(AND(Q2972="1. Aceitou o programa",AB2972="Realizada"),IFERROR(IF(AA2972="",0,AA2972-R2972),0),0),0)</f>
        <v>0</v>
      </c>
      <c r="AU2972" s="45" t="str">
        <f>_xlfn.XLOOKUP(U2972,'Lista Suspensa'!$AA$20:$AA$23,'Lista Suspensa'!$AB$20:$AB$23,"N/A")</f>
        <v>S</v>
      </c>
    </row>
    <row r="2973" spans="27:47" ht="12" customHeight="1">
      <c r="AA2973" s="27">
        <v>0</v>
      </c>
      <c r="AL2973" s="45" t="s">
        <v>68</v>
      </c>
      <c r="AM2973" s="162" t="str">
        <f>MONTH(B2973)&amp;"/"&amp;YEAR(B2973)</f>
        <v>1/1900</v>
      </c>
      <c r="AN2973" s="45" t="e">
        <f>WEEKNUM(B2973)-WEEKNUM(EOMONTH(B2973,-1)+1)+1</f>
        <v>#NUM!</v>
      </c>
      <c r="AO2973" s="45" t="str">
        <f>MONTH(R2973)&amp;"/"&amp;YEAR(R2973)</f>
        <v>1/1900</v>
      </c>
      <c r="AP2973" s="45" t="e">
        <f>WEEKNUM(R2973)-WEEKNUM(EOMONTH(R2973,-1)+1)+1</f>
        <v>#NUM!</v>
      </c>
      <c r="AQ2973" s="45">
        <f>IF(AU2973="S",IF(Q2973="1. Aceitou o programa",R2973-B2973,0),0)</f>
        <v>0</v>
      </c>
      <c r="AR2973" s="45">
        <f>IF(AU2973="S",IF(AND(S2973&lt;&gt;"",R2973&lt;&gt;""),S2973-R2973,0),0)</f>
        <v>0</v>
      </c>
      <c r="AS2973" s="45">
        <f>IF(AU2973="S",IF(Q2973="1. Aceitou o programa",IF(OR(X2973="Não se Aplica",X2973=""),IF(OR(W2973="Não se Aplica",W2973=""),0,W2973-V2973),AVERAGE(X2973-W2973,W2973-V2973)),0),0)</f>
        <v>0</v>
      </c>
      <c r="AT2973" s="45">
        <f>IF(AU2973="S",IF(AND(Q2973="1. Aceitou o programa",AB2973="Realizada"),IFERROR(IF(AA2973="",0,AA2973-R2973),0),0),0)</f>
        <v>0</v>
      </c>
      <c r="AU2973" s="45" t="str">
        <f>_xlfn.XLOOKUP(U2973,'Lista Suspensa'!$AA$20:$AA$23,'Lista Suspensa'!$AB$20:$AB$23,"N/A")</f>
        <v>S</v>
      </c>
    </row>
    <row r="2974" spans="27:47" ht="12" customHeight="1">
      <c r="AA2974" s="27">
        <v>0</v>
      </c>
      <c r="AL2974" s="45" t="s">
        <v>68</v>
      </c>
      <c r="AM2974" s="162" t="str">
        <f>MONTH(B2974)&amp;"/"&amp;YEAR(B2974)</f>
        <v>1/1900</v>
      </c>
      <c r="AN2974" s="45" t="e">
        <f>WEEKNUM(B2974)-WEEKNUM(EOMONTH(B2974,-1)+1)+1</f>
        <v>#NUM!</v>
      </c>
      <c r="AO2974" s="45" t="str">
        <f>MONTH(R2974)&amp;"/"&amp;YEAR(R2974)</f>
        <v>1/1900</v>
      </c>
      <c r="AP2974" s="45" t="e">
        <f>WEEKNUM(R2974)-WEEKNUM(EOMONTH(R2974,-1)+1)+1</f>
        <v>#NUM!</v>
      </c>
      <c r="AQ2974" s="45">
        <f>IF(AU2974="S",IF(Q2974="1. Aceitou o programa",R2974-B2974,0),0)</f>
        <v>0</v>
      </c>
      <c r="AR2974" s="45">
        <f>IF(AU2974="S",IF(AND(S2974&lt;&gt;"",R2974&lt;&gt;""),S2974-R2974,0),0)</f>
        <v>0</v>
      </c>
      <c r="AS2974" s="45">
        <f>IF(AU2974="S",IF(Q2974="1. Aceitou o programa",IF(OR(X2974="Não se Aplica",X2974=""),IF(OR(W2974="Não se Aplica",W2974=""),0,W2974-V2974),AVERAGE(X2974-W2974,W2974-V2974)),0),0)</f>
        <v>0</v>
      </c>
      <c r="AT2974" s="45">
        <f>IF(AU2974="S",IF(AND(Q2974="1. Aceitou o programa",AB2974="Realizada"),IFERROR(IF(AA2974="",0,AA2974-R2974),0),0),0)</f>
        <v>0</v>
      </c>
      <c r="AU2974" s="45" t="str">
        <f>_xlfn.XLOOKUP(U2974,'Lista Suspensa'!$AA$20:$AA$23,'Lista Suspensa'!$AB$20:$AB$23,"N/A")</f>
        <v>S</v>
      </c>
    </row>
    <row r="2975" spans="27:47" ht="12" customHeight="1">
      <c r="AA2975" s="27">
        <v>0</v>
      </c>
      <c r="AL2975" s="45" t="s">
        <v>68</v>
      </c>
      <c r="AM2975" s="162" t="str">
        <f>MONTH(B2975)&amp;"/"&amp;YEAR(B2975)</f>
        <v>1/1900</v>
      </c>
      <c r="AN2975" s="45" t="e">
        <f>WEEKNUM(B2975)-WEEKNUM(EOMONTH(B2975,-1)+1)+1</f>
        <v>#NUM!</v>
      </c>
      <c r="AO2975" s="45" t="str">
        <f>MONTH(R2975)&amp;"/"&amp;YEAR(R2975)</f>
        <v>1/1900</v>
      </c>
      <c r="AP2975" s="45" t="e">
        <f>WEEKNUM(R2975)-WEEKNUM(EOMONTH(R2975,-1)+1)+1</f>
        <v>#NUM!</v>
      </c>
      <c r="AQ2975" s="45">
        <f>IF(AU2975="S",IF(Q2975="1. Aceitou o programa",R2975-B2975,0),0)</f>
        <v>0</v>
      </c>
      <c r="AR2975" s="45">
        <f>IF(AU2975="S",IF(AND(S2975&lt;&gt;"",R2975&lt;&gt;""),S2975-R2975,0),0)</f>
        <v>0</v>
      </c>
      <c r="AS2975" s="45">
        <f>IF(AU2975="S",IF(Q2975="1. Aceitou o programa",IF(OR(X2975="Não se Aplica",X2975=""),IF(OR(W2975="Não se Aplica",W2975=""),0,W2975-V2975),AVERAGE(X2975-W2975,W2975-V2975)),0),0)</f>
        <v>0</v>
      </c>
      <c r="AT2975" s="45">
        <f>IF(AU2975="S",IF(AND(Q2975="1. Aceitou o programa",AB2975="Realizada"),IFERROR(IF(AA2975="",0,AA2975-R2975),0),0),0)</f>
        <v>0</v>
      </c>
      <c r="AU2975" s="45" t="str">
        <f>_xlfn.XLOOKUP(U2975,'Lista Suspensa'!$AA$20:$AA$23,'Lista Suspensa'!$AB$20:$AB$23,"N/A")</f>
        <v>S</v>
      </c>
    </row>
    <row r="2976" spans="27:47" ht="12" customHeight="1">
      <c r="AA2976" s="27">
        <v>0</v>
      </c>
      <c r="AL2976" s="45" t="s">
        <v>68</v>
      </c>
      <c r="AM2976" s="162" t="str">
        <f>MONTH(B2976)&amp;"/"&amp;YEAR(B2976)</f>
        <v>1/1900</v>
      </c>
      <c r="AN2976" s="45" t="e">
        <f>WEEKNUM(B2976)-WEEKNUM(EOMONTH(B2976,-1)+1)+1</f>
        <v>#NUM!</v>
      </c>
      <c r="AO2976" s="45" t="str">
        <f>MONTH(R2976)&amp;"/"&amp;YEAR(R2976)</f>
        <v>1/1900</v>
      </c>
      <c r="AP2976" s="45" t="e">
        <f>WEEKNUM(R2976)-WEEKNUM(EOMONTH(R2976,-1)+1)+1</f>
        <v>#NUM!</v>
      </c>
      <c r="AQ2976" s="45">
        <f>IF(AU2976="S",IF(Q2976="1. Aceitou o programa",R2976-B2976,0),0)</f>
        <v>0</v>
      </c>
      <c r="AR2976" s="45">
        <f>IF(AU2976="S",IF(AND(S2976&lt;&gt;"",R2976&lt;&gt;""),S2976-R2976,0),0)</f>
        <v>0</v>
      </c>
      <c r="AS2976" s="45">
        <f>IF(AU2976="S",IF(Q2976="1. Aceitou o programa",IF(OR(X2976="Não se Aplica",X2976=""),IF(OR(W2976="Não se Aplica",W2976=""),0,W2976-V2976),AVERAGE(X2976-W2976,W2976-V2976)),0),0)</f>
        <v>0</v>
      </c>
      <c r="AT2976" s="45">
        <f>IF(AU2976="S",IF(AND(Q2976="1. Aceitou o programa",AB2976="Realizada"),IFERROR(IF(AA2976="",0,AA2976-R2976),0),0),0)</f>
        <v>0</v>
      </c>
      <c r="AU2976" s="45" t="str">
        <f>_xlfn.XLOOKUP(U2976,'Lista Suspensa'!$AA$20:$AA$23,'Lista Suspensa'!$AB$20:$AB$23,"N/A")</f>
        <v>S</v>
      </c>
    </row>
    <row r="2977" spans="27:47" ht="12" customHeight="1">
      <c r="AA2977" s="27">
        <v>0</v>
      </c>
      <c r="AL2977" s="45" t="s">
        <v>68</v>
      </c>
      <c r="AM2977" s="162" t="str">
        <f>MONTH(B2977)&amp;"/"&amp;YEAR(B2977)</f>
        <v>1/1900</v>
      </c>
      <c r="AN2977" s="45" t="e">
        <f>WEEKNUM(B2977)-WEEKNUM(EOMONTH(B2977,-1)+1)+1</f>
        <v>#NUM!</v>
      </c>
      <c r="AO2977" s="45" t="str">
        <f>MONTH(R2977)&amp;"/"&amp;YEAR(R2977)</f>
        <v>1/1900</v>
      </c>
      <c r="AP2977" s="45" t="e">
        <f>WEEKNUM(R2977)-WEEKNUM(EOMONTH(R2977,-1)+1)+1</f>
        <v>#NUM!</v>
      </c>
      <c r="AQ2977" s="45">
        <f>IF(AU2977="S",IF(Q2977="1. Aceitou o programa",R2977-B2977,0),0)</f>
        <v>0</v>
      </c>
      <c r="AR2977" s="45">
        <f>IF(AU2977="S",IF(AND(S2977&lt;&gt;"",R2977&lt;&gt;""),S2977-R2977,0),0)</f>
        <v>0</v>
      </c>
      <c r="AS2977" s="45">
        <f>IF(AU2977="S",IF(Q2977="1. Aceitou o programa",IF(OR(X2977="Não se Aplica",X2977=""),IF(OR(W2977="Não se Aplica",W2977=""),0,W2977-V2977),AVERAGE(X2977-W2977,W2977-V2977)),0),0)</f>
        <v>0</v>
      </c>
      <c r="AT2977" s="45">
        <f>IF(AU2977="S",IF(AND(Q2977="1. Aceitou o programa",AB2977="Realizada"),IFERROR(IF(AA2977="",0,AA2977-R2977),0),0),0)</f>
        <v>0</v>
      </c>
      <c r="AU2977" s="45" t="str">
        <f>_xlfn.XLOOKUP(U2977,'Lista Suspensa'!$AA$20:$AA$23,'Lista Suspensa'!$AB$20:$AB$23,"N/A")</f>
        <v>S</v>
      </c>
    </row>
    <row r="2978" spans="27:47" ht="12" customHeight="1">
      <c r="AA2978" s="27">
        <v>0</v>
      </c>
      <c r="AL2978" s="45" t="s">
        <v>68</v>
      </c>
      <c r="AM2978" s="162" t="str">
        <f>MONTH(B2978)&amp;"/"&amp;YEAR(B2978)</f>
        <v>1/1900</v>
      </c>
      <c r="AN2978" s="45" t="e">
        <f>WEEKNUM(B2978)-WEEKNUM(EOMONTH(B2978,-1)+1)+1</f>
        <v>#NUM!</v>
      </c>
      <c r="AO2978" s="45" t="str">
        <f>MONTH(R2978)&amp;"/"&amp;YEAR(R2978)</f>
        <v>1/1900</v>
      </c>
      <c r="AP2978" s="45" t="e">
        <f>WEEKNUM(R2978)-WEEKNUM(EOMONTH(R2978,-1)+1)+1</f>
        <v>#NUM!</v>
      </c>
      <c r="AQ2978" s="45">
        <f>IF(AU2978="S",IF(Q2978="1. Aceitou o programa",R2978-B2978,0),0)</f>
        <v>0</v>
      </c>
      <c r="AR2978" s="45">
        <f>IF(AU2978="S",IF(AND(S2978&lt;&gt;"",R2978&lt;&gt;""),S2978-R2978,0),0)</f>
        <v>0</v>
      </c>
      <c r="AS2978" s="45">
        <f>IF(AU2978="S",IF(Q2978="1. Aceitou o programa",IF(OR(X2978="Não se Aplica",X2978=""),IF(OR(W2978="Não se Aplica",W2978=""),0,W2978-V2978),AVERAGE(X2978-W2978,W2978-V2978)),0),0)</f>
        <v>0</v>
      </c>
      <c r="AT2978" s="45">
        <f>IF(AU2978="S",IF(AND(Q2978="1. Aceitou o programa",AB2978="Realizada"),IFERROR(IF(AA2978="",0,AA2978-R2978),0),0),0)</f>
        <v>0</v>
      </c>
      <c r="AU2978" s="45" t="str">
        <f>_xlfn.XLOOKUP(U2978,'Lista Suspensa'!$AA$20:$AA$23,'Lista Suspensa'!$AB$20:$AB$23,"N/A")</f>
        <v>S</v>
      </c>
    </row>
    <row r="2979" spans="27:47" ht="12" customHeight="1">
      <c r="AA2979" s="27">
        <v>0</v>
      </c>
      <c r="AL2979" s="45" t="s">
        <v>68</v>
      </c>
      <c r="AM2979" s="162" t="str">
        <f>MONTH(B2979)&amp;"/"&amp;YEAR(B2979)</f>
        <v>1/1900</v>
      </c>
      <c r="AN2979" s="45" t="e">
        <f>WEEKNUM(B2979)-WEEKNUM(EOMONTH(B2979,-1)+1)+1</f>
        <v>#NUM!</v>
      </c>
      <c r="AO2979" s="45" t="str">
        <f>MONTH(R2979)&amp;"/"&amp;YEAR(R2979)</f>
        <v>1/1900</v>
      </c>
      <c r="AP2979" s="45" t="e">
        <f>WEEKNUM(R2979)-WEEKNUM(EOMONTH(R2979,-1)+1)+1</f>
        <v>#NUM!</v>
      </c>
      <c r="AQ2979" s="45">
        <f>IF(AU2979="S",IF(Q2979="1. Aceitou o programa",R2979-B2979,0),0)</f>
        <v>0</v>
      </c>
      <c r="AR2979" s="45">
        <f>IF(AU2979="S",IF(AND(S2979&lt;&gt;"",R2979&lt;&gt;""),S2979-R2979,0),0)</f>
        <v>0</v>
      </c>
      <c r="AS2979" s="45">
        <f>IF(AU2979="S",IF(Q2979="1. Aceitou o programa",IF(OR(X2979="Não se Aplica",X2979=""),IF(OR(W2979="Não se Aplica",W2979=""),0,W2979-V2979),AVERAGE(X2979-W2979,W2979-V2979)),0),0)</f>
        <v>0</v>
      </c>
      <c r="AT2979" s="45">
        <f>IF(AU2979="S",IF(AND(Q2979="1. Aceitou o programa",AB2979="Realizada"),IFERROR(IF(AA2979="",0,AA2979-R2979),0),0),0)</f>
        <v>0</v>
      </c>
      <c r="AU2979" s="45" t="str">
        <f>_xlfn.XLOOKUP(U2979,'Lista Suspensa'!$AA$20:$AA$23,'Lista Suspensa'!$AB$20:$AB$23,"N/A")</f>
        <v>S</v>
      </c>
    </row>
    <row r="2980" spans="27:47" ht="12" customHeight="1">
      <c r="AA2980" s="27">
        <v>0</v>
      </c>
      <c r="AL2980" s="45" t="s">
        <v>68</v>
      </c>
      <c r="AM2980" s="162" t="str">
        <f>MONTH(B2980)&amp;"/"&amp;YEAR(B2980)</f>
        <v>1/1900</v>
      </c>
      <c r="AN2980" s="45" t="e">
        <f>WEEKNUM(B2980)-WEEKNUM(EOMONTH(B2980,-1)+1)+1</f>
        <v>#NUM!</v>
      </c>
      <c r="AO2980" s="45" t="str">
        <f>MONTH(R2980)&amp;"/"&amp;YEAR(R2980)</f>
        <v>1/1900</v>
      </c>
      <c r="AP2980" s="45" t="e">
        <f>WEEKNUM(R2980)-WEEKNUM(EOMONTH(R2980,-1)+1)+1</f>
        <v>#NUM!</v>
      </c>
      <c r="AQ2980" s="45">
        <f>IF(AU2980="S",IF(Q2980="1. Aceitou o programa",R2980-B2980,0),0)</f>
        <v>0</v>
      </c>
      <c r="AR2980" s="45">
        <f>IF(AU2980="S",IF(AND(S2980&lt;&gt;"",R2980&lt;&gt;""),S2980-R2980,0),0)</f>
        <v>0</v>
      </c>
      <c r="AS2980" s="45">
        <f>IF(AU2980="S",IF(Q2980="1. Aceitou o programa",IF(OR(X2980="Não se Aplica",X2980=""),IF(OR(W2980="Não se Aplica",W2980=""),0,W2980-V2980),AVERAGE(X2980-W2980,W2980-V2980)),0),0)</f>
        <v>0</v>
      </c>
      <c r="AT2980" s="45">
        <f>IF(AU2980="S",IF(AND(Q2980="1. Aceitou o programa",AB2980="Realizada"),IFERROR(IF(AA2980="",0,AA2980-R2980),0),0),0)</f>
        <v>0</v>
      </c>
      <c r="AU2980" s="45" t="str">
        <f>_xlfn.XLOOKUP(U2980,'Lista Suspensa'!$AA$20:$AA$23,'Lista Suspensa'!$AB$20:$AB$23,"N/A")</f>
        <v>S</v>
      </c>
    </row>
    <row r="2981" spans="27:47" ht="12" customHeight="1">
      <c r="AA2981" s="27">
        <v>0</v>
      </c>
      <c r="AL2981" s="45" t="s">
        <v>68</v>
      </c>
      <c r="AM2981" s="162" t="str">
        <f>MONTH(B2981)&amp;"/"&amp;YEAR(B2981)</f>
        <v>1/1900</v>
      </c>
      <c r="AN2981" s="45" t="e">
        <f>WEEKNUM(B2981)-WEEKNUM(EOMONTH(B2981,-1)+1)+1</f>
        <v>#NUM!</v>
      </c>
      <c r="AO2981" s="45" t="str">
        <f>MONTH(R2981)&amp;"/"&amp;YEAR(R2981)</f>
        <v>1/1900</v>
      </c>
      <c r="AP2981" s="45" t="e">
        <f>WEEKNUM(R2981)-WEEKNUM(EOMONTH(R2981,-1)+1)+1</f>
        <v>#NUM!</v>
      </c>
      <c r="AQ2981" s="45">
        <f>IF(AU2981="S",IF(Q2981="1. Aceitou o programa",R2981-B2981,0),0)</f>
        <v>0</v>
      </c>
      <c r="AR2981" s="45">
        <f>IF(AU2981="S",IF(AND(S2981&lt;&gt;"",R2981&lt;&gt;""),S2981-R2981,0),0)</f>
        <v>0</v>
      </c>
      <c r="AS2981" s="45">
        <f>IF(AU2981="S",IF(Q2981="1. Aceitou o programa",IF(OR(X2981="Não se Aplica",X2981=""),IF(OR(W2981="Não se Aplica",W2981=""),0,W2981-V2981),AVERAGE(X2981-W2981,W2981-V2981)),0),0)</f>
        <v>0</v>
      </c>
      <c r="AT2981" s="45">
        <f>IF(AU2981="S",IF(AND(Q2981="1. Aceitou o programa",AB2981="Realizada"),IFERROR(IF(AA2981="",0,AA2981-R2981),0),0),0)</f>
        <v>0</v>
      </c>
      <c r="AU2981" s="45" t="str">
        <f>_xlfn.XLOOKUP(U2981,'Lista Suspensa'!$AA$20:$AA$23,'Lista Suspensa'!$AB$20:$AB$23,"N/A")</f>
        <v>S</v>
      </c>
    </row>
    <row r="2982" spans="27:47" ht="12" customHeight="1">
      <c r="AA2982" s="27">
        <v>0</v>
      </c>
      <c r="AL2982" s="45" t="s">
        <v>68</v>
      </c>
      <c r="AM2982" s="162" t="str">
        <f>MONTH(B2982)&amp;"/"&amp;YEAR(B2982)</f>
        <v>1/1900</v>
      </c>
      <c r="AN2982" s="45" t="e">
        <f>WEEKNUM(B2982)-WEEKNUM(EOMONTH(B2982,-1)+1)+1</f>
        <v>#NUM!</v>
      </c>
      <c r="AO2982" s="45" t="str">
        <f>MONTH(R2982)&amp;"/"&amp;YEAR(R2982)</f>
        <v>1/1900</v>
      </c>
      <c r="AP2982" s="45" t="e">
        <f>WEEKNUM(R2982)-WEEKNUM(EOMONTH(R2982,-1)+1)+1</f>
        <v>#NUM!</v>
      </c>
      <c r="AQ2982" s="45">
        <f>IF(AU2982="S",IF(Q2982="1. Aceitou o programa",R2982-B2982,0),0)</f>
        <v>0</v>
      </c>
      <c r="AR2982" s="45">
        <f>IF(AU2982="S",IF(AND(S2982&lt;&gt;"",R2982&lt;&gt;""),S2982-R2982,0),0)</f>
        <v>0</v>
      </c>
      <c r="AS2982" s="45">
        <f>IF(AU2982="S",IF(Q2982="1. Aceitou o programa",IF(OR(X2982="Não se Aplica",X2982=""),IF(OR(W2982="Não se Aplica",W2982=""),0,W2982-V2982),AVERAGE(X2982-W2982,W2982-V2982)),0),0)</f>
        <v>0</v>
      </c>
      <c r="AT2982" s="45">
        <f>IF(AU2982="S",IF(AND(Q2982="1. Aceitou o programa",AB2982="Realizada"),IFERROR(IF(AA2982="",0,AA2982-R2982),0),0),0)</f>
        <v>0</v>
      </c>
      <c r="AU2982" s="45" t="str">
        <f>_xlfn.XLOOKUP(U2982,'Lista Suspensa'!$AA$20:$AA$23,'Lista Suspensa'!$AB$20:$AB$23,"N/A")</f>
        <v>S</v>
      </c>
    </row>
    <row r="2983" spans="27:47" ht="12" customHeight="1">
      <c r="AA2983" s="27">
        <v>0</v>
      </c>
      <c r="AL2983" s="45" t="s">
        <v>68</v>
      </c>
      <c r="AM2983" s="162" t="str">
        <f>MONTH(B2983)&amp;"/"&amp;YEAR(B2983)</f>
        <v>1/1900</v>
      </c>
      <c r="AN2983" s="45" t="e">
        <f>WEEKNUM(B2983)-WEEKNUM(EOMONTH(B2983,-1)+1)+1</f>
        <v>#NUM!</v>
      </c>
      <c r="AO2983" s="45" t="str">
        <f>MONTH(R2983)&amp;"/"&amp;YEAR(R2983)</f>
        <v>1/1900</v>
      </c>
      <c r="AP2983" s="45" t="e">
        <f>WEEKNUM(R2983)-WEEKNUM(EOMONTH(R2983,-1)+1)+1</f>
        <v>#NUM!</v>
      </c>
      <c r="AQ2983" s="45">
        <f>IF(AU2983="S",IF(Q2983="1. Aceitou o programa",R2983-B2983,0),0)</f>
        <v>0</v>
      </c>
      <c r="AR2983" s="45">
        <f>IF(AU2983="S",IF(AND(S2983&lt;&gt;"",R2983&lt;&gt;""),S2983-R2983,0),0)</f>
        <v>0</v>
      </c>
      <c r="AS2983" s="45">
        <f>IF(AU2983="S",IF(Q2983="1. Aceitou o programa",IF(OR(X2983="Não se Aplica",X2983=""),IF(OR(W2983="Não se Aplica",W2983=""),0,W2983-V2983),AVERAGE(X2983-W2983,W2983-V2983)),0),0)</f>
        <v>0</v>
      </c>
      <c r="AT2983" s="45">
        <f>IF(AU2983="S",IF(AND(Q2983="1. Aceitou o programa",AB2983="Realizada"),IFERROR(IF(AA2983="",0,AA2983-R2983),0),0),0)</f>
        <v>0</v>
      </c>
      <c r="AU2983" s="45" t="str">
        <f>_xlfn.XLOOKUP(U2983,'Lista Suspensa'!$AA$20:$AA$23,'Lista Suspensa'!$AB$20:$AB$23,"N/A")</f>
        <v>S</v>
      </c>
    </row>
    <row r="2984" spans="27:47" ht="12" customHeight="1">
      <c r="AA2984" s="27">
        <v>0</v>
      </c>
      <c r="AL2984" s="45" t="s">
        <v>68</v>
      </c>
      <c r="AM2984" s="162" t="str">
        <f>MONTH(B2984)&amp;"/"&amp;YEAR(B2984)</f>
        <v>1/1900</v>
      </c>
      <c r="AN2984" s="45" t="e">
        <f>WEEKNUM(B2984)-WEEKNUM(EOMONTH(B2984,-1)+1)+1</f>
        <v>#NUM!</v>
      </c>
      <c r="AO2984" s="45" t="str">
        <f>MONTH(R2984)&amp;"/"&amp;YEAR(R2984)</f>
        <v>1/1900</v>
      </c>
      <c r="AP2984" s="45" t="e">
        <f>WEEKNUM(R2984)-WEEKNUM(EOMONTH(R2984,-1)+1)+1</f>
        <v>#NUM!</v>
      </c>
      <c r="AQ2984" s="45">
        <f>IF(AU2984="S",IF(Q2984="1. Aceitou o programa",R2984-B2984,0),0)</f>
        <v>0</v>
      </c>
      <c r="AR2984" s="45">
        <f>IF(AU2984="S",IF(AND(S2984&lt;&gt;"",R2984&lt;&gt;""),S2984-R2984,0),0)</f>
        <v>0</v>
      </c>
      <c r="AS2984" s="45">
        <f>IF(AU2984="S",IF(Q2984="1. Aceitou o programa",IF(OR(X2984="Não se Aplica",X2984=""),IF(OR(W2984="Não se Aplica",W2984=""),0,W2984-V2984),AVERAGE(X2984-W2984,W2984-V2984)),0),0)</f>
        <v>0</v>
      </c>
      <c r="AT2984" s="45">
        <f>IF(AU2984="S",IF(AND(Q2984="1. Aceitou o programa",AB2984="Realizada"),IFERROR(IF(AA2984="",0,AA2984-R2984),0),0),0)</f>
        <v>0</v>
      </c>
      <c r="AU2984" s="45" t="str">
        <f>_xlfn.XLOOKUP(U2984,'Lista Suspensa'!$AA$20:$AA$23,'Lista Suspensa'!$AB$20:$AB$23,"N/A")</f>
        <v>S</v>
      </c>
    </row>
    <row r="2985" spans="27:47" ht="12" customHeight="1">
      <c r="AA2985" s="27">
        <v>0</v>
      </c>
      <c r="AL2985" s="45" t="s">
        <v>68</v>
      </c>
      <c r="AM2985" s="162" t="str">
        <f>MONTH(B2985)&amp;"/"&amp;YEAR(B2985)</f>
        <v>1/1900</v>
      </c>
      <c r="AN2985" s="45" t="e">
        <f>WEEKNUM(B2985)-WEEKNUM(EOMONTH(B2985,-1)+1)+1</f>
        <v>#NUM!</v>
      </c>
      <c r="AO2985" s="45" t="str">
        <f>MONTH(R2985)&amp;"/"&amp;YEAR(R2985)</f>
        <v>1/1900</v>
      </c>
      <c r="AP2985" s="45" t="e">
        <f>WEEKNUM(R2985)-WEEKNUM(EOMONTH(R2985,-1)+1)+1</f>
        <v>#NUM!</v>
      </c>
      <c r="AQ2985" s="45">
        <f>IF(AU2985="S",IF(Q2985="1. Aceitou o programa",R2985-B2985,0),0)</f>
        <v>0</v>
      </c>
      <c r="AR2985" s="45">
        <f>IF(AU2985="S",IF(AND(S2985&lt;&gt;"",R2985&lt;&gt;""),S2985-R2985,0),0)</f>
        <v>0</v>
      </c>
      <c r="AS2985" s="45">
        <f>IF(AU2985="S",IF(Q2985="1. Aceitou o programa",IF(OR(X2985="Não se Aplica",X2985=""),IF(OR(W2985="Não se Aplica",W2985=""),0,W2985-V2985),AVERAGE(X2985-W2985,W2985-V2985)),0),0)</f>
        <v>0</v>
      </c>
      <c r="AT2985" s="45">
        <f>IF(AU2985="S",IF(AND(Q2985="1. Aceitou o programa",AB2985="Realizada"),IFERROR(IF(AA2985="",0,AA2985-R2985),0),0),0)</f>
        <v>0</v>
      </c>
      <c r="AU2985" s="45" t="str">
        <f>_xlfn.XLOOKUP(U2985,'Lista Suspensa'!$AA$20:$AA$23,'Lista Suspensa'!$AB$20:$AB$23,"N/A")</f>
        <v>S</v>
      </c>
    </row>
    <row r="2986" spans="27:47" ht="12" customHeight="1">
      <c r="AA2986" s="27">
        <v>0</v>
      </c>
      <c r="AL2986" s="45" t="s">
        <v>68</v>
      </c>
      <c r="AM2986" s="162" t="str">
        <f>MONTH(B2986)&amp;"/"&amp;YEAR(B2986)</f>
        <v>1/1900</v>
      </c>
      <c r="AN2986" s="45" t="e">
        <f>WEEKNUM(B2986)-WEEKNUM(EOMONTH(B2986,-1)+1)+1</f>
        <v>#NUM!</v>
      </c>
      <c r="AO2986" s="45" t="str">
        <f>MONTH(R2986)&amp;"/"&amp;YEAR(R2986)</f>
        <v>1/1900</v>
      </c>
      <c r="AP2986" s="45" t="e">
        <f>WEEKNUM(R2986)-WEEKNUM(EOMONTH(R2986,-1)+1)+1</f>
        <v>#NUM!</v>
      </c>
      <c r="AQ2986" s="45">
        <f>IF(AU2986="S",IF(Q2986="1. Aceitou o programa",R2986-B2986,0),0)</f>
        <v>0</v>
      </c>
      <c r="AR2986" s="45">
        <f>IF(AU2986="S",IF(AND(S2986&lt;&gt;"",R2986&lt;&gt;""),S2986-R2986,0),0)</f>
        <v>0</v>
      </c>
      <c r="AS2986" s="45">
        <f>IF(AU2986="S",IF(Q2986="1. Aceitou o programa",IF(OR(X2986="Não se Aplica",X2986=""),IF(OR(W2986="Não se Aplica",W2986=""),0,W2986-V2986),AVERAGE(X2986-W2986,W2986-V2986)),0),0)</f>
        <v>0</v>
      </c>
      <c r="AT2986" s="45">
        <f>IF(AU2986="S",IF(AND(Q2986="1. Aceitou o programa",AB2986="Realizada"),IFERROR(IF(AA2986="",0,AA2986-R2986),0),0),0)</f>
        <v>0</v>
      </c>
      <c r="AU2986" s="45" t="str">
        <f>_xlfn.XLOOKUP(U2986,'Lista Suspensa'!$AA$20:$AA$23,'Lista Suspensa'!$AB$20:$AB$23,"N/A")</f>
        <v>S</v>
      </c>
    </row>
    <row r="2987" spans="27:47" ht="12" customHeight="1">
      <c r="AA2987" s="27">
        <v>0</v>
      </c>
      <c r="AL2987" s="45" t="s">
        <v>68</v>
      </c>
      <c r="AM2987" s="162" t="str">
        <f>MONTH(B2987)&amp;"/"&amp;YEAR(B2987)</f>
        <v>1/1900</v>
      </c>
      <c r="AN2987" s="45" t="e">
        <f>WEEKNUM(B2987)-WEEKNUM(EOMONTH(B2987,-1)+1)+1</f>
        <v>#NUM!</v>
      </c>
      <c r="AO2987" s="45" t="str">
        <f>MONTH(R2987)&amp;"/"&amp;YEAR(R2987)</f>
        <v>1/1900</v>
      </c>
      <c r="AP2987" s="45" t="e">
        <f>WEEKNUM(R2987)-WEEKNUM(EOMONTH(R2987,-1)+1)+1</f>
        <v>#NUM!</v>
      </c>
      <c r="AQ2987" s="45">
        <f>IF(AU2987="S",IF(Q2987="1. Aceitou o programa",R2987-B2987,0),0)</f>
        <v>0</v>
      </c>
      <c r="AR2987" s="45">
        <f>IF(AU2987="S",IF(AND(S2987&lt;&gt;"",R2987&lt;&gt;""),S2987-R2987,0),0)</f>
        <v>0</v>
      </c>
      <c r="AS2987" s="45">
        <f>IF(AU2987="S",IF(Q2987="1. Aceitou o programa",IF(OR(X2987="Não se Aplica",X2987=""),IF(OR(W2987="Não se Aplica",W2987=""),0,W2987-V2987),AVERAGE(X2987-W2987,W2987-V2987)),0),0)</f>
        <v>0</v>
      </c>
      <c r="AT2987" s="45">
        <f>IF(AU2987="S",IF(AND(Q2987="1. Aceitou o programa",AB2987="Realizada"),IFERROR(IF(AA2987="",0,AA2987-R2987),0),0),0)</f>
        <v>0</v>
      </c>
      <c r="AU2987" s="45" t="str">
        <f>_xlfn.XLOOKUP(U2987,'Lista Suspensa'!$AA$20:$AA$23,'Lista Suspensa'!$AB$20:$AB$23,"N/A")</f>
        <v>S</v>
      </c>
    </row>
    <row r="2988" spans="27:47" ht="12" customHeight="1">
      <c r="AA2988" s="27">
        <v>0</v>
      </c>
      <c r="AL2988" s="45" t="s">
        <v>68</v>
      </c>
      <c r="AM2988" s="162" t="str">
        <f>MONTH(B2988)&amp;"/"&amp;YEAR(B2988)</f>
        <v>1/1900</v>
      </c>
      <c r="AN2988" s="45" t="e">
        <f>WEEKNUM(B2988)-WEEKNUM(EOMONTH(B2988,-1)+1)+1</f>
        <v>#NUM!</v>
      </c>
      <c r="AO2988" s="45" t="str">
        <f>MONTH(R2988)&amp;"/"&amp;YEAR(R2988)</f>
        <v>1/1900</v>
      </c>
      <c r="AP2988" s="45" t="e">
        <f>WEEKNUM(R2988)-WEEKNUM(EOMONTH(R2988,-1)+1)+1</f>
        <v>#NUM!</v>
      </c>
      <c r="AQ2988" s="45">
        <f>IF(AU2988="S",IF(Q2988="1. Aceitou o programa",R2988-B2988,0),0)</f>
        <v>0</v>
      </c>
      <c r="AR2988" s="45">
        <f>IF(AU2988="S",IF(AND(S2988&lt;&gt;"",R2988&lt;&gt;""),S2988-R2988,0),0)</f>
        <v>0</v>
      </c>
      <c r="AS2988" s="45">
        <f>IF(AU2988="S",IF(Q2988="1. Aceitou o programa",IF(OR(X2988="Não se Aplica",X2988=""),IF(OR(W2988="Não se Aplica",W2988=""),0,W2988-V2988),AVERAGE(X2988-W2988,W2988-V2988)),0),0)</f>
        <v>0</v>
      </c>
      <c r="AT2988" s="45">
        <f>IF(AU2988="S",IF(AND(Q2988="1. Aceitou o programa",AB2988="Realizada"),IFERROR(IF(AA2988="",0,AA2988-R2988),0),0),0)</f>
        <v>0</v>
      </c>
      <c r="AU2988" s="45" t="str">
        <f>_xlfn.XLOOKUP(U2988,'Lista Suspensa'!$AA$20:$AA$23,'Lista Suspensa'!$AB$20:$AB$23,"N/A")</f>
        <v>S</v>
      </c>
    </row>
    <row r="2989" spans="27:47" ht="12" customHeight="1">
      <c r="AA2989" s="27">
        <v>0</v>
      </c>
      <c r="AU2989" s="45"/>
    </row>
    <row r="2990" spans="27:47" ht="12" customHeight="1">
      <c r="AA2990" s="27">
        <v>0</v>
      </c>
      <c r="AU2990" s="45"/>
    </row>
    <row r="2991" spans="27:47" ht="12" customHeight="1">
      <c r="AA2991" s="27">
        <v>0</v>
      </c>
      <c r="AU2991" s="45"/>
    </row>
    <row r="2992" spans="27:47" ht="12" customHeight="1">
      <c r="AA2992" s="27">
        <v>0</v>
      </c>
      <c r="AU2992" s="45"/>
    </row>
    <row r="2993" spans="27:47" ht="12" customHeight="1">
      <c r="AA2993" s="27">
        <v>0</v>
      </c>
      <c r="AU2993" s="45"/>
    </row>
    <row r="2994" spans="27:47" ht="12" customHeight="1">
      <c r="AA2994" s="27">
        <v>0</v>
      </c>
      <c r="AU2994" s="45"/>
    </row>
    <row r="2995" spans="27:47" ht="12" customHeight="1">
      <c r="AA2995" s="27">
        <v>0</v>
      </c>
      <c r="AU2995" s="45"/>
    </row>
    <row r="2996" spans="27:47" ht="12" customHeight="1">
      <c r="AA2996" s="27">
        <v>0</v>
      </c>
      <c r="AU2996" s="45"/>
    </row>
    <row r="2997" spans="27:47" ht="12" customHeight="1">
      <c r="AA2997" s="27">
        <v>0</v>
      </c>
      <c r="AU2997" s="45"/>
    </row>
    <row r="2998" spans="27:47" ht="12" customHeight="1">
      <c r="AA2998" s="27">
        <v>0</v>
      </c>
      <c r="AU2998" s="45"/>
    </row>
    <row r="2999" spans="27:47" ht="12" customHeight="1">
      <c r="AA2999" s="27">
        <v>0</v>
      </c>
      <c r="AU2999" s="45"/>
    </row>
    <row r="3000" spans="27:47" ht="12" customHeight="1">
      <c r="AA3000" s="27">
        <v>0</v>
      </c>
      <c r="AU3000" s="45"/>
    </row>
    <row r="3001" spans="27:47" ht="12" customHeight="1">
      <c r="AA3001" s="27">
        <v>0</v>
      </c>
      <c r="AU3001" s="45"/>
    </row>
    <row r="3002" spans="27:47" ht="12" customHeight="1">
      <c r="AA3002" s="27">
        <v>0</v>
      </c>
      <c r="AU3002" s="45"/>
    </row>
    <row r="3003" spans="27:47" ht="12" customHeight="1">
      <c r="AA3003" s="27">
        <v>0</v>
      </c>
      <c r="AU3003" s="45"/>
    </row>
    <row r="3004" spans="27:47" ht="12" customHeight="1">
      <c r="AA3004" s="27">
        <v>0</v>
      </c>
      <c r="AU3004" s="45"/>
    </row>
    <row r="3005" spans="27:47" ht="12" customHeight="1">
      <c r="AA3005" s="27">
        <v>0</v>
      </c>
      <c r="AU3005" s="45"/>
    </row>
    <row r="3006" spans="27:47" ht="12" customHeight="1">
      <c r="AA3006" s="27">
        <v>0</v>
      </c>
      <c r="AU3006" s="45"/>
    </row>
    <row r="3007" spans="27:47" ht="12" customHeight="1">
      <c r="AA3007" s="27">
        <v>0</v>
      </c>
      <c r="AU3007" s="45"/>
    </row>
    <row r="3008" spans="27:47" ht="12" customHeight="1">
      <c r="AA3008" s="27">
        <v>0</v>
      </c>
      <c r="AU3008" s="45"/>
    </row>
    <row r="3009" spans="27:47" ht="12" customHeight="1">
      <c r="AA3009" s="27">
        <v>0</v>
      </c>
      <c r="AU3009" s="45"/>
    </row>
    <row r="3010" spans="27:47" ht="12" customHeight="1">
      <c r="AA3010" s="27">
        <v>0</v>
      </c>
      <c r="AU3010" s="45"/>
    </row>
    <row r="3011" spans="27:47" ht="12" customHeight="1">
      <c r="AA3011" s="27">
        <v>0</v>
      </c>
      <c r="AU3011" s="45"/>
    </row>
    <row r="3012" spans="27:47" ht="12" customHeight="1">
      <c r="AA3012" s="27">
        <v>0</v>
      </c>
      <c r="AU3012" s="45"/>
    </row>
    <row r="3013" spans="27:47" ht="12" customHeight="1">
      <c r="AA3013" s="27">
        <v>0</v>
      </c>
      <c r="AU3013" s="45"/>
    </row>
    <row r="3014" spans="27:47" ht="12" customHeight="1">
      <c r="AA3014" s="27">
        <v>0</v>
      </c>
      <c r="AU3014" s="45"/>
    </row>
    <row r="3015" spans="27:47" ht="12" customHeight="1">
      <c r="AA3015" s="27">
        <v>0</v>
      </c>
      <c r="AU3015" s="45"/>
    </row>
    <row r="3016" spans="27:47" ht="12" customHeight="1">
      <c r="AA3016" s="27">
        <v>0</v>
      </c>
      <c r="AU3016" s="45"/>
    </row>
    <row r="3017" spans="27:47" ht="12" customHeight="1">
      <c r="AA3017" s="27">
        <v>0</v>
      </c>
      <c r="AU3017" s="45"/>
    </row>
    <row r="3018" spans="27:47" ht="12" customHeight="1">
      <c r="AA3018" s="27">
        <v>0</v>
      </c>
      <c r="AU3018" s="45"/>
    </row>
    <row r="3019" spans="27:47" ht="12" customHeight="1">
      <c r="AA3019" s="27">
        <v>0</v>
      </c>
      <c r="AU3019" s="45"/>
    </row>
    <row r="3020" spans="27:47" ht="12" customHeight="1">
      <c r="AA3020" s="27">
        <v>0</v>
      </c>
      <c r="AU3020" s="45"/>
    </row>
    <row r="3021" spans="27:47" ht="12" customHeight="1">
      <c r="AA3021" s="27">
        <v>0</v>
      </c>
      <c r="AU3021" s="45"/>
    </row>
    <row r="3022" spans="27:47" ht="12" customHeight="1">
      <c r="AA3022" s="27">
        <v>0</v>
      </c>
      <c r="AU3022" s="45"/>
    </row>
    <row r="3023" spans="27:47" ht="12" customHeight="1">
      <c r="AA3023" s="27">
        <v>0</v>
      </c>
      <c r="AU3023" s="45"/>
    </row>
    <row r="3024" spans="27:47" ht="12" customHeight="1">
      <c r="AA3024" s="27">
        <v>0</v>
      </c>
      <c r="AU3024" s="45"/>
    </row>
    <row r="3025" spans="27:47" ht="12" customHeight="1">
      <c r="AA3025" s="27">
        <v>0</v>
      </c>
      <c r="AU3025" s="45"/>
    </row>
    <row r="3026" spans="27:47" ht="12" customHeight="1">
      <c r="AA3026" s="27">
        <v>0</v>
      </c>
      <c r="AU3026" s="45"/>
    </row>
    <row r="3027" spans="27:47" ht="12" customHeight="1">
      <c r="AA3027" s="27">
        <v>0</v>
      </c>
      <c r="AU3027" s="45"/>
    </row>
    <row r="3028" spans="27:47" ht="12" customHeight="1">
      <c r="AA3028" s="27">
        <v>0</v>
      </c>
      <c r="AU3028" s="45"/>
    </row>
    <row r="3029" spans="27:47" ht="12" customHeight="1">
      <c r="AA3029" s="27">
        <v>0</v>
      </c>
      <c r="AU3029" s="45"/>
    </row>
    <row r="3030" spans="27:47" ht="12" customHeight="1">
      <c r="AA3030" s="27">
        <v>0</v>
      </c>
      <c r="AU3030" s="45"/>
    </row>
    <row r="3031" spans="27:47" ht="12" customHeight="1">
      <c r="AA3031" s="27">
        <v>0</v>
      </c>
      <c r="AU3031" s="45"/>
    </row>
    <row r="3032" spans="27:47" ht="12" customHeight="1">
      <c r="AA3032" s="27">
        <v>0</v>
      </c>
      <c r="AU3032" s="45"/>
    </row>
    <row r="3033" spans="27:47" ht="12" customHeight="1">
      <c r="AA3033" s="27">
        <v>0</v>
      </c>
      <c r="AU3033" s="45"/>
    </row>
    <row r="3034" spans="27:47" ht="12" customHeight="1">
      <c r="AA3034" s="27">
        <v>0</v>
      </c>
      <c r="AU3034" s="45"/>
    </row>
    <row r="3035" spans="27:47" ht="12" customHeight="1">
      <c r="AA3035" s="27">
        <v>0</v>
      </c>
      <c r="AU3035" s="45"/>
    </row>
    <row r="3036" spans="27:47" ht="12" customHeight="1">
      <c r="AA3036" s="27">
        <v>0</v>
      </c>
      <c r="AU3036" s="45"/>
    </row>
    <row r="3037" spans="27:47" ht="12" customHeight="1">
      <c r="AA3037" s="27">
        <v>0</v>
      </c>
      <c r="AU3037" s="45"/>
    </row>
    <row r="3038" spans="27:47" ht="12" customHeight="1">
      <c r="AA3038" s="27">
        <v>0</v>
      </c>
      <c r="AU3038" s="45"/>
    </row>
    <row r="3039" spans="27:47" ht="12" customHeight="1">
      <c r="AA3039" s="27">
        <v>0</v>
      </c>
      <c r="AU3039" s="45"/>
    </row>
    <row r="3040" spans="27:47" ht="12" customHeight="1">
      <c r="AA3040" s="27">
        <v>0</v>
      </c>
      <c r="AU3040" s="45"/>
    </row>
    <row r="3041" spans="27:47" ht="12" customHeight="1">
      <c r="AA3041" s="27">
        <v>0</v>
      </c>
      <c r="AU3041" s="45"/>
    </row>
    <row r="3042" spans="27:47" ht="12" customHeight="1">
      <c r="AA3042" s="27">
        <v>0</v>
      </c>
      <c r="AU3042" s="45"/>
    </row>
    <row r="3043" spans="27:47" ht="12" customHeight="1">
      <c r="AA3043" s="27">
        <v>0</v>
      </c>
      <c r="AU3043" s="45"/>
    </row>
    <row r="3044" spans="27:47" ht="12" customHeight="1">
      <c r="AA3044" s="27">
        <v>0</v>
      </c>
      <c r="AU3044" s="45"/>
    </row>
    <row r="3045" spans="27:47" ht="12" customHeight="1">
      <c r="AA3045" s="27">
        <v>0</v>
      </c>
      <c r="AU3045" s="45"/>
    </row>
    <row r="3046" spans="27:47" ht="12" customHeight="1">
      <c r="AA3046" s="27">
        <v>0</v>
      </c>
      <c r="AU3046" s="45"/>
    </row>
    <row r="3047" spans="27:47" ht="12" customHeight="1">
      <c r="AA3047" s="27">
        <v>0</v>
      </c>
      <c r="AU3047" s="45"/>
    </row>
    <row r="3048" spans="27:47" ht="12" customHeight="1">
      <c r="AA3048" s="27">
        <v>0</v>
      </c>
      <c r="AU3048" s="45"/>
    </row>
    <row r="3049" spans="27:47" ht="12" customHeight="1">
      <c r="AA3049" s="27">
        <v>0</v>
      </c>
      <c r="AU3049" s="45"/>
    </row>
    <row r="3050" spans="27:47" ht="12" customHeight="1">
      <c r="AA3050" s="27">
        <v>0</v>
      </c>
      <c r="AU3050" s="45"/>
    </row>
    <row r="3051" spans="27:47" ht="12" customHeight="1">
      <c r="AA3051" s="27">
        <v>0</v>
      </c>
      <c r="AU3051" s="45"/>
    </row>
    <row r="3052" spans="27:47" ht="12" customHeight="1">
      <c r="AA3052" s="27">
        <v>0</v>
      </c>
      <c r="AU3052" s="45"/>
    </row>
    <row r="3053" spans="27:47" ht="12" customHeight="1">
      <c r="AA3053" s="27">
        <v>0</v>
      </c>
      <c r="AU3053" s="45"/>
    </row>
    <row r="3054" spans="27:47" ht="12" customHeight="1">
      <c r="AA3054" s="27">
        <v>0</v>
      </c>
      <c r="AU3054" s="45"/>
    </row>
    <row r="3055" spans="27:47" ht="12" customHeight="1">
      <c r="AA3055" s="27">
        <v>0</v>
      </c>
      <c r="AU3055" s="45"/>
    </row>
    <row r="3056" spans="27:47" ht="12" customHeight="1">
      <c r="AA3056" s="27">
        <v>0</v>
      </c>
      <c r="AU3056" s="45"/>
    </row>
    <row r="3057" spans="27:47" ht="12" customHeight="1">
      <c r="AA3057" s="27">
        <v>0</v>
      </c>
      <c r="AU3057" s="45"/>
    </row>
    <row r="3058" spans="27:47" ht="12" customHeight="1">
      <c r="AA3058" s="27">
        <v>0</v>
      </c>
      <c r="AU3058" s="45"/>
    </row>
    <row r="3059" spans="27:47" ht="12" customHeight="1">
      <c r="AA3059" s="27">
        <v>0</v>
      </c>
      <c r="AU3059" s="45"/>
    </row>
    <row r="3060" spans="27:47" ht="12" customHeight="1">
      <c r="AA3060" s="27">
        <v>0</v>
      </c>
      <c r="AU3060" s="45"/>
    </row>
    <row r="3061" spans="27:47" ht="12" customHeight="1">
      <c r="AA3061" s="27">
        <v>0</v>
      </c>
      <c r="AU3061" s="45"/>
    </row>
    <row r="3062" spans="27:47" ht="12" customHeight="1">
      <c r="AA3062" s="27">
        <v>0</v>
      </c>
      <c r="AU3062" s="45"/>
    </row>
    <row r="3063" spans="27:47" ht="12" customHeight="1">
      <c r="AA3063" s="27">
        <v>0</v>
      </c>
      <c r="AU3063" s="45"/>
    </row>
    <row r="3064" spans="27:47" ht="12" customHeight="1">
      <c r="AA3064" s="27">
        <v>0</v>
      </c>
      <c r="AU3064" s="45"/>
    </row>
    <row r="3065" spans="27:47" ht="12" customHeight="1">
      <c r="AA3065" s="27">
        <v>0</v>
      </c>
      <c r="AU3065" s="45"/>
    </row>
    <row r="3066" spans="27:47" ht="12" customHeight="1">
      <c r="AA3066" s="27">
        <v>0</v>
      </c>
      <c r="AU3066" s="45"/>
    </row>
    <row r="3067" spans="27:47" ht="12" customHeight="1">
      <c r="AA3067" s="27">
        <v>0</v>
      </c>
      <c r="AU3067" s="45"/>
    </row>
    <row r="3068" spans="27:47" ht="12" customHeight="1">
      <c r="AA3068" s="27">
        <v>0</v>
      </c>
      <c r="AU3068" s="45"/>
    </row>
    <row r="3069" spans="27:47" ht="12" customHeight="1">
      <c r="AA3069" s="27">
        <v>0</v>
      </c>
      <c r="AU3069" s="45"/>
    </row>
    <row r="3070" spans="27:47" ht="12" customHeight="1">
      <c r="AA3070" s="27">
        <v>0</v>
      </c>
      <c r="AU3070" s="45"/>
    </row>
    <row r="3071" spans="27:47" ht="12" customHeight="1">
      <c r="AA3071" s="27">
        <v>0</v>
      </c>
      <c r="AU3071" s="45"/>
    </row>
    <row r="3072" spans="27:47" ht="12" customHeight="1">
      <c r="AA3072" s="27">
        <v>0</v>
      </c>
      <c r="AU3072" s="45"/>
    </row>
    <row r="3073" spans="27:47" ht="12" customHeight="1">
      <c r="AA3073" s="27">
        <v>0</v>
      </c>
      <c r="AU3073" s="45"/>
    </row>
    <row r="3074" spans="27:47" ht="12" customHeight="1">
      <c r="AA3074" s="27">
        <v>0</v>
      </c>
      <c r="AU3074" s="45"/>
    </row>
    <row r="3075" spans="27:47" ht="12" customHeight="1">
      <c r="AA3075" s="27">
        <v>0</v>
      </c>
      <c r="AU3075" s="45"/>
    </row>
    <row r="3076" spans="27:47" ht="12" customHeight="1">
      <c r="AA3076" s="27">
        <v>0</v>
      </c>
      <c r="AU3076" s="45"/>
    </row>
    <row r="3077" spans="27:47" ht="12" customHeight="1">
      <c r="AA3077" s="27">
        <v>0</v>
      </c>
      <c r="AU3077" s="45"/>
    </row>
    <row r="3078" spans="27:47" ht="12" customHeight="1">
      <c r="AA3078" s="27">
        <v>0</v>
      </c>
      <c r="AU3078" s="45"/>
    </row>
    <row r="3079" spans="27:47" ht="12" customHeight="1">
      <c r="AA3079" s="27">
        <v>0</v>
      </c>
      <c r="AU3079" s="45"/>
    </row>
    <row r="3080" spans="27:47" ht="12" customHeight="1">
      <c r="AA3080" s="27">
        <v>0</v>
      </c>
      <c r="AU3080" s="45"/>
    </row>
    <row r="3081" spans="27:47" ht="12" customHeight="1">
      <c r="AA3081" s="27">
        <v>0</v>
      </c>
      <c r="AU3081" s="45"/>
    </row>
    <row r="3082" spans="27:47" ht="12" customHeight="1">
      <c r="AA3082" s="27">
        <v>0</v>
      </c>
      <c r="AU3082" s="45"/>
    </row>
    <row r="3083" spans="27:47" ht="12" customHeight="1">
      <c r="AA3083" s="27">
        <v>0</v>
      </c>
      <c r="AU3083" s="45"/>
    </row>
    <row r="3084" spans="27:47" ht="12" customHeight="1">
      <c r="AA3084" s="27">
        <v>0</v>
      </c>
      <c r="AU3084" s="45"/>
    </row>
    <row r="3085" spans="27:47" ht="12" customHeight="1">
      <c r="AA3085" s="27">
        <v>0</v>
      </c>
      <c r="AU3085" s="45"/>
    </row>
    <row r="3086" spans="27:47" ht="12" customHeight="1">
      <c r="AA3086" s="27">
        <v>0</v>
      </c>
      <c r="AU3086" s="45"/>
    </row>
    <row r="3087" spans="27:47" ht="12" customHeight="1">
      <c r="AA3087" s="27">
        <v>0</v>
      </c>
      <c r="AU3087" s="45"/>
    </row>
    <row r="3088" spans="27:47" ht="12" customHeight="1">
      <c r="AA3088" s="27">
        <v>0</v>
      </c>
      <c r="AU3088" s="45"/>
    </row>
    <row r="3089" spans="27:47" ht="12" customHeight="1">
      <c r="AA3089" s="27">
        <v>0</v>
      </c>
      <c r="AU3089" s="45"/>
    </row>
    <row r="3090" spans="27:47" ht="12" customHeight="1">
      <c r="AA3090" s="27">
        <v>0</v>
      </c>
      <c r="AU3090" s="45"/>
    </row>
    <row r="3091" spans="27:47" ht="12" customHeight="1">
      <c r="AA3091" s="27">
        <v>0</v>
      </c>
      <c r="AU3091" s="45"/>
    </row>
    <row r="3092" spans="27:47" ht="12" customHeight="1">
      <c r="AA3092" s="27">
        <v>0</v>
      </c>
      <c r="AU3092" s="45"/>
    </row>
    <row r="3093" spans="27:47" ht="12" customHeight="1">
      <c r="AA3093" s="27">
        <v>0</v>
      </c>
      <c r="AU3093" s="45"/>
    </row>
    <row r="3094" spans="27:47" ht="12" customHeight="1">
      <c r="AA3094" s="27">
        <v>0</v>
      </c>
      <c r="AU3094" s="45"/>
    </row>
    <row r="3095" spans="27:47" ht="12" customHeight="1">
      <c r="AA3095" s="27">
        <v>0</v>
      </c>
      <c r="AU3095" s="45"/>
    </row>
    <row r="3096" spans="27:47" ht="12" customHeight="1">
      <c r="AA3096" s="27">
        <v>0</v>
      </c>
      <c r="AU3096" s="45"/>
    </row>
    <row r="3097" spans="27:47" ht="12" customHeight="1">
      <c r="AA3097" s="27">
        <v>0</v>
      </c>
      <c r="AU3097" s="45"/>
    </row>
    <row r="3098" spans="27:47" ht="12" customHeight="1">
      <c r="AA3098" s="27">
        <v>0</v>
      </c>
      <c r="AU3098" s="45"/>
    </row>
    <row r="3099" spans="27:47" ht="12" customHeight="1">
      <c r="AA3099" s="27">
        <v>0</v>
      </c>
      <c r="AU3099" s="45"/>
    </row>
    <row r="3100" spans="27:47" ht="12" customHeight="1">
      <c r="AA3100" s="27">
        <v>0</v>
      </c>
      <c r="AU3100" s="45"/>
    </row>
    <row r="3101" spans="27:47" ht="12" customHeight="1">
      <c r="AA3101" s="27">
        <v>0</v>
      </c>
      <c r="AU3101" s="45"/>
    </row>
    <row r="3102" spans="27:47" ht="12" customHeight="1">
      <c r="AA3102" s="27">
        <v>0</v>
      </c>
      <c r="AU3102" s="45"/>
    </row>
    <row r="3103" spans="27:47" ht="12" customHeight="1">
      <c r="AA3103" s="27">
        <v>0</v>
      </c>
      <c r="AU3103" s="45"/>
    </row>
    <row r="3104" spans="27:47" ht="12" customHeight="1">
      <c r="AA3104" s="27">
        <v>0</v>
      </c>
      <c r="AU3104" s="45"/>
    </row>
    <row r="3105" spans="27:47" ht="12" customHeight="1">
      <c r="AA3105" s="27">
        <v>0</v>
      </c>
      <c r="AU3105" s="45"/>
    </row>
    <row r="3106" spans="27:47" ht="12" customHeight="1">
      <c r="AA3106" s="27">
        <v>0</v>
      </c>
      <c r="AU3106" s="45"/>
    </row>
    <row r="3107" spans="27:47" ht="12" customHeight="1">
      <c r="AA3107" s="27">
        <v>0</v>
      </c>
      <c r="AU3107" s="45"/>
    </row>
    <row r="3108" spans="27:47" ht="12" customHeight="1">
      <c r="AA3108" s="27">
        <v>0</v>
      </c>
      <c r="AU3108" s="45"/>
    </row>
    <row r="3109" spans="27:47" ht="12" customHeight="1">
      <c r="AA3109" s="27">
        <v>0</v>
      </c>
      <c r="AU3109" s="45"/>
    </row>
    <row r="3110" spans="27:47" ht="12" customHeight="1">
      <c r="AA3110" s="27">
        <v>0</v>
      </c>
      <c r="AU3110" s="45"/>
    </row>
    <row r="3111" spans="27:47" ht="12" customHeight="1">
      <c r="AA3111" s="27">
        <v>0</v>
      </c>
      <c r="AU3111" s="45"/>
    </row>
    <row r="3112" spans="27:47" ht="12" customHeight="1">
      <c r="AA3112" s="27">
        <v>0</v>
      </c>
      <c r="AU3112" s="45"/>
    </row>
    <row r="3113" spans="27:47" ht="12" customHeight="1">
      <c r="AA3113" s="27">
        <v>0</v>
      </c>
      <c r="AU3113" s="45"/>
    </row>
    <row r="3114" spans="27:47" ht="12" customHeight="1">
      <c r="AA3114" s="27">
        <v>0</v>
      </c>
      <c r="AU3114" s="45"/>
    </row>
    <row r="3115" spans="27:47" ht="12" customHeight="1">
      <c r="AA3115" s="27">
        <v>0</v>
      </c>
      <c r="AU3115" s="45"/>
    </row>
    <row r="3116" spans="27:47" ht="12" customHeight="1">
      <c r="AA3116" s="27">
        <v>0</v>
      </c>
      <c r="AU3116" s="45"/>
    </row>
    <row r="3117" spans="27:47" ht="12" customHeight="1">
      <c r="AA3117" s="27">
        <v>0</v>
      </c>
      <c r="AU3117" s="45"/>
    </row>
    <row r="3118" spans="27:47" ht="12" customHeight="1">
      <c r="AA3118" s="27">
        <v>0</v>
      </c>
      <c r="AU3118" s="45"/>
    </row>
    <row r="3119" spans="27:47" ht="12" customHeight="1">
      <c r="AA3119" s="27">
        <v>0</v>
      </c>
      <c r="AU3119" s="45"/>
    </row>
    <row r="3120" spans="27:47" ht="12" customHeight="1">
      <c r="AA3120" s="27">
        <v>0</v>
      </c>
      <c r="AU3120" s="45"/>
    </row>
    <row r="3121" spans="27:47" ht="12" customHeight="1">
      <c r="AA3121" s="27">
        <v>0</v>
      </c>
      <c r="AU3121" s="45"/>
    </row>
    <row r="3122" spans="27:47" ht="12" customHeight="1">
      <c r="AA3122" s="27">
        <v>0</v>
      </c>
      <c r="AU3122" s="45"/>
    </row>
    <row r="3123" spans="27:47" ht="12" customHeight="1">
      <c r="AA3123" s="27">
        <v>0</v>
      </c>
      <c r="AU3123" s="45"/>
    </row>
    <row r="3124" spans="27:47" ht="12" customHeight="1">
      <c r="AA3124" s="27">
        <v>0</v>
      </c>
      <c r="AU3124" s="45"/>
    </row>
    <row r="3125" spans="27:47" ht="12" customHeight="1">
      <c r="AA3125" s="27">
        <v>0</v>
      </c>
      <c r="AU3125" s="45"/>
    </row>
    <row r="3126" spans="27:47" ht="12" customHeight="1">
      <c r="AA3126" s="27">
        <v>0</v>
      </c>
      <c r="AU3126" s="45"/>
    </row>
    <row r="3127" spans="27:47" ht="12" customHeight="1">
      <c r="AA3127" s="27">
        <v>0</v>
      </c>
      <c r="AU3127" s="45"/>
    </row>
    <row r="3128" spans="27:47" ht="12" customHeight="1">
      <c r="AA3128" s="27">
        <v>0</v>
      </c>
      <c r="AU3128" s="45"/>
    </row>
    <row r="3129" spans="27:47" ht="12" customHeight="1">
      <c r="AA3129" s="27">
        <v>0</v>
      </c>
      <c r="AU3129" s="45"/>
    </row>
    <row r="3130" spans="27:47" ht="12" customHeight="1">
      <c r="AA3130" s="27">
        <v>0</v>
      </c>
      <c r="AU3130" s="45"/>
    </row>
    <row r="3131" spans="27:47" ht="12" customHeight="1">
      <c r="AA3131" s="27">
        <v>0</v>
      </c>
      <c r="AU3131" s="45"/>
    </row>
    <row r="3132" spans="27:47" ht="12" customHeight="1">
      <c r="AA3132" s="27">
        <v>0</v>
      </c>
      <c r="AU3132" s="45"/>
    </row>
    <row r="3133" spans="27:47" ht="12" customHeight="1">
      <c r="AA3133" s="27">
        <v>0</v>
      </c>
      <c r="AU3133" s="45"/>
    </row>
    <row r="3134" spans="27:47" ht="12" customHeight="1">
      <c r="AA3134" s="27">
        <v>0</v>
      </c>
      <c r="AU3134" s="45"/>
    </row>
    <row r="3135" spans="27:47" ht="12" customHeight="1">
      <c r="AA3135" s="27">
        <v>0</v>
      </c>
      <c r="AU3135" s="45"/>
    </row>
    <row r="3136" spans="27:47" ht="12" customHeight="1">
      <c r="AA3136" s="27">
        <v>0</v>
      </c>
      <c r="AU3136" s="45"/>
    </row>
    <row r="3137" spans="27:47" ht="12" customHeight="1">
      <c r="AA3137" s="27">
        <v>0</v>
      </c>
      <c r="AU3137" s="45"/>
    </row>
    <row r="3138" spans="27:47" ht="12" customHeight="1">
      <c r="AA3138" s="27">
        <v>0</v>
      </c>
      <c r="AU3138" s="45"/>
    </row>
    <row r="3139" spans="27:47" ht="12" customHeight="1">
      <c r="AA3139" s="27">
        <v>0</v>
      </c>
      <c r="AU3139" s="45"/>
    </row>
    <row r="3140" spans="27:47" ht="12" customHeight="1">
      <c r="AA3140" s="27">
        <v>0</v>
      </c>
      <c r="AU3140" s="45"/>
    </row>
    <row r="3141" spans="27:47" ht="12" customHeight="1">
      <c r="AA3141" s="27">
        <v>0</v>
      </c>
      <c r="AU3141" s="45"/>
    </row>
    <row r="3142" spans="27:47" ht="12" customHeight="1">
      <c r="AA3142" s="27">
        <v>0</v>
      </c>
      <c r="AU3142" s="45"/>
    </row>
    <row r="3143" spans="27:47" ht="12" customHeight="1">
      <c r="AA3143" s="27">
        <v>0</v>
      </c>
      <c r="AU3143" s="45"/>
    </row>
    <row r="3144" spans="27:47" ht="12" customHeight="1">
      <c r="AA3144" s="27">
        <v>0</v>
      </c>
      <c r="AU3144" s="45"/>
    </row>
    <row r="3145" spans="27:47" ht="12" customHeight="1">
      <c r="AA3145" s="27">
        <v>0</v>
      </c>
      <c r="AU3145" s="45"/>
    </row>
    <row r="3146" spans="27:47" ht="12" customHeight="1">
      <c r="AA3146" s="27">
        <v>0</v>
      </c>
      <c r="AU3146" s="45"/>
    </row>
    <row r="3147" spans="27:47" ht="12" customHeight="1">
      <c r="AA3147" s="27">
        <v>0</v>
      </c>
      <c r="AU3147" s="45"/>
    </row>
    <row r="3148" spans="27:47" ht="12" customHeight="1">
      <c r="AA3148" s="27">
        <v>0</v>
      </c>
      <c r="AU3148" s="45"/>
    </row>
    <row r="3149" spans="27:47" ht="12" customHeight="1">
      <c r="AA3149" s="27">
        <v>0</v>
      </c>
      <c r="AU3149" s="45"/>
    </row>
    <row r="3150" spans="27:47" ht="12" customHeight="1">
      <c r="AA3150" s="27">
        <v>0</v>
      </c>
      <c r="AU3150" s="45"/>
    </row>
    <row r="3151" spans="27:47" ht="12" customHeight="1">
      <c r="AA3151" s="27">
        <v>0</v>
      </c>
      <c r="AU3151" s="45"/>
    </row>
    <row r="3152" spans="27:47" ht="12" customHeight="1">
      <c r="AA3152" s="27">
        <v>0</v>
      </c>
      <c r="AU3152" s="45"/>
    </row>
    <row r="3153" spans="27:47" ht="12" customHeight="1">
      <c r="AA3153" s="27">
        <v>0</v>
      </c>
      <c r="AU3153" s="45"/>
    </row>
    <row r="3154" spans="27:47" ht="12" customHeight="1">
      <c r="AA3154" s="27">
        <v>0</v>
      </c>
      <c r="AU3154" s="45"/>
    </row>
    <row r="3155" spans="27:47" ht="12" customHeight="1">
      <c r="AA3155" s="27">
        <v>0</v>
      </c>
      <c r="AU3155" s="45"/>
    </row>
    <row r="3156" spans="27:47" ht="12" customHeight="1">
      <c r="AA3156" s="27">
        <v>0</v>
      </c>
      <c r="AU3156" s="45"/>
    </row>
    <row r="3157" spans="27:47" ht="12" customHeight="1">
      <c r="AA3157" s="27">
        <v>0</v>
      </c>
      <c r="AU3157" s="45"/>
    </row>
    <row r="3158" spans="27:47" ht="12" customHeight="1">
      <c r="AA3158" s="27">
        <v>0</v>
      </c>
      <c r="AU3158" s="45"/>
    </row>
    <row r="3159" spans="27:47" ht="12" customHeight="1">
      <c r="AA3159" s="27">
        <v>0</v>
      </c>
      <c r="AU3159" s="45"/>
    </row>
    <row r="3160" spans="27:47" ht="12" customHeight="1">
      <c r="AA3160" s="27">
        <v>0</v>
      </c>
      <c r="AU3160" s="45"/>
    </row>
    <row r="3161" spans="27:47" ht="12" customHeight="1">
      <c r="AA3161" s="27">
        <v>0</v>
      </c>
      <c r="AU3161" s="45"/>
    </row>
    <row r="3162" spans="27:47" ht="12" customHeight="1">
      <c r="AA3162" s="27">
        <v>0</v>
      </c>
      <c r="AU3162" s="45"/>
    </row>
    <row r="3163" spans="27:47" ht="12" customHeight="1">
      <c r="AA3163" s="27">
        <v>0</v>
      </c>
      <c r="AU3163" s="45"/>
    </row>
    <row r="3164" spans="27:47" ht="12" customHeight="1">
      <c r="AA3164" s="27">
        <v>0</v>
      </c>
      <c r="AU3164" s="45"/>
    </row>
    <row r="3165" spans="27:47" ht="12" customHeight="1">
      <c r="AA3165" s="27">
        <v>0</v>
      </c>
      <c r="AU3165" s="45"/>
    </row>
    <row r="3166" spans="27:47" ht="12" customHeight="1">
      <c r="AA3166" s="27">
        <v>0</v>
      </c>
      <c r="AU3166" s="45"/>
    </row>
    <row r="3167" spans="27:47" ht="12" customHeight="1">
      <c r="AA3167" s="27">
        <v>0</v>
      </c>
      <c r="AU3167" s="45"/>
    </row>
    <row r="3168" spans="27:47" ht="12" customHeight="1">
      <c r="AA3168" s="27">
        <v>0</v>
      </c>
      <c r="AU3168" s="45"/>
    </row>
    <row r="3169" spans="27:47" ht="12" customHeight="1">
      <c r="AA3169" s="27">
        <v>0</v>
      </c>
      <c r="AU3169" s="45"/>
    </row>
    <row r="3170" spans="27:47" ht="12" customHeight="1">
      <c r="AA3170" s="27">
        <v>0</v>
      </c>
      <c r="AU3170" s="45"/>
    </row>
    <row r="3171" spans="27:47" ht="12" customHeight="1">
      <c r="AA3171" s="27">
        <v>0</v>
      </c>
      <c r="AU3171" s="45"/>
    </row>
    <row r="3172" spans="27:47" ht="12" customHeight="1">
      <c r="AA3172" s="27">
        <v>0</v>
      </c>
      <c r="AU3172" s="45"/>
    </row>
    <row r="3173" spans="27:47" ht="12" customHeight="1">
      <c r="AA3173" s="27">
        <v>0</v>
      </c>
      <c r="AU3173" s="45"/>
    </row>
    <row r="3174" spans="27:47" ht="12" customHeight="1">
      <c r="AA3174" s="27">
        <v>0</v>
      </c>
      <c r="AU3174" s="45"/>
    </row>
    <row r="3175" spans="27:47" ht="12" customHeight="1">
      <c r="AA3175" s="27">
        <v>0</v>
      </c>
      <c r="AU3175" s="45"/>
    </row>
    <row r="3176" spans="27:47" ht="12" customHeight="1">
      <c r="AA3176" s="27">
        <v>0</v>
      </c>
      <c r="AU3176" s="45"/>
    </row>
    <row r="3177" spans="27:47" ht="12" customHeight="1">
      <c r="AA3177" s="27">
        <v>0</v>
      </c>
      <c r="AU3177" s="45"/>
    </row>
    <row r="3178" spans="27:47" ht="12" customHeight="1">
      <c r="AA3178" s="27">
        <v>0</v>
      </c>
      <c r="AU3178" s="45"/>
    </row>
    <row r="3179" spans="27:47" ht="12" customHeight="1">
      <c r="AA3179" s="27">
        <v>0</v>
      </c>
      <c r="AU3179" s="45"/>
    </row>
    <row r="3180" spans="27:47" ht="12" customHeight="1">
      <c r="AA3180" s="27">
        <v>0</v>
      </c>
      <c r="AU3180" s="45"/>
    </row>
    <row r="3181" spans="27:47" ht="12" customHeight="1">
      <c r="AA3181" s="27">
        <v>0</v>
      </c>
      <c r="AU3181" s="45"/>
    </row>
    <row r="3182" spans="27:47" ht="12" customHeight="1">
      <c r="AA3182" s="27">
        <v>0</v>
      </c>
      <c r="AU3182" s="45"/>
    </row>
    <row r="3183" spans="27:47" ht="12" customHeight="1">
      <c r="AA3183" s="27">
        <v>0</v>
      </c>
      <c r="AU3183" s="45"/>
    </row>
    <row r="3184" spans="27:47" ht="12" customHeight="1">
      <c r="AA3184" s="27">
        <v>0</v>
      </c>
      <c r="AU3184" s="45"/>
    </row>
    <row r="3185" spans="27:47" ht="12" customHeight="1">
      <c r="AA3185" s="27">
        <v>0</v>
      </c>
      <c r="AU3185" s="45"/>
    </row>
    <row r="3186" spans="27:47" ht="12" customHeight="1">
      <c r="AA3186" s="27">
        <v>0</v>
      </c>
      <c r="AU3186" s="45"/>
    </row>
    <row r="3187" spans="27:47" ht="12" customHeight="1">
      <c r="AA3187" s="27">
        <v>0</v>
      </c>
      <c r="AU3187" s="45"/>
    </row>
    <row r="3188" spans="27:47" ht="12" customHeight="1">
      <c r="AA3188" s="27">
        <v>0</v>
      </c>
      <c r="AU3188" s="45"/>
    </row>
    <row r="3189" spans="27:47" ht="12" customHeight="1">
      <c r="AA3189" s="27">
        <v>0</v>
      </c>
      <c r="AU3189" s="45"/>
    </row>
    <row r="3190" spans="27:47" ht="12" customHeight="1">
      <c r="AA3190" s="27">
        <v>0</v>
      </c>
      <c r="AU3190" s="45"/>
    </row>
    <row r="3191" spans="27:47" ht="12" customHeight="1">
      <c r="AA3191" s="27">
        <v>0</v>
      </c>
      <c r="AU3191" s="45"/>
    </row>
    <row r="3192" spans="27:47" ht="12" customHeight="1">
      <c r="AA3192" s="27">
        <v>0</v>
      </c>
      <c r="AU3192" s="45"/>
    </row>
    <row r="3193" spans="27:47" ht="12" customHeight="1">
      <c r="AA3193" s="27">
        <v>0</v>
      </c>
      <c r="AU3193" s="45"/>
    </row>
    <row r="3194" spans="27:47" ht="12" customHeight="1">
      <c r="AA3194" s="27">
        <v>0</v>
      </c>
      <c r="AU3194" s="45"/>
    </row>
    <row r="3195" spans="27:47" ht="12" customHeight="1">
      <c r="AA3195" s="27">
        <v>0</v>
      </c>
      <c r="AU3195" s="45"/>
    </row>
    <row r="3196" spans="27:47" ht="12" customHeight="1">
      <c r="AA3196" s="27">
        <v>0</v>
      </c>
      <c r="AU3196" s="45"/>
    </row>
    <row r="3197" spans="27:47" ht="12" customHeight="1">
      <c r="AA3197" s="27">
        <v>0</v>
      </c>
      <c r="AU3197" s="45"/>
    </row>
    <row r="3198" spans="27:47" ht="12" customHeight="1">
      <c r="AA3198" s="27">
        <v>0</v>
      </c>
      <c r="AU3198" s="45"/>
    </row>
    <row r="3199" spans="27:47" ht="12" customHeight="1">
      <c r="AA3199" s="27">
        <v>0</v>
      </c>
      <c r="AU3199" s="45"/>
    </row>
    <row r="3200" spans="27:47" ht="12" customHeight="1">
      <c r="AA3200" s="27">
        <v>0</v>
      </c>
      <c r="AU3200" s="45"/>
    </row>
    <row r="3201" spans="27:47" ht="12" customHeight="1">
      <c r="AA3201" s="27">
        <v>0</v>
      </c>
      <c r="AU3201" s="45"/>
    </row>
    <row r="3202" spans="27:47" ht="12" customHeight="1">
      <c r="AA3202" s="27">
        <v>0</v>
      </c>
      <c r="AU3202" s="45"/>
    </row>
    <row r="3203" spans="27:47" ht="12" customHeight="1">
      <c r="AA3203" s="27">
        <v>0</v>
      </c>
      <c r="AU3203" s="45"/>
    </row>
    <row r="3204" spans="27:47" ht="12" customHeight="1">
      <c r="AA3204" s="27">
        <v>0</v>
      </c>
      <c r="AU3204" s="45"/>
    </row>
    <row r="3205" spans="27:47" ht="12" customHeight="1">
      <c r="AA3205" s="27">
        <v>0</v>
      </c>
      <c r="AU3205" s="45"/>
    </row>
    <row r="3206" spans="27:47" ht="12" customHeight="1">
      <c r="AA3206" s="27">
        <v>0</v>
      </c>
      <c r="AU3206" s="45"/>
    </row>
    <row r="3207" spans="27:47" ht="12" customHeight="1">
      <c r="AA3207" s="27">
        <v>0</v>
      </c>
      <c r="AU3207" s="45"/>
    </row>
    <row r="3208" spans="27:47" ht="12" customHeight="1">
      <c r="AA3208" s="27">
        <v>0</v>
      </c>
      <c r="AU3208" s="45"/>
    </row>
    <row r="3209" spans="27:47" ht="12" customHeight="1">
      <c r="AA3209" s="27">
        <v>0</v>
      </c>
      <c r="AU3209" s="45"/>
    </row>
    <row r="3210" spans="27:47" ht="12" customHeight="1">
      <c r="AA3210" s="27">
        <v>0</v>
      </c>
      <c r="AU3210" s="45"/>
    </row>
    <row r="3211" spans="27:47" ht="12" customHeight="1">
      <c r="AA3211" s="27">
        <v>0</v>
      </c>
      <c r="AU3211" s="45"/>
    </row>
    <row r="3212" spans="27:47" ht="12" customHeight="1">
      <c r="AA3212" s="27">
        <v>0</v>
      </c>
      <c r="AU3212" s="45"/>
    </row>
    <row r="3213" spans="27:47" ht="12" customHeight="1">
      <c r="AA3213" s="27">
        <v>0</v>
      </c>
      <c r="AU3213" s="45"/>
    </row>
    <row r="3214" spans="27:47" ht="12" customHeight="1">
      <c r="AA3214" s="27">
        <v>0</v>
      </c>
      <c r="AU3214" s="45"/>
    </row>
    <row r="3215" spans="27:47" ht="12" customHeight="1">
      <c r="AA3215" s="27">
        <v>0</v>
      </c>
      <c r="AU3215" s="45"/>
    </row>
    <row r="3216" spans="27:47" ht="12" customHeight="1">
      <c r="AA3216" s="27">
        <v>0</v>
      </c>
      <c r="AU3216" s="45"/>
    </row>
    <row r="3217" spans="27:47" ht="12" customHeight="1">
      <c r="AA3217" s="27">
        <v>0</v>
      </c>
      <c r="AU3217" s="45"/>
    </row>
    <row r="3218" spans="27:47" ht="12" customHeight="1">
      <c r="AA3218" s="27">
        <v>0</v>
      </c>
      <c r="AU3218" s="45"/>
    </row>
    <row r="3219" spans="27:47" ht="12" customHeight="1">
      <c r="AA3219" s="27">
        <v>0</v>
      </c>
      <c r="AU3219" s="45"/>
    </row>
    <row r="3220" spans="27:47" ht="12" customHeight="1">
      <c r="AA3220" s="27">
        <v>0</v>
      </c>
      <c r="AU3220" s="45"/>
    </row>
    <row r="3221" spans="27:47" ht="12" customHeight="1">
      <c r="AA3221" s="27">
        <v>0</v>
      </c>
      <c r="AU3221" s="45"/>
    </row>
    <row r="3222" spans="27:47" ht="12" customHeight="1">
      <c r="AA3222" s="27">
        <v>0</v>
      </c>
      <c r="AU3222" s="45"/>
    </row>
    <row r="3223" spans="27:47" ht="12" customHeight="1">
      <c r="AA3223" s="27">
        <v>0</v>
      </c>
      <c r="AU3223" s="45"/>
    </row>
    <row r="3224" spans="27:47" ht="12" customHeight="1">
      <c r="AA3224" s="27">
        <v>0</v>
      </c>
      <c r="AU3224" s="45"/>
    </row>
    <row r="3225" spans="27:47" ht="12" customHeight="1">
      <c r="AA3225" s="27">
        <v>0</v>
      </c>
      <c r="AU3225" s="45"/>
    </row>
    <row r="3226" spans="27:47" ht="12" customHeight="1">
      <c r="AA3226" s="27">
        <v>0</v>
      </c>
      <c r="AU3226" s="45"/>
    </row>
    <row r="3227" spans="27:47" ht="12" customHeight="1">
      <c r="AA3227" s="27">
        <v>0</v>
      </c>
      <c r="AU3227" s="45"/>
    </row>
    <row r="3228" spans="27:47" ht="12" customHeight="1">
      <c r="AA3228" s="27">
        <v>0</v>
      </c>
      <c r="AU3228" s="45"/>
    </row>
    <row r="3229" spans="27:47" ht="12" customHeight="1">
      <c r="AA3229" s="27">
        <v>0</v>
      </c>
      <c r="AU3229" s="45"/>
    </row>
    <row r="3230" spans="27:47" ht="12" customHeight="1">
      <c r="AA3230" s="27">
        <v>0</v>
      </c>
      <c r="AU3230" s="45"/>
    </row>
    <row r="3231" spans="27:47" ht="12" customHeight="1">
      <c r="AA3231" s="27">
        <v>0</v>
      </c>
      <c r="AU3231" s="45"/>
    </row>
    <row r="3232" spans="27:47" ht="12" customHeight="1">
      <c r="AA3232" s="27">
        <v>0</v>
      </c>
      <c r="AU3232" s="45"/>
    </row>
    <row r="3233" spans="27:47" ht="12" customHeight="1">
      <c r="AA3233" s="27">
        <v>0</v>
      </c>
      <c r="AU3233" s="45"/>
    </row>
    <row r="3234" spans="27:47" ht="12" customHeight="1">
      <c r="AA3234" s="27">
        <v>0</v>
      </c>
      <c r="AU3234" s="45"/>
    </row>
    <row r="3235" spans="27:47" ht="12" customHeight="1">
      <c r="AA3235" s="27">
        <v>0</v>
      </c>
      <c r="AU3235" s="45"/>
    </row>
    <row r="3236" spans="27:47" ht="12" customHeight="1">
      <c r="AA3236" s="27">
        <v>0</v>
      </c>
      <c r="AU3236" s="45"/>
    </row>
    <row r="3237" spans="27:47" ht="12" customHeight="1">
      <c r="AA3237" s="27">
        <v>0</v>
      </c>
      <c r="AU3237" s="45"/>
    </row>
    <row r="3238" spans="27:47" ht="12" customHeight="1">
      <c r="AA3238" s="27">
        <v>0</v>
      </c>
      <c r="AU3238" s="45"/>
    </row>
    <row r="3239" spans="27:47" ht="12" customHeight="1">
      <c r="AA3239" s="27">
        <v>0</v>
      </c>
      <c r="AU3239" s="45"/>
    </row>
    <row r="3240" spans="27:47" ht="12" customHeight="1">
      <c r="AA3240" s="27">
        <v>0</v>
      </c>
      <c r="AU3240" s="45"/>
    </row>
    <row r="3241" spans="27:47" ht="12" customHeight="1">
      <c r="AA3241" s="27">
        <v>0</v>
      </c>
      <c r="AU3241" s="45"/>
    </row>
    <row r="3242" spans="27:47" ht="12" customHeight="1">
      <c r="AA3242" s="27">
        <v>0</v>
      </c>
      <c r="AU3242" s="45"/>
    </row>
    <row r="3243" spans="27:47" ht="12" customHeight="1">
      <c r="AA3243" s="27">
        <v>0</v>
      </c>
      <c r="AU3243" s="45"/>
    </row>
    <row r="3244" spans="27:47" ht="12" customHeight="1">
      <c r="AA3244" s="27">
        <v>0</v>
      </c>
      <c r="AU3244" s="45"/>
    </row>
    <row r="3245" spans="27:47" ht="12" customHeight="1">
      <c r="AA3245" s="27">
        <v>0</v>
      </c>
      <c r="AU3245" s="45"/>
    </row>
    <row r="3246" spans="27:47" ht="12" customHeight="1">
      <c r="AA3246" s="27">
        <v>0</v>
      </c>
      <c r="AU3246" s="45"/>
    </row>
    <row r="3247" spans="27:47" ht="12" customHeight="1">
      <c r="AA3247" s="27">
        <v>0</v>
      </c>
      <c r="AU3247" s="45"/>
    </row>
    <row r="3248" spans="27:47" ht="12" customHeight="1">
      <c r="AA3248" s="27">
        <v>0</v>
      </c>
      <c r="AU3248" s="45"/>
    </row>
    <row r="3249" spans="27:47" ht="12" customHeight="1">
      <c r="AA3249" s="27">
        <v>0</v>
      </c>
      <c r="AU3249" s="45"/>
    </row>
    <row r="3250" spans="27:47" ht="12" customHeight="1">
      <c r="AA3250" s="27">
        <v>0</v>
      </c>
      <c r="AU3250" s="45"/>
    </row>
    <row r="3251" spans="27:47" ht="12" customHeight="1">
      <c r="AA3251" s="27">
        <v>0</v>
      </c>
      <c r="AU3251" s="45"/>
    </row>
    <row r="3252" spans="27:47" ht="12" customHeight="1">
      <c r="AA3252" s="27">
        <v>0</v>
      </c>
      <c r="AU3252" s="45"/>
    </row>
    <row r="3253" spans="27:47" ht="12" customHeight="1">
      <c r="AA3253" s="27">
        <v>0</v>
      </c>
      <c r="AU3253" s="45"/>
    </row>
    <row r="3254" spans="27:47" ht="12" customHeight="1">
      <c r="AA3254" s="27">
        <v>0</v>
      </c>
      <c r="AU3254" s="45"/>
    </row>
    <row r="3255" spans="27:47" ht="12" customHeight="1">
      <c r="AA3255" s="27">
        <v>0</v>
      </c>
      <c r="AU3255" s="45"/>
    </row>
    <row r="3256" spans="27:47" ht="12" customHeight="1">
      <c r="AA3256" s="27">
        <v>0</v>
      </c>
      <c r="AU3256" s="45"/>
    </row>
    <row r="3257" spans="27:47" ht="12" customHeight="1">
      <c r="AA3257" s="27">
        <v>0</v>
      </c>
      <c r="AU3257" s="45"/>
    </row>
    <row r="3258" spans="27:47" ht="12" customHeight="1">
      <c r="AA3258" s="27">
        <v>0</v>
      </c>
      <c r="AU3258" s="45"/>
    </row>
    <row r="3259" spans="27:47" ht="12" customHeight="1">
      <c r="AA3259" s="27">
        <v>0</v>
      </c>
      <c r="AU3259" s="45"/>
    </row>
    <row r="3260" spans="27:47" ht="12" customHeight="1">
      <c r="AA3260" s="27">
        <v>0</v>
      </c>
      <c r="AU3260" s="45"/>
    </row>
    <row r="3261" spans="27:47" ht="12" customHeight="1">
      <c r="AA3261" s="27">
        <v>0</v>
      </c>
      <c r="AU3261" s="45"/>
    </row>
    <row r="3262" spans="27:47" ht="12" customHeight="1">
      <c r="AA3262" s="27">
        <v>0</v>
      </c>
      <c r="AU3262" s="45"/>
    </row>
    <row r="3263" spans="27:47" ht="12" customHeight="1">
      <c r="AA3263" s="27">
        <v>0</v>
      </c>
      <c r="AU3263" s="45"/>
    </row>
    <row r="3264" spans="27:47" ht="12" customHeight="1">
      <c r="AA3264" s="27">
        <v>0</v>
      </c>
      <c r="AU3264" s="45"/>
    </row>
    <row r="3265" spans="27:47" ht="12" customHeight="1">
      <c r="AA3265" s="27">
        <v>0</v>
      </c>
      <c r="AU3265" s="45"/>
    </row>
    <row r="3266" spans="27:47" ht="12" customHeight="1">
      <c r="AA3266" s="27">
        <v>0</v>
      </c>
      <c r="AU3266" s="45"/>
    </row>
    <row r="3267" spans="27:47" ht="12" customHeight="1">
      <c r="AA3267" s="27">
        <v>0</v>
      </c>
      <c r="AU3267" s="45"/>
    </row>
    <row r="3268" spans="27:47" ht="12" customHeight="1">
      <c r="AA3268" s="27">
        <v>0</v>
      </c>
      <c r="AU3268" s="45"/>
    </row>
    <row r="3269" spans="27:47" ht="12" customHeight="1">
      <c r="AA3269" s="27">
        <v>0</v>
      </c>
      <c r="AU3269" s="45"/>
    </row>
    <row r="3270" spans="27:47" ht="12" customHeight="1">
      <c r="AA3270" s="27">
        <v>0</v>
      </c>
      <c r="AU3270" s="45"/>
    </row>
    <row r="3271" spans="27:47" ht="12" customHeight="1">
      <c r="AA3271" s="27">
        <v>0</v>
      </c>
      <c r="AU3271" s="45"/>
    </row>
    <row r="3272" spans="27:47" ht="12" customHeight="1">
      <c r="AA3272" s="27">
        <v>0</v>
      </c>
      <c r="AU3272" s="45"/>
    </row>
    <row r="3273" spans="27:47" ht="12" customHeight="1">
      <c r="AA3273" s="27">
        <v>0</v>
      </c>
      <c r="AU3273" s="45"/>
    </row>
    <row r="3274" spans="27:47" ht="12" customHeight="1">
      <c r="AA3274" s="27">
        <v>0</v>
      </c>
      <c r="AU3274" s="45"/>
    </row>
    <row r="3275" spans="27:47" ht="12" customHeight="1">
      <c r="AA3275" s="27">
        <v>0</v>
      </c>
      <c r="AU3275" s="45"/>
    </row>
    <row r="3276" spans="27:47" ht="12" customHeight="1">
      <c r="AA3276" s="27">
        <v>0</v>
      </c>
      <c r="AU3276" s="45"/>
    </row>
    <row r="3277" spans="27:47" ht="12" customHeight="1">
      <c r="AA3277" s="27">
        <v>0</v>
      </c>
      <c r="AU3277" s="45"/>
    </row>
    <row r="3278" spans="27:47" ht="12" customHeight="1">
      <c r="AA3278" s="27">
        <v>0</v>
      </c>
      <c r="AU3278" s="45"/>
    </row>
    <row r="3279" spans="27:47" ht="12" customHeight="1">
      <c r="AA3279" s="27">
        <v>0</v>
      </c>
      <c r="AU3279" s="45"/>
    </row>
    <row r="3280" spans="27:47" ht="12" customHeight="1">
      <c r="AA3280" s="27">
        <v>0</v>
      </c>
      <c r="AU3280" s="45"/>
    </row>
    <row r="3281" spans="27:47" ht="12" customHeight="1">
      <c r="AA3281" s="27">
        <v>0</v>
      </c>
      <c r="AU3281" s="45"/>
    </row>
    <row r="3282" spans="27:47" ht="12" customHeight="1">
      <c r="AA3282" s="27">
        <v>0</v>
      </c>
      <c r="AU3282" s="45"/>
    </row>
    <row r="3283" spans="27:47" ht="12" customHeight="1">
      <c r="AA3283" s="27">
        <v>0</v>
      </c>
      <c r="AU3283" s="45"/>
    </row>
    <row r="3284" spans="27:47" ht="12" customHeight="1">
      <c r="AA3284" s="27">
        <v>0</v>
      </c>
      <c r="AU3284" s="45"/>
    </row>
    <row r="3285" spans="27:47" ht="12" customHeight="1">
      <c r="AA3285" s="27">
        <v>0</v>
      </c>
      <c r="AU3285" s="45"/>
    </row>
    <row r="3286" spans="27:47" ht="12" customHeight="1">
      <c r="AA3286" s="27">
        <v>0</v>
      </c>
      <c r="AU3286" s="45"/>
    </row>
    <row r="3287" spans="27:47" ht="12" customHeight="1">
      <c r="AA3287" s="27">
        <v>0</v>
      </c>
      <c r="AU3287" s="45"/>
    </row>
    <row r="3288" spans="27:47" ht="12" customHeight="1">
      <c r="AA3288" s="27">
        <v>0</v>
      </c>
      <c r="AU3288" s="45"/>
    </row>
    <row r="3289" spans="27:47" ht="12" customHeight="1">
      <c r="AA3289" s="27">
        <v>0</v>
      </c>
      <c r="AU3289" s="45"/>
    </row>
    <row r="3290" spans="27:47" ht="12" customHeight="1">
      <c r="AA3290" s="27">
        <v>0</v>
      </c>
      <c r="AU3290" s="45"/>
    </row>
    <row r="3291" spans="27:47" ht="12" customHeight="1">
      <c r="AA3291" s="27">
        <v>0</v>
      </c>
      <c r="AU3291" s="45"/>
    </row>
    <row r="3292" spans="27:47" ht="12" customHeight="1">
      <c r="AA3292" s="27">
        <v>0</v>
      </c>
      <c r="AU3292" s="45"/>
    </row>
    <row r="3293" spans="27:47" ht="12" customHeight="1">
      <c r="AA3293" s="27">
        <v>0</v>
      </c>
      <c r="AU3293" s="45"/>
    </row>
    <row r="3294" spans="27:47" ht="12" customHeight="1">
      <c r="AA3294" s="27">
        <v>0</v>
      </c>
      <c r="AU3294" s="45"/>
    </row>
    <row r="3295" spans="27:47" ht="12" customHeight="1">
      <c r="AA3295" s="27">
        <v>0</v>
      </c>
      <c r="AU3295" s="45"/>
    </row>
    <row r="3296" spans="27:47" ht="12" customHeight="1">
      <c r="AA3296" s="27">
        <v>0</v>
      </c>
      <c r="AU3296" s="45"/>
    </row>
    <row r="3297" spans="27:47" ht="12" customHeight="1">
      <c r="AA3297" s="27">
        <v>0</v>
      </c>
      <c r="AU3297" s="45"/>
    </row>
    <row r="3298" spans="27:47" ht="12" customHeight="1">
      <c r="AA3298" s="27">
        <v>0</v>
      </c>
      <c r="AU3298" s="45"/>
    </row>
    <row r="3299" spans="27:47" ht="12" customHeight="1">
      <c r="AA3299" s="27">
        <v>0</v>
      </c>
      <c r="AU3299" s="45"/>
    </row>
    <row r="3300" spans="27:47" ht="12" customHeight="1">
      <c r="AA3300" s="27">
        <v>0</v>
      </c>
      <c r="AU3300" s="45"/>
    </row>
    <row r="3301" spans="27:47" ht="12" customHeight="1">
      <c r="AA3301" s="27">
        <v>0</v>
      </c>
      <c r="AU3301" s="45"/>
    </row>
    <row r="3302" spans="27:47" ht="12" customHeight="1">
      <c r="AA3302" s="27">
        <v>0</v>
      </c>
      <c r="AU3302" s="45"/>
    </row>
    <row r="3303" spans="27:47" ht="12" customHeight="1">
      <c r="AA3303" s="27">
        <v>0</v>
      </c>
      <c r="AU3303" s="45"/>
    </row>
    <row r="3304" spans="27:47" ht="12" customHeight="1">
      <c r="AA3304" s="27">
        <v>0</v>
      </c>
      <c r="AU3304" s="45"/>
    </row>
    <row r="3305" spans="27:47" ht="12" customHeight="1">
      <c r="AA3305" s="27">
        <v>0</v>
      </c>
      <c r="AU3305" s="45"/>
    </row>
    <row r="3306" spans="27:47" ht="12" customHeight="1">
      <c r="AA3306" s="27">
        <v>0</v>
      </c>
      <c r="AU3306" s="45"/>
    </row>
    <row r="3307" spans="27:47" ht="12" customHeight="1">
      <c r="AA3307" s="27">
        <v>0</v>
      </c>
      <c r="AU3307" s="45"/>
    </row>
    <row r="3308" spans="27:47" ht="12" customHeight="1">
      <c r="AA3308" s="27">
        <v>0</v>
      </c>
      <c r="AU3308" s="45"/>
    </row>
    <row r="3309" spans="27:47" ht="12" customHeight="1">
      <c r="AA3309" s="27">
        <v>0</v>
      </c>
      <c r="AU3309" s="45"/>
    </row>
    <row r="3310" spans="27:47" ht="12" customHeight="1">
      <c r="AA3310" s="27">
        <v>0</v>
      </c>
      <c r="AU3310" s="45"/>
    </row>
    <row r="3311" spans="27:47" ht="12" customHeight="1">
      <c r="AA3311" s="27">
        <v>0</v>
      </c>
      <c r="AU3311" s="45"/>
    </row>
    <row r="3312" spans="27:47" ht="12" customHeight="1">
      <c r="AA3312" s="27">
        <v>0</v>
      </c>
      <c r="AU3312" s="45"/>
    </row>
    <row r="3313" spans="27:47" ht="12" customHeight="1">
      <c r="AA3313" s="27">
        <v>0</v>
      </c>
      <c r="AU3313" s="45"/>
    </row>
    <row r="3314" spans="27:47" ht="12" customHeight="1">
      <c r="AA3314" s="27">
        <v>0</v>
      </c>
      <c r="AU3314" s="45"/>
    </row>
    <row r="3315" spans="27:47" ht="12" customHeight="1">
      <c r="AA3315" s="27">
        <v>0</v>
      </c>
      <c r="AU3315" s="45"/>
    </row>
    <row r="3316" spans="27:47" ht="12" customHeight="1">
      <c r="AA3316" s="27">
        <v>0</v>
      </c>
      <c r="AU3316" s="45"/>
    </row>
    <row r="3317" spans="27:47" ht="12" customHeight="1">
      <c r="AA3317" s="27">
        <v>0</v>
      </c>
      <c r="AU3317" s="45"/>
    </row>
    <row r="3318" spans="27:47" ht="12" customHeight="1">
      <c r="AA3318" s="27">
        <v>0</v>
      </c>
      <c r="AU3318" s="45"/>
    </row>
    <row r="3319" spans="27:47" ht="12" customHeight="1">
      <c r="AA3319" s="27">
        <v>0</v>
      </c>
      <c r="AU3319" s="45"/>
    </row>
    <row r="3320" spans="27:47" ht="12" customHeight="1">
      <c r="AA3320" s="27">
        <v>0</v>
      </c>
      <c r="AU3320" s="45"/>
    </row>
    <row r="3321" spans="27:47" ht="12" customHeight="1">
      <c r="AA3321" s="27">
        <v>0</v>
      </c>
      <c r="AU3321" s="45"/>
    </row>
    <row r="3322" spans="27:47" ht="12" customHeight="1">
      <c r="AA3322" s="27">
        <v>0</v>
      </c>
      <c r="AU3322" s="45"/>
    </row>
    <row r="3323" spans="27:47" ht="12" customHeight="1">
      <c r="AA3323" s="27">
        <v>0</v>
      </c>
      <c r="AU3323" s="45"/>
    </row>
    <row r="3324" spans="27:47" ht="12" customHeight="1">
      <c r="AA3324" s="27">
        <v>0</v>
      </c>
      <c r="AU3324" s="45"/>
    </row>
    <row r="3325" spans="27:47" ht="12" customHeight="1">
      <c r="AA3325" s="27">
        <v>0</v>
      </c>
      <c r="AU3325" s="45"/>
    </row>
    <row r="3326" spans="27:47" ht="12" customHeight="1">
      <c r="AA3326" s="27">
        <v>0</v>
      </c>
      <c r="AU3326" s="45"/>
    </row>
    <row r="3327" spans="27:47" ht="12" customHeight="1">
      <c r="AA3327" s="27">
        <v>0</v>
      </c>
      <c r="AU3327" s="45"/>
    </row>
    <row r="3328" spans="27:47" ht="12" customHeight="1">
      <c r="AA3328" s="27">
        <v>0</v>
      </c>
      <c r="AU3328" s="45"/>
    </row>
    <row r="3329" spans="27:47" ht="12" customHeight="1">
      <c r="AA3329" s="27">
        <v>0</v>
      </c>
      <c r="AU3329" s="45"/>
    </row>
    <row r="3330" spans="27:47" ht="12" customHeight="1">
      <c r="AA3330" s="27">
        <v>0</v>
      </c>
      <c r="AU3330" s="45"/>
    </row>
    <row r="3331" spans="27:47" ht="12" customHeight="1">
      <c r="AA3331" s="27">
        <v>0</v>
      </c>
      <c r="AU3331" s="45"/>
    </row>
    <row r="3332" spans="27:47" ht="12" customHeight="1">
      <c r="AA3332" s="27">
        <v>0</v>
      </c>
      <c r="AU3332" s="45"/>
    </row>
    <row r="3333" spans="27:47" ht="12" customHeight="1">
      <c r="AA3333" s="27">
        <v>0</v>
      </c>
      <c r="AU3333" s="45"/>
    </row>
    <row r="3334" spans="27:47" ht="12" customHeight="1">
      <c r="AA3334" s="27">
        <v>0</v>
      </c>
      <c r="AU3334" s="45"/>
    </row>
    <row r="3335" spans="27:47" ht="12" customHeight="1">
      <c r="AA3335" s="27">
        <v>0</v>
      </c>
      <c r="AU3335" s="45"/>
    </row>
    <row r="3336" spans="27:47" ht="12" customHeight="1">
      <c r="AA3336" s="27">
        <v>0</v>
      </c>
      <c r="AU3336" s="45"/>
    </row>
    <row r="3337" spans="27:47" ht="12" customHeight="1">
      <c r="AA3337" s="27">
        <v>0</v>
      </c>
      <c r="AU3337" s="45"/>
    </row>
    <row r="3338" spans="27:47" ht="12" customHeight="1">
      <c r="AA3338" s="27">
        <v>0</v>
      </c>
      <c r="AU3338" s="45"/>
    </row>
    <row r="3339" spans="27:47" ht="12" customHeight="1">
      <c r="AA3339" s="27">
        <v>0</v>
      </c>
      <c r="AU3339" s="45"/>
    </row>
    <row r="3340" spans="27:47" ht="12" customHeight="1">
      <c r="AA3340" s="27">
        <v>0</v>
      </c>
      <c r="AU3340" s="45"/>
    </row>
    <row r="3341" spans="27:47" ht="12" customHeight="1">
      <c r="AA3341" s="27">
        <v>0</v>
      </c>
      <c r="AU3341" s="45"/>
    </row>
    <row r="3342" spans="27:47" ht="12" customHeight="1">
      <c r="AA3342" s="27">
        <v>0</v>
      </c>
      <c r="AU3342" s="45"/>
    </row>
    <row r="3343" spans="27:47" ht="12" customHeight="1">
      <c r="AA3343" s="27">
        <v>0</v>
      </c>
      <c r="AU3343" s="45"/>
    </row>
    <row r="3344" spans="27:47" ht="12" customHeight="1">
      <c r="AA3344" s="27">
        <v>0</v>
      </c>
      <c r="AU3344" s="45"/>
    </row>
    <row r="3345" spans="27:47" ht="12" customHeight="1">
      <c r="AA3345" s="27">
        <v>0</v>
      </c>
      <c r="AU3345" s="45"/>
    </row>
    <row r="3346" spans="27:47" ht="12" customHeight="1">
      <c r="AA3346" s="27">
        <v>0</v>
      </c>
      <c r="AU3346" s="45"/>
    </row>
    <row r="3347" spans="27:47" ht="12" customHeight="1">
      <c r="AA3347" s="27">
        <v>0</v>
      </c>
      <c r="AU3347" s="45"/>
    </row>
    <row r="3348" spans="27:47" ht="12" customHeight="1">
      <c r="AA3348" s="27">
        <v>0</v>
      </c>
      <c r="AU3348" s="45"/>
    </row>
    <row r="3349" spans="27:47" ht="12" customHeight="1">
      <c r="AA3349" s="27">
        <v>0</v>
      </c>
      <c r="AU3349" s="45"/>
    </row>
    <row r="3350" spans="27:47" ht="12" customHeight="1">
      <c r="AA3350" s="27">
        <v>0</v>
      </c>
      <c r="AU3350" s="45"/>
    </row>
    <row r="3351" spans="27:47" ht="12" customHeight="1">
      <c r="AA3351" s="27">
        <v>0</v>
      </c>
      <c r="AU3351" s="45"/>
    </row>
    <row r="3352" spans="27:47" ht="12" customHeight="1">
      <c r="AA3352" s="27">
        <v>0</v>
      </c>
      <c r="AU3352" s="45"/>
    </row>
    <row r="3353" spans="27:47" ht="12" customHeight="1">
      <c r="AA3353" s="27">
        <v>0</v>
      </c>
      <c r="AU3353" s="45"/>
    </row>
    <row r="3354" spans="27:47" ht="12" customHeight="1">
      <c r="AA3354" s="27">
        <v>0</v>
      </c>
      <c r="AU3354" s="45"/>
    </row>
    <row r="3355" spans="27:47" ht="12" customHeight="1">
      <c r="AA3355" s="27">
        <v>0</v>
      </c>
      <c r="AU3355" s="45"/>
    </row>
    <row r="3356" spans="27:47" ht="12" customHeight="1">
      <c r="AA3356" s="27">
        <v>0</v>
      </c>
      <c r="AU3356" s="45"/>
    </row>
    <row r="3357" spans="27:47" ht="12" customHeight="1">
      <c r="AA3357" s="27">
        <v>0</v>
      </c>
      <c r="AU3357" s="45"/>
    </row>
    <row r="3358" spans="27:47" ht="12" customHeight="1">
      <c r="AA3358" s="27">
        <v>0</v>
      </c>
      <c r="AU3358" s="45"/>
    </row>
    <row r="3359" spans="27:47" ht="12" customHeight="1">
      <c r="AA3359" s="27">
        <v>0</v>
      </c>
      <c r="AU3359" s="45"/>
    </row>
    <row r="3360" spans="27:47" ht="12" customHeight="1">
      <c r="AA3360" s="27">
        <v>0</v>
      </c>
      <c r="AU3360" s="45"/>
    </row>
    <row r="3361" spans="27:47" ht="12" customHeight="1">
      <c r="AA3361" s="27">
        <v>0</v>
      </c>
      <c r="AU3361" s="45"/>
    </row>
    <row r="3362" spans="27:47" ht="12" customHeight="1">
      <c r="AA3362" s="27">
        <v>0</v>
      </c>
      <c r="AU3362" s="45"/>
    </row>
    <row r="3363" spans="27:47" ht="12" customHeight="1">
      <c r="AA3363" s="27">
        <v>0</v>
      </c>
      <c r="AU3363" s="45"/>
    </row>
    <row r="3364" spans="27:47" ht="12" customHeight="1">
      <c r="AA3364" s="27">
        <v>0</v>
      </c>
      <c r="AU3364" s="45"/>
    </row>
    <row r="3365" spans="27:47" ht="12" customHeight="1">
      <c r="AA3365" s="27">
        <v>0</v>
      </c>
      <c r="AU3365" s="45"/>
    </row>
    <row r="3366" spans="27:47" ht="12" customHeight="1">
      <c r="AA3366" s="27">
        <v>0</v>
      </c>
      <c r="AU3366" s="45"/>
    </row>
    <row r="3367" spans="27:47" ht="12" customHeight="1">
      <c r="AA3367" s="27">
        <v>0</v>
      </c>
      <c r="AU3367" s="45"/>
    </row>
    <row r="3368" spans="27:47" ht="12" customHeight="1">
      <c r="AA3368" s="27">
        <v>0</v>
      </c>
      <c r="AU3368" s="45"/>
    </row>
    <row r="3369" spans="27:47" ht="12" customHeight="1">
      <c r="AA3369" s="27">
        <v>0</v>
      </c>
      <c r="AU3369" s="45"/>
    </row>
    <row r="3370" spans="27:47" ht="12" customHeight="1">
      <c r="AA3370" s="27">
        <v>0</v>
      </c>
      <c r="AU3370" s="45"/>
    </row>
    <row r="3371" spans="27:47" ht="12" customHeight="1">
      <c r="AA3371" s="27">
        <v>0</v>
      </c>
      <c r="AU3371" s="45"/>
    </row>
    <row r="3372" spans="27:47" ht="12" customHeight="1">
      <c r="AA3372" s="27">
        <v>0</v>
      </c>
      <c r="AU3372" s="45"/>
    </row>
    <row r="3373" spans="27:47" ht="12" customHeight="1">
      <c r="AA3373" s="27">
        <v>0</v>
      </c>
      <c r="AU3373" s="45"/>
    </row>
    <row r="3374" spans="27:47" ht="12" customHeight="1">
      <c r="AA3374" s="27">
        <v>0</v>
      </c>
      <c r="AU3374" s="45"/>
    </row>
    <row r="3375" spans="27:47" ht="12" customHeight="1">
      <c r="AA3375" s="27">
        <v>0</v>
      </c>
      <c r="AU3375" s="45"/>
    </row>
    <row r="3376" spans="27:47" ht="12" customHeight="1">
      <c r="AA3376" s="27">
        <v>0</v>
      </c>
      <c r="AU3376" s="45"/>
    </row>
    <row r="3377" spans="27:47" ht="12" customHeight="1">
      <c r="AA3377" s="27">
        <v>0</v>
      </c>
      <c r="AU3377" s="45"/>
    </row>
    <row r="3378" spans="27:47" ht="12" customHeight="1">
      <c r="AA3378" s="27">
        <v>0</v>
      </c>
      <c r="AU3378" s="45"/>
    </row>
    <row r="3379" spans="27:47" ht="12" customHeight="1">
      <c r="AA3379" s="27">
        <v>0</v>
      </c>
      <c r="AU3379" s="45"/>
    </row>
    <row r="3380" spans="27:47" ht="12" customHeight="1">
      <c r="AA3380" s="27">
        <v>0</v>
      </c>
      <c r="AU3380" s="45"/>
    </row>
    <row r="3381" spans="27:47" ht="12" customHeight="1">
      <c r="AA3381" s="27">
        <v>0</v>
      </c>
      <c r="AU3381" s="45"/>
    </row>
    <row r="3382" spans="27:47" ht="12" customHeight="1">
      <c r="AA3382" s="27">
        <v>0</v>
      </c>
      <c r="AU3382" s="45"/>
    </row>
    <row r="3383" spans="27:47" ht="12" customHeight="1">
      <c r="AA3383" s="27">
        <v>0</v>
      </c>
      <c r="AU3383" s="45"/>
    </row>
    <row r="3384" spans="27:47" ht="12" customHeight="1">
      <c r="AA3384" s="27">
        <v>0</v>
      </c>
      <c r="AU3384" s="45"/>
    </row>
    <row r="3385" spans="27:47" ht="12" customHeight="1">
      <c r="AA3385" s="27">
        <v>0</v>
      </c>
      <c r="AU3385" s="45"/>
    </row>
    <row r="3386" spans="27:47" ht="12" customHeight="1">
      <c r="AA3386" s="27">
        <v>0</v>
      </c>
      <c r="AU3386" s="45"/>
    </row>
    <row r="3387" spans="27:47" ht="12" customHeight="1">
      <c r="AA3387" s="27">
        <v>0</v>
      </c>
      <c r="AU3387" s="45"/>
    </row>
    <row r="3388" spans="27:47" ht="12" customHeight="1">
      <c r="AA3388" s="27">
        <v>0</v>
      </c>
      <c r="AU3388" s="45"/>
    </row>
    <row r="3389" spans="27:47" ht="12" customHeight="1">
      <c r="AA3389" s="27">
        <v>0</v>
      </c>
      <c r="AU3389" s="45"/>
    </row>
    <row r="3390" spans="27:47" ht="12" customHeight="1">
      <c r="AA3390" s="27">
        <v>0</v>
      </c>
      <c r="AU3390" s="45"/>
    </row>
    <row r="3391" spans="27:47" ht="12" customHeight="1">
      <c r="AA3391" s="27">
        <v>0</v>
      </c>
      <c r="AU3391" s="45"/>
    </row>
    <row r="3392" spans="27:47" ht="12" customHeight="1">
      <c r="AA3392" s="27">
        <v>0</v>
      </c>
      <c r="AU3392" s="45"/>
    </row>
    <row r="3393" spans="27:47" ht="12" customHeight="1">
      <c r="AA3393" s="27">
        <v>0</v>
      </c>
      <c r="AU3393" s="45"/>
    </row>
    <row r="3394" spans="27:47" ht="12" customHeight="1">
      <c r="AA3394" s="27">
        <v>0</v>
      </c>
      <c r="AU3394" s="45"/>
    </row>
    <row r="3395" spans="27:47" ht="12" customHeight="1">
      <c r="AA3395" s="27">
        <v>0</v>
      </c>
      <c r="AU3395" s="45"/>
    </row>
    <row r="3396" spans="27:47" ht="12" customHeight="1">
      <c r="AA3396" s="27">
        <v>0</v>
      </c>
      <c r="AU3396" s="45"/>
    </row>
    <row r="3397" spans="27:47" ht="12" customHeight="1">
      <c r="AA3397" s="27">
        <v>0</v>
      </c>
      <c r="AU3397" s="45"/>
    </row>
    <row r="3398" spans="27:47" ht="12" customHeight="1">
      <c r="AA3398" s="27">
        <v>0</v>
      </c>
      <c r="AU3398" s="45"/>
    </row>
    <row r="3399" spans="27:47" ht="12" customHeight="1">
      <c r="AA3399" s="27">
        <v>0</v>
      </c>
      <c r="AU3399" s="45"/>
    </row>
    <row r="3400" spans="27:47" ht="12" customHeight="1">
      <c r="AA3400" s="27">
        <v>0</v>
      </c>
      <c r="AU3400" s="45"/>
    </row>
    <row r="3401" spans="27:47" ht="12" customHeight="1">
      <c r="AA3401" s="27">
        <v>0</v>
      </c>
      <c r="AU3401" s="45"/>
    </row>
    <row r="3402" spans="27:47" ht="12" customHeight="1">
      <c r="AA3402" s="27">
        <v>0</v>
      </c>
      <c r="AU3402" s="45"/>
    </row>
    <row r="3403" spans="27:47" ht="12" customHeight="1">
      <c r="AA3403" s="27">
        <v>0</v>
      </c>
      <c r="AU3403" s="45"/>
    </row>
    <row r="3404" spans="27:47" ht="12" customHeight="1">
      <c r="AA3404" s="27">
        <v>0</v>
      </c>
      <c r="AU3404" s="45"/>
    </row>
    <row r="3405" spans="27:47" ht="12" customHeight="1">
      <c r="AA3405" s="27">
        <v>0</v>
      </c>
      <c r="AU3405" s="45"/>
    </row>
    <row r="3406" spans="27:47" ht="12" customHeight="1">
      <c r="AA3406" s="27">
        <v>0</v>
      </c>
      <c r="AU3406" s="45"/>
    </row>
    <row r="3407" spans="27:47" ht="12" customHeight="1">
      <c r="AA3407" s="27">
        <v>0</v>
      </c>
      <c r="AU3407" s="45"/>
    </row>
    <row r="3408" spans="27:47" ht="12" customHeight="1">
      <c r="AA3408" s="27">
        <v>0</v>
      </c>
      <c r="AU3408" s="45"/>
    </row>
    <row r="3409" spans="27:47" ht="12" customHeight="1">
      <c r="AA3409" s="27">
        <v>0</v>
      </c>
      <c r="AU3409" s="45"/>
    </row>
    <row r="3410" spans="27:47" ht="12" customHeight="1">
      <c r="AA3410" s="27">
        <v>0</v>
      </c>
      <c r="AU3410" s="45"/>
    </row>
    <row r="3411" spans="27:47" ht="12" customHeight="1">
      <c r="AA3411" s="27">
        <v>0</v>
      </c>
      <c r="AU3411" s="45"/>
    </row>
    <row r="3412" spans="27:47" ht="12" customHeight="1">
      <c r="AA3412" s="27">
        <v>0</v>
      </c>
      <c r="AU3412" s="45"/>
    </row>
    <row r="3413" spans="27:47" ht="12" customHeight="1">
      <c r="AA3413" s="27">
        <v>0</v>
      </c>
      <c r="AU3413" s="45"/>
    </row>
    <row r="3414" spans="27:47" ht="12" customHeight="1">
      <c r="AA3414" s="27">
        <v>0</v>
      </c>
      <c r="AU3414" s="45"/>
    </row>
    <row r="3415" spans="27:47" ht="12" customHeight="1">
      <c r="AA3415" s="27">
        <v>0</v>
      </c>
      <c r="AU3415" s="45"/>
    </row>
    <row r="3416" spans="27:47" ht="12" customHeight="1">
      <c r="AA3416" s="27">
        <v>0</v>
      </c>
      <c r="AU3416" s="45"/>
    </row>
    <row r="3417" spans="27:47" ht="12" customHeight="1">
      <c r="AA3417" s="27">
        <v>0</v>
      </c>
      <c r="AU3417" s="45"/>
    </row>
    <row r="3418" spans="27:47" ht="12" customHeight="1">
      <c r="AA3418" s="27">
        <v>0</v>
      </c>
      <c r="AU3418" s="45"/>
    </row>
    <row r="3419" spans="27:47" ht="12" customHeight="1">
      <c r="AA3419" s="27">
        <v>0</v>
      </c>
      <c r="AU3419" s="45"/>
    </row>
    <row r="3420" spans="27:47" ht="12" customHeight="1">
      <c r="AA3420" s="27">
        <v>0</v>
      </c>
      <c r="AU3420" s="45"/>
    </row>
    <row r="3421" spans="27:47" ht="12" customHeight="1">
      <c r="AA3421" s="27">
        <v>0</v>
      </c>
      <c r="AU3421" s="45"/>
    </row>
    <row r="3422" spans="27:47" ht="12" customHeight="1">
      <c r="AA3422" s="27">
        <v>0</v>
      </c>
      <c r="AU3422" s="45"/>
    </row>
    <row r="3423" spans="27:47" ht="12" customHeight="1">
      <c r="AA3423" s="27">
        <v>0</v>
      </c>
      <c r="AU3423" s="45"/>
    </row>
    <row r="3424" spans="27:47" ht="12" customHeight="1">
      <c r="AA3424" s="27">
        <v>0</v>
      </c>
      <c r="AU3424" s="45"/>
    </row>
    <row r="3425" spans="27:47" ht="12" customHeight="1">
      <c r="AA3425" s="27">
        <v>0</v>
      </c>
      <c r="AU3425" s="45"/>
    </row>
    <row r="3426" spans="27:47" ht="12" customHeight="1">
      <c r="AA3426" s="27">
        <v>0</v>
      </c>
      <c r="AU3426" s="45"/>
    </row>
    <row r="3427" spans="27:47" ht="12" customHeight="1">
      <c r="AA3427" s="27">
        <v>0</v>
      </c>
      <c r="AU3427" s="45"/>
    </row>
    <row r="3428" spans="27:47" ht="12" customHeight="1">
      <c r="AA3428" s="27">
        <v>0</v>
      </c>
      <c r="AU3428" s="45"/>
    </row>
    <row r="3429" spans="27:47" ht="12" customHeight="1">
      <c r="AA3429" s="27">
        <v>0</v>
      </c>
      <c r="AU3429" s="45"/>
    </row>
    <row r="3430" spans="27:47" ht="12" customHeight="1">
      <c r="AA3430" s="27">
        <v>0</v>
      </c>
      <c r="AU3430" s="45"/>
    </row>
    <row r="3431" spans="27:47" ht="12" customHeight="1">
      <c r="AA3431" s="27">
        <v>0</v>
      </c>
      <c r="AU3431" s="45"/>
    </row>
    <row r="3432" spans="27:47" ht="12" customHeight="1">
      <c r="AA3432" s="27">
        <v>0</v>
      </c>
      <c r="AU3432" s="45"/>
    </row>
    <row r="3433" spans="27:47" ht="12" customHeight="1">
      <c r="AA3433" s="27">
        <v>0</v>
      </c>
      <c r="AU3433" s="45"/>
    </row>
    <row r="3434" spans="27:47" ht="12" customHeight="1">
      <c r="AA3434" s="27">
        <v>0</v>
      </c>
      <c r="AU3434" s="45"/>
    </row>
    <row r="3435" spans="27:47" ht="12" customHeight="1">
      <c r="AA3435" s="27">
        <v>0</v>
      </c>
      <c r="AU3435" s="45"/>
    </row>
    <row r="3436" spans="27:47" ht="12" customHeight="1">
      <c r="AA3436" s="27">
        <v>0</v>
      </c>
      <c r="AU3436" s="45"/>
    </row>
    <row r="3437" spans="27:47" ht="12" customHeight="1">
      <c r="AA3437" s="27">
        <v>0</v>
      </c>
      <c r="AU3437" s="45"/>
    </row>
    <row r="3438" spans="27:47" ht="12" customHeight="1">
      <c r="AA3438" s="27">
        <v>0</v>
      </c>
      <c r="AU3438" s="45"/>
    </row>
    <row r="3439" spans="27:47" ht="12" customHeight="1">
      <c r="AA3439" s="27">
        <v>0</v>
      </c>
      <c r="AU3439" s="45"/>
    </row>
    <row r="3440" spans="27:47" ht="12" customHeight="1">
      <c r="AA3440" s="27">
        <v>0</v>
      </c>
      <c r="AU3440" s="45"/>
    </row>
    <row r="3441" spans="27:47" ht="12" customHeight="1">
      <c r="AA3441" s="27">
        <v>0</v>
      </c>
      <c r="AU3441" s="45"/>
    </row>
    <row r="3442" spans="27:47" ht="12" customHeight="1">
      <c r="AA3442" s="27">
        <v>0</v>
      </c>
      <c r="AU3442" s="45"/>
    </row>
    <row r="3443" spans="27:47" ht="12" customHeight="1">
      <c r="AA3443" s="27">
        <v>0</v>
      </c>
      <c r="AU3443" s="45"/>
    </row>
    <row r="3444" spans="27:47" ht="12" customHeight="1">
      <c r="AA3444" s="27">
        <v>0</v>
      </c>
      <c r="AU3444" s="45"/>
    </row>
    <row r="3445" spans="27:47" ht="12" customHeight="1">
      <c r="AA3445" s="27">
        <v>0</v>
      </c>
      <c r="AU3445" s="45"/>
    </row>
    <row r="3446" spans="27:47" ht="12" customHeight="1">
      <c r="AA3446" s="27">
        <v>0</v>
      </c>
      <c r="AU3446" s="45"/>
    </row>
    <row r="3447" spans="27:47" ht="12" customHeight="1">
      <c r="AA3447" s="27">
        <v>0</v>
      </c>
      <c r="AU3447" s="45"/>
    </row>
    <row r="3448" spans="27:47" ht="12" customHeight="1">
      <c r="AA3448" s="27">
        <v>0</v>
      </c>
      <c r="AU3448" s="45"/>
    </row>
    <row r="3449" spans="27:47" ht="12" customHeight="1">
      <c r="AA3449" s="27">
        <v>0</v>
      </c>
      <c r="AU3449" s="45"/>
    </row>
    <row r="3450" spans="27:47" ht="12" customHeight="1">
      <c r="AA3450" s="27">
        <v>0</v>
      </c>
      <c r="AU3450" s="45"/>
    </row>
    <row r="3451" spans="27:47" ht="12" customHeight="1">
      <c r="AA3451" s="27">
        <v>0</v>
      </c>
      <c r="AU3451" s="45"/>
    </row>
    <row r="3452" spans="27:47" ht="12" customHeight="1">
      <c r="AA3452" s="27">
        <v>0</v>
      </c>
      <c r="AU3452" s="45"/>
    </row>
    <row r="3453" spans="27:47" ht="12" customHeight="1">
      <c r="AA3453" s="27">
        <v>0</v>
      </c>
      <c r="AU3453" s="45"/>
    </row>
    <row r="3454" spans="27:47" ht="12" customHeight="1">
      <c r="AA3454" s="27">
        <v>0</v>
      </c>
      <c r="AU3454" s="45"/>
    </row>
    <row r="3455" spans="27:47" ht="12" customHeight="1">
      <c r="AA3455" s="27">
        <v>0</v>
      </c>
      <c r="AU3455" s="45"/>
    </row>
    <row r="3456" spans="27:47" ht="12" customHeight="1">
      <c r="AA3456" s="27">
        <v>0</v>
      </c>
      <c r="AU3456" s="45"/>
    </row>
    <row r="3457" spans="27:47" ht="12" customHeight="1">
      <c r="AA3457" s="27">
        <v>0</v>
      </c>
      <c r="AU3457" s="45"/>
    </row>
    <row r="3458" spans="27:47" ht="12" customHeight="1">
      <c r="AA3458" s="27">
        <v>0</v>
      </c>
      <c r="AU3458" s="45"/>
    </row>
    <row r="3459" spans="27:47" ht="12" customHeight="1">
      <c r="AA3459" s="27">
        <v>0</v>
      </c>
      <c r="AU3459" s="45"/>
    </row>
    <row r="3460" spans="27:47" ht="12" customHeight="1">
      <c r="AA3460" s="27">
        <v>0</v>
      </c>
      <c r="AU3460" s="45"/>
    </row>
    <row r="3461" spans="27:47" ht="12" customHeight="1">
      <c r="AA3461" s="27">
        <v>0</v>
      </c>
      <c r="AU3461" s="45"/>
    </row>
    <row r="3462" spans="27:47" ht="12" customHeight="1">
      <c r="AA3462" s="27">
        <v>0</v>
      </c>
      <c r="AU3462" s="45"/>
    </row>
    <row r="3463" spans="27:47" ht="12" customHeight="1">
      <c r="AA3463" s="27">
        <v>0</v>
      </c>
      <c r="AU3463" s="45"/>
    </row>
    <row r="3464" spans="27:47" ht="12" customHeight="1">
      <c r="AA3464" s="27">
        <v>0</v>
      </c>
      <c r="AU3464" s="45"/>
    </row>
    <row r="3465" spans="27:47" ht="12" customHeight="1">
      <c r="AA3465" s="27">
        <v>0</v>
      </c>
      <c r="AU3465" s="45"/>
    </row>
    <row r="3466" spans="27:47" ht="12" customHeight="1">
      <c r="AA3466" s="27">
        <v>0</v>
      </c>
      <c r="AU3466" s="45"/>
    </row>
    <row r="3467" spans="27:47" ht="12" customHeight="1">
      <c r="AA3467" s="27">
        <v>0</v>
      </c>
      <c r="AU3467" s="45"/>
    </row>
    <row r="3468" spans="27:47" ht="12" customHeight="1">
      <c r="AA3468" s="27">
        <v>0</v>
      </c>
      <c r="AU3468" s="45"/>
    </row>
    <row r="3469" spans="27:47" ht="12" customHeight="1">
      <c r="AA3469" s="27">
        <v>0</v>
      </c>
      <c r="AU3469" s="45"/>
    </row>
    <row r="3470" spans="27:47" ht="12" customHeight="1">
      <c r="AA3470" s="27">
        <v>0</v>
      </c>
      <c r="AU3470" s="45"/>
    </row>
    <row r="3471" spans="27:47" ht="12" customHeight="1">
      <c r="AA3471" s="27">
        <v>0</v>
      </c>
      <c r="AU3471" s="45"/>
    </row>
    <row r="3472" spans="27:47" ht="12" customHeight="1">
      <c r="AA3472" s="27">
        <v>0</v>
      </c>
      <c r="AU3472" s="45"/>
    </row>
    <row r="3473" spans="27:47" ht="12" customHeight="1">
      <c r="AA3473" s="27">
        <v>0</v>
      </c>
      <c r="AU3473" s="45"/>
    </row>
    <row r="3474" spans="27:47" ht="12" customHeight="1">
      <c r="AA3474" s="27">
        <v>0</v>
      </c>
      <c r="AU3474" s="45"/>
    </row>
    <row r="3475" spans="27:47" ht="12" customHeight="1">
      <c r="AA3475" s="27">
        <v>0</v>
      </c>
      <c r="AU3475" s="45"/>
    </row>
    <row r="3476" spans="27:47" ht="12" customHeight="1">
      <c r="AA3476" s="27">
        <v>0</v>
      </c>
      <c r="AU3476" s="45"/>
    </row>
    <row r="3477" spans="27:47" ht="12" customHeight="1">
      <c r="AA3477" s="27">
        <v>0</v>
      </c>
      <c r="AU3477" s="45"/>
    </row>
    <row r="3478" spans="27:47" ht="12" customHeight="1">
      <c r="AA3478" s="27">
        <v>0</v>
      </c>
      <c r="AU3478" s="45"/>
    </row>
    <row r="3479" spans="27:47" ht="12" customHeight="1">
      <c r="AA3479" s="27">
        <v>0</v>
      </c>
      <c r="AU3479" s="45"/>
    </row>
    <row r="3480" spans="27:47" ht="12" customHeight="1">
      <c r="AA3480" s="27">
        <v>0</v>
      </c>
      <c r="AU3480" s="45"/>
    </row>
    <row r="3481" spans="27:47" ht="12" customHeight="1">
      <c r="AA3481" s="27">
        <v>0</v>
      </c>
      <c r="AU3481" s="45"/>
    </row>
    <row r="3482" spans="27:47" ht="12" customHeight="1">
      <c r="AA3482" s="27">
        <v>0</v>
      </c>
      <c r="AU3482" s="45"/>
    </row>
    <row r="3483" spans="27:47" ht="12" customHeight="1">
      <c r="AA3483" s="27">
        <v>0</v>
      </c>
      <c r="AU3483" s="45"/>
    </row>
    <row r="3484" spans="27:47" ht="12" customHeight="1">
      <c r="AA3484" s="27">
        <v>0</v>
      </c>
      <c r="AU3484" s="45"/>
    </row>
    <row r="3485" spans="27:47" ht="12" customHeight="1">
      <c r="AA3485" s="27">
        <v>0</v>
      </c>
      <c r="AU3485" s="45"/>
    </row>
    <row r="3486" spans="27:47" ht="12" customHeight="1">
      <c r="AA3486" s="27">
        <v>0</v>
      </c>
      <c r="AU3486" s="45"/>
    </row>
    <row r="3487" spans="27:47" ht="12" customHeight="1">
      <c r="AA3487" s="27">
        <v>0</v>
      </c>
      <c r="AU3487" s="45"/>
    </row>
    <row r="3488" spans="27:47" ht="12" customHeight="1">
      <c r="AA3488" s="27">
        <v>0</v>
      </c>
      <c r="AU3488" s="45"/>
    </row>
    <row r="3489" spans="27:47" ht="12" customHeight="1">
      <c r="AA3489" s="27">
        <v>0</v>
      </c>
      <c r="AU3489" s="45"/>
    </row>
    <row r="3490" spans="27:47" ht="12" customHeight="1">
      <c r="AA3490" s="27">
        <v>0</v>
      </c>
      <c r="AU3490" s="45"/>
    </row>
    <row r="3491" spans="27:47" ht="12" customHeight="1">
      <c r="AA3491" s="27">
        <v>0</v>
      </c>
      <c r="AU3491" s="45"/>
    </row>
    <row r="3492" spans="27:47" ht="12" customHeight="1">
      <c r="AA3492" s="27">
        <v>0</v>
      </c>
      <c r="AU3492" s="45"/>
    </row>
    <row r="3493" spans="27:47" ht="12" customHeight="1">
      <c r="AA3493" s="27">
        <v>0</v>
      </c>
      <c r="AU3493" s="45"/>
    </row>
    <row r="3494" spans="27:47" ht="12" customHeight="1">
      <c r="AA3494" s="27">
        <v>0</v>
      </c>
      <c r="AU3494" s="45"/>
    </row>
    <row r="3495" spans="27:47" ht="12" customHeight="1">
      <c r="AA3495" s="27">
        <v>0</v>
      </c>
      <c r="AU3495" s="45"/>
    </row>
    <row r="3496" spans="27:47" ht="12" customHeight="1">
      <c r="AA3496" s="27">
        <v>0</v>
      </c>
      <c r="AU3496" s="45"/>
    </row>
    <row r="3497" spans="27:47" ht="12" customHeight="1">
      <c r="AA3497" s="27">
        <v>0</v>
      </c>
      <c r="AU3497" s="45"/>
    </row>
    <row r="3498" spans="27:47" ht="12" customHeight="1">
      <c r="AA3498" s="27">
        <v>0</v>
      </c>
      <c r="AU3498" s="45"/>
    </row>
    <row r="3499" spans="27:47" ht="12" customHeight="1">
      <c r="AA3499" s="27">
        <v>0</v>
      </c>
      <c r="AU3499" s="45"/>
    </row>
    <row r="3500" spans="27:47" ht="12" customHeight="1">
      <c r="AA3500" s="27">
        <v>0</v>
      </c>
      <c r="AU3500" s="45"/>
    </row>
    <row r="3501" spans="27:47" ht="12" customHeight="1">
      <c r="AA3501" s="27">
        <v>0</v>
      </c>
      <c r="AU3501" s="45"/>
    </row>
    <row r="3502" spans="27:47" ht="12" customHeight="1">
      <c r="AA3502" s="27">
        <v>0</v>
      </c>
      <c r="AU3502" s="45"/>
    </row>
    <row r="3503" spans="27:47" ht="12" customHeight="1">
      <c r="AA3503" s="27">
        <v>0</v>
      </c>
      <c r="AU3503" s="45"/>
    </row>
    <row r="3504" spans="27:47" ht="12" customHeight="1">
      <c r="AA3504" s="27">
        <v>0</v>
      </c>
      <c r="AU3504" s="45"/>
    </row>
    <row r="3505" spans="27:47" ht="12" customHeight="1">
      <c r="AA3505" s="27">
        <v>0</v>
      </c>
      <c r="AU3505" s="45"/>
    </row>
    <row r="3506" spans="27:47" ht="12" customHeight="1">
      <c r="AA3506" s="27">
        <v>0</v>
      </c>
      <c r="AU3506" s="45"/>
    </row>
    <row r="3507" spans="27:47" ht="12" customHeight="1">
      <c r="AA3507" s="27">
        <v>0</v>
      </c>
      <c r="AU3507" s="45"/>
    </row>
    <row r="3508" spans="27:47" ht="12" customHeight="1">
      <c r="AA3508" s="27">
        <v>0</v>
      </c>
      <c r="AU3508" s="45"/>
    </row>
    <row r="3509" spans="27:47" ht="12" customHeight="1">
      <c r="AA3509" s="27">
        <v>0</v>
      </c>
      <c r="AU3509" s="45"/>
    </row>
    <row r="3510" spans="27:47" ht="12" customHeight="1">
      <c r="AA3510" s="27">
        <v>0</v>
      </c>
      <c r="AU3510" s="45"/>
    </row>
    <row r="3511" spans="27:47" ht="12" customHeight="1">
      <c r="AA3511" s="27">
        <v>0</v>
      </c>
      <c r="AU3511" s="45"/>
    </row>
    <row r="3512" spans="27:47" ht="12" customHeight="1">
      <c r="AA3512" s="27">
        <v>0</v>
      </c>
      <c r="AU3512" s="45"/>
    </row>
    <row r="3513" spans="27:47" ht="12" customHeight="1">
      <c r="AA3513" s="27">
        <v>0</v>
      </c>
      <c r="AU3513" s="45"/>
    </row>
    <row r="3514" spans="27:47" ht="12" customHeight="1">
      <c r="AA3514" s="27">
        <v>0</v>
      </c>
      <c r="AU3514" s="45"/>
    </row>
    <row r="3515" spans="27:47" ht="12" customHeight="1">
      <c r="AA3515" s="27">
        <v>0</v>
      </c>
      <c r="AU3515" s="45"/>
    </row>
    <row r="3516" spans="27:47" ht="12" customHeight="1">
      <c r="AA3516" s="27">
        <v>0</v>
      </c>
      <c r="AU3516" s="45"/>
    </row>
    <row r="3517" spans="27:47" ht="12" customHeight="1">
      <c r="AA3517" s="27">
        <v>0</v>
      </c>
      <c r="AU3517" s="45"/>
    </row>
    <row r="3518" spans="27:47" ht="12" customHeight="1">
      <c r="AA3518" s="27">
        <v>0</v>
      </c>
      <c r="AU3518" s="45"/>
    </row>
    <row r="3519" spans="27:47" ht="12" customHeight="1">
      <c r="AA3519" s="27">
        <v>0</v>
      </c>
      <c r="AU3519" s="45"/>
    </row>
    <row r="3520" spans="27:47" ht="12" customHeight="1">
      <c r="AA3520" s="27">
        <v>0</v>
      </c>
      <c r="AU3520" s="45"/>
    </row>
    <row r="3521" spans="27:47" ht="12" customHeight="1">
      <c r="AA3521" s="27">
        <v>0</v>
      </c>
      <c r="AU3521" s="45"/>
    </row>
    <row r="3522" spans="27:47" ht="12" customHeight="1">
      <c r="AA3522" s="27">
        <v>0</v>
      </c>
      <c r="AU3522" s="45"/>
    </row>
    <row r="3523" spans="27:47" ht="12" customHeight="1">
      <c r="AA3523" s="27">
        <v>0</v>
      </c>
      <c r="AU3523" s="45"/>
    </row>
    <row r="3524" spans="27:47" ht="12" customHeight="1">
      <c r="AA3524" s="27">
        <v>0</v>
      </c>
      <c r="AU3524" s="45"/>
    </row>
    <row r="3525" spans="27:47" ht="12" customHeight="1">
      <c r="AA3525" s="27">
        <v>0</v>
      </c>
      <c r="AU3525" s="45"/>
    </row>
    <row r="3526" spans="27:47" ht="12" customHeight="1">
      <c r="AA3526" s="27">
        <v>0</v>
      </c>
      <c r="AU3526" s="45"/>
    </row>
    <row r="3527" spans="27:47" ht="12" customHeight="1">
      <c r="AA3527" s="27">
        <v>0</v>
      </c>
      <c r="AU3527" s="45"/>
    </row>
    <row r="3528" spans="27:47" ht="12" customHeight="1">
      <c r="AA3528" s="27">
        <v>0</v>
      </c>
      <c r="AU3528" s="45"/>
    </row>
    <row r="3529" spans="27:47" ht="12" customHeight="1">
      <c r="AA3529" s="27">
        <v>0</v>
      </c>
      <c r="AU3529" s="45"/>
    </row>
    <row r="3530" spans="27:47" ht="12" customHeight="1">
      <c r="AA3530" s="27">
        <v>0</v>
      </c>
      <c r="AU3530" s="45"/>
    </row>
    <row r="3531" spans="27:47" ht="12" customHeight="1">
      <c r="AA3531" s="27">
        <v>0</v>
      </c>
      <c r="AU3531" s="45"/>
    </row>
    <row r="3532" spans="27:47" ht="12" customHeight="1">
      <c r="AA3532" s="27">
        <v>0</v>
      </c>
      <c r="AU3532" s="45"/>
    </row>
    <row r="3533" spans="27:47" ht="12" customHeight="1">
      <c r="AA3533" s="27">
        <v>0</v>
      </c>
      <c r="AU3533" s="45"/>
    </row>
    <row r="3534" spans="27:47" ht="12" customHeight="1">
      <c r="AA3534" s="27">
        <v>0</v>
      </c>
      <c r="AU3534" s="45"/>
    </row>
    <row r="3535" spans="27:47" ht="12" customHeight="1">
      <c r="AA3535" s="27">
        <v>0</v>
      </c>
      <c r="AU3535" s="45"/>
    </row>
    <row r="3536" spans="27:47" ht="12" customHeight="1">
      <c r="AA3536" s="27">
        <v>0</v>
      </c>
      <c r="AU3536" s="45"/>
    </row>
    <row r="3537" spans="27:47" ht="12" customHeight="1">
      <c r="AA3537" s="27">
        <v>0</v>
      </c>
      <c r="AU3537" s="45"/>
    </row>
    <row r="3538" spans="27:47" ht="12" customHeight="1">
      <c r="AA3538" s="27">
        <v>0</v>
      </c>
      <c r="AU3538" s="45"/>
    </row>
    <row r="3539" spans="27:47" ht="12" customHeight="1">
      <c r="AA3539" s="27">
        <v>0</v>
      </c>
      <c r="AU3539" s="45"/>
    </row>
    <row r="3540" spans="27:47" ht="12" customHeight="1">
      <c r="AA3540" s="27">
        <v>0</v>
      </c>
      <c r="AU3540" s="45"/>
    </row>
    <row r="3541" spans="27:47" ht="12" customHeight="1">
      <c r="AA3541" s="27">
        <v>0</v>
      </c>
      <c r="AU3541" s="45"/>
    </row>
    <row r="3542" spans="27:47" ht="12" customHeight="1">
      <c r="AA3542" s="27">
        <v>0</v>
      </c>
      <c r="AU3542" s="45"/>
    </row>
    <row r="3543" spans="27:47" ht="12" customHeight="1">
      <c r="AA3543" s="27">
        <v>0</v>
      </c>
      <c r="AU3543" s="45"/>
    </row>
    <row r="3544" spans="27:47" ht="12" customHeight="1">
      <c r="AA3544" s="27">
        <v>0</v>
      </c>
      <c r="AU3544" s="45"/>
    </row>
    <row r="3545" spans="27:47" ht="12" customHeight="1">
      <c r="AA3545" s="27">
        <v>0</v>
      </c>
      <c r="AU3545" s="45"/>
    </row>
    <row r="3546" spans="27:47" ht="12" customHeight="1">
      <c r="AA3546" s="27">
        <v>0</v>
      </c>
      <c r="AU3546" s="45"/>
    </row>
    <row r="3547" spans="27:47" ht="12" customHeight="1">
      <c r="AA3547" s="27">
        <v>0</v>
      </c>
      <c r="AU3547" s="45"/>
    </row>
    <row r="3548" spans="27:47" ht="12" customHeight="1">
      <c r="AA3548" s="27">
        <v>0</v>
      </c>
      <c r="AU3548" s="45"/>
    </row>
    <row r="3549" spans="27:47" ht="12" customHeight="1">
      <c r="AA3549" s="27">
        <v>0</v>
      </c>
      <c r="AU3549" s="45"/>
    </row>
    <row r="3550" spans="27:47" ht="12" customHeight="1">
      <c r="AA3550" s="27">
        <v>0</v>
      </c>
      <c r="AU3550" s="45"/>
    </row>
    <row r="3551" spans="27:47" ht="12" customHeight="1">
      <c r="AA3551" s="27">
        <v>0</v>
      </c>
      <c r="AU3551" s="45"/>
    </row>
    <row r="3552" spans="27:47" ht="12" customHeight="1">
      <c r="AA3552" s="27">
        <v>0</v>
      </c>
      <c r="AU3552" s="45"/>
    </row>
    <row r="3553" spans="27:47" ht="12" customHeight="1">
      <c r="AA3553" s="27">
        <v>0</v>
      </c>
      <c r="AU3553" s="45"/>
    </row>
    <row r="3554" spans="27:47" ht="12" customHeight="1">
      <c r="AA3554" s="27">
        <v>0</v>
      </c>
      <c r="AU3554" s="45"/>
    </row>
    <row r="3555" spans="27:47" ht="12" customHeight="1">
      <c r="AA3555" s="27">
        <v>0</v>
      </c>
      <c r="AU3555" s="45"/>
    </row>
    <row r="3556" spans="27:47" ht="12" customHeight="1">
      <c r="AA3556" s="27">
        <v>0</v>
      </c>
      <c r="AU3556" s="45"/>
    </row>
    <row r="3557" spans="27:47" ht="12" customHeight="1">
      <c r="AA3557" s="27">
        <v>0</v>
      </c>
      <c r="AU3557" s="45"/>
    </row>
    <row r="3558" spans="27:47" ht="12" customHeight="1">
      <c r="AA3558" s="27">
        <v>0</v>
      </c>
      <c r="AU3558" s="45"/>
    </row>
    <row r="3559" spans="27:47" ht="12" customHeight="1">
      <c r="AA3559" s="27">
        <v>0</v>
      </c>
      <c r="AU3559" s="45"/>
    </row>
    <row r="3560" spans="27:47" ht="12" customHeight="1">
      <c r="AA3560" s="27">
        <v>0</v>
      </c>
      <c r="AU3560" s="45"/>
    </row>
    <row r="3561" spans="27:47" ht="12" customHeight="1">
      <c r="AA3561" s="27">
        <v>0</v>
      </c>
      <c r="AU3561" s="45"/>
    </row>
    <row r="3562" spans="27:47" ht="12" customHeight="1">
      <c r="AA3562" s="27">
        <v>0</v>
      </c>
      <c r="AU3562" s="45"/>
    </row>
    <row r="3563" spans="27:47" ht="12" customHeight="1">
      <c r="AA3563" s="27">
        <v>0</v>
      </c>
      <c r="AU3563" s="45"/>
    </row>
    <row r="3564" spans="27:47" ht="12" customHeight="1">
      <c r="AA3564" s="27">
        <v>0</v>
      </c>
      <c r="AU3564" s="45"/>
    </row>
    <row r="3565" spans="27:47" ht="12" customHeight="1">
      <c r="AA3565" s="27">
        <v>0</v>
      </c>
      <c r="AU3565" s="45"/>
    </row>
    <row r="3566" spans="27:47" ht="12" customHeight="1">
      <c r="AA3566" s="27">
        <v>0</v>
      </c>
      <c r="AU3566" s="45"/>
    </row>
    <row r="3567" spans="27:47" ht="12" customHeight="1">
      <c r="AA3567" s="27">
        <v>0</v>
      </c>
      <c r="AU3567" s="45"/>
    </row>
    <row r="3568" spans="27:47" ht="12" customHeight="1">
      <c r="AA3568" s="27">
        <v>0</v>
      </c>
      <c r="AU3568" s="45"/>
    </row>
    <row r="3569" spans="27:47" ht="12" customHeight="1">
      <c r="AA3569" s="27">
        <v>0</v>
      </c>
      <c r="AU3569" s="45"/>
    </row>
    <row r="3570" spans="27:47" ht="12" customHeight="1">
      <c r="AA3570" s="27">
        <v>0</v>
      </c>
      <c r="AU3570" s="45"/>
    </row>
    <row r="3571" spans="27:47" ht="12" customHeight="1">
      <c r="AA3571" s="27">
        <v>0</v>
      </c>
      <c r="AU3571" s="45"/>
    </row>
    <row r="3572" spans="27:47" ht="12" customHeight="1">
      <c r="AA3572" s="27">
        <v>0</v>
      </c>
      <c r="AU3572" s="45"/>
    </row>
    <row r="3573" spans="27:47" ht="12" customHeight="1">
      <c r="AA3573" s="27">
        <v>0</v>
      </c>
      <c r="AU3573" s="45"/>
    </row>
    <row r="3574" spans="27:47" ht="12" customHeight="1">
      <c r="AA3574" s="27">
        <v>0</v>
      </c>
      <c r="AU3574" s="45"/>
    </row>
    <row r="3575" spans="27:47" ht="12" customHeight="1">
      <c r="AA3575" s="27">
        <v>0</v>
      </c>
      <c r="AU3575" s="45"/>
    </row>
    <row r="3576" spans="27:47" ht="12" customHeight="1">
      <c r="AA3576" s="27">
        <v>0</v>
      </c>
      <c r="AU3576" s="45"/>
    </row>
    <row r="3577" spans="27:47" ht="12" customHeight="1">
      <c r="AA3577" s="27">
        <v>0</v>
      </c>
      <c r="AU3577" s="45"/>
    </row>
    <row r="3578" spans="27:47" ht="12" customHeight="1">
      <c r="AA3578" s="27">
        <v>0</v>
      </c>
      <c r="AU3578" s="45"/>
    </row>
    <row r="3579" spans="27:47" ht="12" customHeight="1">
      <c r="AA3579" s="27">
        <v>0</v>
      </c>
      <c r="AU3579" s="45"/>
    </row>
    <row r="3580" spans="27:47" ht="12" customHeight="1">
      <c r="AA3580" s="27">
        <v>0</v>
      </c>
      <c r="AU3580" s="45"/>
    </row>
    <row r="3581" spans="27:47" ht="12" customHeight="1">
      <c r="AA3581" s="27">
        <v>0</v>
      </c>
      <c r="AU3581" s="45"/>
    </row>
    <row r="3582" spans="27:47" ht="12" customHeight="1">
      <c r="AA3582" s="27">
        <v>0</v>
      </c>
      <c r="AU3582" s="45"/>
    </row>
    <row r="3583" spans="27:47" ht="12" customHeight="1">
      <c r="AA3583" s="27">
        <v>0</v>
      </c>
      <c r="AU3583" s="45"/>
    </row>
    <row r="3584" spans="27:47" ht="12" customHeight="1">
      <c r="AA3584" s="27">
        <v>0</v>
      </c>
      <c r="AU3584" s="45"/>
    </row>
    <row r="3585" spans="27:47" ht="12" customHeight="1">
      <c r="AA3585" s="27">
        <v>0</v>
      </c>
      <c r="AU3585" s="45"/>
    </row>
    <row r="3586" spans="27:47" ht="12" customHeight="1">
      <c r="AA3586" s="27">
        <v>0</v>
      </c>
      <c r="AU3586" s="45"/>
    </row>
    <row r="3587" spans="27:47" ht="12" customHeight="1">
      <c r="AA3587" s="27">
        <v>0</v>
      </c>
      <c r="AU3587" s="45"/>
    </row>
    <row r="3588" spans="27:47" ht="12" customHeight="1">
      <c r="AA3588" s="27">
        <v>0</v>
      </c>
      <c r="AU3588" s="45"/>
    </row>
    <row r="3589" spans="27:47" ht="12" customHeight="1">
      <c r="AA3589" s="27">
        <v>0</v>
      </c>
      <c r="AU3589" s="45"/>
    </row>
    <row r="3590" spans="27:47" ht="12" customHeight="1">
      <c r="AA3590" s="27">
        <v>0</v>
      </c>
      <c r="AU3590" s="45"/>
    </row>
    <row r="3591" spans="27:47" ht="12" customHeight="1">
      <c r="AA3591" s="27">
        <v>0</v>
      </c>
      <c r="AU3591" s="45"/>
    </row>
    <row r="3592" spans="27:47" ht="12" customHeight="1">
      <c r="AA3592" s="27">
        <v>0</v>
      </c>
      <c r="AU3592" s="45"/>
    </row>
    <row r="3593" spans="27:47" ht="12" customHeight="1">
      <c r="AA3593" s="27">
        <v>0</v>
      </c>
      <c r="AU3593" s="45"/>
    </row>
    <row r="3594" spans="27:47" ht="12" customHeight="1">
      <c r="AA3594" s="27">
        <v>0</v>
      </c>
      <c r="AU3594" s="45"/>
    </row>
    <row r="3595" spans="27:47" ht="12" customHeight="1">
      <c r="AA3595" s="27">
        <v>0</v>
      </c>
      <c r="AU3595" s="45"/>
    </row>
    <row r="3596" spans="27:47" ht="12" customHeight="1">
      <c r="AA3596" s="27">
        <v>0</v>
      </c>
      <c r="AU3596" s="45"/>
    </row>
    <row r="3597" spans="27:47" ht="12" customHeight="1">
      <c r="AA3597" s="27">
        <v>0</v>
      </c>
      <c r="AU3597" s="45"/>
    </row>
    <row r="3598" spans="27:47" ht="12" customHeight="1">
      <c r="AA3598" s="27">
        <v>0</v>
      </c>
      <c r="AU3598" s="45"/>
    </row>
    <row r="3599" spans="27:47" ht="12" customHeight="1">
      <c r="AA3599" s="27">
        <v>0</v>
      </c>
      <c r="AU3599" s="45"/>
    </row>
    <row r="3600" spans="27:47" ht="12" customHeight="1">
      <c r="AA3600" s="27">
        <v>0</v>
      </c>
      <c r="AU3600" s="45"/>
    </row>
    <row r="3601" spans="27:47" ht="12" customHeight="1">
      <c r="AA3601" s="27">
        <v>0</v>
      </c>
      <c r="AU3601" s="45"/>
    </row>
    <row r="3602" spans="27:47" ht="12" customHeight="1">
      <c r="AA3602" s="27">
        <v>0</v>
      </c>
      <c r="AU3602" s="45"/>
    </row>
    <row r="3603" spans="27:47" ht="12" customHeight="1">
      <c r="AA3603" s="27">
        <v>0</v>
      </c>
      <c r="AU3603" s="45"/>
    </row>
    <row r="3604" spans="27:47" ht="12" customHeight="1">
      <c r="AA3604" s="27">
        <v>0</v>
      </c>
      <c r="AU3604" s="45"/>
    </row>
    <row r="3605" spans="27:47" ht="12" customHeight="1">
      <c r="AA3605" s="27">
        <v>0</v>
      </c>
      <c r="AU3605" s="45"/>
    </row>
    <row r="3606" spans="27:47" ht="12" customHeight="1">
      <c r="AA3606" s="27">
        <v>0</v>
      </c>
      <c r="AU3606" s="45"/>
    </row>
    <row r="3607" spans="27:47" ht="12" customHeight="1">
      <c r="AA3607" s="27">
        <v>0</v>
      </c>
      <c r="AU3607" s="45"/>
    </row>
    <row r="3608" spans="27:47" ht="12" customHeight="1">
      <c r="AA3608" s="27">
        <v>0</v>
      </c>
      <c r="AU3608" s="45"/>
    </row>
    <row r="3609" spans="27:47" ht="12" customHeight="1">
      <c r="AA3609" s="27">
        <v>0</v>
      </c>
      <c r="AU3609" s="45"/>
    </row>
    <row r="3610" spans="27:47" ht="12" customHeight="1">
      <c r="AA3610" s="27">
        <v>0</v>
      </c>
      <c r="AU3610" s="45"/>
    </row>
    <row r="3611" spans="27:47" ht="12" customHeight="1">
      <c r="AA3611" s="27">
        <v>0</v>
      </c>
      <c r="AU3611" s="45"/>
    </row>
    <row r="3612" spans="27:47" ht="12" customHeight="1">
      <c r="AA3612" s="27">
        <v>0</v>
      </c>
      <c r="AU3612" s="45"/>
    </row>
    <row r="3613" spans="27:47" ht="12" customHeight="1">
      <c r="AA3613" s="27">
        <v>0</v>
      </c>
      <c r="AU3613" s="45"/>
    </row>
    <row r="3614" spans="27:47" ht="12" customHeight="1">
      <c r="AA3614" s="27">
        <v>0</v>
      </c>
      <c r="AU3614" s="45"/>
    </row>
    <row r="3615" spans="27:47" ht="12" customHeight="1">
      <c r="AA3615" s="27">
        <v>0</v>
      </c>
      <c r="AU3615" s="45"/>
    </row>
    <row r="3616" spans="27:47" ht="12" customHeight="1">
      <c r="AA3616" s="27">
        <v>0</v>
      </c>
      <c r="AU3616" s="45"/>
    </row>
    <row r="3617" spans="27:47" ht="12" customHeight="1">
      <c r="AA3617" s="27">
        <v>0</v>
      </c>
      <c r="AU3617" s="45"/>
    </row>
    <row r="3618" spans="27:47" ht="12" customHeight="1">
      <c r="AA3618" s="27">
        <v>0</v>
      </c>
      <c r="AU3618" s="45"/>
    </row>
    <row r="3619" spans="27:47" ht="12" customHeight="1">
      <c r="AA3619" s="27">
        <v>0</v>
      </c>
      <c r="AU3619" s="45"/>
    </row>
    <row r="3620" spans="27:47" ht="12" customHeight="1">
      <c r="AA3620" s="27">
        <v>0</v>
      </c>
      <c r="AU3620" s="45"/>
    </row>
    <row r="3621" spans="27:47" ht="12" customHeight="1">
      <c r="AA3621" s="27">
        <v>0</v>
      </c>
      <c r="AU3621" s="45"/>
    </row>
    <row r="3622" spans="27:47" ht="12" customHeight="1">
      <c r="AA3622" s="27">
        <v>0</v>
      </c>
      <c r="AU3622" s="45"/>
    </row>
    <row r="3623" spans="27:47" ht="12" customHeight="1">
      <c r="AA3623" s="27">
        <v>0</v>
      </c>
      <c r="AU3623" s="45"/>
    </row>
    <row r="3624" spans="27:47" ht="12" customHeight="1">
      <c r="AA3624" s="27">
        <v>0</v>
      </c>
      <c r="AU3624" s="45"/>
    </row>
    <row r="3625" spans="27:47" ht="12" customHeight="1">
      <c r="AA3625" s="27">
        <v>0</v>
      </c>
      <c r="AU3625" s="45"/>
    </row>
    <row r="3626" spans="27:47" ht="12" customHeight="1">
      <c r="AA3626" s="27">
        <v>0</v>
      </c>
      <c r="AU3626" s="45"/>
    </row>
    <row r="3627" spans="27:47" ht="12" customHeight="1">
      <c r="AA3627" s="27">
        <v>0</v>
      </c>
      <c r="AU3627" s="45"/>
    </row>
    <row r="3628" spans="27:47" ht="12" customHeight="1">
      <c r="AA3628" s="27">
        <v>0</v>
      </c>
      <c r="AU3628" s="45"/>
    </row>
    <row r="3629" spans="27:47" ht="12" customHeight="1">
      <c r="AA3629" s="27">
        <v>0</v>
      </c>
      <c r="AU3629" s="45"/>
    </row>
    <row r="3630" spans="27:47" ht="12" customHeight="1">
      <c r="AA3630" s="27">
        <v>0</v>
      </c>
      <c r="AU3630" s="45"/>
    </row>
    <row r="3631" spans="27:47" ht="12" customHeight="1">
      <c r="AA3631" s="27">
        <v>0</v>
      </c>
      <c r="AU3631" s="45"/>
    </row>
    <row r="3632" spans="27:47" ht="12" customHeight="1">
      <c r="AA3632" s="27">
        <v>0</v>
      </c>
      <c r="AU3632" s="45"/>
    </row>
    <row r="3633" spans="27:47" ht="12" customHeight="1">
      <c r="AA3633" s="27">
        <v>0</v>
      </c>
      <c r="AU3633" s="45"/>
    </row>
    <row r="3634" spans="27:47" ht="12" customHeight="1">
      <c r="AA3634" s="27">
        <v>0</v>
      </c>
      <c r="AU3634" s="45"/>
    </row>
    <row r="3635" spans="27:47" ht="12" customHeight="1">
      <c r="AA3635" s="27">
        <v>0</v>
      </c>
      <c r="AU3635" s="45"/>
    </row>
    <row r="3636" spans="27:47" ht="12" customHeight="1">
      <c r="AA3636" s="27">
        <v>0</v>
      </c>
      <c r="AU3636" s="45"/>
    </row>
    <row r="3637" spans="27:47" ht="12" customHeight="1">
      <c r="AA3637" s="27">
        <v>0</v>
      </c>
      <c r="AU3637" s="45"/>
    </row>
    <row r="3638" spans="27:47" ht="12" customHeight="1">
      <c r="AA3638" s="27">
        <v>0</v>
      </c>
      <c r="AU3638" s="45"/>
    </row>
    <row r="3639" spans="27:47" ht="12" customHeight="1">
      <c r="AA3639" s="27">
        <v>0</v>
      </c>
      <c r="AU3639" s="45"/>
    </row>
    <row r="3640" spans="27:47" ht="12" customHeight="1">
      <c r="AA3640" s="27">
        <v>0</v>
      </c>
      <c r="AU3640" s="45"/>
    </row>
    <row r="3641" spans="27:47" ht="12" customHeight="1">
      <c r="AA3641" s="27">
        <v>0</v>
      </c>
      <c r="AU3641" s="45"/>
    </row>
    <row r="3642" spans="27:47" ht="12" customHeight="1">
      <c r="AA3642" s="27">
        <v>0</v>
      </c>
      <c r="AU3642" s="45"/>
    </row>
    <row r="3643" spans="27:47" ht="12" customHeight="1">
      <c r="AA3643" s="27">
        <v>0</v>
      </c>
      <c r="AU3643" s="45"/>
    </row>
    <row r="3644" spans="27:47" ht="12" customHeight="1">
      <c r="AA3644" s="27">
        <v>0</v>
      </c>
      <c r="AU3644" s="45"/>
    </row>
    <row r="3645" spans="27:47" ht="12" customHeight="1">
      <c r="AA3645" s="27">
        <v>0</v>
      </c>
      <c r="AU3645" s="45"/>
    </row>
    <row r="3646" spans="27:47" ht="12" customHeight="1">
      <c r="AA3646" s="27">
        <v>0</v>
      </c>
      <c r="AU3646" s="45"/>
    </row>
    <row r="3647" spans="27:47" ht="12" customHeight="1">
      <c r="AA3647" s="27">
        <v>0</v>
      </c>
      <c r="AU3647" s="45"/>
    </row>
    <row r="3648" spans="27:47" ht="12" customHeight="1">
      <c r="AA3648" s="27">
        <v>0</v>
      </c>
      <c r="AU3648" s="45"/>
    </row>
    <row r="3649" spans="27:47" ht="12" customHeight="1">
      <c r="AA3649" s="27">
        <v>0</v>
      </c>
      <c r="AU3649" s="45"/>
    </row>
    <row r="3650" spans="27:47" ht="12" customHeight="1">
      <c r="AA3650" s="27">
        <v>0</v>
      </c>
      <c r="AU3650" s="45"/>
    </row>
    <row r="3651" spans="27:47" ht="12" customHeight="1">
      <c r="AA3651" s="27">
        <v>0</v>
      </c>
      <c r="AU3651" s="45"/>
    </row>
    <row r="3652" spans="27:47" ht="12" customHeight="1">
      <c r="AA3652" s="27">
        <v>0</v>
      </c>
      <c r="AU3652" s="45"/>
    </row>
    <row r="3653" spans="27:47" ht="12" customHeight="1">
      <c r="AA3653" s="27">
        <v>0</v>
      </c>
      <c r="AU3653" s="45"/>
    </row>
    <row r="3654" spans="27:47" ht="12" customHeight="1">
      <c r="AA3654" s="27">
        <v>0</v>
      </c>
      <c r="AU3654" s="45"/>
    </row>
    <row r="3655" spans="27:47" ht="12" customHeight="1">
      <c r="AA3655" s="27">
        <v>0</v>
      </c>
      <c r="AU3655" s="45"/>
    </row>
    <row r="3656" spans="27:47" ht="12" customHeight="1">
      <c r="AA3656" s="27">
        <v>0</v>
      </c>
      <c r="AU3656" s="45"/>
    </row>
    <row r="3657" spans="27:47" ht="12" customHeight="1">
      <c r="AA3657" s="27">
        <v>0</v>
      </c>
      <c r="AU3657" s="45"/>
    </row>
    <row r="3658" spans="27:47" ht="12" customHeight="1">
      <c r="AA3658" s="27">
        <v>0</v>
      </c>
      <c r="AU3658" s="45"/>
    </row>
    <row r="3659" spans="27:47" ht="12" customHeight="1">
      <c r="AA3659" s="27">
        <v>0</v>
      </c>
      <c r="AU3659" s="45"/>
    </row>
    <row r="3660" spans="27:47" ht="12" customHeight="1">
      <c r="AA3660" s="27">
        <v>0</v>
      </c>
      <c r="AU3660" s="45"/>
    </row>
    <row r="3661" spans="27:47" ht="12" customHeight="1">
      <c r="AA3661" s="27">
        <v>0</v>
      </c>
      <c r="AU3661" s="45"/>
    </row>
    <row r="3662" spans="27:47" ht="12" customHeight="1">
      <c r="AA3662" s="27">
        <v>0</v>
      </c>
      <c r="AU3662" s="45"/>
    </row>
    <row r="3663" spans="27:47" ht="12" customHeight="1">
      <c r="AA3663" s="27">
        <v>0</v>
      </c>
      <c r="AU3663" s="45"/>
    </row>
    <row r="3664" spans="27:47" ht="12" customHeight="1">
      <c r="AA3664" s="27">
        <v>0</v>
      </c>
      <c r="AU3664" s="45"/>
    </row>
    <row r="3665" spans="27:47" ht="12" customHeight="1">
      <c r="AA3665" s="27">
        <v>0</v>
      </c>
      <c r="AU3665" s="45"/>
    </row>
    <row r="3666" spans="27:47" ht="12" customHeight="1">
      <c r="AA3666" s="27">
        <v>0</v>
      </c>
      <c r="AU3666" s="45"/>
    </row>
    <row r="3667" spans="27:47" ht="12" customHeight="1">
      <c r="AA3667" s="27">
        <v>0</v>
      </c>
      <c r="AU3667" s="45"/>
    </row>
    <row r="3668" spans="27:47" ht="12" customHeight="1">
      <c r="AA3668" s="27">
        <v>0</v>
      </c>
      <c r="AU3668" s="45"/>
    </row>
    <row r="3669" spans="27:47" ht="12" customHeight="1">
      <c r="AA3669" s="27">
        <v>0</v>
      </c>
      <c r="AU3669" s="45"/>
    </row>
    <row r="3670" spans="27:47" ht="12" customHeight="1">
      <c r="AA3670" s="27">
        <v>0</v>
      </c>
      <c r="AU3670" s="45"/>
    </row>
    <row r="3671" spans="27:47" ht="12" customHeight="1">
      <c r="AA3671" s="27">
        <v>0</v>
      </c>
      <c r="AU3671" s="45"/>
    </row>
    <row r="3672" spans="27:47" ht="12" customHeight="1">
      <c r="AA3672" s="27">
        <v>0</v>
      </c>
      <c r="AU3672" s="45"/>
    </row>
    <row r="3673" spans="27:47" ht="12" customHeight="1">
      <c r="AA3673" s="27">
        <v>0</v>
      </c>
      <c r="AU3673" s="45"/>
    </row>
    <row r="3674" spans="27:47" ht="12" customHeight="1">
      <c r="AA3674" s="27">
        <v>0</v>
      </c>
      <c r="AU3674" s="45"/>
    </row>
    <row r="3675" spans="27:47" ht="12" customHeight="1">
      <c r="AA3675" s="27">
        <v>0</v>
      </c>
      <c r="AU3675" s="45"/>
    </row>
    <row r="3676" spans="27:47" ht="12" customHeight="1">
      <c r="AA3676" s="27">
        <v>0</v>
      </c>
      <c r="AU3676" s="45"/>
    </row>
    <row r="3677" spans="27:47" ht="12" customHeight="1">
      <c r="AA3677" s="27">
        <v>0</v>
      </c>
      <c r="AU3677" s="45"/>
    </row>
    <row r="3678" spans="27:47" ht="12" customHeight="1">
      <c r="AA3678" s="27">
        <v>0</v>
      </c>
      <c r="AU3678" s="45"/>
    </row>
    <row r="3679" spans="27:47" ht="12" customHeight="1">
      <c r="AA3679" s="27">
        <v>0</v>
      </c>
      <c r="AU3679" s="45"/>
    </row>
    <row r="3680" spans="27:47" ht="12" customHeight="1">
      <c r="AA3680" s="27">
        <v>0</v>
      </c>
      <c r="AU3680" s="45"/>
    </row>
    <row r="3681" spans="27:47" ht="12" customHeight="1">
      <c r="AA3681" s="27">
        <v>0</v>
      </c>
      <c r="AU3681" s="45"/>
    </row>
    <row r="3682" spans="27:47" ht="12" customHeight="1">
      <c r="AA3682" s="27">
        <v>0</v>
      </c>
      <c r="AU3682" s="45"/>
    </row>
    <row r="3683" spans="27:47" ht="12" customHeight="1">
      <c r="AA3683" s="27">
        <v>0</v>
      </c>
      <c r="AU3683" s="45"/>
    </row>
    <row r="3684" spans="27:47" ht="12" customHeight="1">
      <c r="AA3684" s="27">
        <v>0</v>
      </c>
      <c r="AU3684" s="45"/>
    </row>
    <row r="3685" spans="27:47" ht="12" customHeight="1">
      <c r="AA3685" s="27">
        <v>0</v>
      </c>
      <c r="AU3685" s="45"/>
    </row>
    <row r="3686" spans="27:47" ht="12" customHeight="1">
      <c r="AA3686" s="27">
        <v>0</v>
      </c>
      <c r="AU3686" s="45"/>
    </row>
    <row r="3687" spans="27:47" ht="12" customHeight="1">
      <c r="AA3687" s="27">
        <v>0</v>
      </c>
      <c r="AU3687" s="45"/>
    </row>
    <row r="3688" spans="27:47" ht="12" customHeight="1">
      <c r="AA3688" s="27">
        <v>0</v>
      </c>
      <c r="AU3688" s="45"/>
    </row>
    <row r="3689" spans="27:47" ht="12" customHeight="1">
      <c r="AA3689" s="27">
        <v>0</v>
      </c>
      <c r="AU3689" s="45"/>
    </row>
    <row r="3690" spans="27:47" ht="12" customHeight="1">
      <c r="AA3690" s="27">
        <v>0</v>
      </c>
      <c r="AU3690" s="45"/>
    </row>
    <row r="3691" spans="27:47" ht="12" customHeight="1">
      <c r="AA3691" s="27">
        <v>0</v>
      </c>
      <c r="AU3691" s="45"/>
    </row>
    <row r="3692" spans="27:47" ht="12" customHeight="1">
      <c r="AA3692" s="27">
        <v>0</v>
      </c>
      <c r="AU3692" s="45"/>
    </row>
    <row r="3693" spans="27:47" ht="12" customHeight="1">
      <c r="AA3693" s="27">
        <v>0</v>
      </c>
      <c r="AU3693" s="45"/>
    </row>
    <row r="3694" spans="27:47" ht="12" customHeight="1">
      <c r="AA3694" s="27">
        <v>0</v>
      </c>
      <c r="AU3694" s="45"/>
    </row>
    <row r="3695" spans="27:47" ht="12" customHeight="1">
      <c r="AA3695" s="27">
        <v>0</v>
      </c>
      <c r="AU3695" s="45"/>
    </row>
    <row r="3696" spans="27:47" ht="12" customHeight="1">
      <c r="AA3696" s="27">
        <v>0</v>
      </c>
      <c r="AU3696" s="45"/>
    </row>
    <row r="3697" spans="27:47" ht="12" customHeight="1">
      <c r="AA3697" s="27">
        <v>0</v>
      </c>
      <c r="AU3697" s="45"/>
    </row>
    <row r="3698" spans="27:47" ht="12" customHeight="1">
      <c r="AA3698" s="27">
        <v>0</v>
      </c>
      <c r="AU3698" s="45"/>
    </row>
    <row r="3699" spans="27:47" ht="12" customHeight="1">
      <c r="AA3699" s="27">
        <v>0</v>
      </c>
      <c r="AU3699" s="45"/>
    </row>
    <row r="3700" spans="27:47" ht="12" customHeight="1">
      <c r="AA3700" s="27">
        <v>0</v>
      </c>
      <c r="AU3700" s="45"/>
    </row>
    <row r="3701" spans="27:47" ht="12" customHeight="1">
      <c r="AA3701" s="27">
        <v>0</v>
      </c>
      <c r="AU3701" s="45"/>
    </row>
    <row r="3702" spans="27:47" ht="12" customHeight="1">
      <c r="AA3702" s="27">
        <v>0</v>
      </c>
      <c r="AU3702" s="45"/>
    </row>
    <row r="3703" spans="27:47" ht="12" customHeight="1">
      <c r="AA3703" s="27">
        <v>0</v>
      </c>
      <c r="AU3703" s="45"/>
    </row>
    <row r="3704" spans="27:47" ht="12" customHeight="1">
      <c r="AA3704" s="27">
        <v>0</v>
      </c>
      <c r="AU3704" s="45"/>
    </row>
    <row r="3705" spans="27:47" ht="12" customHeight="1">
      <c r="AA3705" s="27">
        <v>0</v>
      </c>
      <c r="AU3705" s="45"/>
    </row>
    <row r="3706" spans="27:47" ht="12" customHeight="1">
      <c r="AA3706" s="27">
        <v>0</v>
      </c>
      <c r="AU3706" s="45"/>
    </row>
    <row r="3707" spans="27:47" ht="12" customHeight="1">
      <c r="AA3707" s="27">
        <v>0</v>
      </c>
      <c r="AU3707" s="45"/>
    </row>
    <row r="3708" spans="27:47" ht="12" customHeight="1">
      <c r="AA3708" s="27">
        <v>0</v>
      </c>
      <c r="AU3708" s="45"/>
    </row>
    <row r="3709" spans="27:47" ht="12" customHeight="1">
      <c r="AA3709" s="27">
        <v>0</v>
      </c>
      <c r="AU3709" s="45"/>
    </row>
    <row r="3710" spans="27:47" ht="12" customHeight="1">
      <c r="AA3710" s="27">
        <v>0</v>
      </c>
      <c r="AU3710" s="45"/>
    </row>
    <row r="3711" spans="27:47" ht="12" customHeight="1">
      <c r="AA3711" s="27">
        <v>0</v>
      </c>
      <c r="AU3711" s="45"/>
    </row>
    <row r="3712" spans="27:47" ht="12" customHeight="1">
      <c r="AA3712" s="27">
        <v>0</v>
      </c>
      <c r="AU3712" s="45"/>
    </row>
    <row r="3713" spans="27:47" ht="12" customHeight="1">
      <c r="AA3713" s="27">
        <v>0</v>
      </c>
      <c r="AU3713" s="45"/>
    </row>
    <row r="3714" spans="27:47" ht="12" customHeight="1">
      <c r="AA3714" s="27">
        <v>0</v>
      </c>
      <c r="AU3714" s="45"/>
    </row>
    <row r="3715" spans="27:47" ht="12" customHeight="1">
      <c r="AA3715" s="27">
        <v>0</v>
      </c>
      <c r="AU3715" s="45"/>
    </row>
    <row r="3716" spans="27:47" ht="12" customHeight="1">
      <c r="AA3716" s="27">
        <v>0</v>
      </c>
      <c r="AU3716" s="45"/>
    </row>
    <row r="3717" spans="27:47" ht="12" customHeight="1">
      <c r="AA3717" s="27">
        <v>0</v>
      </c>
      <c r="AU3717" s="45"/>
    </row>
    <row r="3718" spans="27:47" ht="12" customHeight="1">
      <c r="AA3718" s="27">
        <v>0</v>
      </c>
      <c r="AU3718" s="45"/>
    </row>
    <row r="3719" spans="27:47" ht="12" customHeight="1">
      <c r="AA3719" s="27">
        <v>0</v>
      </c>
      <c r="AU3719" s="45"/>
    </row>
    <row r="3720" spans="27:47" ht="12" customHeight="1">
      <c r="AA3720" s="27">
        <v>0</v>
      </c>
      <c r="AU3720" s="45"/>
    </row>
    <row r="3721" spans="27:47" ht="12" customHeight="1">
      <c r="AA3721" s="27">
        <v>0</v>
      </c>
      <c r="AU3721" s="45"/>
    </row>
    <row r="3722" spans="27:47" ht="12" customHeight="1">
      <c r="AA3722" s="27">
        <v>0</v>
      </c>
      <c r="AU3722" s="45"/>
    </row>
    <row r="3723" spans="27:47" ht="12" customHeight="1">
      <c r="AA3723" s="27">
        <v>0</v>
      </c>
      <c r="AU3723" s="45"/>
    </row>
    <row r="3724" spans="27:47" ht="12" customHeight="1">
      <c r="AA3724" s="27">
        <v>0</v>
      </c>
      <c r="AU3724" s="45"/>
    </row>
    <row r="3725" spans="27:47" ht="12" customHeight="1">
      <c r="AA3725" s="27">
        <v>0</v>
      </c>
      <c r="AU3725" s="45"/>
    </row>
    <row r="3726" spans="27:47" ht="12" customHeight="1">
      <c r="AA3726" s="27">
        <v>0</v>
      </c>
      <c r="AU3726" s="45"/>
    </row>
    <row r="3727" spans="27:47" ht="12" customHeight="1">
      <c r="AA3727" s="27">
        <v>0</v>
      </c>
      <c r="AU3727" s="45"/>
    </row>
    <row r="3728" spans="27:47" ht="12" customHeight="1">
      <c r="AA3728" s="27">
        <v>0</v>
      </c>
      <c r="AU3728" s="45"/>
    </row>
    <row r="3729" spans="27:47" ht="12" customHeight="1">
      <c r="AA3729" s="27">
        <v>0</v>
      </c>
      <c r="AU3729" s="45"/>
    </row>
    <row r="3730" spans="27:47" ht="12" customHeight="1">
      <c r="AA3730" s="27">
        <v>0</v>
      </c>
      <c r="AU3730" s="45"/>
    </row>
    <row r="3731" spans="27:47" ht="12" customHeight="1">
      <c r="AA3731" s="27">
        <v>0</v>
      </c>
      <c r="AU3731" s="45"/>
    </row>
    <row r="3732" spans="27:47" ht="12" customHeight="1">
      <c r="AA3732" s="27">
        <v>0</v>
      </c>
      <c r="AU3732" s="45"/>
    </row>
    <row r="3733" spans="27:47" ht="12" customHeight="1">
      <c r="AA3733" s="27">
        <v>0</v>
      </c>
      <c r="AU3733" s="45"/>
    </row>
    <row r="3734" spans="27:47" ht="12" customHeight="1">
      <c r="AA3734" s="27">
        <v>0</v>
      </c>
      <c r="AU3734" s="45"/>
    </row>
    <row r="3735" spans="27:47" ht="12" customHeight="1">
      <c r="AA3735" s="27">
        <v>0</v>
      </c>
      <c r="AU3735" s="45"/>
    </row>
    <row r="3736" spans="27:47" ht="12" customHeight="1">
      <c r="AA3736" s="27">
        <v>0</v>
      </c>
      <c r="AU3736" s="45"/>
    </row>
    <row r="3737" spans="27:47" ht="12" customHeight="1">
      <c r="AA3737" s="27">
        <v>0</v>
      </c>
      <c r="AU3737" s="45"/>
    </row>
    <row r="3738" spans="27:47" ht="12" customHeight="1">
      <c r="AA3738" s="27">
        <v>0</v>
      </c>
      <c r="AU3738" s="45"/>
    </row>
    <row r="3739" spans="27:47" ht="12" customHeight="1">
      <c r="AA3739" s="27">
        <v>0</v>
      </c>
      <c r="AU3739" s="45"/>
    </row>
    <row r="3740" spans="27:47" ht="12" customHeight="1">
      <c r="AA3740" s="27">
        <v>0</v>
      </c>
      <c r="AU3740" s="45"/>
    </row>
    <row r="3741" spans="27:47" ht="12" customHeight="1">
      <c r="AA3741" s="27">
        <v>0</v>
      </c>
      <c r="AU3741" s="45"/>
    </row>
    <row r="3742" spans="27:47" ht="12" customHeight="1">
      <c r="AA3742" s="27">
        <v>0</v>
      </c>
      <c r="AU3742" s="45"/>
    </row>
    <row r="3743" spans="27:47" ht="12" customHeight="1">
      <c r="AA3743" s="27">
        <v>0</v>
      </c>
      <c r="AU3743" s="45"/>
    </row>
    <row r="3744" spans="27:47" ht="12" customHeight="1">
      <c r="AA3744" s="27">
        <v>0</v>
      </c>
      <c r="AU3744" s="45"/>
    </row>
    <row r="3745" spans="27:47" ht="12" customHeight="1">
      <c r="AA3745" s="27">
        <v>0</v>
      </c>
      <c r="AU3745" s="45"/>
    </row>
    <row r="3746" spans="27:47" ht="12" customHeight="1">
      <c r="AA3746" s="27">
        <v>0</v>
      </c>
      <c r="AU3746" s="45"/>
    </row>
    <row r="3747" spans="27:47" ht="12" customHeight="1">
      <c r="AA3747" s="27">
        <v>0</v>
      </c>
      <c r="AU3747" s="45"/>
    </row>
    <row r="3748" spans="27:47" ht="12" customHeight="1">
      <c r="AA3748" s="27">
        <v>0</v>
      </c>
      <c r="AU3748" s="45"/>
    </row>
    <row r="3749" spans="27:47" ht="12" customHeight="1">
      <c r="AA3749" s="27">
        <v>0</v>
      </c>
      <c r="AU3749" s="45"/>
    </row>
    <row r="3750" spans="27:47" ht="12" customHeight="1">
      <c r="AA3750" s="27">
        <v>0</v>
      </c>
      <c r="AU3750" s="45"/>
    </row>
    <row r="3751" spans="27:47" ht="12" customHeight="1">
      <c r="AA3751" s="27">
        <v>0</v>
      </c>
      <c r="AU3751" s="45"/>
    </row>
    <row r="3752" spans="27:47" ht="12" customHeight="1">
      <c r="AA3752" s="27">
        <v>0</v>
      </c>
      <c r="AU3752" s="45"/>
    </row>
    <row r="3753" spans="27:47" ht="12" customHeight="1">
      <c r="AA3753" s="27">
        <v>0</v>
      </c>
      <c r="AU3753" s="45"/>
    </row>
    <row r="3754" spans="27:47" ht="12" customHeight="1">
      <c r="AA3754" s="27">
        <v>0</v>
      </c>
      <c r="AU3754" s="45"/>
    </row>
    <row r="3755" spans="27:47" ht="12" customHeight="1">
      <c r="AA3755" s="27">
        <v>0</v>
      </c>
      <c r="AU3755" s="45"/>
    </row>
    <row r="3756" spans="27:47" ht="12" customHeight="1">
      <c r="AA3756" s="27">
        <v>0</v>
      </c>
      <c r="AU3756" s="45"/>
    </row>
    <row r="3757" spans="27:47" ht="12" customHeight="1">
      <c r="AA3757" s="27">
        <v>0</v>
      </c>
      <c r="AU3757" s="45"/>
    </row>
    <row r="3758" spans="27:47" ht="12" customHeight="1">
      <c r="AA3758" s="27">
        <v>0</v>
      </c>
      <c r="AU3758" s="45"/>
    </row>
    <row r="3759" spans="27:47" ht="12" customHeight="1">
      <c r="AA3759" s="27">
        <v>0</v>
      </c>
      <c r="AU3759" s="45"/>
    </row>
    <row r="3760" spans="27:47" ht="12" customHeight="1">
      <c r="AA3760" s="27">
        <v>0</v>
      </c>
      <c r="AU3760" s="45"/>
    </row>
    <row r="3761" spans="27:47" ht="12" customHeight="1">
      <c r="AA3761" s="27">
        <v>0</v>
      </c>
      <c r="AU3761" s="45"/>
    </row>
    <row r="3762" spans="27:47" ht="12" customHeight="1">
      <c r="AA3762" s="27">
        <v>0</v>
      </c>
      <c r="AU3762" s="45"/>
    </row>
    <row r="3763" spans="27:47" ht="12" customHeight="1">
      <c r="AA3763" s="27">
        <v>0</v>
      </c>
      <c r="AU3763" s="45"/>
    </row>
    <row r="3764" spans="27:47" ht="12" customHeight="1">
      <c r="AA3764" s="27">
        <v>0</v>
      </c>
      <c r="AU3764" s="45"/>
    </row>
    <row r="3765" spans="27:47" ht="12" customHeight="1">
      <c r="AA3765" s="27">
        <v>0</v>
      </c>
      <c r="AU3765" s="45"/>
    </row>
    <row r="3766" spans="27:47" ht="12" customHeight="1">
      <c r="AA3766" s="27">
        <v>0</v>
      </c>
      <c r="AU3766" s="45"/>
    </row>
    <row r="3767" spans="27:47" ht="12" customHeight="1">
      <c r="AA3767" s="27">
        <v>0</v>
      </c>
      <c r="AU3767" s="45"/>
    </row>
    <row r="3768" spans="27:47" ht="12" customHeight="1">
      <c r="AA3768" s="27">
        <v>0</v>
      </c>
      <c r="AU3768" s="45"/>
    </row>
    <row r="3769" spans="27:47" ht="12" customHeight="1">
      <c r="AA3769" s="27">
        <v>0</v>
      </c>
      <c r="AU3769" s="45"/>
    </row>
    <row r="3770" spans="27:47" ht="12" customHeight="1">
      <c r="AA3770" s="27">
        <v>0</v>
      </c>
      <c r="AU3770" s="45"/>
    </row>
    <row r="3771" spans="27:47" ht="12" customHeight="1">
      <c r="AA3771" s="27">
        <v>0</v>
      </c>
      <c r="AU3771" s="45"/>
    </row>
    <row r="3772" spans="27:47" ht="12" customHeight="1">
      <c r="AA3772" s="27">
        <v>0</v>
      </c>
      <c r="AU3772" s="45"/>
    </row>
    <row r="3773" spans="27:47" ht="12" customHeight="1">
      <c r="AA3773" s="27">
        <v>0</v>
      </c>
      <c r="AU3773" s="45"/>
    </row>
    <row r="3774" spans="27:47" ht="12" customHeight="1">
      <c r="AA3774" s="27">
        <v>0</v>
      </c>
      <c r="AU3774" s="45"/>
    </row>
    <row r="3775" spans="27:47" ht="12" customHeight="1">
      <c r="AA3775" s="27">
        <v>0</v>
      </c>
      <c r="AU3775" s="45"/>
    </row>
    <row r="3776" spans="27:47" ht="12" customHeight="1">
      <c r="AA3776" s="27">
        <v>0</v>
      </c>
      <c r="AU3776" s="45"/>
    </row>
    <row r="3777" spans="27:47" ht="12" customHeight="1">
      <c r="AA3777" s="27">
        <v>0</v>
      </c>
      <c r="AU3777" s="45"/>
    </row>
    <row r="3778" spans="27:47" ht="12" customHeight="1">
      <c r="AA3778" s="27">
        <v>0</v>
      </c>
      <c r="AU3778" s="45"/>
    </row>
    <row r="3779" spans="27:47" ht="12" customHeight="1">
      <c r="AA3779" s="27">
        <v>0</v>
      </c>
      <c r="AU3779" s="45"/>
    </row>
    <row r="3780" spans="27:47" ht="12" customHeight="1">
      <c r="AA3780" s="27">
        <v>0</v>
      </c>
      <c r="AU3780" s="45"/>
    </row>
    <row r="3781" spans="27:47" ht="12" customHeight="1">
      <c r="AA3781" s="27">
        <v>0</v>
      </c>
      <c r="AU3781" s="45"/>
    </row>
    <row r="3782" spans="27:47" ht="12" customHeight="1">
      <c r="AA3782" s="27">
        <v>0</v>
      </c>
      <c r="AU3782" s="45"/>
    </row>
    <row r="3783" spans="27:47" ht="12" customHeight="1">
      <c r="AA3783" s="27">
        <v>0</v>
      </c>
      <c r="AU3783" s="45"/>
    </row>
    <row r="3784" spans="27:47" ht="12" customHeight="1">
      <c r="AA3784" s="27">
        <v>0</v>
      </c>
      <c r="AU3784" s="45"/>
    </row>
    <row r="3785" spans="27:47" ht="12" customHeight="1">
      <c r="AA3785" s="27">
        <v>0</v>
      </c>
      <c r="AU3785" s="45"/>
    </row>
    <row r="3786" spans="27:47" ht="12" customHeight="1">
      <c r="AA3786" s="27">
        <v>0</v>
      </c>
      <c r="AU3786" s="45"/>
    </row>
    <row r="3787" spans="27:47" ht="12" customHeight="1">
      <c r="AA3787" s="27">
        <v>0</v>
      </c>
      <c r="AU3787" s="45"/>
    </row>
    <row r="3788" spans="27:47" ht="12" customHeight="1">
      <c r="AA3788" s="27">
        <v>0</v>
      </c>
      <c r="AU3788" s="45"/>
    </row>
    <row r="3789" spans="27:47" ht="12" customHeight="1">
      <c r="AA3789" s="27">
        <v>0</v>
      </c>
      <c r="AU3789" s="45"/>
    </row>
    <row r="3790" spans="27:47" ht="12" customHeight="1">
      <c r="AA3790" s="27">
        <v>0</v>
      </c>
      <c r="AU3790" s="45"/>
    </row>
    <row r="3791" spans="27:47" ht="12" customHeight="1">
      <c r="AA3791" s="27">
        <v>0</v>
      </c>
      <c r="AU3791" s="45"/>
    </row>
    <row r="3792" spans="27:47" ht="12" customHeight="1">
      <c r="AA3792" s="27">
        <v>0</v>
      </c>
      <c r="AU3792" s="45"/>
    </row>
    <row r="3793" spans="27:47" ht="12" customHeight="1">
      <c r="AA3793" s="27">
        <v>0</v>
      </c>
      <c r="AU3793" s="45"/>
    </row>
    <row r="3794" spans="27:47" ht="12" customHeight="1">
      <c r="AA3794" s="27">
        <v>0</v>
      </c>
      <c r="AU3794" s="45"/>
    </row>
    <row r="3795" spans="27:47" ht="12" customHeight="1">
      <c r="AA3795" s="27">
        <v>0</v>
      </c>
      <c r="AU3795" s="45"/>
    </row>
    <row r="3796" spans="27:47" ht="12" customHeight="1">
      <c r="AA3796" s="27">
        <v>0</v>
      </c>
      <c r="AU3796" s="45"/>
    </row>
    <row r="3797" spans="27:47" ht="12" customHeight="1">
      <c r="AA3797" s="27">
        <v>0</v>
      </c>
      <c r="AU3797" s="45"/>
    </row>
    <row r="3798" spans="27:47" ht="12" customHeight="1">
      <c r="AA3798" s="27">
        <v>0</v>
      </c>
      <c r="AU3798" s="45"/>
    </row>
    <row r="3799" spans="27:47" ht="12" customHeight="1">
      <c r="AA3799" s="27">
        <v>0</v>
      </c>
      <c r="AU3799" s="45"/>
    </row>
    <row r="3800" spans="27:47" ht="12" customHeight="1">
      <c r="AA3800" s="27">
        <v>0</v>
      </c>
      <c r="AU3800" s="45"/>
    </row>
    <row r="3801" spans="27:47" ht="12" customHeight="1">
      <c r="AA3801" s="27">
        <v>0</v>
      </c>
      <c r="AU3801" s="45"/>
    </row>
    <row r="3802" spans="27:47" ht="12" customHeight="1">
      <c r="AA3802" s="27">
        <v>0</v>
      </c>
      <c r="AU3802" s="45"/>
    </row>
    <row r="3803" spans="27:47" ht="12" customHeight="1">
      <c r="AA3803" s="27">
        <v>0</v>
      </c>
      <c r="AU3803" s="45"/>
    </row>
    <row r="3804" spans="27:47" ht="12" customHeight="1">
      <c r="AA3804" s="27">
        <v>0</v>
      </c>
      <c r="AU3804" s="45"/>
    </row>
    <row r="3805" spans="27:47" ht="12" customHeight="1">
      <c r="AA3805" s="27">
        <v>0</v>
      </c>
      <c r="AU3805" s="45"/>
    </row>
    <row r="3806" spans="27:47" ht="12" customHeight="1">
      <c r="AA3806" s="27">
        <v>0</v>
      </c>
      <c r="AU3806" s="45"/>
    </row>
    <row r="3807" spans="27:47" ht="12" customHeight="1">
      <c r="AA3807" s="27">
        <v>0</v>
      </c>
      <c r="AU3807" s="45"/>
    </row>
    <row r="3808" spans="27:47" ht="12" customHeight="1">
      <c r="AA3808" s="27">
        <v>0</v>
      </c>
      <c r="AU3808" s="45"/>
    </row>
    <row r="3809" spans="27:47" ht="12" customHeight="1">
      <c r="AA3809" s="27">
        <v>0</v>
      </c>
      <c r="AU3809" s="45"/>
    </row>
    <row r="3810" spans="27:47" ht="12" customHeight="1">
      <c r="AA3810" s="27">
        <v>0</v>
      </c>
      <c r="AU3810" s="45"/>
    </row>
    <row r="3811" spans="27:47" ht="12" customHeight="1">
      <c r="AA3811" s="27">
        <v>0</v>
      </c>
      <c r="AU3811" s="45"/>
    </row>
    <row r="3812" spans="27:47" ht="12" customHeight="1">
      <c r="AA3812" s="27">
        <v>0</v>
      </c>
      <c r="AU3812" s="45"/>
    </row>
    <row r="3813" spans="27:47" ht="12" customHeight="1">
      <c r="AA3813" s="27">
        <v>0</v>
      </c>
      <c r="AU3813" s="45"/>
    </row>
    <row r="3814" spans="27:47" ht="12" customHeight="1">
      <c r="AA3814" s="27">
        <v>0</v>
      </c>
      <c r="AU3814" s="45"/>
    </row>
    <row r="3815" spans="27:47" ht="12" customHeight="1">
      <c r="AA3815" s="27">
        <v>0</v>
      </c>
      <c r="AU3815" s="45"/>
    </row>
    <row r="3816" spans="27:47" ht="12" customHeight="1">
      <c r="AA3816" s="27">
        <v>0</v>
      </c>
      <c r="AU3816" s="45"/>
    </row>
    <row r="3817" spans="27:47" ht="12" customHeight="1">
      <c r="AA3817" s="27">
        <v>0</v>
      </c>
      <c r="AU3817" s="45"/>
    </row>
    <row r="3818" spans="27:47" ht="12" customHeight="1">
      <c r="AA3818" s="27">
        <v>0</v>
      </c>
      <c r="AU3818" s="45"/>
    </row>
    <row r="3819" spans="27:47" ht="12" customHeight="1">
      <c r="AA3819" s="27">
        <v>0</v>
      </c>
      <c r="AU3819" s="45"/>
    </row>
    <row r="3820" spans="27:47" ht="12" customHeight="1">
      <c r="AA3820" s="27">
        <v>0</v>
      </c>
      <c r="AU3820" s="45"/>
    </row>
    <row r="3821" spans="27:47" ht="12" customHeight="1">
      <c r="AA3821" s="27">
        <v>0</v>
      </c>
      <c r="AU3821" s="45"/>
    </row>
    <row r="3822" spans="27:47" ht="12" customHeight="1">
      <c r="AA3822" s="27">
        <v>0</v>
      </c>
      <c r="AU3822" s="45"/>
    </row>
    <row r="3823" spans="27:47" ht="12" customHeight="1">
      <c r="AA3823" s="27">
        <v>0</v>
      </c>
      <c r="AU3823" s="45"/>
    </row>
    <row r="3824" spans="27:47" ht="12" customHeight="1">
      <c r="AA3824" s="27">
        <v>0</v>
      </c>
      <c r="AU3824" s="45"/>
    </row>
    <row r="3825" spans="27:47" ht="12" customHeight="1">
      <c r="AA3825" s="27">
        <v>0</v>
      </c>
      <c r="AU3825" s="45"/>
    </row>
    <row r="3826" spans="27:47" ht="12" customHeight="1">
      <c r="AA3826" s="27">
        <v>0</v>
      </c>
      <c r="AU3826" s="45"/>
    </row>
    <row r="3827" spans="27:47" ht="12" customHeight="1">
      <c r="AA3827" s="27">
        <v>0</v>
      </c>
      <c r="AU3827" s="45"/>
    </row>
    <row r="3828" spans="27:47" ht="12" customHeight="1">
      <c r="AA3828" s="27">
        <v>0</v>
      </c>
      <c r="AU3828" s="45"/>
    </row>
    <row r="3829" spans="27:47" ht="12" customHeight="1">
      <c r="AA3829" s="27">
        <v>0</v>
      </c>
      <c r="AU3829" s="45"/>
    </row>
    <row r="3830" spans="27:47" ht="12" customHeight="1">
      <c r="AA3830" s="27">
        <v>0</v>
      </c>
      <c r="AU3830" s="45"/>
    </row>
    <row r="3831" spans="27:47" ht="12" customHeight="1">
      <c r="AA3831" s="27">
        <v>0</v>
      </c>
      <c r="AU3831" s="45"/>
    </row>
    <row r="3832" spans="27:47" ht="12" customHeight="1">
      <c r="AA3832" s="27">
        <v>0</v>
      </c>
      <c r="AU3832" s="45"/>
    </row>
    <row r="3833" spans="27:47" ht="12" customHeight="1">
      <c r="AA3833" s="27">
        <v>0</v>
      </c>
      <c r="AU3833" s="45"/>
    </row>
    <row r="3834" spans="27:47" ht="12" customHeight="1">
      <c r="AA3834" s="27">
        <v>0</v>
      </c>
      <c r="AU3834" s="45"/>
    </row>
    <row r="3835" spans="27:47" ht="12" customHeight="1">
      <c r="AA3835" s="27">
        <v>0</v>
      </c>
      <c r="AU3835" s="45"/>
    </row>
    <row r="3836" spans="27:47" ht="12" customHeight="1">
      <c r="AA3836" s="27">
        <v>0</v>
      </c>
      <c r="AU3836" s="45"/>
    </row>
    <row r="3837" spans="27:47" ht="12" customHeight="1">
      <c r="AA3837" s="27">
        <v>0</v>
      </c>
      <c r="AU3837" s="45"/>
    </row>
    <row r="3838" spans="27:47" ht="12" customHeight="1">
      <c r="AA3838" s="27">
        <v>0</v>
      </c>
      <c r="AU3838" s="45"/>
    </row>
    <row r="3839" spans="27:47" ht="12" customHeight="1">
      <c r="AA3839" s="27">
        <v>0</v>
      </c>
      <c r="AU3839" s="45"/>
    </row>
    <row r="3840" spans="27:47" ht="12" customHeight="1">
      <c r="AA3840" s="27">
        <v>0</v>
      </c>
      <c r="AU3840" s="45"/>
    </row>
    <row r="3841" spans="27:47" ht="12" customHeight="1">
      <c r="AA3841" s="27">
        <v>0</v>
      </c>
      <c r="AU3841" s="45"/>
    </row>
    <row r="3842" spans="27:47" ht="12" customHeight="1">
      <c r="AA3842" s="27">
        <v>0</v>
      </c>
      <c r="AU3842" s="45"/>
    </row>
    <row r="3843" spans="27:47" ht="12" customHeight="1">
      <c r="AA3843" s="27">
        <v>0</v>
      </c>
      <c r="AU3843" s="45"/>
    </row>
    <row r="3844" spans="27:47" ht="12" customHeight="1">
      <c r="AA3844" s="27">
        <v>0</v>
      </c>
      <c r="AU3844" s="45"/>
    </row>
    <row r="3845" spans="27:47" ht="12" customHeight="1">
      <c r="AA3845" s="27">
        <v>0</v>
      </c>
      <c r="AU3845" s="45"/>
    </row>
    <row r="3846" spans="27:47" ht="12" customHeight="1">
      <c r="AA3846" s="27">
        <v>0</v>
      </c>
      <c r="AU3846" s="45"/>
    </row>
    <row r="3847" spans="27:47" ht="12" customHeight="1">
      <c r="AA3847" s="27">
        <v>0</v>
      </c>
      <c r="AU3847" s="45"/>
    </row>
    <row r="3848" spans="27:47" ht="12" customHeight="1">
      <c r="AA3848" s="27">
        <v>0</v>
      </c>
      <c r="AU3848" s="45"/>
    </row>
    <row r="3849" spans="27:47" ht="12" customHeight="1">
      <c r="AA3849" s="27">
        <v>0</v>
      </c>
      <c r="AU3849" s="45"/>
    </row>
    <row r="3850" spans="27:47" ht="12" customHeight="1">
      <c r="AA3850" s="27">
        <v>0</v>
      </c>
      <c r="AU3850" s="45"/>
    </row>
    <row r="3851" spans="27:47" ht="12" customHeight="1">
      <c r="AA3851" s="27">
        <v>0</v>
      </c>
      <c r="AU3851" s="45"/>
    </row>
    <row r="3852" spans="27:47" ht="12" customHeight="1">
      <c r="AA3852" s="27">
        <v>0</v>
      </c>
      <c r="AU3852" s="45"/>
    </row>
    <row r="3853" spans="27:47" ht="12" customHeight="1">
      <c r="AA3853" s="27">
        <v>0</v>
      </c>
      <c r="AU3853" s="45"/>
    </row>
    <row r="3854" spans="27:47" ht="12" customHeight="1">
      <c r="AA3854" s="27">
        <v>0</v>
      </c>
      <c r="AU3854" s="45"/>
    </row>
    <row r="3855" spans="27:47" ht="12" customHeight="1">
      <c r="AA3855" s="27">
        <v>0</v>
      </c>
      <c r="AU3855" s="45"/>
    </row>
    <row r="3856" spans="27:47" ht="12" customHeight="1">
      <c r="AA3856" s="27">
        <v>0</v>
      </c>
      <c r="AU3856" s="45"/>
    </row>
    <row r="3857" spans="27:47" ht="12" customHeight="1">
      <c r="AA3857" s="27">
        <v>0</v>
      </c>
      <c r="AU3857" s="45"/>
    </row>
    <row r="3858" spans="27:47" ht="12" customHeight="1">
      <c r="AA3858" s="27">
        <v>0</v>
      </c>
      <c r="AU3858" s="45"/>
    </row>
    <row r="3859" spans="27:47" ht="12" customHeight="1">
      <c r="AA3859" s="27">
        <v>0</v>
      </c>
      <c r="AU3859" s="45"/>
    </row>
    <row r="3860" spans="27:47" ht="12" customHeight="1">
      <c r="AA3860" s="27">
        <v>0</v>
      </c>
      <c r="AU3860" s="45"/>
    </row>
    <row r="3861" spans="27:47" ht="12" customHeight="1">
      <c r="AA3861" s="27">
        <v>0</v>
      </c>
      <c r="AU3861" s="45"/>
    </row>
    <row r="3862" spans="27:47" ht="12" customHeight="1">
      <c r="AA3862" s="27">
        <v>0</v>
      </c>
      <c r="AU3862" s="45"/>
    </row>
    <row r="3863" spans="27:47" ht="12" customHeight="1">
      <c r="AA3863" s="27">
        <v>0</v>
      </c>
      <c r="AU3863" s="45"/>
    </row>
    <row r="3864" spans="27:47" ht="12" customHeight="1">
      <c r="AA3864" s="27">
        <v>0</v>
      </c>
      <c r="AU3864" s="45"/>
    </row>
    <row r="3865" spans="27:47" ht="12" customHeight="1">
      <c r="AA3865" s="27">
        <v>0</v>
      </c>
      <c r="AU3865" s="45"/>
    </row>
    <row r="3866" spans="27:47" ht="12" customHeight="1">
      <c r="AA3866" s="27">
        <v>0</v>
      </c>
      <c r="AU3866" s="45"/>
    </row>
    <row r="3867" spans="27:47" ht="12" customHeight="1">
      <c r="AA3867" s="27">
        <v>0</v>
      </c>
      <c r="AU3867" s="45"/>
    </row>
    <row r="3868" spans="27:47" ht="12" customHeight="1">
      <c r="AA3868" s="27">
        <v>0</v>
      </c>
      <c r="AU3868" s="45"/>
    </row>
    <row r="3869" spans="27:47" ht="12" customHeight="1">
      <c r="AA3869" s="27">
        <v>0</v>
      </c>
      <c r="AU3869" s="45"/>
    </row>
    <row r="3870" spans="27:47" ht="12" customHeight="1">
      <c r="AA3870" s="27">
        <v>0</v>
      </c>
      <c r="AU3870" s="45"/>
    </row>
    <row r="3871" spans="27:47" ht="12" customHeight="1">
      <c r="AA3871" s="27">
        <v>0</v>
      </c>
      <c r="AU3871" s="45"/>
    </row>
    <row r="3872" spans="27:47" ht="12" customHeight="1">
      <c r="AA3872" s="27">
        <v>0</v>
      </c>
      <c r="AU3872" s="45"/>
    </row>
    <row r="3873" spans="27:47" ht="12" customHeight="1">
      <c r="AA3873" s="27">
        <v>0</v>
      </c>
      <c r="AU3873" s="45"/>
    </row>
    <row r="3874" spans="27:47" ht="12" customHeight="1">
      <c r="AA3874" s="27">
        <v>0</v>
      </c>
      <c r="AU3874" s="45"/>
    </row>
    <row r="3875" spans="27:47" ht="12" customHeight="1">
      <c r="AA3875" s="27">
        <v>0</v>
      </c>
      <c r="AU3875" s="45"/>
    </row>
    <row r="3876" spans="27:47" ht="12" customHeight="1">
      <c r="AA3876" s="27">
        <v>0</v>
      </c>
      <c r="AU3876" s="45"/>
    </row>
    <row r="3877" spans="27:47" ht="12" customHeight="1">
      <c r="AA3877" s="27">
        <v>0</v>
      </c>
      <c r="AU3877" s="45"/>
    </row>
    <row r="3878" spans="27:47" ht="12" customHeight="1">
      <c r="AA3878" s="27">
        <v>0</v>
      </c>
      <c r="AU3878" s="45"/>
    </row>
    <row r="3879" spans="27:47" ht="12" customHeight="1">
      <c r="AA3879" s="27">
        <v>0</v>
      </c>
      <c r="AU3879" s="45"/>
    </row>
    <row r="3880" spans="27:47" ht="12" customHeight="1">
      <c r="AA3880" s="27">
        <v>0</v>
      </c>
      <c r="AU3880" s="45"/>
    </row>
    <row r="3881" spans="27:47" ht="12" customHeight="1">
      <c r="AA3881" s="27">
        <v>0</v>
      </c>
      <c r="AU3881" s="45"/>
    </row>
    <row r="3882" spans="27:47" ht="12" customHeight="1">
      <c r="AA3882" s="27">
        <v>0</v>
      </c>
      <c r="AU3882" s="45"/>
    </row>
    <row r="3883" spans="27:47" ht="12" customHeight="1">
      <c r="AA3883" s="27">
        <v>0</v>
      </c>
      <c r="AU3883" s="45"/>
    </row>
    <row r="3884" spans="27:47" ht="12" customHeight="1">
      <c r="AA3884" s="27">
        <v>0</v>
      </c>
      <c r="AU3884" s="45"/>
    </row>
    <row r="3885" spans="27:47" ht="12" customHeight="1">
      <c r="AA3885" s="27">
        <v>0</v>
      </c>
      <c r="AU3885" s="45"/>
    </row>
    <row r="3886" spans="27:47" ht="12" customHeight="1">
      <c r="AA3886" s="27">
        <v>0</v>
      </c>
      <c r="AU3886" s="45"/>
    </row>
    <row r="3887" spans="27:47" ht="12" customHeight="1">
      <c r="AA3887" s="27">
        <v>0</v>
      </c>
      <c r="AU3887" s="45"/>
    </row>
    <row r="3888" spans="27:47" ht="12" customHeight="1">
      <c r="AA3888" s="27">
        <v>0</v>
      </c>
      <c r="AU3888" s="45"/>
    </row>
    <row r="3889" spans="27:47" ht="12" customHeight="1">
      <c r="AA3889" s="27">
        <v>0</v>
      </c>
      <c r="AU3889" s="45"/>
    </row>
    <row r="3890" spans="27:47" ht="12" customHeight="1">
      <c r="AA3890" s="27">
        <v>0</v>
      </c>
      <c r="AU3890" s="45"/>
    </row>
    <row r="3891" spans="27:47" ht="12" customHeight="1">
      <c r="AA3891" s="27">
        <v>0</v>
      </c>
      <c r="AU3891" s="45"/>
    </row>
    <row r="3892" spans="27:47" ht="12" customHeight="1">
      <c r="AA3892" s="27">
        <v>0</v>
      </c>
      <c r="AU3892" s="45"/>
    </row>
    <row r="3893" spans="27:47" ht="12" customHeight="1">
      <c r="AA3893" s="27">
        <v>0</v>
      </c>
      <c r="AU3893" s="45"/>
    </row>
    <row r="3894" spans="27:47" ht="12" customHeight="1">
      <c r="AA3894" s="27">
        <v>0</v>
      </c>
      <c r="AU3894" s="45"/>
    </row>
    <row r="3895" spans="27:47" ht="12" customHeight="1">
      <c r="AA3895" s="27">
        <v>0</v>
      </c>
      <c r="AU3895" s="45"/>
    </row>
    <row r="3896" spans="27:47" ht="12" customHeight="1">
      <c r="AA3896" s="27">
        <v>0</v>
      </c>
      <c r="AU3896" s="45"/>
    </row>
    <row r="3897" spans="27:47" ht="12" customHeight="1">
      <c r="AA3897" s="27">
        <v>0</v>
      </c>
      <c r="AU3897" s="45"/>
    </row>
    <row r="3898" spans="27:47" ht="12" customHeight="1">
      <c r="AA3898" s="27">
        <v>0</v>
      </c>
      <c r="AU3898" s="45"/>
    </row>
    <row r="3899" spans="27:47" ht="12" customHeight="1">
      <c r="AA3899" s="27">
        <v>0</v>
      </c>
      <c r="AU3899" s="45"/>
    </row>
    <row r="3900" spans="27:47" ht="12" customHeight="1">
      <c r="AA3900" s="27">
        <v>0</v>
      </c>
      <c r="AU3900" s="45"/>
    </row>
    <row r="3901" spans="27:47" ht="12" customHeight="1">
      <c r="AA3901" s="27">
        <v>0</v>
      </c>
      <c r="AU3901" s="45"/>
    </row>
    <row r="3902" spans="27:47" ht="12" customHeight="1">
      <c r="AA3902" s="27">
        <v>0</v>
      </c>
      <c r="AU3902" s="45"/>
    </row>
    <row r="3903" spans="27:47" ht="12" customHeight="1">
      <c r="AA3903" s="27">
        <v>0</v>
      </c>
      <c r="AU3903" s="45"/>
    </row>
    <row r="3904" spans="27:47" ht="12" customHeight="1">
      <c r="AA3904" s="27">
        <v>0</v>
      </c>
      <c r="AU3904" s="45"/>
    </row>
    <row r="3905" spans="27:47" ht="12" customHeight="1">
      <c r="AA3905" s="27">
        <v>0</v>
      </c>
      <c r="AU3905" s="45"/>
    </row>
    <row r="3906" spans="27:47" ht="12" customHeight="1">
      <c r="AA3906" s="27">
        <v>0</v>
      </c>
      <c r="AU3906" s="45"/>
    </row>
    <row r="3907" spans="27:47" ht="12" customHeight="1">
      <c r="AA3907" s="27">
        <v>0</v>
      </c>
      <c r="AU3907" s="45"/>
    </row>
    <row r="3908" spans="27:47" ht="12" customHeight="1">
      <c r="AA3908" s="27">
        <v>0</v>
      </c>
      <c r="AU3908" s="45"/>
    </row>
    <row r="3909" spans="27:47" ht="12" customHeight="1">
      <c r="AA3909" s="27">
        <v>0</v>
      </c>
      <c r="AU3909" s="45"/>
    </row>
    <row r="3910" spans="27:47" ht="12" customHeight="1">
      <c r="AA3910" s="27">
        <v>0</v>
      </c>
      <c r="AU3910" s="45"/>
    </row>
    <row r="3911" spans="27:47" ht="12" customHeight="1">
      <c r="AA3911" s="27">
        <v>0</v>
      </c>
      <c r="AU3911" s="45"/>
    </row>
    <row r="3912" spans="27:47" ht="12" customHeight="1">
      <c r="AA3912" s="27">
        <v>0</v>
      </c>
      <c r="AU3912" s="45"/>
    </row>
    <row r="3913" spans="27:47" ht="12" customHeight="1">
      <c r="AA3913" s="27">
        <v>0</v>
      </c>
      <c r="AU3913" s="45"/>
    </row>
    <row r="3914" spans="27:47" ht="12" customHeight="1">
      <c r="AA3914" s="27">
        <v>0</v>
      </c>
      <c r="AU3914" s="45"/>
    </row>
    <row r="3915" spans="27:47" ht="12" customHeight="1">
      <c r="AA3915" s="27">
        <v>0</v>
      </c>
      <c r="AU3915" s="45"/>
    </row>
    <row r="3916" spans="27:47" ht="12" customHeight="1">
      <c r="AA3916" s="27">
        <v>0</v>
      </c>
      <c r="AU3916" s="45"/>
    </row>
    <row r="3917" spans="27:47" ht="12" customHeight="1">
      <c r="AA3917" s="27">
        <v>0</v>
      </c>
      <c r="AU3917" s="45"/>
    </row>
    <row r="3918" spans="27:47" ht="12" customHeight="1">
      <c r="AA3918" s="27">
        <v>0</v>
      </c>
      <c r="AU3918" s="45"/>
    </row>
    <row r="3919" spans="27:47" ht="12" customHeight="1">
      <c r="AA3919" s="27">
        <v>0</v>
      </c>
      <c r="AU3919" s="45"/>
    </row>
    <row r="3920" spans="27:47" ht="12" customHeight="1">
      <c r="AA3920" s="27">
        <v>0</v>
      </c>
      <c r="AU3920" s="45"/>
    </row>
    <row r="3921" spans="27:47" ht="12" customHeight="1">
      <c r="AA3921" s="27">
        <v>0</v>
      </c>
      <c r="AU3921" s="45"/>
    </row>
    <row r="3922" spans="27:47" ht="12" customHeight="1">
      <c r="AA3922" s="27">
        <v>0</v>
      </c>
      <c r="AU3922" s="45"/>
    </row>
    <row r="3923" spans="27:47" ht="12" customHeight="1">
      <c r="AA3923" s="27">
        <v>0</v>
      </c>
      <c r="AU3923" s="45"/>
    </row>
    <row r="3924" spans="27:47" ht="12" customHeight="1">
      <c r="AA3924" s="27">
        <v>0</v>
      </c>
      <c r="AU3924" s="45"/>
    </row>
    <row r="3925" spans="27:47" ht="12" customHeight="1">
      <c r="AA3925" s="27">
        <v>0</v>
      </c>
      <c r="AU3925" s="45"/>
    </row>
    <row r="3926" spans="27:47" ht="12" customHeight="1">
      <c r="AA3926" s="27">
        <v>0</v>
      </c>
      <c r="AU3926" s="45"/>
    </row>
    <row r="3927" spans="27:47" ht="12" customHeight="1">
      <c r="AA3927" s="27">
        <v>0</v>
      </c>
      <c r="AU3927" s="45"/>
    </row>
    <row r="3928" spans="27:47" ht="12" customHeight="1">
      <c r="AA3928" s="27">
        <v>0</v>
      </c>
      <c r="AU3928" s="45"/>
    </row>
    <row r="3929" spans="27:47" ht="12" customHeight="1">
      <c r="AA3929" s="27">
        <v>0</v>
      </c>
      <c r="AU3929" s="45"/>
    </row>
    <row r="3930" spans="27:47" ht="12" customHeight="1">
      <c r="AA3930" s="27">
        <v>0</v>
      </c>
      <c r="AU3930" s="45"/>
    </row>
    <row r="3931" spans="27:47" ht="12" customHeight="1">
      <c r="AA3931" s="27">
        <v>0</v>
      </c>
      <c r="AU3931" s="45"/>
    </row>
    <row r="3932" spans="27:47" ht="12" customHeight="1">
      <c r="AA3932" s="27">
        <v>0</v>
      </c>
      <c r="AU3932" s="45"/>
    </row>
    <row r="3933" spans="27:47" ht="12" customHeight="1">
      <c r="AA3933" s="27">
        <v>0</v>
      </c>
      <c r="AU3933" s="45"/>
    </row>
    <row r="3934" spans="27:47" ht="12" customHeight="1">
      <c r="AA3934" s="27">
        <v>0</v>
      </c>
      <c r="AU3934" s="45"/>
    </row>
    <row r="3935" spans="27:47" ht="12" customHeight="1">
      <c r="AA3935" s="27">
        <v>0</v>
      </c>
      <c r="AU3935" s="45"/>
    </row>
    <row r="3936" spans="27:47" ht="12" customHeight="1">
      <c r="AA3936" s="27">
        <v>0</v>
      </c>
      <c r="AU3936" s="45"/>
    </row>
    <row r="3937" spans="27:47" ht="12" customHeight="1">
      <c r="AA3937" s="27">
        <v>0</v>
      </c>
      <c r="AU3937" s="45"/>
    </row>
    <row r="3938" spans="27:47" ht="12" customHeight="1">
      <c r="AA3938" s="27">
        <v>0</v>
      </c>
      <c r="AU3938" s="45"/>
    </row>
    <row r="3939" spans="27:47" ht="12" customHeight="1">
      <c r="AA3939" s="27">
        <v>0</v>
      </c>
      <c r="AU3939" s="45"/>
    </row>
    <row r="3940" spans="27:47" ht="12" customHeight="1">
      <c r="AA3940" s="27">
        <v>0</v>
      </c>
      <c r="AU3940" s="45"/>
    </row>
    <row r="3941" spans="27:47" ht="12" customHeight="1">
      <c r="AA3941" s="27">
        <v>0</v>
      </c>
      <c r="AU3941" s="45"/>
    </row>
    <row r="3942" spans="27:47" ht="12" customHeight="1">
      <c r="AA3942" s="27">
        <v>0</v>
      </c>
      <c r="AU3942" s="45"/>
    </row>
    <row r="3943" spans="27:47" ht="12" customHeight="1">
      <c r="AA3943" s="27">
        <v>0</v>
      </c>
      <c r="AU3943" s="45"/>
    </row>
    <row r="3944" spans="27:47" ht="12" customHeight="1">
      <c r="AA3944" s="27">
        <v>0</v>
      </c>
      <c r="AU3944" s="45"/>
    </row>
    <row r="3945" spans="27:47" ht="12" customHeight="1">
      <c r="AA3945" s="27">
        <v>0</v>
      </c>
      <c r="AU3945" s="45"/>
    </row>
    <row r="3946" spans="27:47" ht="12" customHeight="1">
      <c r="AA3946" s="27">
        <v>0</v>
      </c>
      <c r="AU3946" s="45"/>
    </row>
    <row r="3947" spans="27:47" ht="12" customHeight="1">
      <c r="AA3947" s="27">
        <v>0</v>
      </c>
      <c r="AU3947" s="45"/>
    </row>
    <row r="3948" spans="27:47" ht="12" customHeight="1">
      <c r="AA3948" s="27">
        <v>0</v>
      </c>
      <c r="AU3948" s="45"/>
    </row>
    <row r="3949" spans="27:47" ht="12" customHeight="1">
      <c r="AA3949" s="27">
        <v>0</v>
      </c>
      <c r="AU3949" s="45"/>
    </row>
    <row r="3950" spans="27:47" ht="12" customHeight="1">
      <c r="AA3950" s="27">
        <v>0</v>
      </c>
      <c r="AU3950" s="45"/>
    </row>
    <row r="3951" spans="27:47" ht="12" customHeight="1">
      <c r="AA3951" s="27">
        <v>0</v>
      </c>
      <c r="AU3951" s="45"/>
    </row>
    <row r="3952" spans="27:47" ht="12" customHeight="1">
      <c r="AA3952" s="27">
        <v>0</v>
      </c>
      <c r="AU3952" s="45"/>
    </row>
    <row r="3953" spans="27:47" ht="12" customHeight="1">
      <c r="AA3953" s="27">
        <v>0</v>
      </c>
      <c r="AU3953" s="45"/>
    </row>
    <row r="3954" spans="27:47" ht="12" customHeight="1">
      <c r="AA3954" s="27">
        <v>0</v>
      </c>
      <c r="AU3954" s="45"/>
    </row>
    <row r="3955" spans="27:47" ht="12" customHeight="1">
      <c r="AA3955" s="27">
        <v>0</v>
      </c>
      <c r="AU3955" s="45"/>
    </row>
    <row r="3956" spans="27:47" ht="12" customHeight="1">
      <c r="AA3956" s="27">
        <v>0</v>
      </c>
      <c r="AU3956" s="45"/>
    </row>
    <row r="3957" spans="27:47" ht="12" customHeight="1">
      <c r="AA3957" s="27">
        <v>0</v>
      </c>
      <c r="AU3957" s="45"/>
    </row>
    <row r="3958" spans="27:47" ht="12" customHeight="1">
      <c r="AA3958" s="27">
        <v>0</v>
      </c>
      <c r="AU3958" s="45"/>
    </row>
    <row r="3959" spans="27:47" ht="12" customHeight="1">
      <c r="AA3959" s="27">
        <v>0</v>
      </c>
      <c r="AU3959" s="45"/>
    </row>
    <row r="3960" spans="27:47" ht="12" customHeight="1">
      <c r="AA3960" s="27">
        <v>0</v>
      </c>
      <c r="AU3960" s="45"/>
    </row>
    <row r="3961" spans="27:47" ht="12" customHeight="1">
      <c r="AA3961" s="27">
        <v>0</v>
      </c>
      <c r="AU3961" s="45"/>
    </row>
    <row r="3962" spans="27:47" ht="12" customHeight="1">
      <c r="AA3962" s="27">
        <v>0</v>
      </c>
      <c r="AU3962" s="45"/>
    </row>
    <row r="3963" spans="27:47" ht="12" customHeight="1">
      <c r="AA3963" s="27">
        <v>0</v>
      </c>
      <c r="AU3963" s="45"/>
    </row>
    <row r="3964" spans="27:47" ht="12" customHeight="1">
      <c r="AA3964" s="27">
        <v>0</v>
      </c>
      <c r="AU3964" s="45"/>
    </row>
    <row r="3965" spans="27:47" ht="12" customHeight="1">
      <c r="AA3965" s="27">
        <v>0</v>
      </c>
      <c r="AU3965" s="45"/>
    </row>
    <row r="3966" spans="27:47" ht="12" customHeight="1">
      <c r="AA3966" s="27">
        <v>0</v>
      </c>
      <c r="AU3966" s="45"/>
    </row>
    <row r="3967" spans="27:47" ht="12" customHeight="1">
      <c r="AA3967" s="27">
        <v>0</v>
      </c>
      <c r="AU3967" s="45"/>
    </row>
    <row r="3968" spans="27:47" ht="12" customHeight="1">
      <c r="AA3968" s="27">
        <v>0</v>
      </c>
      <c r="AU3968" s="45"/>
    </row>
    <row r="3969" spans="27:47" ht="12" customHeight="1">
      <c r="AA3969" s="27">
        <v>0</v>
      </c>
      <c r="AU3969" s="45"/>
    </row>
    <row r="3970" spans="27:47" ht="12" customHeight="1">
      <c r="AA3970" s="27">
        <v>0</v>
      </c>
      <c r="AU3970" s="45"/>
    </row>
    <row r="3971" spans="27:47" ht="12" customHeight="1">
      <c r="AA3971" s="27">
        <v>0</v>
      </c>
      <c r="AU3971" s="45"/>
    </row>
    <row r="3972" spans="27:47" ht="12" customHeight="1">
      <c r="AA3972" s="27">
        <v>0</v>
      </c>
      <c r="AU3972" s="45"/>
    </row>
    <row r="3973" spans="27:47" ht="12" customHeight="1">
      <c r="AA3973" s="27">
        <v>0</v>
      </c>
      <c r="AU3973" s="45"/>
    </row>
    <row r="3974" spans="27:47" ht="12" customHeight="1">
      <c r="AA3974" s="27">
        <v>0</v>
      </c>
      <c r="AU3974" s="45"/>
    </row>
    <row r="3975" spans="27:47" ht="12" customHeight="1">
      <c r="AA3975" s="27">
        <v>0</v>
      </c>
      <c r="AU3975" s="45"/>
    </row>
    <row r="3976" spans="27:47" ht="12" customHeight="1">
      <c r="AA3976" s="27">
        <v>0</v>
      </c>
      <c r="AU3976" s="45"/>
    </row>
    <row r="3977" spans="27:47" ht="12" customHeight="1">
      <c r="AA3977" s="27">
        <v>0</v>
      </c>
      <c r="AU3977" s="45"/>
    </row>
    <row r="3978" spans="27:47" ht="12" customHeight="1">
      <c r="AA3978" s="27">
        <v>0</v>
      </c>
      <c r="AU3978" s="45"/>
    </row>
    <row r="3979" spans="27:47" ht="12" customHeight="1">
      <c r="AA3979" s="27">
        <v>0</v>
      </c>
      <c r="AU3979" s="45"/>
    </row>
    <row r="3980" spans="27:47" ht="12" customHeight="1">
      <c r="AA3980" s="27">
        <v>0</v>
      </c>
      <c r="AU3980" s="45"/>
    </row>
    <row r="3981" spans="27:47" ht="12" customHeight="1">
      <c r="AA3981" s="27">
        <v>0</v>
      </c>
      <c r="AU3981" s="45"/>
    </row>
    <row r="3982" spans="27:47" ht="12" customHeight="1">
      <c r="AA3982" s="27">
        <v>0</v>
      </c>
      <c r="AU3982" s="45"/>
    </row>
    <row r="3983" spans="27:47" ht="12" customHeight="1">
      <c r="AA3983" s="27">
        <v>0</v>
      </c>
      <c r="AU3983" s="45"/>
    </row>
    <row r="3984" spans="27:47" ht="12" customHeight="1">
      <c r="AA3984" s="27">
        <v>0</v>
      </c>
      <c r="AU3984" s="45"/>
    </row>
    <row r="3985" spans="27:47" ht="12" customHeight="1">
      <c r="AA3985" s="27">
        <v>0</v>
      </c>
      <c r="AU3985" s="45"/>
    </row>
    <row r="3986" spans="27:47" ht="12" customHeight="1">
      <c r="AA3986" s="27">
        <v>0</v>
      </c>
      <c r="AU3986" s="45"/>
    </row>
    <row r="3987" spans="27:47" ht="12" customHeight="1">
      <c r="AA3987" s="27">
        <v>0</v>
      </c>
      <c r="AU3987" s="45"/>
    </row>
    <row r="3988" spans="27:47" ht="12" customHeight="1">
      <c r="AA3988" s="27">
        <v>0</v>
      </c>
      <c r="AU3988" s="45"/>
    </row>
    <row r="3989" spans="27:47" ht="12" customHeight="1">
      <c r="AA3989" s="27">
        <v>0</v>
      </c>
      <c r="AU3989" s="45"/>
    </row>
    <row r="3990" spans="27:47" ht="12" customHeight="1">
      <c r="AA3990" s="27">
        <v>0</v>
      </c>
      <c r="AU3990" s="45"/>
    </row>
    <row r="3991" spans="27:47" ht="12" customHeight="1">
      <c r="AA3991" s="27">
        <v>0</v>
      </c>
      <c r="AU3991" s="45"/>
    </row>
    <row r="3992" spans="27:47" ht="12" customHeight="1">
      <c r="AA3992" s="27">
        <v>0</v>
      </c>
      <c r="AU3992" s="45"/>
    </row>
    <row r="3993" spans="27:47" ht="12" customHeight="1">
      <c r="AA3993" s="27">
        <v>0</v>
      </c>
      <c r="AU3993" s="45"/>
    </row>
    <row r="3994" spans="27:47" ht="12" customHeight="1">
      <c r="AA3994" s="27">
        <v>0</v>
      </c>
      <c r="AU3994" s="45"/>
    </row>
    <row r="3995" spans="27:47" ht="12" customHeight="1">
      <c r="AA3995" s="27">
        <v>0</v>
      </c>
      <c r="AU3995" s="45"/>
    </row>
    <row r="3996" spans="27:47" ht="12" customHeight="1">
      <c r="AA3996" s="27">
        <v>0</v>
      </c>
      <c r="AU3996" s="45"/>
    </row>
    <row r="3997" spans="27:47" ht="12" customHeight="1">
      <c r="AA3997" s="27">
        <v>0</v>
      </c>
      <c r="AU3997" s="45"/>
    </row>
    <row r="3998" spans="27:47" ht="12" customHeight="1">
      <c r="AA3998" s="27">
        <v>0</v>
      </c>
      <c r="AU3998" s="45"/>
    </row>
    <row r="3999" spans="27:47" ht="12" customHeight="1">
      <c r="AA3999" s="27">
        <v>0</v>
      </c>
      <c r="AU3999" s="45"/>
    </row>
    <row r="4000" spans="27:47" ht="12" customHeight="1">
      <c r="AA4000" s="27">
        <v>0</v>
      </c>
      <c r="AU4000" s="45"/>
    </row>
    <row r="4001" spans="27:47" ht="12" customHeight="1">
      <c r="AA4001" s="27">
        <v>0</v>
      </c>
      <c r="AU4001" s="45"/>
    </row>
    <row r="4002" spans="27:47" ht="12" customHeight="1">
      <c r="AA4002" s="27">
        <v>0</v>
      </c>
      <c r="AU4002" s="45"/>
    </row>
    <row r="4003" spans="27:47" ht="12" customHeight="1">
      <c r="AA4003" s="27">
        <v>0</v>
      </c>
      <c r="AU4003" s="45"/>
    </row>
    <row r="4004" spans="27:47" ht="12" customHeight="1">
      <c r="AA4004" s="27">
        <v>0</v>
      </c>
      <c r="AU4004" s="45"/>
    </row>
    <row r="4005" spans="27:47" ht="12" customHeight="1">
      <c r="AA4005" s="27">
        <v>0</v>
      </c>
      <c r="AU4005" s="45"/>
    </row>
    <row r="4006" spans="27:47" ht="12" customHeight="1">
      <c r="AA4006" s="27">
        <v>0</v>
      </c>
      <c r="AU4006" s="45"/>
    </row>
    <row r="4007" spans="27:47" ht="12" customHeight="1">
      <c r="AA4007" s="27">
        <v>0</v>
      </c>
      <c r="AU4007" s="45"/>
    </row>
    <row r="4008" spans="27:47" ht="12" customHeight="1">
      <c r="AA4008" s="27">
        <v>0</v>
      </c>
      <c r="AU4008" s="45"/>
    </row>
    <row r="4009" spans="27:47" ht="12" customHeight="1">
      <c r="AA4009" s="27">
        <v>0</v>
      </c>
      <c r="AU4009" s="45"/>
    </row>
    <row r="4010" spans="27:47" ht="12" customHeight="1">
      <c r="AA4010" s="27">
        <v>0</v>
      </c>
      <c r="AU4010" s="45"/>
    </row>
    <row r="4011" spans="27:47" ht="12" customHeight="1">
      <c r="AA4011" s="27">
        <v>0</v>
      </c>
      <c r="AU4011" s="45"/>
    </row>
    <row r="4012" spans="27:47" ht="12" customHeight="1">
      <c r="AA4012" s="27">
        <v>0</v>
      </c>
      <c r="AU4012" s="45"/>
    </row>
    <row r="4013" spans="27:47" ht="12" customHeight="1">
      <c r="AA4013" s="27">
        <v>0</v>
      </c>
      <c r="AU4013" s="45"/>
    </row>
    <row r="4014" spans="27:47" ht="12" customHeight="1">
      <c r="AA4014" s="27">
        <v>0</v>
      </c>
      <c r="AU4014" s="45"/>
    </row>
    <row r="4015" spans="27:47" ht="12" customHeight="1">
      <c r="AA4015" s="27">
        <v>0</v>
      </c>
      <c r="AU4015" s="45"/>
    </row>
    <row r="4016" spans="27:47" ht="12" customHeight="1">
      <c r="AA4016" s="27">
        <v>0</v>
      </c>
      <c r="AU4016" s="45"/>
    </row>
    <row r="4017" spans="27:47" ht="12" customHeight="1">
      <c r="AA4017" s="27">
        <v>0</v>
      </c>
      <c r="AU4017" s="45"/>
    </row>
    <row r="4018" spans="27:47" ht="12" customHeight="1">
      <c r="AA4018" s="27">
        <v>0</v>
      </c>
      <c r="AU4018" s="45"/>
    </row>
    <row r="4019" spans="27:47" ht="12" customHeight="1">
      <c r="AA4019" s="27">
        <v>0</v>
      </c>
      <c r="AU4019" s="45"/>
    </row>
    <row r="4020" spans="27:47" ht="12" customHeight="1">
      <c r="AA4020" s="27">
        <v>0</v>
      </c>
      <c r="AU4020" s="45"/>
    </row>
    <row r="4021" spans="27:47" ht="12" customHeight="1">
      <c r="AA4021" s="27">
        <v>0</v>
      </c>
      <c r="AU4021" s="45"/>
    </row>
    <row r="4022" spans="27:47" ht="12" customHeight="1">
      <c r="AA4022" s="27">
        <v>0</v>
      </c>
      <c r="AU4022" s="45"/>
    </row>
    <row r="4023" spans="27:47" ht="12" customHeight="1">
      <c r="AA4023" s="27">
        <v>0</v>
      </c>
      <c r="AU4023" s="45"/>
    </row>
    <row r="4024" spans="27:47" ht="12" customHeight="1">
      <c r="AA4024" s="27">
        <v>0</v>
      </c>
      <c r="AU4024" s="45"/>
    </row>
    <row r="4025" spans="27:47" ht="12" customHeight="1">
      <c r="AA4025" s="27">
        <v>0</v>
      </c>
      <c r="AU4025" s="45"/>
    </row>
    <row r="4026" spans="27:47" ht="12" customHeight="1">
      <c r="AA4026" s="27">
        <v>0</v>
      </c>
      <c r="AU4026" s="45"/>
    </row>
    <row r="4027" spans="27:47" ht="12" customHeight="1">
      <c r="AA4027" s="27">
        <v>0</v>
      </c>
      <c r="AU4027" s="45"/>
    </row>
    <row r="4028" spans="27:47" ht="12" customHeight="1">
      <c r="AA4028" s="27">
        <v>0</v>
      </c>
      <c r="AU4028" s="45"/>
    </row>
    <row r="4029" spans="27:47" ht="12" customHeight="1">
      <c r="AA4029" s="27">
        <v>0</v>
      </c>
      <c r="AU4029" s="45"/>
    </row>
    <row r="4030" spans="27:47" ht="12" customHeight="1">
      <c r="AA4030" s="27">
        <v>0</v>
      </c>
      <c r="AU4030" s="45"/>
    </row>
    <row r="4031" spans="27:47" ht="12" customHeight="1">
      <c r="AA4031" s="27">
        <v>0</v>
      </c>
      <c r="AU4031" s="45"/>
    </row>
    <row r="4032" spans="27:47" ht="12" customHeight="1">
      <c r="AA4032" s="27">
        <v>0</v>
      </c>
      <c r="AU4032" s="45"/>
    </row>
    <row r="4033" spans="27:47" ht="12" customHeight="1">
      <c r="AA4033" s="27">
        <v>0</v>
      </c>
      <c r="AU4033" s="45"/>
    </row>
    <row r="4034" spans="27:47" ht="12" customHeight="1">
      <c r="AA4034" s="27">
        <v>0</v>
      </c>
      <c r="AU4034" s="45"/>
    </row>
    <row r="4035" spans="27:47" ht="12" customHeight="1">
      <c r="AA4035" s="27">
        <v>0</v>
      </c>
      <c r="AU4035" s="45"/>
    </row>
    <row r="4036" spans="27:47" ht="12" customHeight="1">
      <c r="AA4036" s="27">
        <v>0</v>
      </c>
      <c r="AU4036" s="45"/>
    </row>
    <row r="4037" spans="27:47" ht="12" customHeight="1">
      <c r="AA4037" s="27">
        <v>0</v>
      </c>
      <c r="AU4037" s="45"/>
    </row>
    <row r="4038" spans="27:47" ht="12" customHeight="1">
      <c r="AA4038" s="27">
        <v>0</v>
      </c>
      <c r="AU4038" s="45"/>
    </row>
    <row r="4039" spans="27:47" ht="12" customHeight="1">
      <c r="AA4039" s="27">
        <v>0</v>
      </c>
      <c r="AU4039" s="45"/>
    </row>
    <row r="4040" spans="27:47" ht="12" customHeight="1">
      <c r="AA4040" s="27">
        <v>0</v>
      </c>
      <c r="AU4040" s="45"/>
    </row>
    <row r="4041" spans="27:47" ht="12" customHeight="1">
      <c r="AA4041" s="27">
        <v>0</v>
      </c>
      <c r="AU4041" s="45"/>
    </row>
    <row r="4042" spans="27:47" ht="12" customHeight="1">
      <c r="AA4042" s="27">
        <v>0</v>
      </c>
      <c r="AU4042" s="45"/>
    </row>
    <row r="4043" spans="27:47" ht="12" customHeight="1">
      <c r="AA4043" s="27">
        <v>0</v>
      </c>
      <c r="AU4043" s="45"/>
    </row>
    <row r="4044" spans="27:47" ht="12" customHeight="1">
      <c r="AA4044" s="27">
        <v>0</v>
      </c>
      <c r="AU4044" s="45"/>
    </row>
    <row r="4045" spans="27:47" ht="12" customHeight="1">
      <c r="AA4045" s="27">
        <v>0</v>
      </c>
      <c r="AU4045" s="45"/>
    </row>
    <row r="4046" spans="27:47" ht="12" customHeight="1">
      <c r="AA4046" s="27">
        <v>0</v>
      </c>
      <c r="AU4046" s="45"/>
    </row>
    <row r="4047" spans="27:47" ht="12" customHeight="1">
      <c r="AA4047" s="27">
        <v>0</v>
      </c>
      <c r="AU4047" s="45"/>
    </row>
    <row r="4048" spans="27:47" ht="12" customHeight="1">
      <c r="AA4048" s="27">
        <v>0</v>
      </c>
      <c r="AU4048" s="45"/>
    </row>
    <row r="4049" spans="27:47" ht="12" customHeight="1">
      <c r="AA4049" s="27">
        <v>0</v>
      </c>
      <c r="AU4049" s="45"/>
    </row>
    <row r="4050" spans="27:47" ht="12" customHeight="1">
      <c r="AA4050" s="27">
        <v>0</v>
      </c>
      <c r="AU4050" s="45"/>
    </row>
    <row r="4051" spans="27:47" ht="12" customHeight="1">
      <c r="AA4051" s="27">
        <v>0</v>
      </c>
      <c r="AU4051" s="45"/>
    </row>
    <row r="4052" spans="27:47" ht="12" customHeight="1">
      <c r="AA4052" s="27">
        <v>0</v>
      </c>
      <c r="AU4052" s="45"/>
    </row>
    <row r="4053" spans="27:47" ht="12" customHeight="1">
      <c r="AA4053" s="27">
        <v>0</v>
      </c>
      <c r="AU4053" s="45"/>
    </row>
    <row r="4054" spans="27:47" ht="12" customHeight="1">
      <c r="AA4054" s="27">
        <v>0</v>
      </c>
      <c r="AU4054" s="45"/>
    </row>
    <row r="4055" spans="27:47" ht="12" customHeight="1">
      <c r="AA4055" s="27">
        <v>0</v>
      </c>
      <c r="AU4055" s="45"/>
    </row>
    <row r="4056" spans="27:47" ht="12" customHeight="1">
      <c r="AA4056" s="27">
        <v>0</v>
      </c>
      <c r="AU4056" s="45"/>
    </row>
    <row r="4057" spans="27:47" ht="12" customHeight="1">
      <c r="AA4057" s="27">
        <v>0</v>
      </c>
      <c r="AU4057" s="45"/>
    </row>
    <row r="4058" spans="27:47" ht="12" customHeight="1">
      <c r="AA4058" s="27">
        <v>0</v>
      </c>
      <c r="AU4058" s="45"/>
    </row>
    <row r="4059" spans="27:47" ht="12" customHeight="1">
      <c r="AA4059" s="27">
        <v>0</v>
      </c>
      <c r="AU4059" s="45"/>
    </row>
    <row r="4060" spans="27:47" ht="12" customHeight="1">
      <c r="AA4060" s="27">
        <v>0</v>
      </c>
      <c r="AU4060" s="45"/>
    </row>
    <row r="4061" spans="27:47" ht="12" customHeight="1">
      <c r="AA4061" s="27">
        <v>0</v>
      </c>
      <c r="AU4061" s="45"/>
    </row>
    <row r="4062" spans="27:47" ht="12" customHeight="1">
      <c r="AA4062" s="27">
        <v>0</v>
      </c>
      <c r="AU4062" s="45"/>
    </row>
    <row r="4063" spans="27:47" ht="12" customHeight="1">
      <c r="AA4063" s="27">
        <v>0</v>
      </c>
      <c r="AU4063" s="45"/>
    </row>
    <row r="4064" spans="27:47" ht="12" customHeight="1">
      <c r="AA4064" s="27">
        <v>0</v>
      </c>
      <c r="AU4064" s="45"/>
    </row>
    <row r="4065" spans="27:47" ht="12" customHeight="1">
      <c r="AA4065" s="27">
        <v>0</v>
      </c>
      <c r="AU4065" s="45"/>
    </row>
    <row r="4066" spans="27:47" ht="12" customHeight="1">
      <c r="AA4066" s="27">
        <v>0</v>
      </c>
      <c r="AU4066" s="45"/>
    </row>
    <row r="4067" spans="27:47" ht="12" customHeight="1">
      <c r="AA4067" s="27">
        <v>0</v>
      </c>
      <c r="AU4067" s="45"/>
    </row>
    <row r="4068" spans="27:47" ht="12" customHeight="1">
      <c r="AA4068" s="27">
        <v>0</v>
      </c>
      <c r="AU4068" s="45"/>
    </row>
    <row r="4069" spans="27:47" ht="12" customHeight="1">
      <c r="AA4069" s="27">
        <v>0</v>
      </c>
      <c r="AU4069" s="45"/>
    </row>
    <row r="4070" spans="27:47" ht="12" customHeight="1">
      <c r="AA4070" s="27">
        <v>0</v>
      </c>
      <c r="AU4070" s="45"/>
    </row>
    <row r="4071" spans="27:47" ht="12" customHeight="1">
      <c r="AA4071" s="27">
        <v>0</v>
      </c>
      <c r="AU4071" s="45"/>
    </row>
    <row r="4072" spans="27:47" ht="12" customHeight="1">
      <c r="AA4072" s="27">
        <v>0</v>
      </c>
      <c r="AU4072" s="45"/>
    </row>
    <row r="4073" spans="27:47" ht="12" customHeight="1">
      <c r="AA4073" s="27">
        <v>0</v>
      </c>
      <c r="AU4073" s="45"/>
    </row>
    <row r="4074" spans="27:47" ht="12" customHeight="1">
      <c r="AA4074" s="27">
        <v>0</v>
      </c>
      <c r="AU4074" s="45"/>
    </row>
    <row r="4075" spans="27:47" ht="12" customHeight="1">
      <c r="AA4075" s="27">
        <v>0</v>
      </c>
      <c r="AU4075" s="45"/>
    </row>
    <row r="4076" spans="27:47" ht="12" customHeight="1">
      <c r="AA4076" s="27">
        <v>0</v>
      </c>
      <c r="AU4076" s="45"/>
    </row>
    <row r="4077" spans="27:47" ht="12" customHeight="1">
      <c r="AA4077" s="27">
        <v>0</v>
      </c>
      <c r="AU4077" s="45"/>
    </row>
    <row r="4078" spans="27:47" ht="12" customHeight="1">
      <c r="AA4078" s="27">
        <v>0</v>
      </c>
      <c r="AU4078" s="45"/>
    </row>
    <row r="4079" spans="27:47" ht="12" customHeight="1">
      <c r="AA4079" s="27">
        <v>0</v>
      </c>
      <c r="AU4079" s="45"/>
    </row>
    <row r="4080" spans="27:47" ht="12" customHeight="1">
      <c r="AA4080" s="27">
        <v>0</v>
      </c>
      <c r="AU4080" s="45"/>
    </row>
    <row r="4081" spans="27:47" ht="12" customHeight="1">
      <c r="AA4081" s="27">
        <v>0</v>
      </c>
      <c r="AU4081" s="45"/>
    </row>
    <row r="4082" spans="27:47" ht="12" customHeight="1">
      <c r="AA4082" s="27">
        <v>0</v>
      </c>
      <c r="AU4082" s="45"/>
    </row>
    <row r="4083" spans="27:47" ht="12" customHeight="1">
      <c r="AA4083" s="27">
        <v>0</v>
      </c>
      <c r="AU4083" s="45"/>
    </row>
    <row r="4084" spans="27:47" ht="12" customHeight="1">
      <c r="AA4084" s="27">
        <v>0</v>
      </c>
      <c r="AU4084" s="45"/>
    </row>
    <row r="4085" spans="27:47" ht="12" customHeight="1">
      <c r="AA4085" s="27">
        <v>0</v>
      </c>
      <c r="AU4085" s="45"/>
    </row>
    <row r="4086" spans="27:47" ht="12" customHeight="1">
      <c r="AA4086" s="27">
        <v>0</v>
      </c>
      <c r="AU4086" s="45"/>
    </row>
    <row r="4087" spans="27:47" ht="12" customHeight="1">
      <c r="AA4087" s="27">
        <v>0</v>
      </c>
      <c r="AU4087" s="45"/>
    </row>
    <row r="4088" spans="27:47" ht="12" customHeight="1">
      <c r="AA4088" s="27">
        <v>0</v>
      </c>
      <c r="AU4088" s="45"/>
    </row>
    <row r="4089" spans="27:47" ht="12" customHeight="1">
      <c r="AA4089" s="27">
        <v>0</v>
      </c>
      <c r="AU4089" s="45"/>
    </row>
    <row r="4090" spans="27:47" ht="12" customHeight="1">
      <c r="AA4090" s="27">
        <v>0</v>
      </c>
      <c r="AU4090" s="45"/>
    </row>
    <row r="4091" spans="27:47" ht="12" customHeight="1">
      <c r="AA4091" s="27">
        <v>0</v>
      </c>
      <c r="AU4091" s="45"/>
    </row>
    <row r="4092" spans="27:47" ht="12" customHeight="1">
      <c r="AA4092" s="27">
        <v>0</v>
      </c>
      <c r="AU4092" s="45"/>
    </row>
    <row r="4093" spans="27:47" ht="12" customHeight="1">
      <c r="AA4093" s="27">
        <v>0</v>
      </c>
      <c r="AU4093" s="45"/>
    </row>
    <row r="4094" spans="27:47" ht="12" customHeight="1">
      <c r="AA4094" s="27">
        <v>0</v>
      </c>
      <c r="AU4094" s="45"/>
    </row>
    <row r="4095" spans="27:47" ht="12" customHeight="1">
      <c r="AA4095" s="27">
        <v>0</v>
      </c>
      <c r="AU4095" s="45"/>
    </row>
    <row r="4096" spans="27:47" ht="12" customHeight="1">
      <c r="AA4096" s="27">
        <v>0</v>
      </c>
      <c r="AU4096" s="45"/>
    </row>
    <row r="4097" spans="27:47" ht="12" customHeight="1">
      <c r="AA4097" s="27">
        <v>0</v>
      </c>
      <c r="AU4097" s="45"/>
    </row>
    <row r="4098" spans="27:47" ht="12" customHeight="1">
      <c r="AA4098" s="27">
        <v>0</v>
      </c>
      <c r="AU4098" s="45"/>
    </row>
    <row r="4099" spans="27:47" ht="12" customHeight="1">
      <c r="AA4099" s="27">
        <v>0</v>
      </c>
      <c r="AU4099" s="45"/>
    </row>
    <row r="4100" spans="27:47" ht="12" customHeight="1">
      <c r="AA4100" s="27">
        <v>0</v>
      </c>
      <c r="AU4100" s="45"/>
    </row>
    <row r="4101" spans="27:47" ht="12" customHeight="1">
      <c r="AA4101" s="27">
        <v>0</v>
      </c>
      <c r="AU4101" s="45"/>
    </row>
    <row r="4102" spans="27:47" ht="12" customHeight="1">
      <c r="AA4102" s="27">
        <v>0</v>
      </c>
      <c r="AU4102" s="45"/>
    </row>
    <row r="4103" spans="27:47" ht="12" customHeight="1">
      <c r="AA4103" s="27">
        <v>0</v>
      </c>
      <c r="AU4103" s="45"/>
    </row>
    <row r="4104" spans="27:47" ht="12" customHeight="1">
      <c r="AA4104" s="27">
        <v>0</v>
      </c>
      <c r="AU4104" s="45"/>
    </row>
    <row r="4105" spans="27:47" ht="12" customHeight="1">
      <c r="AA4105" s="27">
        <v>0</v>
      </c>
      <c r="AU4105" s="45"/>
    </row>
    <row r="4106" spans="27:47" ht="12" customHeight="1">
      <c r="AA4106" s="27">
        <v>0</v>
      </c>
      <c r="AU4106" s="45"/>
    </row>
    <row r="4107" spans="27:47" ht="12" customHeight="1">
      <c r="AA4107" s="27">
        <v>0</v>
      </c>
      <c r="AU4107" s="45"/>
    </row>
    <row r="4108" spans="27:47" ht="12" customHeight="1">
      <c r="AA4108" s="27">
        <v>0</v>
      </c>
      <c r="AU4108" s="45"/>
    </row>
    <row r="4109" spans="27:47" ht="12" customHeight="1">
      <c r="AA4109" s="27">
        <v>0</v>
      </c>
      <c r="AU4109" s="45"/>
    </row>
    <row r="4110" spans="27:47" ht="12" customHeight="1">
      <c r="AA4110" s="27">
        <v>0</v>
      </c>
      <c r="AU4110" s="45"/>
    </row>
    <row r="4111" spans="27:47" ht="12" customHeight="1">
      <c r="AA4111" s="27">
        <v>0</v>
      </c>
      <c r="AU4111" s="45"/>
    </row>
    <row r="4112" spans="27:47" ht="12" customHeight="1">
      <c r="AA4112" s="27">
        <v>0</v>
      </c>
      <c r="AU4112" s="45"/>
    </row>
    <row r="4113" spans="27:47" ht="12" customHeight="1">
      <c r="AA4113" s="27">
        <v>0</v>
      </c>
      <c r="AU4113" s="45"/>
    </row>
    <row r="4114" spans="27:47" ht="12" customHeight="1">
      <c r="AA4114" s="27">
        <v>0</v>
      </c>
      <c r="AU4114" s="45"/>
    </row>
    <row r="4115" spans="27:47" ht="12" customHeight="1">
      <c r="AA4115" s="27">
        <v>0</v>
      </c>
      <c r="AU4115" s="45"/>
    </row>
    <row r="4116" spans="27:47" ht="12" customHeight="1">
      <c r="AA4116" s="27">
        <v>0</v>
      </c>
      <c r="AU4116" s="45"/>
    </row>
    <row r="4117" spans="27:47" ht="12" customHeight="1">
      <c r="AA4117" s="27">
        <v>0</v>
      </c>
      <c r="AU4117" s="45"/>
    </row>
    <row r="4118" spans="27:47" ht="12" customHeight="1">
      <c r="AA4118" s="27">
        <v>0</v>
      </c>
      <c r="AU4118" s="45"/>
    </row>
    <row r="4119" spans="27:47" ht="12" customHeight="1">
      <c r="AA4119" s="27">
        <v>0</v>
      </c>
      <c r="AU4119" s="45"/>
    </row>
    <row r="4120" spans="27:47" ht="12" customHeight="1">
      <c r="AA4120" s="27">
        <v>0</v>
      </c>
      <c r="AU4120" s="45"/>
    </row>
    <row r="4121" spans="27:47" ht="12" customHeight="1">
      <c r="AA4121" s="27">
        <v>0</v>
      </c>
      <c r="AU4121" s="45"/>
    </row>
    <row r="4122" spans="27:47" ht="12" customHeight="1">
      <c r="AA4122" s="27">
        <v>0</v>
      </c>
      <c r="AU4122" s="45"/>
    </row>
    <row r="4123" spans="27:47" ht="12" customHeight="1">
      <c r="AA4123" s="27">
        <v>0</v>
      </c>
      <c r="AU4123" s="45"/>
    </row>
    <row r="4124" spans="27:47" ht="12" customHeight="1">
      <c r="AA4124" s="27">
        <v>0</v>
      </c>
      <c r="AU4124" s="45"/>
    </row>
    <row r="4125" spans="27:47" ht="12" customHeight="1">
      <c r="AA4125" s="27">
        <v>0</v>
      </c>
      <c r="AU4125" s="45"/>
    </row>
    <row r="4126" spans="27:47" ht="12" customHeight="1">
      <c r="AA4126" s="27">
        <v>0</v>
      </c>
      <c r="AU4126" s="45"/>
    </row>
    <row r="4127" spans="27:47" ht="12" customHeight="1">
      <c r="AA4127" s="27">
        <v>0</v>
      </c>
      <c r="AU4127" s="45"/>
    </row>
    <row r="4128" spans="27:47" ht="12" customHeight="1">
      <c r="AA4128" s="27">
        <v>0</v>
      </c>
      <c r="AU4128" s="45"/>
    </row>
    <row r="4129" spans="27:47" ht="12" customHeight="1">
      <c r="AA4129" s="27">
        <v>0</v>
      </c>
      <c r="AU4129" s="45"/>
    </row>
    <row r="4130" spans="27:47" ht="12" customHeight="1">
      <c r="AA4130" s="27">
        <v>0</v>
      </c>
      <c r="AU4130" s="45"/>
    </row>
    <row r="4131" spans="27:47" ht="12" customHeight="1">
      <c r="AA4131" s="27">
        <v>0</v>
      </c>
      <c r="AU4131" s="45"/>
    </row>
    <row r="4132" spans="27:47" ht="12" customHeight="1">
      <c r="AA4132" s="27">
        <v>0</v>
      </c>
      <c r="AU4132" s="45"/>
    </row>
    <row r="4133" spans="27:47" ht="12" customHeight="1">
      <c r="AA4133" s="27">
        <v>0</v>
      </c>
      <c r="AU4133" s="45"/>
    </row>
    <row r="4134" spans="27:47" ht="12" customHeight="1">
      <c r="AA4134" s="27">
        <v>0</v>
      </c>
      <c r="AU4134" s="45"/>
    </row>
    <row r="4135" spans="27:47" ht="12" customHeight="1">
      <c r="AA4135" s="27">
        <v>0</v>
      </c>
      <c r="AU4135" s="45"/>
    </row>
    <row r="4136" spans="27:47" ht="12" customHeight="1">
      <c r="AA4136" s="27">
        <v>0</v>
      </c>
      <c r="AU4136" s="45"/>
    </row>
    <row r="4137" spans="27:47" ht="12" customHeight="1">
      <c r="AA4137" s="27">
        <v>0</v>
      </c>
      <c r="AU4137" s="45"/>
    </row>
    <row r="4138" spans="27:47" ht="12" customHeight="1">
      <c r="AA4138" s="27">
        <v>0</v>
      </c>
      <c r="AU4138" s="45"/>
    </row>
    <row r="4139" spans="27:47" ht="12" customHeight="1">
      <c r="AA4139" s="27">
        <v>0</v>
      </c>
      <c r="AU4139" s="45"/>
    </row>
    <row r="4140" spans="27:47" ht="12" customHeight="1">
      <c r="AA4140" s="27">
        <v>0</v>
      </c>
      <c r="AU4140" s="45"/>
    </row>
    <row r="4141" spans="27:47" ht="12" customHeight="1">
      <c r="AA4141" s="27">
        <v>0</v>
      </c>
      <c r="AU4141" s="45"/>
    </row>
    <row r="4142" spans="27:47" ht="12" customHeight="1">
      <c r="AA4142" s="27">
        <v>0</v>
      </c>
      <c r="AU4142" s="45"/>
    </row>
    <row r="4143" spans="27:47" ht="12" customHeight="1">
      <c r="AA4143" s="27">
        <v>0</v>
      </c>
      <c r="AU4143" s="45"/>
    </row>
    <row r="4144" spans="27:47" ht="12" customHeight="1">
      <c r="AA4144" s="27">
        <v>0</v>
      </c>
      <c r="AU4144" s="45"/>
    </row>
    <row r="4145" spans="27:47" ht="12" customHeight="1">
      <c r="AA4145" s="27">
        <v>0</v>
      </c>
      <c r="AU4145" s="45"/>
    </row>
    <row r="4146" spans="27:47" ht="12" customHeight="1">
      <c r="AA4146" s="27">
        <v>0</v>
      </c>
      <c r="AU4146" s="45"/>
    </row>
    <row r="4147" spans="27:47" ht="12" customHeight="1">
      <c r="AA4147" s="27">
        <v>0</v>
      </c>
      <c r="AU4147" s="45"/>
    </row>
    <row r="4148" spans="27:47" ht="12" customHeight="1">
      <c r="AA4148" s="27">
        <v>0</v>
      </c>
      <c r="AU4148" s="45"/>
    </row>
    <row r="4149" spans="27:47" ht="12" customHeight="1">
      <c r="AA4149" s="27">
        <v>0</v>
      </c>
      <c r="AU4149" s="45"/>
    </row>
    <row r="4150" spans="27:47" ht="12" customHeight="1">
      <c r="AA4150" s="27">
        <v>0</v>
      </c>
      <c r="AU4150" s="45"/>
    </row>
    <row r="4151" spans="27:47" ht="12" customHeight="1">
      <c r="AA4151" s="27">
        <v>0</v>
      </c>
      <c r="AU4151" s="45"/>
    </row>
    <row r="4152" spans="27:47" ht="12" customHeight="1">
      <c r="AA4152" s="27">
        <v>0</v>
      </c>
      <c r="AU4152" s="45"/>
    </row>
    <row r="4153" spans="27:47" ht="12" customHeight="1">
      <c r="AA4153" s="27">
        <v>0</v>
      </c>
      <c r="AU4153" s="45"/>
    </row>
    <row r="4154" spans="27:47" ht="12" customHeight="1">
      <c r="AA4154" s="27">
        <v>0</v>
      </c>
      <c r="AU4154" s="45"/>
    </row>
    <row r="4155" spans="27:47" ht="12" customHeight="1">
      <c r="AA4155" s="27">
        <v>0</v>
      </c>
      <c r="AU4155" s="45"/>
    </row>
    <row r="4156" spans="27:47" ht="12" customHeight="1">
      <c r="AA4156" s="27">
        <v>0</v>
      </c>
      <c r="AU4156" s="45"/>
    </row>
    <row r="4157" spans="27:47" ht="12" customHeight="1">
      <c r="AA4157" s="27">
        <v>0</v>
      </c>
      <c r="AU4157" s="45"/>
    </row>
    <row r="4158" spans="27:47" ht="12" customHeight="1">
      <c r="AA4158" s="27">
        <v>0</v>
      </c>
      <c r="AU4158" s="45"/>
    </row>
    <row r="4159" spans="27:47" ht="12" customHeight="1">
      <c r="AA4159" s="27">
        <v>0</v>
      </c>
      <c r="AU4159" s="45"/>
    </row>
    <row r="4160" spans="27:47" ht="12" customHeight="1">
      <c r="AA4160" s="27">
        <v>0</v>
      </c>
      <c r="AU4160" s="45"/>
    </row>
    <row r="4161" spans="27:47" ht="12" customHeight="1">
      <c r="AA4161" s="27">
        <v>0</v>
      </c>
      <c r="AU4161" s="45"/>
    </row>
    <row r="4162" spans="27:47" ht="12" customHeight="1">
      <c r="AA4162" s="27">
        <v>0</v>
      </c>
      <c r="AU4162" s="45"/>
    </row>
    <row r="4163" spans="27:47" ht="12" customHeight="1">
      <c r="AA4163" s="27">
        <v>0</v>
      </c>
      <c r="AU4163" s="45"/>
    </row>
    <row r="4164" spans="27:47" ht="12" customHeight="1">
      <c r="AA4164" s="27">
        <v>0</v>
      </c>
      <c r="AU4164" s="45"/>
    </row>
    <row r="4165" spans="27:47" ht="12" customHeight="1">
      <c r="AA4165" s="27">
        <v>0</v>
      </c>
      <c r="AU4165" s="45"/>
    </row>
    <row r="4166" spans="27:47" ht="12" customHeight="1">
      <c r="AA4166" s="27">
        <v>0</v>
      </c>
      <c r="AU4166" s="45"/>
    </row>
    <row r="4167" spans="27:47" ht="12" customHeight="1">
      <c r="AA4167" s="27">
        <v>0</v>
      </c>
      <c r="AU4167" s="45"/>
    </row>
    <row r="4168" spans="27:47" ht="12" customHeight="1">
      <c r="AA4168" s="27">
        <v>0</v>
      </c>
      <c r="AU4168" s="45"/>
    </row>
    <row r="4169" spans="27:47" ht="12" customHeight="1">
      <c r="AA4169" s="27">
        <v>0</v>
      </c>
      <c r="AU4169" s="45"/>
    </row>
    <row r="4170" spans="27:47" ht="12" customHeight="1">
      <c r="AA4170" s="27">
        <v>0</v>
      </c>
      <c r="AU4170" s="45"/>
    </row>
    <row r="4171" spans="27:47" ht="12" customHeight="1">
      <c r="AA4171" s="27">
        <v>0</v>
      </c>
      <c r="AU4171" s="45"/>
    </row>
    <row r="4172" spans="27:47" ht="12" customHeight="1">
      <c r="AA4172" s="27">
        <v>0</v>
      </c>
      <c r="AU4172" s="45"/>
    </row>
    <row r="4173" spans="27:47" ht="12" customHeight="1">
      <c r="AA4173" s="27">
        <v>0</v>
      </c>
      <c r="AU4173" s="45"/>
    </row>
    <row r="4174" spans="27:47" ht="12" customHeight="1">
      <c r="AA4174" s="27">
        <v>0</v>
      </c>
      <c r="AU4174" s="45"/>
    </row>
    <row r="4175" spans="27:47" ht="12" customHeight="1">
      <c r="AA4175" s="27">
        <v>0</v>
      </c>
      <c r="AU4175" s="45"/>
    </row>
    <row r="4176" spans="27:47" ht="12" customHeight="1">
      <c r="AA4176" s="27">
        <v>0</v>
      </c>
      <c r="AU4176" s="45"/>
    </row>
    <row r="4177" spans="27:47" ht="12" customHeight="1">
      <c r="AA4177" s="27">
        <v>0</v>
      </c>
      <c r="AU4177" s="45"/>
    </row>
    <row r="4178" spans="27:47" ht="12" customHeight="1">
      <c r="AA4178" s="27">
        <v>0</v>
      </c>
      <c r="AU4178" s="45"/>
    </row>
    <row r="4179" spans="27:47" ht="12" customHeight="1">
      <c r="AA4179" s="27">
        <v>0</v>
      </c>
      <c r="AU4179" s="45"/>
    </row>
    <row r="4180" spans="27:47" ht="12" customHeight="1">
      <c r="AA4180" s="27">
        <v>0</v>
      </c>
      <c r="AU4180" s="45"/>
    </row>
    <row r="4181" spans="27:47" ht="12" customHeight="1">
      <c r="AA4181" s="27">
        <v>0</v>
      </c>
      <c r="AU4181" s="45"/>
    </row>
    <row r="4182" spans="27:47" ht="12" customHeight="1">
      <c r="AA4182" s="27">
        <v>0</v>
      </c>
      <c r="AU4182" s="45"/>
    </row>
    <row r="4183" spans="27:47" ht="12" customHeight="1">
      <c r="AA4183" s="27">
        <v>0</v>
      </c>
      <c r="AU4183" s="45"/>
    </row>
    <row r="4184" spans="27:47" ht="12" customHeight="1">
      <c r="AA4184" s="27">
        <v>0</v>
      </c>
      <c r="AU4184" s="45"/>
    </row>
    <row r="4185" spans="27:47" ht="12" customHeight="1">
      <c r="AA4185" s="27">
        <v>0</v>
      </c>
      <c r="AU4185" s="45"/>
    </row>
    <row r="4186" spans="27:47" ht="12" customHeight="1">
      <c r="AA4186" s="27">
        <v>0</v>
      </c>
      <c r="AU4186" s="45"/>
    </row>
    <row r="4187" spans="27:47" ht="12" customHeight="1">
      <c r="AA4187" s="27">
        <v>0</v>
      </c>
      <c r="AU4187" s="45"/>
    </row>
    <row r="4188" spans="27:47" ht="12" customHeight="1">
      <c r="AA4188" s="27">
        <v>0</v>
      </c>
      <c r="AU4188" s="45"/>
    </row>
    <row r="4189" spans="27:47" ht="12" customHeight="1">
      <c r="AA4189" s="27">
        <v>0</v>
      </c>
      <c r="AU4189" s="45"/>
    </row>
    <row r="4190" spans="27:47" ht="12" customHeight="1">
      <c r="AA4190" s="27">
        <v>0</v>
      </c>
      <c r="AU4190" s="45"/>
    </row>
    <row r="4191" spans="27:47" ht="12" customHeight="1">
      <c r="AA4191" s="27">
        <v>0</v>
      </c>
      <c r="AU4191" s="45"/>
    </row>
    <row r="4192" spans="27:47" ht="12" customHeight="1">
      <c r="AA4192" s="27">
        <v>0</v>
      </c>
      <c r="AU4192" s="45"/>
    </row>
    <row r="4193" spans="27:47" ht="12" customHeight="1">
      <c r="AA4193" s="27">
        <v>0</v>
      </c>
      <c r="AU4193" s="45"/>
    </row>
    <row r="4194" spans="27:47" ht="12" customHeight="1">
      <c r="AA4194" s="27">
        <v>0</v>
      </c>
      <c r="AU4194" s="45"/>
    </row>
    <row r="4195" spans="27:47" ht="12" customHeight="1">
      <c r="AA4195" s="27">
        <v>0</v>
      </c>
      <c r="AU4195" s="45"/>
    </row>
    <row r="4196" spans="27:47" ht="12" customHeight="1">
      <c r="AA4196" s="27">
        <v>0</v>
      </c>
      <c r="AU4196" s="45"/>
    </row>
    <row r="4197" spans="27:47" ht="12" customHeight="1">
      <c r="AA4197" s="27">
        <v>0</v>
      </c>
      <c r="AU4197" s="45"/>
    </row>
    <row r="4198" spans="27:47" ht="12" customHeight="1">
      <c r="AA4198" s="27">
        <v>0</v>
      </c>
      <c r="AU4198" s="45"/>
    </row>
    <row r="4199" spans="27:47" ht="12" customHeight="1">
      <c r="AA4199" s="27">
        <v>0</v>
      </c>
      <c r="AU4199" s="45"/>
    </row>
    <row r="4200" spans="27:47" ht="12" customHeight="1">
      <c r="AA4200" s="27">
        <v>0</v>
      </c>
      <c r="AU4200" s="45"/>
    </row>
    <row r="4201" spans="27:47" ht="12" customHeight="1">
      <c r="AA4201" s="27">
        <v>0</v>
      </c>
      <c r="AU4201" s="45"/>
    </row>
    <row r="4202" spans="27:47" ht="12" customHeight="1">
      <c r="AA4202" s="27">
        <v>0</v>
      </c>
      <c r="AU4202" s="45"/>
    </row>
    <row r="4203" spans="27:47" ht="12" customHeight="1">
      <c r="AA4203" s="27">
        <v>0</v>
      </c>
      <c r="AU4203" s="45"/>
    </row>
    <row r="4204" spans="27:47" ht="12" customHeight="1">
      <c r="AA4204" s="27">
        <v>0</v>
      </c>
      <c r="AU4204" s="45"/>
    </row>
    <row r="4205" spans="27:47" ht="12" customHeight="1">
      <c r="AA4205" s="27">
        <v>0</v>
      </c>
      <c r="AU4205" s="45"/>
    </row>
    <row r="4206" spans="27:47" ht="12" customHeight="1">
      <c r="AA4206" s="27">
        <v>0</v>
      </c>
      <c r="AU4206" s="45"/>
    </row>
    <row r="4207" spans="27:47" ht="12" customHeight="1">
      <c r="AA4207" s="27">
        <v>0</v>
      </c>
      <c r="AU4207" s="45"/>
    </row>
    <row r="4208" spans="27:47" ht="12" customHeight="1">
      <c r="AA4208" s="27">
        <v>0</v>
      </c>
      <c r="AU4208" s="45"/>
    </row>
    <row r="4209" spans="27:47" ht="12" customHeight="1">
      <c r="AA4209" s="27">
        <v>0</v>
      </c>
      <c r="AU4209" s="45"/>
    </row>
    <row r="4210" spans="27:47" ht="12" customHeight="1">
      <c r="AA4210" s="27">
        <v>0</v>
      </c>
      <c r="AU4210" s="45"/>
    </row>
    <row r="4211" spans="27:47" ht="12" customHeight="1">
      <c r="AA4211" s="27">
        <v>0</v>
      </c>
      <c r="AU4211" s="45"/>
    </row>
    <row r="4212" spans="27:47" ht="12" customHeight="1">
      <c r="AA4212" s="27">
        <v>0</v>
      </c>
      <c r="AU4212" s="45"/>
    </row>
    <row r="4213" spans="27:47" ht="12" customHeight="1">
      <c r="AA4213" s="27">
        <v>0</v>
      </c>
      <c r="AU4213" s="45"/>
    </row>
    <row r="4214" spans="27:47" ht="12" customHeight="1">
      <c r="AA4214" s="27">
        <v>0</v>
      </c>
      <c r="AU4214" s="45"/>
    </row>
    <row r="4215" spans="27:47" ht="12" customHeight="1">
      <c r="AA4215" s="27">
        <v>0</v>
      </c>
      <c r="AU4215" s="45"/>
    </row>
    <row r="4216" spans="27:47" ht="12" customHeight="1">
      <c r="AA4216" s="27">
        <v>0</v>
      </c>
      <c r="AU4216" s="45"/>
    </row>
    <row r="4217" spans="27:47" ht="12" customHeight="1">
      <c r="AA4217" s="27">
        <v>0</v>
      </c>
      <c r="AU4217" s="45"/>
    </row>
    <row r="4218" spans="27:47" ht="12" customHeight="1">
      <c r="AA4218" s="27">
        <v>0</v>
      </c>
      <c r="AU4218" s="45"/>
    </row>
    <row r="4219" spans="27:47" ht="12" customHeight="1">
      <c r="AA4219" s="27">
        <v>0</v>
      </c>
      <c r="AU4219" s="45"/>
    </row>
    <row r="4220" spans="27:47" ht="12" customHeight="1">
      <c r="AA4220" s="27">
        <v>0</v>
      </c>
      <c r="AU4220" s="45"/>
    </row>
    <row r="4221" spans="27:47" ht="12" customHeight="1">
      <c r="AA4221" s="27">
        <v>0</v>
      </c>
      <c r="AU4221" s="45"/>
    </row>
    <row r="4222" spans="27:47" ht="12" customHeight="1">
      <c r="AA4222" s="27">
        <v>0</v>
      </c>
      <c r="AU4222" s="45"/>
    </row>
    <row r="4223" spans="27:47" ht="12" customHeight="1">
      <c r="AA4223" s="27">
        <v>0</v>
      </c>
      <c r="AU4223" s="45"/>
    </row>
    <row r="4224" spans="27:47" ht="12" customHeight="1">
      <c r="AA4224" s="27">
        <v>0</v>
      </c>
      <c r="AU4224" s="45"/>
    </row>
    <row r="4225" spans="27:47" ht="12" customHeight="1">
      <c r="AA4225" s="27">
        <v>0</v>
      </c>
      <c r="AU4225" s="45"/>
    </row>
    <row r="4226" spans="27:47" ht="12" customHeight="1">
      <c r="AA4226" s="27">
        <v>0</v>
      </c>
      <c r="AU4226" s="45"/>
    </row>
    <row r="4227" spans="27:47" ht="12" customHeight="1">
      <c r="AA4227" s="27">
        <v>0</v>
      </c>
      <c r="AU4227" s="45"/>
    </row>
    <row r="4228" spans="27:47" ht="12" customHeight="1">
      <c r="AA4228" s="27">
        <v>0</v>
      </c>
      <c r="AU4228" s="45"/>
    </row>
    <row r="4229" spans="27:47" ht="12" customHeight="1">
      <c r="AA4229" s="27">
        <v>0</v>
      </c>
      <c r="AU4229" s="45"/>
    </row>
    <row r="4230" spans="27:47" ht="12" customHeight="1">
      <c r="AA4230" s="27">
        <v>0</v>
      </c>
      <c r="AU4230" s="45"/>
    </row>
    <row r="4231" spans="27:47" ht="12" customHeight="1">
      <c r="AA4231" s="27">
        <v>0</v>
      </c>
      <c r="AU4231" s="45"/>
    </row>
    <row r="4232" spans="27:47" ht="12" customHeight="1">
      <c r="AA4232" s="27">
        <v>0</v>
      </c>
      <c r="AU4232" s="45"/>
    </row>
    <row r="4233" spans="27:47" ht="12" customHeight="1">
      <c r="AA4233" s="27">
        <v>0</v>
      </c>
      <c r="AU4233" s="45"/>
    </row>
    <row r="4234" spans="27:47" ht="12" customHeight="1">
      <c r="AA4234" s="27">
        <v>0</v>
      </c>
      <c r="AU4234" s="45"/>
    </row>
    <row r="4235" spans="27:47" ht="12" customHeight="1">
      <c r="AA4235" s="27">
        <v>0</v>
      </c>
      <c r="AU4235" s="45"/>
    </row>
    <row r="4236" spans="27:47" ht="12" customHeight="1">
      <c r="AA4236" s="27">
        <v>0</v>
      </c>
      <c r="AU4236" s="45"/>
    </row>
    <row r="4237" spans="27:47" ht="12" customHeight="1">
      <c r="AA4237" s="27">
        <v>0</v>
      </c>
      <c r="AU4237" s="45"/>
    </row>
    <row r="4238" spans="27:47" ht="12" customHeight="1">
      <c r="AA4238" s="27">
        <v>0</v>
      </c>
      <c r="AU4238" s="45"/>
    </row>
    <row r="4239" spans="27:47" ht="12" customHeight="1">
      <c r="AA4239" s="27">
        <v>0</v>
      </c>
      <c r="AU4239" s="45"/>
    </row>
    <row r="4240" spans="27:47" ht="12" customHeight="1">
      <c r="AA4240" s="27">
        <v>0</v>
      </c>
      <c r="AU4240" s="45"/>
    </row>
    <row r="4241" spans="27:47" ht="12" customHeight="1">
      <c r="AA4241" s="27">
        <v>0</v>
      </c>
      <c r="AU4241" s="45"/>
    </row>
    <row r="4242" spans="27:47" ht="12" customHeight="1">
      <c r="AA4242" s="27">
        <v>0</v>
      </c>
      <c r="AU4242" s="45"/>
    </row>
    <row r="4243" spans="27:47" ht="12" customHeight="1">
      <c r="AA4243" s="27">
        <v>0</v>
      </c>
      <c r="AU4243" s="45"/>
    </row>
    <row r="4244" spans="27:47" ht="12" customHeight="1">
      <c r="AA4244" s="27">
        <v>0</v>
      </c>
      <c r="AU4244" s="45"/>
    </row>
    <row r="4245" spans="27:47" ht="12" customHeight="1">
      <c r="AA4245" s="27">
        <v>0</v>
      </c>
      <c r="AU4245" s="45"/>
    </row>
    <row r="4246" spans="27:47" ht="12" customHeight="1">
      <c r="AA4246" s="27">
        <v>0</v>
      </c>
      <c r="AU4246" s="45"/>
    </row>
    <row r="4247" spans="27:47" ht="12" customHeight="1">
      <c r="AA4247" s="27">
        <v>0</v>
      </c>
      <c r="AU4247" s="45"/>
    </row>
    <row r="4248" spans="27:47" ht="12" customHeight="1">
      <c r="AA4248" s="27">
        <v>0</v>
      </c>
      <c r="AU4248" s="45"/>
    </row>
    <row r="4249" spans="27:47" ht="12" customHeight="1">
      <c r="AA4249" s="27">
        <v>0</v>
      </c>
      <c r="AU4249" s="45"/>
    </row>
    <row r="4250" spans="27:47" ht="12" customHeight="1">
      <c r="AA4250" s="27">
        <v>0</v>
      </c>
      <c r="AU4250" s="45"/>
    </row>
    <row r="4251" spans="27:47" ht="12" customHeight="1">
      <c r="AA4251" s="27">
        <v>0</v>
      </c>
      <c r="AU4251" s="45"/>
    </row>
    <row r="4252" spans="27:47" ht="12" customHeight="1">
      <c r="AA4252" s="27">
        <v>0</v>
      </c>
      <c r="AU4252" s="45"/>
    </row>
    <row r="4253" spans="27:47" ht="12" customHeight="1">
      <c r="AA4253" s="27">
        <v>0</v>
      </c>
      <c r="AU4253" s="45"/>
    </row>
    <row r="4254" spans="27:47" ht="12" customHeight="1">
      <c r="AA4254" s="27">
        <v>0</v>
      </c>
      <c r="AU4254" s="45"/>
    </row>
    <row r="4255" spans="27:47" ht="12" customHeight="1">
      <c r="AA4255" s="27">
        <v>0</v>
      </c>
      <c r="AU4255" s="45"/>
    </row>
    <row r="4256" spans="27:47" ht="12" customHeight="1">
      <c r="AA4256" s="27">
        <v>0</v>
      </c>
      <c r="AU4256" s="45"/>
    </row>
    <row r="4257" spans="27:47" ht="12" customHeight="1">
      <c r="AA4257" s="27">
        <v>0</v>
      </c>
      <c r="AU4257" s="45"/>
    </row>
    <row r="4258" spans="27:47" ht="12" customHeight="1">
      <c r="AA4258" s="27">
        <v>0</v>
      </c>
      <c r="AU4258" s="45"/>
    </row>
    <row r="4259" spans="27:47" ht="12" customHeight="1">
      <c r="AA4259" s="27">
        <v>0</v>
      </c>
      <c r="AU4259" s="45"/>
    </row>
    <row r="4260" spans="27:47" ht="12" customHeight="1">
      <c r="AA4260" s="27">
        <v>0</v>
      </c>
      <c r="AU4260" s="45"/>
    </row>
    <row r="4261" spans="27:47" ht="12" customHeight="1">
      <c r="AA4261" s="27">
        <v>0</v>
      </c>
      <c r="AU4261" s="45"/>
    </row>
    <row r="4262" spans="27:47" ht="12" customHeight="1">
      <c r="AA4262" s="27">
        <v>0</v>
      </c>
      <c r="AU4262" s="45"/>
    </row>
    <row r="4263" spans="27:47" ht="12" customHeight="1">
      <c r="AA4263" s="27">
        <v>0</v>
      </c>
      <c r="AU4263" s="45"/>
    </row>
    <row r="4264" spans="27:47" ht="12" customHeight="1">
      <c r="AA4264" s="27">
        <v>0</v>
      </c>
      <c r="AU4264" s="45"/>
    </row>
    <row r="4265" spans="27:47" ht="12" customHeight="1">
      <c r="AA4265" s="27">
        <v>0</v>
      </c>
      <c r="AU4265" s="45"/>
    </row>
    <row r="4266" spans="27:47" ht="12" customHeight="1">
      <c r="AA4266" s="27">
        <v>0</v>
      </c>
      <c r="AU4266" s="45"/>
    </row>
    <row r="4267" spans="27:47" ht="12" customHeight="1">
      <c r="AA4267" s="27">
        <v>0</v>
      </c>
      <c r="AU4267" s="45"/>
    </row>
    <row r="4268" spans="27:47" ht="12" customHeight="1">
      <c r="AA4268" s="27">
        <v>0</v>
      </c>
      <c r="AU4268" s="45"/>
    </row>
    <row r="4269" spans="27:47" ht="12" customHeight="1">
      <c r="AA4269" s="27">
        <v>0</v>
      </c>
      <c r="AU4269" s="45"/>
    </row>
    <row r="4270" spans="27:47" ht="12" customHeight="1">
      <c r="AA4270" s="27">
        <v>0</v>
      </c>
      <c r="AU4270" s="45"/>
    </row>
    <row r="4271" spans="27:47" ht="12" customHeight="1">
      <c r="AA4271" s="27">
        <v>0</v>
      </c>
      <c r="AU4271" s="45"/>
    </row>
    <row r="4272" spans="27:47" ht="12" customHeight="1">
      <c r="AA4272" s="27">
        <v>0</v>
      </c>
      <c r="AU4272" s="45"/>
    </row>
    <row r="4273" spans="27:47" ht="12" customHeight="1">
      <c r="AA4273" s="27">
        <v>0</v>
      </c>
      <c r="AU4273" s="45"/>
    </row>
    <row r="4274" spans="27:47" ht="12" customHeight="1">
      <c r="AA4274" s="27">
        <v>0</v>
      </c>
      <c r="AU4274" s="45"/>
    </row>
    <row r="4275" spans="27:47" ht="12" customHeight="1">
      <c r="AA4275" s="27">
        <v>0</v>
      </c>
      <c r="AU4275" s="45"/>
    </row>
    <row r="4276" spans="27:47" ht="12" customHeight="1">
      <c r="AA4276" s="27">
        <v>0</v>
      </c>
      <c r="AU4276" s="45"/>
    </row>
    <row r="4277" spans="27:47" ht="12" customHeight="1">
      <c r="AA4277" s="27">
        <v>0</v>
      </c>
      <c r="AU4277" s="45"/>
    </row>
    <row r="4278" spans="27:47" ht="12" customHeight="1">
      <c r="AA4278" s="27">
        <v>0</v>
      </c>
      <c r="AU4278" s="45"/>
    </row>
    <row r="4279" spans="27:47" ht="12" customHeight="1">
      <c r="AA4279" s="27">
        <v>0</v>
      </c>
      <c r="AU4279" s="45"/>
    </row>
    <row r="4280" spans="27:47" ht="12" customHeight="1">
      <c r="AA4280" s="27">
        <v>0</v>
      </c>
      <c r="AU4280" s="45"/>
    </row>
    <row r="4281" spans="27:47" ht="12" customHeight="1">
      <c r="AA4281" s="27">
        <v>0</v>
      </c>
      <c r="AU4281" s="45"/>
    </row>
    <row r="4282" spans="27:47" ht="12" customHeight="1">
      <c r="AA4282" s="27">
        <v>0</v>
      </c>
      <c r="AU4282" s="45"/>
    </row>
    <row r="4283" spans="27:47" ht="12" customHeight="1">
      <c r="AA4283" s="27">
        <v>0</v>
      </c>
      <c r="AU4283" s="45"/>
    </row>
    <row r="4284" spans="27:47" ht="12" customHeight="1">
      <c r="AA4284" s="27">
        <v>0</v>
      </c>
      <c r="AU4284" s="45"/>
    </row>
    <row r="4285" spans="27:47" ht="12" customHeight="1">
      <c r="AA4285" s="27">
        <v>0</v>
      </c>
      <c r="AU4285" s="45"/>
    </row>
    <row r="4286" spans="27:47" ht="12" customHeight="1">
      <c r="AA4286" s="27">
        <v>0</v>
      </c>
      <c r="AU4286" s="45"/>
    </row>
    <row r="4287" spans="27:47" ht="12" customHeight="1">
      <c r="AA4287" s="27">
        <v>0</v>
      </c>
      <c r="AU4287" s="45"/>
    </row>
    <row r="4288" spans="27:47" ht="12" customHeight="1">
      <c r="AA4288" s="27">
        <v>0</v>
      </c>
      <c r="AU4288" s="45"/>
    </row>
    <row r="4289" spans="27:47" ht="12" customHeight="1">
      <c r="AA4289" s="27">
        <v>0</v>
      </c>
      <c r="AU4289" s="45"/>
    </row>
    <row r="4290" spans="27:47" ht="12" customHeight="1">
      <c r="AA4290" s="27">
        <v>0</v>
      </c>
      <c r="AU4290" s="45"/>
    </row>
    <row r="4291" spans="27:47" ht="12" customHeight="1">
      <c r="AA4291" s="27">
        <v>0</v>
      </c>
      <c r="AU4291" s="45"/>
    </row>
    <row r="4292" spans="27:47" ht="12" customHeight="1">
      <c r="AA4292" s="27">
        <v>0</v>
      </c>
      <c r="AU4292" s="45"/>
    </row>
    <row r="4293" spans="27:47" ht="12" customHeight="1">
      <c r="AA4293" s="27">
        <v>0</v>
      </c>
      <c r="AU4293" s="45"/>
    </row>
    <row r="4294" spans="27:47" ht="12" customHeight="1">
      <c r="AA4294" s="27">
        <v>0</v>
      </c>
      <c r="AU4294" s="45"/>
    </row>
    <row r="4295" spans="27:47" ht="12" customHeight="1">
      <c r="AA4295" s="27">
        <v>0</v>
      </c>
      <c r="AU4295" s="45"/>
    </row>
    <row r="4296" spans="27:47" ht="12" customHeight="1">
      <c r="AA4296" s="27">
        <v>0</v>
      </c>
      <c r="AU4296" s="45"/>
    </row>
    <row r="4297" spans="27:47" ht="12" customHeight="1">
      <c r="AA4297" s="27">
        <v>0</v>
      </c>
      <c r="AU4297" s="45"/>
    </row>
    <row r="4298" spans="27:47" ht="12" customHeight="1">
      <c r="AA4298" s="27">
        <v>0</v>
      </c>
      <c r="AU4298" s="45"/>
    </row>
    <row r="4299" spans="27:47" ht="12" customHeight="1">
      <c r="AA4299" s="27">
        <v>0</v>
      </c>
      <c r="AU4299" s="45"/>
    </row>
    <row r="4300" spans="27:47" ht="12" customHeight="1">
      <c r="AA4300" s="27">
        <v>0</v>
      </c>
      <c r="AU4300" s="45"/>
    </row>
    <row r="4301" spans="27:47" ht="12" customHeight="1">
      <c r="AA4301" s="27">
        <v>0</v>
      </c>
      <c r="AU4301" s="45"/>
    </row>
    <row r="4302" spans="27:47" ht="12" customHeight="1">
      <c r="AA4302" s="27">
        <v>0</v>
      </c>
      <c r="AU4302" s="45"/>
    </row>
    <row r="4303" spans="27:47" ht="12" customHeight="1">
      <c r="AA4303" s="27">
        <v>0</v>
      </c>
      <c r="AU4303" s="45"/>
    </row>
    <row r="4304" spans="27:47" ht="12" customHeight="1">
      <c r="AA4304" s="27">
        <v>0</v>
      </c>
      <c r="AU4304" s="45"/>
    </row>
    <row r="4305" spans="27:47" ht="12" customHeight="1">
      <c r="AA4305" s="27">
        <v>0</v>
      </c>
      <c r="AU4305" s="45"/>
    </row>
    <row r="4306" spans="27:47" ht="12" customHeight="1">
      <c r="AA4306" s="27">
        <v>0</v>
      </c>
      <c r="AU4306" s="45"/>
    </row>
    <row r="4307" spans="27:47" ht="12" customHeight="1">
      <c r="AA4307" s="27">
        <v>0</v>
      </c>
      <c r="AU4307" s="45"/>
    </row>
    <row r="4308" spans="27:47" ht="12" customHeight="1">
      <c r="AA4308" s="27">
        <v>0</v>
      </c>
      <c r="AU4308" s="45"/>
    </row>
    <row r="4309" spans="27:47" ht="12" customHeight="1">
      <c r="AA4309" s="27">
        <v>0</v>
      </c>
      <c r="AU4309" s="45"/>
    </row>
    <row r="4310" spans="27:47" ht="12" customHeight="1">
      <c r="AA4310" s="27">
        <v>0</v>
      </c>
      <c r="AU4310" s="45"/>
    </row>
    <row r="4311" spans="27:47" ht="12" customHeight="1">
      <c r="AA4311" s="27">
        <v>0</v>
      </c>
      <c r="AU4311" s="45"/>
    </row>
    <row r="4312" spans="27:47" ht="12" customHeight="1">
      <c r="AA4312" s="27">
        <v>0</v>
      </c>
      <c r="AU4312" s="45"/>
    </row>
    <row r="4313" spans="27:47" ht="12" customHeight="1">
      <c r="AA4313" s="27">
        <v>0</v>
      </c>
      <c r="AU4313" s="45"/>
    </row>
    <row r="4314" spans="27:47" ht="12" customHeight="1">
      <c r="AA4314" s="27">
        <v>0</v>
      </c>
      <c r="AU4314" s="45"/>
    </row>
    <row r="4315" spans="27:47" ht="12" customHeight="1">
      <c r="AA4315" s="27">
        <v>0</v>
      </c>
      <c r="AU4315" s="45"/>
    </row>
    <row r="4316" spans="27:47" ht="12" customHeight="1">
      <c r="AA4316" s="27">
        <v>0</v>
      </c>
      <c r="AU4316" s="45"/>
    </row>
    <row r="4317" spans="27:47" ht="12" customHeight="1">
      <c r="AA4317" s="27">
        <v>0</v>
      </c>
      <c r="AU4317" s="45"/>
    </row>
    <row r="4318" spans="27:47" ht="12" customHeight="1">
      <c r="AA4318" s="27">
        <v>0</v>
      </c>
      <c r="AU4318" s="45"/>
    </row>
    <row r="4319" spans="27:47" ht="12" customHeight="1">
      <c r="AA4319" s="27">
        <v>0</v>
      </c>
      <c r="AU4319" s="45"/>
    </row>
    <row r="4320" spans="27:47" ht="12" customHeight="1">
      <c r="AA4320" s="27">
        <v>0</v>
      </c>
      <c r="AU4320" s="45"/>
    </row>
    <row r="4321" spans="27:47" ht="12" customHeight="1">
      <c r="AA4321" s="27">
        <v>0</v>
      </c>
      <c r="AU4321" s="45"/>
    </row>
    <row r="4322" spans="27:47" ht="12" customHeight="1">
      <c r="AA4322" s="27">
        <v>0</v>
      </c>
      <c r="AU4322" s="45"/>
    </row>
    <row r="4323" spans="27:47" ht="12" customHeight="1">
      <c r="AA4323" s="27">
        <v>0</v>
      </c>
      <c r="AU4323" s="45"/>
    </row>
    <row r="4324" spans="27:47" ht="12" customHeight="1">
      <c r="AA4324" s="27">
        <v>0</v>
      </c>
      <c r="AU4324" s="45"/>
    </row>
    <row r="4325" spans="27:47" ht="12" customHeight="1">
      <c r="AA4325" s="27">
        <v>0</v>
      </c>
      <c r="AU4325" s="45"/>
    </row>
    <row r="4326" spans="27:47" ht="12" customHeight="1">
      <c r="AA4326" s="27">
        <v>0</v>
      </c>
      <c r="AU4326" s="45"/>
    </row>
    <row r="4327" spans="27:47" ht="12" customHeight="1">
      <c r="AA4327" s="27">
        <v>0</v>
      </c>
      <c r="AU4327" s="45"/>
    </row>
    <row r="4328" spans="27:47" ht="12" customHeight="1">
      <c r="AA4328" s="27">
        <v>0</v>
      </c>
      <c r="AU4328" s="45"/>
    </row>
    <row r="4329" spans="27:47" ht="12" customHeight="1">
      <c r="AA4329" s="27">
        <v>0</v>
      </c>
      <c r="AU4329" s="45"/>
    </row>
    <row r="4330" spans="27:47" ht="12" customHeight="1">
      <c r="AA4330" s="27">
        <v>0</v>
      </c>
      <c r="AU4330" s="45"/>
    </row>
    <row r="4331" spans="27:47" ht="12" customHeight="1">
      <c r="AA4331" s="27">
        <v>0</v>
      </c>
      <c r="AU4331" s="45"/>
    </row>
    <row r="4332" spans="27:47" ht="12" customHeight="1">
      <c r="AA4332" s="27">
        <v>0</v>
      </c>
      <c r="AU4332" s="45"/>
    </row>
    <row r="4333" spans="27:47" ht="12" customHeight="1">
      <c r="AA4333" s="27">
        <v>0</v>
      </c>
      <c r="AU4333" s="45"/>
    </row>
    <row r="4334" spans="27:47" ht="12" customHeight="1">
      <c r="AA4334" s="27">
        <v>0</v>
      </c>
      <c r="AU4334" s="45"/>
    </row>
    <row r="4335" spans="27:47" ht="12" customHeight="1">
      <c r="AA4335" s="27">
        <v>0</v>
      </c>
      <c r="AU4335" s="45"/>
    </row>
    <row r="4336" spans="27:47" ht="12" customHeight="1">
      <c r="AA4336" s="27">
        <v>0</v>
      </c>
      <c r="AU4336" s="45"/>
    </row>
    <row r="4337" spans="27:47" ht="12" customHeight="1">
      <c r="AA4337" s="27">
        <v>0</v>
      </c>
      <c r="AU4337" s="45"/>
    </row>
    <row r="4338" spans="27:47" ht="12" customHeight="1">
      <c r="AA4338" s="27">
        <v>0</v>
      </c>
      <c r="AU4338" s="45"/>
    </row>
    <row r="4339" spans="27:47" ht="12" customHeight="1">
      <c r="AA4339" s="27">
        <v>0</v>
      </c>
      <c r="AU4339" s="45"/>
    </row>
    <row r="4340" spans="27:47" ht="12" customHeight="1">
      <c r="AA4340" s="27">
        <v>0</v>
      </c>
      <c r="AU4340" s="45"/>
    </row>
    <row r="4341" spans="27:47" ht="12" customHeight="1">
      <c r="AA4341" s="27">
        <v>0</v>
      </c>
      <c r="AU4341" s="45"/>
    </row>
    <row r="4342" spans="27:47" ht="12" customHeight="1">
      <c r="AA4342" s="27">
        <v>0</v>
      </c>
      <c r="AU4342" s="45"/>
    </row>
    <row r="4343" spans="27:47" ht="12" customHeight="1">
      <c r="AA4343" s="27">
        <v>0</v>
      </c>
      <c r="AU4343" s="45"/>
    </row>
    <row r="4344" spans="27:47" ht="12" customHeight="1">
      <c r="AA4344" s="27">
        <v>0</v>
      </c>
      <c r="AU4344" s="45"/>
    </row>
    <row r="4345" spans="27:47" ht="12" customHeight="1">
      <c r="AA4345" s="27">
        <v>0</v>
      </c>
      <c r="AU4345" s="45"/>
    </row>
    <row r="4346" spans="27:47" ht="12" customHeight="1">
      <c r="AA4346" s="27">
        <v>0</v>
      </c>
      <c r="AU4346" s="45"/>
    </row>
    <row r="4347" spans="27:47" ht="12" customHeight="1">
      <c r="AA4347" s="27">
        <v>0</v>
      </c>
      <c r="AU4347" s="45"/>
    </row>
    <row r="4348" spans="27:47" ht="12" customHeight="1">
      <c r="AA4348" s="27">
        <v>0</v>
      </c>
      <c r="AU4348" s="45"/>
    </row>
    <row r="4349" spans="27:47" ht="12" customHeight="1">
      <c r="AA4349" s="27">
        <v>0</v>
      </c>
      <c r="AU4349" s="45"/>
    </row>
    <row r="4350" spans="27:47" ht="12" customHeight="1">
      <c r="AA4350" s="27">
        <v>0</v>
      </c>
      <c r="AU4350" s="45"/>
    </row>
    <row r="4351" spans="27:47" ht="12" customHeight="1">
      <c r="AA4351" s="27">
        <v>0</v>
      </c>
      <c r="AU4351" s="45"/>
    </row>
    <row r="4352" spans="27:47" ht="12" customHeight="1">
      <c r="AA4352" s="27">
        <v>0</v>
      </c>
      <c r="AU4352" s="45"/>
    </row>
    <row r="4353" spans="27:47" ht="12" customHeight="1">
      <c r="AA4353" s="27">
        <v>0</v>
      </c>
      <c r="AU4353" s="45"/>
    </row>
    <row r="4354" spans="27:47" ht="12" customHeight="1">
      <c r="AA4354" s="27">
        <v>0</v>
      </c>
      <c r="AU4354" s="45"/>
    </row>
    <row r="4355" spans="27:47" ht="12" customHeight="1">
      <c r="AA4355" s="27">
        <v>0</v>
      </c>
      <c r="AU4355" s="45"/>
    </row>
    <row r="4356" spans="27:47" ht="12" customHeight="1">
      <c r="AA4356" s="27">
        <v>0</v>
      </c>
      <c r="AU4356" s="45"/>
    </row>
    <row r="4357" spans="27:47" ht="12" customHeight="1">
      <c r="AA4357" s="27">
        <v>0</v>
      </c>
      <c r="AU4357" s="45"/>
    </row>
    <row r="4358" spans="27:47" ht="12" customHeight="1">
      <c r="AA4358" s="27">
        <v>0</v>
      </c>
      <c r="AU4358" s="45"/>
    </row>
    <row r="4359" spans="27:47" ht="12" customHeight="1">
      <c r="AA4359" s="27">
        <v>0</v>
      </c>
      <c r="AU4359" s="45"/>
    </row>
    <row r="4360" spans="27:47" ht="12" customHeight="1">
      <c r="AA4360" s="27">
        <v>0</v>
      </c>
      <c r="AU4360" s="45"/>
    </row>
    <row r="4361" spans="27:47" ht="12" customHeight="1">
      <c r="AA4361" s="27">
        <v>0</v>
      </c>
      <c r="AU4361" s="45"/>
    </row>
    <row r="4362" spans="27:47" ht="12" customHeight="1">
      <c r="AA4362" s="27">
        <v>0</v>
      </c>
      <c r="AU4362" s="45"/>
    </row>
    <row r="4363" spans="27:47" ht="12" customHeight="1">
      <c r="AA4363" s="27">
        <v>0</v>
      </c>
      <c r="AU4363" s="45"/>
    </row>
    <row r="4364" spans="27:47" ht="12" customHeight="1">
      <c r="AA4364" s="27">
        <v>0</v>
      </c>
      <c r="AU4364" s="45"/>
    </row>
    <row r="4365" spans="27:47" ht="12" customHeight="1">
      <c r="AA4365" s="27">
        <v>0</v>
      </c>
      <c r="AU4365" s="45"/>
    </row>
    <row r="4366" spans="27:47" ht="12" customHeight="1">
      <c r="AA4366" s="27">
        <v>0</v>
      </c>
      <c r="AU4366" s="45"/>
    </row>
    <row r="4367" spans="27:47" ht="12" customHeight="1">
      <c r="AA4367" s="27">
        <v>0</v>
      </c>
      <c r="AU4367" s="45"/>
    </row>
    <row r="4368" spans="27:47" ht="12" customHeight="1">
      <c r="AA4368" s="27">
        <v>0</v>
      </c>
      <c r="AU4368" s="45"/>
    </row>
    <row r="4369" spans="27:47" ht="12" customHeight="1">
      <c r="AA4369" s="27">
        <v>0</v>
      </c>
      <c r="AU4369" s="45"/>
    </row>
    <row r="4370" spans="27:47" ht="12" customHeight="1">
      <c r="AA4370" s="27">
        <v>0</v>
      </c>
      <c r="AU4370" s="45"/>
    </row>
    <row r="4371" spans="27:47" ht="12" customHeight="1">
      <c r="AA4371" s="27">
        <v>0</v>
      </c>
      <c r="AU4371" s="45"/>
    </row>
    <row r="4372" spans="27:47" ht="12" customHeight="1">
      <c r="AA4372" s="27">
        <v>0</v>
      </c>
      <c r="AU4372" s="45"/>
    </row>
    <row r="4373" spans="27:47" ht="12" customHeight="1">
      <c r="AA4373" s="27">
        <v>0</v>
      </c>
      <c r="AU4373" s="45"/>
    </row>
    <row r="4374" spans="27:47" ht="12" customHeight="1">
      <c r="AA4374" s="27">
        <v>0</v>
      </c>
      <c r="AU4374" s="45"/>
    </row>
    <row r="4375" spans="27:47" ht="12" customHeight="1">
      <c r="AA4375" s="27">
        <v>0</v>
      </c>
      <c r="AU4375" s="45"/>
    </row>
    <row r="4376" spans="27:47" ht="12" customHeight="1">
      <c r="AA4376" s="27">
        <v>0</v>
      </c>
      <c r="AU4376" s="45"/>
    </row>
    <row r="4377" spans="27:47" ht="12" customHeight="1">
      <c r="AA4377" s="27">
        <v>0</v>
      </c>
      <c r="AU4377" s="45"/>
    </row>
    <row r="4378" spans="27:47" ht="12" customHeight="1">
      <c r="AA4378" s="27">
        <v>0</v>
      </c>
      <c r="AU4378" s="45"/>
    </row>
    <row r="4379" spans="27:47" ht="12" customHeight="1">
      <c r="AA4379" s="27">
        <v>0</v>
      </c>
      <c r="AU4379" s="45"/>
    </row>
    <row r="4380" spans="27:47" ht="12" customHeight="1">
      <c r="AA4380" s="27">
        <v>0</v>
      </c>
      <c r="AU4380" s="45"/>
    </row>
    <row r="4381" spans="27:47" ht="12" customHeight="1">
      <c r="AA4381" s="27">
        <v>0</v>
      </c>
      <c r="AU4381" s="45"/>
    </row>
    <row r="4382" spans="27:47" ht="12" customHeight="1">
      <c r="AA4382" s="27">
        <v>0</v>
      </c>
      <c r="AU4382" s="45"/>
    </row>
    <row r="4383" spans="27:47" ht="12" customHeight="1">
      <c r="AA4383" s="27">
        <v>0</v>
      </c>
      <c r="AU4383" s="45"/>
    </row>
    <row r="4384" spans="27:47" ht="12" customHeight="1">
      <c r="AA4384" s="27">
        <v>0</v>
      </c>
      <c r="AU4384" s="45"/>
    </row>
    <row r="4385" spans="27:47" ht="12" customHeight="1">
      <c r="AA4385" s="27">
        <v>0</v>
      </c>
      <c r="AU4385" s="45"/>
    </row>
    <row r="4386" spans="27:47" ht="12" customHeight="1">
      <c r="AA4386" s="27">
        <v>0</v>
      </c>
      <c r="AU4386" s="45"/>
    </row>
    <row r="4387" spans="27:47" ht="12" customHeight="1">
      <c r="AA4387" s="27">
        <v>0</v>
      </c>
      <c r="AU4387" s="45"/>
    </row>
    <row r="4388" spans="27:47" ht="12" customHeight="1">
      <c r="AA4388" s="27">
        <v>0</v>
      </c>
      <c r="AU4388" s="45"/>
    </row>
    <row r="4389" spans="27:47" ht="12" customHeight="1">
      <c r="AA4389" s="27">
        <v>0</v>
      </c>
      <c r="AU4389" s="45"/>
    </row>
    <row r="4390" spans="27:47" ht="12" customHeight="1">
      <c r="AA4390" s="27">
        <v>0</v>
      </c>
      <c r="AU4390" s="45"/>
    </row>
    <row r="4391" spans="27:47" ht="12" customHeight="1">
      <c r="AA4391" s="27">
        <v>0</v>
      </c>
      <c r="AU4391" s="45"/>
    </row>
    <row r="4392" spans="27:47" ht="12" customHeight="1">
      <c r="AA4392" s="27">
        <v>0</v>
      </c>
      <c r="AU4392" s="45"/>
    </row>
    <row r="4393" spans="27:47" ht="12" customHeight="1">
      <c r="AA4393" s="27">
        <v>0</v>
      </c>
      <c r="AU4393" s="45"/>
    </row>
    <row r="4394" spans="27:47" ht="12" customHeight="1">
      <c r="AA4394" s="27">
        <v>0</v>
      </c>
      <c r="AU4394" s="45"/>
    </row>
    <row r="4395" spans="27:47" ht="12" customHeight="1">
      <c r="AA4395" s="27">
        <v>0</v>
      </c>
      <c r="AU4395" s="45"/>
    </row>
    <row r="4396" spans="27:47" ht="12" customHeight="1">
      <c r="AA4396" s="27">
        <v>0</v>
      </c>
      <c r="AU4396" s="45"/>
    </row>
    <row r="4397" spans="27:47" ht="12" customHeight="1">
      <c r="AA4397" s="27">
        <v>0</v>
      </c>
      <c r="AU4397" s="45"/>
    </row>
    <row r="4398" spans="27:47" ht="12" customHeight="1">
      <c r="AA4398" s="27">
        <v>0</v>
      </c>
      <c r="AU4398" s="45"/>
    </row>
    <row r="4399" spans="27:47" ht="12" customHeight="1">
      <c r="AA4399" s="27">
        <v>0</v>
      </c>
      <c r="AU4399" s="45"/>
    </row>
    <row r="4400" spans="27:47" ht="12" customHeight="1">
      <c r="AA4400" s="27">
        <v>0</v>
      </c>
      <c r="AU4400" s="45"/>
    </row>
    <row r="4401" spans="27:47" ht="12" customHeight="1">
      <c r="AA4401" s="27">
        <v>0</v>
      </c>
      <c r="AU4401" s="45"/>
    </row>
    <row r="4402" spans="27:47" ht="12" customHeight="1">
      <c r="AA4402" s="27">
        <v>0</v>
      </c>
      <c r="AU4402" s="45"/>
    </row>
    <row r="4403" spans="27:47" ht="12" customHeight="1">
      <c r="AA4403" s="27">
        <v>0</v>
      </c>
      <c r="AU4403" s="45"/>
    </row>
    <row r="4404" spans="27:47" ht="12" customHeight="1">
      <c r="AA4404" s="27">
        <v>0</v>
      </c>
      <c r="AU4404" s="45"/>
    </row>
    <row r="4405" spans="27:47" ht="12" customHeight="1">
      <c r="AA4405" s="27">
        <v>0</v>
      </c>
      <c r="AU4405" s="45"/>
    </row>
    <row r="4406" spans="27:47" ht="12" customHeight="1">
      <c r="AA4406" s="27">
        <v>0</v>
      </c>
      <c r="AU4406" s="45"/>
    </row>
    <row r="4407" spans="27:47" ht="12" customHeight="1">
      <c r="AA4407" s="27">
        <v>0</v>
      </c>
      <c r="AU4407" s="45"/>
    </row>
    <row r="4408" spans="27:47" ht="12" customHeight="1">
      <c r="AA4408" s="27">
        <v>0</v>
      </c>
      <c r="AU4408" s="45"/>
    </row>
    <row r="4409" spans="27:47" ht="12" customHeight="1">
      <c r="AA4409" s="27">
        <v>0</v>
      </c>
      <c r="AU4409" s="45"/>
    </row>
    <row r="4410" spans="27:47" ht="12" customHeight="1">
      <c r="AA4410" s="27">
        <v>0</v>
      </c>
      <c r="AU4410" s="45"/>
    </row>
    <row r="4411" spans="27:47" ht="12" customHeight="1">
      <c r="AA4411" s="27">
        <v>0</v>
      </c>
      <c r="AU4411" s="45"/>
    </row>
    <row r="4412" spans="27:47" ht="12" customHeight="1">
      <c r="AA4412" s="27">
        <v>0</v>
      </c>
      <c r="AU4412" s="45"/>
    </row>
    <row r="4413" spans="27:47" ht="12" customHeight="1">
      <c r="AA4413" s="27">
        <v>0</v>
      </c>
      <c r="AU4413" s="45"/>
    </row>
    <row r="4414" spans="27:47" ht="12" customHeight="1">
      <c r="AA4414" s="27">
        <v>0</v>
      </c>
      <c r="AU4414" s="45"/>
    </row>
    <row r="4415" spans="27:47" ht="12" customHeight="1">
      <c r="AA4415" s="27">
        <v>0</v>
      </c>
      <c r="AU4415" s="45"/>
    </row>
    <row r="4416" spans="27:47" ht="12" customHeight="1">
      <c r="AA4416" s="27">
        <v>0</v>
      </c>
      <c r="AU4416" s="45"/>
    </row>
    <row r="4417" spans="27:47" ht="12" customHeight="1">
      <c r="AA4417" s="27">
        <v>0</v>
      </c>
      <c r="AU4417" s="45"/>
    </row>
    <row r="4418" spans="27:47" ht="12" customHeight="1">
      <c r="AA4418" s="27">
        <v>0</v>
      </c>
      <c r="AU4418" s="45"/>
    </row>
    <row r="4419" spans="27:47" ht="12" customHeight="1">
      <c r="AA4419" s="27">
        <v>0</v>
      </c>
      <c r="AU4419" s="45"/>
    </row>
    <row r="4420" spans="27:47" ht="12" customHeight="1">
      <c r="AA4420" s="27">
        <v>0</v>
      </c>
      <c r="AU4420" s="45"/>
    </row>
    <row r="4421" spans="27:47" ht="12" customHeight="1">
      <c r="AA4421" s="27">
        <v>0</v>
      </c>
      <c r="AU4421" s="45"/>
    </row>
    <row r="4422" spans="27:47" ht="12" customHeight="1">
      <c r="AA4422" s="27">
        <v>0</v>
      </c>
      <c r="AU4422" s="45"/>
    </row>
    <row r="4423" spans="27:47" ht="12" customHeight="1">
      <c r="AA4423" s="27">
        <v>0</v>
      </c>
      <c r="AU4423" s="45"/>
    </row>
    <row r="4424" spans="27:47" ht="12" customHeight="1">
      <c r="AA4424" s="27">
        <v>0</v>
      </c>
      <c r="AU4424" s="45"/>
    </row>
    <row r="4425" spans="27:47" ht="12" customHeight="1">
      <c r="AA4425" s="27">
        <v>0</v>
      </c>
      <c r="AU4425" s="45"/>
    </row>
    <row r="4426" spans="27:47" ht="12" customHeight="1">
      <c r="AA4426" s="27">
        <v>0</v>
      </c>
      <c r="AU4426" s="45"/>
    </row>
    <row r="4427" spans="27:47" ht="12" customHeight="1">
      <c r="AA4427" s="27">
        <v>0</v>
      </c>
      <c r="AU4427" s="45"/>
    </row>
    <row r="4428" spans="27:47" ht="12" customHeight="1">
      <c r="AA4428" s="27">
        <v>0</v>
      </c>
      <c r="AU4428" s="45"/>
    </row>
    <row r="4429" spans="27:47" ht="12" customHeight="1">
      <c r="AA4429" s="27">
        <v>0</v>
      </c>
      <c r="AU4429" s="45"/>
    </row>
    <row r="4430" spans="27:47" ht="12" customHeight="1">
      <c r="AA4430" s="27">
        <v>0</v>
      </c>
      <c r="AU4430" s="45"/>
    </row>
    <row r="4431" spans="27:47" ht="12" customHeight="1">
      <c r="AA4431" s="27">
        <v>0</v>
      </c>
      <c r="AU4431" s="45"/>
    </row>
    <row r="4432" spans="27:47" ht="12" customHeight="1">
      <c r="AA4432" s="27">
        <v>0</v>
      </c>
      <c r="AU4432" s="45"/>
    </row>
    <row r="4433" spans="27:47" ht="12" customHeight="1">
      <c r="AA4433" s="27">
        <v>0</v>
      </c>
      <c r="AU4433" s="45"/>
    </row>
    <row r="4434" spans="27:47" ht="12" customHeight="1">
      <c r="AA4434" s="27">
        <v>0</v>
      </c>
      <c r="AU4434" s="45"/>
    </row>
    <row r="4435" spans="27:47" ht="12" customHeight="1">
      <c r="AA4435" s="27">
        <v>0</v>
      </c>
      <c r="AU4435" s="45"/>
    </row>
    <row r="4436" spans="27:47" ht="12" customHeight="1">
      <c r="AA4436" s="27">
        <v>0</v>
      </c>
      <c r="AU4436" s="45"/>
    </row>
    <row r="4437" spans="27:47" ht="12" customHeight="1">
      <c r="AA4437" s="27">
        <v>0</v>
      </c>
      <c r="AU4437" s="45"/>
    </row>
    <row r="4438" spans="27:47" ht="12" customHeight="1">
      <c r="AA4438" s="27">
        <v>0</v>
      </c>
      <c r="AU4438" s="45"/>
    </row>
    <row r="4439" spans="27:47" ht="12" customHeight="1">
      <c r="AA4439" s="27">
        <v>0</v>
      </c>
      <c r="AU4439" s="45"/>
    </row>
    <row r="4440" spans="27:47" ht="12" customHeight="1">
      <c r="AA4440" s="27">
        <v>0</v>
      </c>
      <c r="AU4440" s="45"/>
    </row>
    <row r="4441" spans="27:47" ht="12" customHeight="1">
      <c r="AA4441" s="27">
        <v>0</v>
      </c>
      <c r="AU4441" s="45"/>
    </row>
    <row r="4442" spans="27:47" ht="12" customHeight="1">
      <c r="AA4442" s="27">
        <v>0</v>
      </c>
      <c r="AU4442" s="45"/>
    </row>
    <row r="4443" spans="27:47" ht="12" customHeight="1">
      <c r="AA4443" s="27">
        <v>0</v>
      </c>
      <c r="AU4443" s="45"/>
    </row>
    <row r="4444" spans="27:47" ht="12" customHeight="1">
      <c r="AA4444" s="27">
        <v>0</v>
      </c>
      <c r="AU4444" s="45"/>
    </row>
    <row r="4445" spans="27:47" ht="12" customHeight="1">
      <c r="AA4445" s="27">
        <v>0</v>
      </c>
      <c r="AU4445" s="45"/>
    </row>
    <row r="4446" spans="27:47" ht="12" customHeight="1">
      <c r="AA4446" s="27">
        <v>0</v>
      </c>
      <c r="AU4446" s="45"/>
    </row>
    <row r="4447" spans="27:47" ht="12" customHeight="1">
      <c r="AA4447" s="27">
        <v>0</v>
      </c>
      <c r="AU4447" s="45"/>
    </row>
    <row r="4448" spans="27:47" ht="12" customHeight="1">
      <c r="AA4448" s="27">
        <v>0</v>
      </c>
      <c r="AU4448" s="45"/>
    </row>
    <row r="4449" spans="27:47" ht="12" customHeight="1">
      <c r="AA4449" s="27">
        <v>0</v>
      </c>
      <c r="AU4449" s="45"/>
    </row>
    <row r="4450" spans="27:47" ht="12" customHeight="1">
      <c r="AA4450" s="27">
        <v>0</v>
      </c>
      <c r="AU4450" s="45"/>
    </row>
    <row r="4451" spans="27:47" ht="12" customHeight="1">
      <c r="AA4451" s="27">
        <v>0</v>
      </c>
      <c r="AU4451" s="45"/>
    </row>
    <row r="4452" spans="27:47" ht="12" customHeight="1">
      <c r="AA4452" s="27">
        <v>0</v>
      </c>
      <c r="AU4452" s="45"/>
    </row>
    <row r="4453" spans="27:47" ht="12" customHeight="1">
      <c r="AA4453" s="27">
        <v>0</v>
      </c>
      <c r="AU4453" s="45"/>
    </row>
    <row r="4454" spans="27:47" ht="12" customHeight="1">
      <c r="AA4454" s="27">
        <v>0</v>
      </c>
      <c r="AU4454" s="45"/>
    </row>
    <row r="4455" spans="27:47" ht="12" customHeight="1">
      <c r="AA4455" s="27">
        <v>0</v>
      </c>
      <c r="AU4455" s="45"/>
    </row>
    <row r="4456" spans="27:47" ht="12" customHeight="1">
      <c r="AA4456" s="27">
        <v>0</v>
      </c>
      <c r="AU4456" s="45"/>
    </row>
    <row r="4457" spans="27:47" ht="12" customHeight="1">
      <c r="AA4457" s="27">
        <v>0</v>
      </c>
      <c r="AU4457" s="45"/>
    </row>
    <row r="4458" spans="27:47" ht="12" customHeight="1">
      <c r="AA4458" s="27">
        <v>0</v>
      </c>
      <c r="AU4458" s="45"/>
    </row>
    <row r="4459" spans="27:47" ht="12" customHeight="1">
      <c r="AA4459" s="27">
        <v>0</v>
      </c>
      <c r="AU4459" s="45"/>
    </row>
    <row r="4460" spans="27:47" ht="12" customHeight="1">
      <c r="AA4460" s="27">
        <v>0</v>
      </c>
      <c r="AU4460" s="45"/>
    </row>
    <row r="4461" spans="27:47" ht="12" customHeight="1">
      <c r="AA4461" s="27">
        <v>0</v>
      </c>
      <c r="AU4461" s="45"/>
    </row>
    <row r="4462" spans="27:47" ht="12" customHeight="1">
      <c r="AA4462" s="27">
        <v>0</v>
      </c>
      <c r="AU4462" s="45"/>
    </row>
    <row r="4463" spans="27:47" ht="12" customHeight="1">
      <c r="AA4463" s="27">
        <v>0</v>
      </c>
      <c r="AU4463" s="45"/>
    </row>
    <row r="4464" spans="27:47" ht="12" customHeight="1">
      <c r="AA4464" s="27">
        <v>0</v>
      </c>
      <c r="AU4464" s="45"/>
    </row>
    <row r="4465" spans="27:47" ht="12" customHeight="1">
      <c r="AA4465" s="27">
        <v>0</v>
      </c>
      <c r="AU4465" s="45"/>
    </row>
    <row r="4466" spans="27:47" ht="12" customHeight="1">
      <c r="AA4466" s="27">
        <v>0</v>
      </c>
      <c r="AU4466" s="45"/>
    </row>
    <row r="4467" spans="27:47" ht="12" customHeight="1">
      <c r="AA4467" s="27">
        <v>0</v>
      </c>
      <c r="AU4467" s="45"/>
    </row>
    <row r="4468" spans="27:47" ht="12" customHeight="1">
      <c r="AA4468" s="27">
        <v>0</v>
      </c>
      <c r="AU4468" s="45"/>
    </row>
    <row r="4469" spans="27:47" ht="12" customHeight="1">
      <c r="AA4469" s="27">
        <v>0</v>
      </c>
      <c r="AU4469" s="45"/>
    </row>
    <row r="4470" spans="27:47" ht="12" customHeight="1">
      <c r="AA4470" s="27">
        <v>0</v>
      </c>
      <c r="AU4470" s="45"/>
    </row>
    <row r="4471" spans="27:47" ht="12" customHeight="1">
      <c r="AA4471" s="27">
        <v>0</v>
      </c>
      <c r="AU4471" s="45"/>
    </row>
    <row r="4472" spans="27:47" ht="12" customHeight="1">
      <c r="AA4472" s="27">
        <v>0</v>
      </c>
      <c r="AU4472" s="45"/>
    </row>
    <row r="4473" spans="27:47" ht="12" customHeight="1">
      <c r="AA4473" s="27">
        <v>0</v>
      </c>
      <c r="AU4473" s="45"/>
    </row>
    <row r="4474" spans="27:47" ht="12" customHeight="1">
      <c r="AA4474" s="27">
        <v>0</v>
      </c>
      <c r="AU4474" s="45"/>
    </row>
    <row r="4475" spans="27:47" ht="12" customHeight="1">
      <c r="AA4475" s="27">
        <v>0</v>
      </c>
      <c r="AU4475" s="45"/>
    </row>
    <row r="4476" spans="27:47" ht="12" customHeight="1">
      <c r="AA4476" s="27">
        <v>0</v>
      </c>
      <c r="AU4476" s="45"/>
    </row>
    <row r="4477" spans="27:47" ht="12" customHeight="1">
      <c r="AA4477" s="27">
        <v>0</v>
      </c>
      <c r="AU4477" s="45"/>
    </row>
    <row r="4478" spans="27:47" ht="12" customHeight="1">
      <c r="AA4478" s="27">
        <v>0</v>
      </c>
      <c r="AU4478" s="45"/>
    </row>
    <row r="4479" spans="27:47" ht="12" customHeight="1">
      <c r="AA4479" s="27">
        <v>0</v>
      </c>
      <c r="AU4479" s="45"/>
    </row>
    <row r="4480" spans="27:47" ht="12" customHeight="1">
      <c r="AA4480" s="27">
        <v>0</v>
      </c>
      <c r="AU4480" s="45"/>
    </row>
    <row r="4481" spans="27:47" ht="12" customHeight="1">
      <c r="AA4481" s="27">
        <v>0</v>
      </c>
      <c r="AU4481" s="45"/>
    </row>
    <row r="4482" spans="27:47" ht="12" customHeight="1">
      <c r="AA4482" s="27">
        <v>0</v>
      </c>
      <c r="AU4482" s="45"/>
    </row>
    <row r="4483" spans="27:47" ht="12" customHeight="1">
      <c r="AA4483" s="27">
        <v>0</v>
      </c>
      <c r="AU4483" s="45"/>
    </row>
    <row r="4484" spans="27:47" ht="12" customHeight="1">
      <c r="AA4484" s="27">
        <v>0</v>
      </c>
      <c r="AU4484" s="45"/>
    </row>
    <row r="4485" spans="27:47" ht="12" customHeight="1">
      <c r="AA4485" s="27">
        <v>0</v>
      </c>
      <c r="AU4485" s="45"/>
    </row>
    <row r="4486" spans="27:47" ht="12" customHeight="1">
      <c r="AA4486" s="27">
        <v>0</v>
      </c>
      <c r="AU4486" s="45"/>
    </row>
    <row r="4487" spans="27:47" ht="12" customHeight="1">
      <c r="AA4487" s="27">
        <v>0</v>
      </c>
      <c r="AU4487" s="45"/>
    </row>
    <row r="4488" spans="27:47" ht="12" customHeight="1">
      <c r="AA4488" s="27">
        <v>0</v>
      </c>
      <c r="AU4488" s="45"/>
    </row>
    <row r="4489" spans="27:47" ht="12" customHeight="1">
      <c r="AA4489" s="27">
        <v>0</v>
      </c>
      <c r="AU4489" s="45"/>
    </row>
    <row r="4490" spans="27:47" ht="12" customHeight="1">
      <c r="AA4490" s="27">
        <v>0</v>
      </c>
      <c r="AU4490" s="45"/>
    </row>
    <row r="4491" spans="27:47" ht="12" customHeight="1">
      <c r="AA4491" s="27">
        <v>0</v>
      </c>
      <c r="AU4491" s="45"/>
    </row>
    <row r="4492" spans="27:47" ht="12" customHeight="1">
      <c r="AA4492" s="27">
        <v>0</v>
      </c>
      <c r="AU4492" s="45"/>
    </row>
    <row r="4493" spans="27:47" ht="12" customHeight="1">
      <c r="AA4493" s="27">
        <v>0</v>
      </c>
      <c r="AU4493" s="45"/>
    </row>
    <row r="4494" spans="27:47" ht="12" customHeight="1">
      <c r="AA4494" s="27">
        <v>0</v>
      </c>
      <c r="AU4494" s="45"/>
    </row>
    <row r="4495" spans="27:47" ht="12" customHeight="1">
      <c r="AA4495" s="27">
        <v>0</v>
      </c>
      <c r="AU4495" s="45"/>
    </row>
    <row r="4496" spans="27:47" ht="12" customHeight="1">
      <c r="AA4496" s="27">
        <v>0</v>
      </c>
      <c r="AU4496" s="45"/>
    </row>
    <row r="4497" spans="27:47" ht="12" customHeight="1">
      <c r="AA4497" s="27">
        <v>0</v>
      </c>
      <c r="AU4497" s="45"/>
    </row>
    <row r="4498" spans="27:47" ht="12" customHeight="1">
      <c r="AA4498" s="27">
        <v>0</v>
      </c>
      <c r="AU4498" s="45"/>
    </row>
    <row r="4499" spans="27:47" ht="12" customHeight="1">
      <c r="AA4499" s="27">
        <v>0</v>
      </c>
      <c r="AU4499" s="45"/>
    </row>
    <row r="4500" spans="27:47" ht="12" customHeight="1">
      <c r="AA4500" s="27">
        <v>0</v>
      </c>
      <c r="AU4500" s="45"/>
    </row>
    <row r="4501" spans="27:47" ht="12" customHeight="1">
      <c r="AA4501" s="27">
        <v>0</v>
      </c>
      <c r="AU4501" s="45"/>
    </row>
    <row r="4502" spans="27:47" ht="12" customHeight="1">
      <c r="AA4502" s="27">
        <v>0</v>
      </c>
      <c r="AU4502" s="45"/>
    </row>
    <row r="4503" spans="27:47" ht="12" customHeight="1">
      <c r="AA4503" s="27">
        <v>0</v>
      </c>
      <c r="AU4503" s="45"/>
    </row>
    <row r="4504" spans="27:47" ht="12" customHeight="1">
      <c r="AA4504" s="27">
        <v>0</v>
      </c>
      <c r="AU4504" s="45"/>
    </row>
    <row r="4505" spans="27:47" ht="12" customHeight="1">
      <c r="AA4505" s="27">
        <v>0</v>
      </c>
      <c r="AU4505" s="45"/>
    </row>
    <row r="4506" spans="27:47" ht="12" customHeight="1">
      <c r="AA4506" s="27">
        <v>0</v>
      </c>
      <c r="AU4506" s="45"/>
    </row>
    <row r="4507" spans="27:47" ht="12" customHeight="1">
      <c r="AA4507" s="27">
        <v>0</v>
      </c>
      <c r="AU4507" s="45"/>
    </row>
    <row r="4508" spans="27:47" ht="12" customHeight="1">
      <c r="AA4508" s="27">
        <v>0</v>
      </c>
      <c r="AU4508" s="45"/>
    </row>
    <row r="4509" spans="27:47" ht="12" customHeight="1">
      <c r="AA4509" s="27">
        <v>0</v>
      </c>
      <c r="AU4509" s="45"/>
    </row>
    <row r="4510" spans="27:47" ht="12" customHeight="1">
      <c r="AA4510" s="27">
        <v>0</v>
      </c>
      <c r="AU4510" s="45"/>
    </row>
    <row r="4511" spans="27:47" ht="12" customHeight="1">
      <c r="AA4511" s="27">
        <v>0</v>
      </c>
      <c r="AU4511" s="45"/>
    </row>
    <row r="4512" spans="27:47" ht="12" customHeight="1">
      <c r="AA4512" s="27">
        <v>0</v>
      </c>
      <c r="AU4512" s="45"/>
    </row>
    <row r="4513" spans="27:47" ht="12" customHeight="1">
      <c r="AA4513" s="27">
        <v>0</v>
      </c>
      <c r="AU4513" s="45"/>
    </row>
    <row r="4514" spans="27:47" ht="12" customHeight="1">
      <c r="AA4514" s="27">
        <v>0</v>
      </c>
      <c r="AU4514" s="45"/>
    </row>
    <row r="4515" spans="27:47" ht="12" customHeight="1">
      <c r="AA4515" s="27">
        <v>0</v>
      </c>
      <c r="AU4515" s="45"/>
    </row>
    <row r="4516" spans="27:47" ht="12" customHeight="1">
      <c r="AA4516" s="27">
        <v>0</v>
      </c>
      <c r="AU4516" s="45"/>
    </row>
    <row r="4517" spans="27:47" ht="12" customHeight="1">
      <c r="AA4517" s="27">
        <v>0</v>
      </c>
      <c r="AU4517" s="45"/>
    </row>
    <row r="4518" spans="27:47" ht="12" customHeight="1">
      <c r="AA4518" s="27">
        <v>0</v>
      </c>
      <c r="AU4518" s="45"/>
    </row>
    <row r="4519" spans="27:47" ht="12" customHeight="1">
      <c r="AA4519" s="27">
        <v>0</v>
      </c>
      <c r="AU4519" s="45"/>
    </row>
    <row r="4520" spans="27:47" ht="12" customHeight="1">
      <c r="AA4520" s="27">
        <v>0</v>
      </c>
      <c r="AU4520" s="45"/>
    </row>
    <row r="4521" spans="27:47" ht="12" customHeight="1">
      <c r="AA4521" s="27">
        <v>0</v>
      </c>
      <c r="AU4521" s="45"/>
    </row>
    <row r="4522" spans="27:47" ht="12" customHeight="1">
      <c r="AA4522" s="27">
        <v>0</v>
      </c>
      <c r="AU4522" s="45"/>
    </row>
    <row r="4523" spans="27:47" ht="12" customHeight="1">
      <c r="AA4523" s="27">
        <v>0</v>
      </c>
      <c r="AU4523" s="45"/>
    </row>
    <row r="4524" spans="27:47" ht="12" customHeight="1">
      <c r="AA4524" s="27">
        <v>0</v>
      </c>
      <c r="AU4524" s="45"/>
    </row>
    <row r="4525" spans="27:47" ht="12" customHeight="1">
      <c r="AA4525" s="27">
        <v>0</v>
      </c>
      <c r="AU4525" s="45"/>
    </row>
    <row r="4526" spans="27:47" ht="12" customHeight="1">
      <c r="AA4526" s="27">
        <v>0</v>
      </c>
      <c r="AU4526" s="45"/>
    </row>
    <row r="4527" spans="27:47" ht="12" customHeight="1">
      <c r="AA4527" s="27">
        <v>0</v>
      </c>
      <c r="AU4527" s="45"/>
    </row>
    <row r="4528" spans="27:47" ht="12" customHeight="1">
      <c r="AA4528" s="27">
        <v>0</v>
      </c>
      <c r="AU4528" s="45"/>
    </row>
    <row r="4529" spans="27:47" ht="12" customHeight="1">
      <c r="AA4529" s="27">
        <v>0</v>
      </c>
      <c r="AU4529" s="45"/>
    </row>
    <row r="4530" spans="27:47" ht="12" customHeight="1">
      <c r="AA4530" s="27">
        <v>0</v>
      </c>
      <c r="AU4530" s="45"/>
    </row>
    <row r="4531" spans="27:47" ht="12" customHeight="1">
      <c r="AA4531" s="27">
        <v>0</v>
      </c>
      <c r="AU4531" s="45"/>
    </row>
    <row r="4532" spans="27:47" ht="12" customHeight="1">
      <c r="AA4532" s="27">
        <v>0</v>
      </c>
      <c r="AU4532" s="45"/>
    </row>
    <row r="4533" spans="27:47" ht="12" customHeight="1">
      <c r="AA4533" s="27">
        <v>0</v>
      </c>
      <c r="AU4533" s="45"/>
    </row>
    <row r="4534" spans="27:47" ht="12" customHeight="1">
      <c r="AA4534" s="27">
        <v>0</v>
      </c>
      <c r="AU4534" s="45"/>
    </row>
    <row r="4535" spans="27:47" ht="12" customHeight="1">
      <c r="AA4535" s="27">
        <v>0</v>
      </c>
      <c r="AU4535" s="45"/>
    </row>
    <row r="4536" spans="27:47" ht="12" customHeight="1">
      <c r="AA4536" s="27">
        <v>0</v>
      </c>
      <c r="AU4536" s="45"/>
    </row>
    <row r="4537" spans="27:47" ht="12" customHeight="1">
      <c r="AA4537" s="27">
        <v>0</v>
      </c>
      <c r="AU4537" s="45"/>
    </row>
    <row r="4538" spans="27:47" ht="12" customHeight="1">
      <c r="AA4538" s="27">
        <v>0</v>
      </c>
      <c r="AU4538" s="45"/>
    </row>
    <row r="4539" spans="27:47" ht="12" customHeight="1">
      <c r="AA4539" s="27">
        <v>0</v>
      </c>
      <c r="AU4539" s="45"/>
    </row>
    <row r="4540" spans="27:47" ht="12" customHeight="1">
      <c r="AA4540" s="27">
        <v>0</v>
      </c>
      <c r="AU4540" s="45"/>
    </row>
    <row r="4541" spans="27:47" ht="12" customHeight="1">
      <c r="AA4541" s="27">
        <v>0</v>
      </c>
      <c r="AU4541" s="45"/>
    </row>
    <row r="4542" spans="27:47" ht="12" customHeight="1">
      <c r="AA4542" s="27">
        <v>0</v>
      </c>
      <c r="AU4542" s="45"/>
    </row>
    <row r="4543" spans="27:47" ht="12" customHeight="1">
      <c r="AA4543" s="27">
        <v>0</v>
      </c>
      <c r="AU4543" s="45"/>
    </row>
    <row r="4544" spans="27:47" ht="12" customHeight="1">
      <c r="AA4544" s="27">
        <v>0</v>
      </c>
      <c r="AU4544" s="45"/>
    </row>
    <row r="4545" spans="27:47" ht="12" customHeight="1">
      <c r="AA4545" s="27">
        <v>0</v>
      </c>
      <c r="AU4545" s="45"/>
    </row>
    <row r="4546" spans="27:47" ht="12" customHeight="1">
      <c r="AA4546" s="27">
        <v>0</v>
      </c>
      <c r="AU4546" s="45"/>
    </row>
    <row r="4547" spans="27:47" ht="12" customHeight="1">
      <c r="AA4547" s="27">
        <v>0</v>
      </c>
      <c r="AU4547" s="45"/>
    </row>
    <row r="4548" spans="27:47" ht="12" customHeight="1">
      <c r="AA4548" s="27">
        <v>0</v>
      </c>
      <c r="AU4548" s="45"/>
    </row>
    <row r="4549" spans="27:47" ht="12" customHeight="1">
      <c r="AA4549" s="27">
        <v>0</v>
      </c>
      <c r="AU4549" s="45"/>
    </row>
    <row r="4550" spans="27:47" ht="12" customHeight="1">
      <c r="AA4550" s="27">
        <v>0</v>
      </c>
      <c r="AU4550" s="45"/>
    </row>
    <row r="4551" spans="27:47" ht="12" customHeight="1">
      <c r="AA4551" s="27">
        <v>0</v>
      </c>
      <c r="AU4551" s="45"/>
    </row>
    <row r="4552" spans="27:47" ht="12" customHeight="1">
      <c r="AA4552" s="27">
        <v>0</v>
      </c>
      <c r="AU4552" s="45"/>
    </row>
    <row r="4553" spans="27:47" ht="12" customHeight="1">
      <c r="AA4553" s="27">
        <v>0</v>
      </c>
      <c r="AU4553" s="45"/>
    </row>
    <row r="4554" spans="27:47" ht="12" customHeight="1">
      <c r="AA4554" s="27">
        <v>0</v>
      </c>
      <c r="AU4554" s="45"/>
    </row>
    <row r="4555" spans="27:47" ht="12" customHeight="1">
      <c r="AA4555" s="27">
        <v>0</v>
      </c>
      <c r="AU4555" s="45"/>
    </row>
    <row r="4556" spans="27:47" ht="12" customHeight="1">
      <c r="AA4556" s="27">
        <v>0</v>
      </c>
      <c r="AU4556" s="45"/>
    </row>
    <row r="4557" spans="27:47" ht="12" customHeight="1">
      <c r="AA4557" s="27">
        <v>0</v>
      </c>
      <c r="AU4557" s="45"/>
    </row>
    <row r="4558" spans="27:47" ht="12" customHeight="1">
      <c r="AA4558" s="27">
        <v>0</v>
      </c>
      <c r="AU4558" s="45"/>
    </row>
    <row r="4559" spans="27:47" ht="12" customHeight="1">
      <c r="AA4559" s="27">
        <v>0</v>
      </c>
      <c r="AU4559" s="45"/>
    </row>
    <row r="4560" spans="27:47" ht="12" customHeight="1">
      <c r="AA4560" s="27">
        <v>0</v>
      </c>
      <c r="AU4560" s="45"/>
    </row>
    <row r="4561" spans="27:47" ht="12" customHeight="1">
      <c r="AA4561" s="27">
        <v>0</v>
      </c>
      <c r="AU4561" s="45"/>
    </row>
    <row r="4562" spans="27:47" ht="12" customHeight="1">
      <c r="AA4562" s="27">
        <v>0</v>
      </c>
      <c r="AU4562" s="45"/>
    </row>
    <row r="4563" spans="27:47" ht="12" customHeight="1">
      <c r="AA4563" s="27">
        <v>0</v>
      </c>
      <c r="AU4563" s="45"/>
    </row>
    <row r="4564" spans="27:47" ht="12" customHeight="1">
      <c r="AA4564" s="27">
        <v>0</v>
      </c>
      <c r="AU4564" s="45"/>
    </row>
    <row r="4565" spans="27:47" ht="12" customHeight="1">
      <c r="AA4565" s="27">
        <v>0</v>
      </c>
      <c r="AU4565" s="45"/>
    </row>
    <row r="4566" spans="27:47" ht="12" customHeight="1">
      <c r="AA4566" s="27">
        <v>0</v>
      </c>
      <c r="AU4566" s="45"/>
    </row>
    <row r="4567" spans="27:47" ht="12" customHeight="1">
      <c r="AA4567" s="27">
        <v>0</v>
      </c>
      <c r="AU4567" s="45"/>
    </row>
    <row r="4568" spans="27:47" ht="12" customHeight="1">
      <c r="AA4568" s="27">
        <v>0</v>
      </c>
      <c r="AU4568" s="45"/>
    </row>
    <row r="4569" spans="27:47" ht="12" customHeight="1">
      <c r="AA4569" s="27">
        <v>0</v>
      </c>
      <c r="AU4569" s="45"/>
    </row>
    <row r="4570" spans="27:47" ht="12" customHeight="1">
      <c r="AA4570" s="27">
        <v>0</v>
      </c>
      <c r="AU4570" s="45"/>
    </row>
    <row r="4571" spans="27:47" ht="12" customHeight="1">
      <c r="AA4571" s="27">
        <v>0</v>
      </c>
      <c r="AU4571" s="45"/>
    </row>
    <row r="4572" spans="27:47" ht="12" customHeight="1">
      <c r="AA4572" s="27">
        <v>0</v>
      </c>
      <c r="AU4572" s="45"/>
    </row>
    <row r="4573" spans="27:47" ht="12" customHeight="1">
      <c r="AA4573" s="27">
        <v>0</v>
      </c>
      <c r="AU4573" s="45"/>
    </row>
    <row r="4574" spans="27:47" ht="12" customHeight="1">
      <c r="AA4574" s="27">
        <v>0</v>
      </c>
      <c r="AU4574" s="45"/>
    </row>
    <row r="4575" spans="27:47" ht="12" customHeight="1">
      <c r="AA4575" s="27">
        <v>0</v>
      </c>
      <c r="AU4575" s="45"/>
    </row>
    <row r="4576" spans="27:47" ht="12" customHeight="1">
      <c r="AA4576" s="27">
        <v>0</v>
      </c>
      <c r="AU4576" s="45"/>
    </row>
    <row r="4577" spans="27:47" ht="12" customHeight="1">
      <c r="AA4577" s="27">
        <v>0</v>
      </c>
      <c r="AU4577" s="45"/>
    </row>
    <row r="4578" spans="27:47" ht="12" customHeight="1">
      <c r="AA4578" s="27">
        <v>0</v>
      </c>
      <c r="AU4578" s="45"/>
    </row>
    <row r="4579" spans="27:47" ht="12" customHeight="1">
      <c r="AA4579" s="27">
        <v>0</v>
      </c>
      <c r="AU4579" s="45"/>
    </row>
    <row r="4580" spans="27:47" ht="12" customHeight="1">
      <c r="AA4580" s="27">
        <v>0</v>
      </c>
      <c r="AU4580" s="45"/>
    </row>
    <row r="4581" spans="27:47" ht="12" customHeight="1">
      <c r="AA4581" s="27">
        <v>0</v>
      </c>
      <c r="AU4581" s="45"/>
    </row>
    <row r="4582" spans="27:47" ht="12" customHeight="1">
      <c r="AA4582" s="27">
        <v>0</v>
      </c>
      <c r="AU4582" s="45"/>
    </row>
    <row r="4583" spans="27:47" ht="12" customHeight="1">
      <c r="AA4583" s="27">
        <v>0</v>
      </c>
      <c r="AU4583" s="45"/>
    </row>
    <row r="4584" spans="27:47" ht="12" customHeight="1">
      <c r="AA4584" s="27">
        <v>0</v>
      </c>
      <c r="AU4584" s="45"/>
    </row>
    <row r="4585" spans="27:47" ht="12" customHeight="1">
      <c r="AA4585" s="27">
        <v>0</v>
      </c>
      <c r="AU4585" s="45"/>
    </row>
    <row r="4586" spans="27:47" ht="12" customHeight="1">
      <c r="AA4586" s="27">
        <v>0</v>
      </c>
      <c r="AU4586" s="45"/>
    </row>
    <row r="4587" spans="27:47" ht="12" customHeight="1">
      <c r="AA4587" s="27">
        <v>0</v>
      </c>
      <c r="AU4587" s="45"/>
    </row>
    <row r="4588" spans="27:47" ht="12" customHeight="1">
      <c r="AA4588" s="27">
        <v>0</v>
      </c>
      <c r="AU4588" s="45"/>
    </row>
    <row r="4589" spans="27:47" ht="12" customHeight="1">
      <c r="AA4589" s="27">
        <v>0</v>
      </c>
      <c r="AU4589" s="45"/>
    </row>
    <row r="4590" spans="27:47" ht="12" customHeight="1">
      <c r="AA4590" s="27">
        <v>0</v>
      </c>
      <c r="AU4590" s="45"/>
    </row>
    <row r="4591" spans="27:47" ht="12" customHeight="1">
      <c r="AA4591" s="27">
        <v>0</v>
      </c>
      <c r="AU4591" s="45"/>
    </row>
    <row r="4592" spans="27:47" ht="12" customHeight="1">
      <c r="AA4592" s="27">
        <v>0</v>
      </c>
      <c r="AU4592" s="45"/>
    </row>
    <row r="4593" spans="27:47" ht="12" customHeight="1">
      <c r="AA4593" s="27">
        <v>0</v>
      </c>
      <c r="AU4593" s="45"/>
    </row>
    <row r="4594" spans="27:47" ht="12" customHeight="1">
      <c r="AA4594" s="27">
        <v>0</v>
      </c>
      <c r="AU4594" s="45"/>
    </row>
    <row r="4595" spans="27:47" ht="12" customHeight="1">
      <c r="AA4595" s="27">
        <v>0</v>
      </c>
      <c r="AU4595" s="45"/>
    </row>
    <row r="4596" spans="27:47" ht="12" customHeight="1">
      <c r="AA4596" s="27">
        <v>0</v>
      </c>
      <c r="AU4596" s="45"/>
    </row>
    <row r="4597" spans="27:47" ht="12" customHeight="1">
      <c r="AA4597" s="27">
        <v>0</v>
      </c>
      <c r="AU4597" s="45"/>
    </row>
    <row r="4598" spans="27:47" ht="12" customHeight="1">
      <c r="AA4598" s="27">
        <v>0</v>
      </c>
      <c r="AU4598" s="45"/>
    </row>
    <row r="4599" spans="27:47" ht="12" customHeight="1">
      <c r="AA4599" s="27">
        <v>0</v>
      </c>
      <c r="AU4599" s="45"/>
    </row>
    <row r="4600" spans="27:47" ht="12" customHeight="1">
      <c r="AA4600" s="27">
        <v>0</v>
      </c>
      <c r="AU4600" s="45"/>
    </row>
    <row r="4601" spans="27:47" ht="12" customHeight="1">
      <c r="AA4601" s="27">
        <v>0</v>
      </c>
      <c r="AU4601" s="45"/>
    </row>
    <row r="4602" spans="27:47" ht="12" customHeight="1">
      <c r="AA4602" s="27">
        <v>0</v>
      </c>
      <c r="AU4602" s="45"/>
    </row>
    <row r="4603" spans="27:47" ht="12" customHeight="1">
      <c r="AA4603" s="27">
        <v>0</v>
      </c>
      <c r="AU4603" s="45"/>
    </row>
    <row r="4604" spans="27:47" ht="12" customHeight="1">
      <c r="AA4604" s="27">
        <v>0</v>
      </c>
      <c r="AU4604" s="45"/>
    </row>
    <row r="4605" spans="27:47" ht="12" customHeight="1">
      <c r="AA4605" s="27">
        <v>0</v>
      </c>
      <c r="AU4605" s="45"/>
    </row>
    <row r="4606" spans="27:47" ht="12" customHeight="1">
      <c r="AA4606" s="27">
        <v>0</v>
      </c>
      <c r="AU4606" s="45"/>
    </row>
    <row r="4607" spans="27:47" ht="12" customHeight="1">
      <c r="AA4607" s="27">
        <v>0</v>
      </c>
      <c r="AU4607" s="45"/>
    </row>
    <row r="4608" spans="27:47" ht="12" customHeight="1">
      <c r="AA4608" s="27">
        <v>0</v>
      </c>
      <c r="AU4608" s="45"/>
    </row>
    <row r="4609" spans="27:47" ht="12" customHeight="1">
      <c r="AA4609" s="27">
        <v>0</v>
      </c>
      <c r="AU4609" s="45"/>
    </row>
    <row r="4610" spans="27:47" ht="12" customHeight="1">
      <c r="AA4610" s="27">
        <v>0</v>
      </c>
      <c r="AU4610" s="45"/>
    </row>
    <row r="4611" spans="27:47" ht="12" customHeight="1">
      <c r="AA4611" s="27">
        <v>0</v>
      </c>
      <c r="AU4611" s="45"/>
    </row>
    <row r="4612" spans="27:47" ht="12" customHeight="1">
      <c r="AA4612" s="27">
        <v>0</v>
      </c>
      <c r="AU4612" s="45"/>
    </row>
    <row r="4613" spans="27:47" ht="12" customHeight="1">
      <c r="AA4613" s="27">
        <v>0</v>
      </c>
      <c r="AU4613" s="45"/>
    </row>
    <row r="4614" spans="27:47" ht="12" customHeight="1">
      <c r="AA4614" s="27">
        <v>0</v>
      </c>
      <c r="AU4614" s="45"/>
    </row>
    <row r="4615" spans="27:47" ht="12" customHeight="1">
      <c r="AA4615" s="27">
        <v>0</v>
      </c>
      <c r="AU4615" s="45"/>
    </row>
    <row r="4616" spans="27:47" ht="12" customHeight="1">
      <c r="AA4616" s="27">
        <v>0</v>
      </c>
      <c r="AU4616" s="45"/>
    </row>
    <row r="4617" spans="27:47" ht="12" customHeight="1">
      <c r="AA4617" s="27">
        <v>0</v>
      </c>
      <c r="AU4617" s="45"/>
    </row>
    <row r="4618" spans="27:47" ht="12" customHeight="1">
      <c r="AA4618" s="27">
        <v>0</v>
      </c>
      <c r="AU4618" s="45"/>
    </row>
    <row r="4619" spans="27:47" ht="12" customHeight="1">
      <c r="AA4619" s="27">
        <v>0</v>
      </c>
      <c r="AU4619" s="45"/>
    </row>
    <row r="4620" spans="27:47" ht="12" customHeight="1">
      <c r="AA4620" s="27">
        <v>0</v>
      </c>
      <c r="AU4620" s="45"/>
    </row>
    <row r="4621" spans="27:47" ht="12" customHeight="1">
      <c r="AA4621" s="27">
        <v>0</v>
      </c>
      <c r="AU4621" s="45"/>
    </row>
    <row r="4622" spans="27:47" ht="12" customHeight="1">
      <c r="AA4622" s="27">
        <v>0</v>
      </c>
      <c r="AU4622" s="45"/>
    </row>
    <row r="4623" spans="27:47" ht="12" customHeight="1">
      <c r="AA4623" s="27">
        <v>0</v>
      </c>
      <c r="AU4623" s="45"/>
    </row>
    <row r="4624" spans="27:47" ht="12" customHeight="1">
      <c r="AA4624" s="27">
        <v>0</v>
      </c>
      <c r="AU4624" s="45"/>
    </row>
    <row r="4625" spans="27:47" ht="12" customHeight="1">
      <c r="AA4625" s="27">
        <v>0</v>
      </c>
      <c r="AU4625" s="45"/>
    </row>
    <row r="4626" spans="27:47" ht="12" customHeight="1">
      <c r="AA4626" s="27">
        <v>0</v>
      </c>
      <c r="AU4626" s="45"/>
    </row>
    <row r="4627" spans="27:47" ht="12" customHeight="1">
      <c r="AA4627" s="27">
        <v>0</v>
      </c>
      <c r="AU4627" s="45"/>
    </row>
    <row r="4628" spans="27:47" ht="12" customHeight="1">
      <c r="AA4628" s="27">
        <v>0</v>
      </c>
      <c r="AU4628" s="45"/>
    </row>
    <row r="4629" spans="27:47" ht="12" customHeight="1">
      <c r="AA4629" s="27">
        <v>0</v>
      </c>
      <c r="AU4629" s="45"/>
    </row>
    <row r="4630" spans="27:47" ht="12" customHeight="1">
      <c r="AA4630" s="27">
        <v>0</v>
      </c>
      <c r="AU4630" s="45"/>
    </row>
    <row r="4631" spans="27:47" ht="12" customHeight="1">
      <c r="AA4631" s="27">
        <v>0</v>
      </c>
      <c r="AU4631" s="45"/>
    </row>
    <row r="4632" spans="27:47" ht="12" customHeight="1">
      <c r="AA4632" s="27">
        <v>0</v>
      </c>
      <c r="AU4632" s="45"/>
    </row>
    <row r="4633" spans="27:47" ht="12" customHeight="1">
      <c r="AA4633" s="27">
        <v>0</v>
      </c>
      <c r="AU4633" s="45"/>
    </row>
    <row r="4634" spans="27:47" ht="12" customHeight="1">
      <c r="AA4634" s="27">
        <v>0</v>
      </c>
      <c r="AU4634" s="45"/>
    </row>
    <row r="4635" spans="27:47" ht="12" customHeight="1">
      <c r="AA4635" s="27">
        <v>0</v>
      </c>
      <c r="AU4635" s="45"/>
    </row>
    <row r="4636" spans="27:47" ht="12" customHeight="1">
      <c r="AA4636" s="27">
        <v>0</v>
      </c>
      <c r="AU4636" s="45"/>
    </row>
    <row r="4637" spans="27:47" ht="12" customHeight="1">
      <c r="AA4637" s="27">
        <v>0</v>
      </c>
      <c r="AU4637" s="45"/>
    </row>
    <row r="4638" spans="27:47" ht="12" customHeight="1">
      <c r="AA4638" s="27">
        <v>0</v>
      </c>
      <c r="AU4638" s="45"/>
    </row>
    <row r="4639" spans="27:47" ht="12" customHeight="1">
      <c r="AA4639" s="27">
        <v>0</v>
      </c>
      <c r="AU4639" s="45"/>
    </row>
    <row r="4640" spans="27:47" ht="12" customHeight="1">
      <c r="AA4640" s="27">
        <v>0</v>
      </c>
      <c r="AU4640" s="45"/>
    </row>
    <row r="4641" spans="27:47" ht="12" customHeight="1">
      <c r="AA4641" s="27">
        <v>0</v>
      </c>
      <c r="AU4641" s="45"/>
    </row>
    <row r="4642" spans="27:47" ht="12" customHeight="1">
      <c r="AA4642" s="27">
        <v>0</v>
      </c>
      <c r="AU4642" s="45"/>
    </row>
    <row r="4643" spans="27:47" ht="12" customHeight="1">
      <c r="AA4643" s="27">
        <v>0</v>
      </c>
      <c r="AU4643" s="45"/>
    </row>
    <row r="4644" spans="27:47" ht="12" customHeight="1">
      <c r="AA4644" s="27">
        <v>0</v>
      </c>
      <c r="AU4644" s="45"/>
    </row>
    <row r="4645" spans="27:47" ht="12" customHeight="1">
      <c r="AA4645" s="27">
        <v>0</v>
      </c>
      <c r="AU4645" s="45"/>
    </row>
    <row r="4646" spans="27:47" ht="12" customHeight="1">
      <c r="AA4646" s="27">
        <v>0</v>
      </c>
      <c r="AU4646" s="45"/>
    </row>
    <row r="4647" spans="27:47" ht="12" customHeight="1">
      <c r="AA4647" s="27">
        <v>0</v>
      </c>
      <c r="AU4647" s="45"/>
    </row>
    <row r="4648" spans="27:47" ht="12" customHeight="1">
      <c r="AA4648" s="27">
        <v>0</v>
      </c>
      <c r="AU4648" s="45"/>
    </row>
    <row r="4649" spans="27:47" ht="12" customHeight="1">
      <c r="AA4649" s="27">
        <v>0</v>
      </c>
      <c r="AU4649" s="45"/>
    </row>
    <row r="4650" spans="27:47" ht="12" customHeight="1">
      <c r="AA4650" s="27">
        <v>0</v>
      </c>
      <c r="AU4650" s="45"/>
    </row>
    <row r="4651" spans="27:47" ht="12" customHeight="1">
      <c r="AA4651" s="27">
        <v>0</v>
      </c>
      <c r="AU4651" s="45"/>
    </row>
    <row r="4652" spans="27:47" ht="12" customHeight="1">
      <c r="AA4652" s="27">
        <v>0</v>
      </c>
      <c r="AU4652" s="45"/>
    </row>
    <row r="4653" spans="27:47" ht="12" customHeight="1">
      <c r="AA4653" s="27">
        <v>0</v>
      </c>
      <c r="AU4653" s="45"/>
    </row>
    <row r="4654" spans="27:47" ht="12" customHeight="1">
      <c r="AA4654" s="27">
        <v>0</v>
      </c>
      <c r="AU4654" s="45"/>
    </row>
    <row r="4655" spans="27:47" ht="12" customHeight="1">
      <c r="AA4655" s="27">
        <v>0</v>
      </c>
      <c r="AU4655" s="45"/>
    </row>
    <row r="4656" spans="27:47" ht="12" customHeight="1">
      <c r="AA4656" s="27">
        <v>0</v>
      </c>
      <c r="AU4656" s="45"/>
    </row>
    <row r="4657" spans="27:47" ht="12" customHeight="1">
      <c r="AA4657" s="27">
        <v>0</v>
      </c>
      <c r="AU4657" s="45"/>
    </row>
    <row r="4658" spans="27:47" ht="12" customHeight="1">
      <c r="AA4658" s="27">
        <v>0</v>
      </c>
      <c r="AU4658" s="45"/>
    </row>
    <row r="4659" spans="27:47" ht="12" customHeight="1">
      <c r="AA4659" s="27">
        <v>0</v>
      </c>
      <c r="AU4659" s="45"/>
    </row>
    <row r="4660" spans="27:47" ht="12" customHeight="1">
      <c r="AA4660" s="27">
        <v>0</v>
      </c>
      <c r="AU4660" s="45"/>
    </row>
    <row r="4661" spans="27:47" ht="12" customHeight="1">
      <c r="AA4661" s="27">
        <v>0</v>
      </c>
      <c r="AU4661" s="45"/>
    </row>
    <row r="4662" spans="27:47" ht="12" customHeight="1">
      <c r="AA4662" s="27">
        <v>0</v>
      </c>
      <c r="AU4662" s="45"/>
    </row>
    <row r="4663" spans="27:47" ht="12" customHeight="1">
      <c r="AA4663" s="27">
        <v>0</v>
      </c>
      <c r="AU4663" s="45"/>
    </row>
    <row r="4664" spans="27:47" ht="12" customHeight="1">
      <c r="AA4664" s="27">
        <v>0</v>
      </c>
      <c r="AU4664" s="45"/>
    </row>
    <row r="4665" spans="27:47" ht="12" customHeight="1">
      <c r="AA4665" s="27">
        <v>0</v>
      </c>
      <c r="AU4665" s="45"/>
    </row>
    <row r="4666" spans="27:47" ht="12" customHeight="1">
      <c r="AA4666" s="27">
        <v>0</v>
      </c>
      <c r="AU4666" s="45"/>
    </row>
    <row r="4667" spans="27:47" ht="12" customHeight="1">
      <c r="AA4667" s="27">
        <v>0</v>
      </c>
      <c r="AU4667" s="45"/>
    </row>
    <row r="4668" spans="27:47" ht="12" customHeight="1">
      <c r="AA4668" s="27">
        <v>0</v>
      </c>
      <c r="AU4668" s="45"/>
    </row>
    <row r="4669" spans="27:47" ht="12" customHeight="1">
      <c r="AA4669" s="27">
        <v>0</v>
      </c>
      <c r="AU4669" s="45"/>
    </row>
    <row r="4670" spans="27:47" ht="12" customHeight="1">
      <c r="AA4670" s="27">
        <v>0</v>
      </c>
      <c r="AU4670" s="45"/>
    </row>
    <row r="4671" spans="27:47" ht="12" customHeight="1">
      <c r="AA4671" s="27">
        <v>0</v>
      </c>
      <c r="AU4671" s="45"/>
    </row>
    <row r="4672" spans="27:47" ht="12" customHeight="1">
      <c r="AA4672" s="27">
        <v>0</v>
      </c>
      <c r="AU4672" s="45"/>
    </row>
    <row r="4673" spans="27:47" ht="12" customHeight="1">
      <c r="AA4673" s="27">
        <v>0</v>
      </c>
      <c r="AU4673" s="45"/>
    </row>
    <row r="4674" spans="27:47" ht="12" customHeight="1">
      <c r="AA4674" s="27">
        <v>0</v>
      </c>
      <c r="AU4674" s="45"/>
    </row>
    <row r="4675" spans="27:47" ht="12" customHeight="1">
      <c r="AA4675" s="27">
        <v>0</v>
      </c>
      <c r="AU4675" s="45"/>
    </row>
    <row r="4676" spans="27:47" ht="12" customHeight="1">
      <c r="AA4676" s="27">
        <v>0</v>
      </c>
      <c r="AU4676" s="45"/>
    </row>
    <row r="4677" spans="27:47" ht="12" customHeight="1">
      <c r="AA4677" s="27">
        <v>0</v>
      </c>
      <c r="AU4677" s="45"/>
    </row>
    <row r="4678" spans="27:47" ht="12" customHeight="1">
      <c r="AA4678" s="27">
        <v>0</v>
      </c>
      <c r="AU4678" s="45"/>
    </row>
    <row r="4679" spans="27:47" ht="12" customHeight="1">
      <c r="AA4679" s="27">
        <v>0</v>
      </c>
      <c r="AU4679" s="45"/>
    </row>
    <row r="4680" spans="27:47" ht="12" customHeight="1">
      <c r="AA4680" s="27">
        <v>0</v>
      </c>
      <c r="AU4680" s="45"/>
    </row>
    <row r="4681" spans="27:47" ht="12" customHeight="1">
      <c r="AA4681" s="27">
        <v>0</v>
      </c>
      <c r="AU4681" s="45"/>
    </row>
    <row r="4682" spans="27:47" ht="12" customHeight="1">
      <c r="AA4682" s="27">
        <v>0</v>
      </c>
      <c r="AU4682" s="45"/>
    </row>
    <row r="4683" spans="27:47" ht="12" customHeight="1">
      <c r="AA4683" s="27">
        <v>0</v>
      </c>
      <c r="AU4683" s="45"/>
    </row>
    <row r="4684" spans="27:47" ht="12" customHeight="1">
      <c r="AA4684" s="27">
        <v>0</v>
      </c>
      <c r="AU4684" s="45"/>
    </row>
    <row r="4685" spans="27:47" ht="12" customHeight="1">
      <c r="AA4685" s="27">
        <v>0</v>
      </c>
      <c r="AU4685" s="45"/>
    </row>
    <row r="4686" spans="27:47" ht="12" customHeight="1">
      <c r="AA4686" s="27">
        <v>0</v>
      </c>
      <c r="AU4686" s="45"/>
    </row>
    <row r="4687" spans="27:47" ht="12" customHeight="1">
      <c r="AA4687" s="27">
        <v>0</v>
      </c>
      <c r="AU4687" s="45"/>
    </row>
    <row r="4688" spans="27:47" ht="12" customHeight="1">
      <c r="AA4688" s="27">
        <v>0</v>
      </c>
      <c r="AU4688" s="45"/>
    </row>
    <row r="4689" spans="27:47" ht="12" customHeight="1">
      <c r="AA4689" s="27">
        <v>0</v>
      </c>
      <c r="AU4689" s="45"/>
    </row>
    <row r="4690" spans="27:47" ht="12" customHeight="1">
      <c r="AA4690" s="27">
        <v>0</v>
      </c>
      <c r="AU4690" s="45"/>
    </row>
    <row r="4691" spans="27:47" ht="12" customHeight="1">
      <c r="AA4691" s="27">
        <v>0</v>
      </c>
      <c r="AU4691" s="45"/>
    </row>
    <row r="4692" spans="27:47" ht="12" customHeight="1">
      <c r="AA4692" s="27">
        <v>0</v>
      </c>
      <c r="AU4692" s="45"/>
    </row>
    <row r="4693" spans="27:47" ht="12" customHeight="1">
      <c r="AA4693" s="27">
        <v>0</v>
      </c>
      <c r="AU4693" s="45"/>
    </row>
    <row r="4694" spans="27:47" ht="12" customHeight="1">
      <c r="AA4694" s="27">
        <v>0</v>
      </c>
      <c r="AU4694" s="45"/>
    </row>
    <row r="4695" spans="27:47" ht="12" customHeight="1">
      <c r="AA4695" s="27">
        <v>0</v>
      </c>
      <c r="AU4695" s="45"/>
    </row>
    <row r="4696" spans="27:47" ht="12" customHeight="1">
      <c r="AA4696" s="27">
        <v>0</v>
      </c>
      <c r="AU4696" s="45"/>
    </row>
    <row r="4697" spans="27:47" ht="12" customHeight="1">
      <c r="AA4697" s="27">
        <v>0</v>
      </c>
      <c r="AU4697" s="45"/>
    </row>
    <row r="4698" spans="27:47" ht="12" customHeight="1">
      <c r="AA4698" s="27">
        <v>0</v>
      </c>
      <c r="AU4698" s="45"/>
    </row>
    <row r="4699" spans="27:47" ht="12" customHeight="1">
      <c r="AA4699" s="27">
        <v>0</v>
      </c>
      <c r="AU4699" s="45"/>
    </row>
    <row r="4700" spans="27:47" ht="12" customHeight="1">
      <c r="AA4700" s="27">
        <v>0</v>
      </c>
      <c r="AU4700" s="45"/>
    </row>
    <row r="4701" spans="27:47" ht="12" customHeight="1">
      <c r="AA4701" s="27">
        <v>0</v>
      </c>
      <c r="AU4701" s="45"/>
    </row>
    <row r="4702" spans="27:47" ht="12" customHeight="1">
      <c r="AA4702" s="27">
        <v>0</v>
      </c>
      <c r="AU4702" s="45"/>
    </row>
    <row r="4703" spans="27:47" ht="12" customHeight="1">
      <c r="AA4703" s="27">
        <v>0</v>
      </c>
      <c r="AU4703" s="45"/>
    </row>
    <row r="4704" spans="27:47" ht="12" customHeight="1">
      <c r="AA4704" s="27">
        <v>0</v>
      </c>
      <c r="AU4704" s="45"/>
    </row>
    <row r="4705" spans="27:47" ht="12" customHeight="1">
      <c r="AA4705" s="27">
        <v>0</v>
      </c>
      <c r="AU4705" s="45"/>
    </row>
    <row r="4706" spans="27:47" ht="12" customHeight="1">
      <c r="AA4706" s="27">
        <v>0</v>
      </c>
      <c r="AU4706" s="45"/>
    </row>
    <row r="4707" spans="27:47" ht="12" customHeight="1">
      <c r="AA4707" s="27">
        <v>0</v>
      </c>
      <c r="AU4707" s="45"/>
    </row>
    <row r="4708" spans="27:47" ht="12" customHeight="1">
      <c r="AA4708" s="27">
        <v>0</v>
      </c>
      <c r="AU4708" s="45"/>
    </row>
    <row r="4709" spans="27:47" ht="12" customHeight="1">
      <c r="AA4709" s="27">
        <v>0</v>
      </c>
      <c r="AU4709" s="45"/>
    </row>
    <row r="4710" spans="27:47" ht="12" customHeight="1">
      <c r="AA4710" s="27">
        <v>0</v>
      </c>
      <c r="AU4710" s="45"/>
    </row>
    <row r="4711" spans="27:47" ht="12" customHeight="1">
      <c r="AA4711" s="27">
        <v>0</v>
      </c>
      <c r="AU4711" s="45"/>
    </row>
    <row r="4712" spans="27:47" ht="12" customHeight="1">
      <c r="AA4712" s="27">
        <v>0</v>
      </c>
      <c r="AU4712" s="45"/>
    </row>
    <row r="4713" spans="27:47" ht="12" customHeight="1">
      <c r="AA4713" s="27">
        <v>0</v>
      </c>
      <c r="AU4713" s="45"/>
    </row>
    <row r="4714" spans="27:47" ht="12" customHeight="1">
      <c r="AA4714" s="27">
        <v>0</v>
      </c>
      <c r="AU4714" s="45"/>
    </row>
    <row r="4715" spans="27:47" ht="12" customHeight="1">
      <c r="AA4715" s="27">
        <v>0</v>
      </c>
      <c r="AU4715" s="45"/>
    </row>
    <row r="4716" spans="27:47" ht="12" customHeight="1">
      <c r="AA4716" s="27">
        <v>0</v>
      </c>
      <c r="AU4716" s="45"/>
    </row>
    <row r="4717" spans="27:47" ht="12" customHeight="1">
      <c r="AA4717" s="27">
        <v>0</v>
      </c>
      <c r="AU4717" s="45"/>
    </row>
    <row r="4718" spans="27:47" ht="12" customHeight="1">
      <c r="AA4718" s="27">
        <v>0</v>
      </c>
      <c r="AU4718" s="45"/>
    </row>
    <row r="4719" spans="27:47" ht="12" customHeight="1">
      <c r="AA4719" s="27">
        <v>0</v>
      </c>
      <c r="AU4719" s="45"/>
    </row>
    <row r="4720" spans="27:47" ht="12" customHeight="1">
      <c r="AA4720" s="27">
        <v>0</v>
      </c>
      <c r="AU4720" s="45"/>
    </row>
    <row r="4721" spans="27:47" ht="12" customHeight="1">
      <c r="AA4721" s="27">
        <v>0</v>
      </c>
      <c r="AU4721" s="45"/>
    </row>
    <row r="4722" spans="27:47" ht="12" customHeight="1">
      <c r="AA4722" s="27">
        <v>0</v>
      </c>
      <c r="AU4722" s="45"/>
    </row>
    <row r="4723" spans="27:47" ht="12" customHeight="1">
      <c r="AA4723" s="27">
        <v>0</v>
      </c>
      <c r="AU4723" s="45"/>
    </row>
    <row r="4724" spans="27:47" ht="12" customHeight="1">
      <c r="AA4724" s="27">
        <v>0</v>
      </c>
      <c r="AU4724" s="45"/>
    </row>
    <row r="4725" spans="27:47" ht="12" customHeight="1">
      <c r="AA4725" s="27">
        <v>0</v>
      </c>
      <c r="AU4725" s="45"/>
    </row>
    <row r="4726" spans="27:47" ht="12" customHeight="1">
      <c r="AA4726" s="27">
        <v>0</v>
      </c>
      <c r="AU4726" s="45"/>
    </row>
    <row r="4727" spans="27:47" ht="12" customHeight="1">
      <c r="AA4727" s="27">
        <v>0</v>
      </c>
      <c r="AU4727" s="45"/>
    </row>
    <row r="4728" spans="27:47" ht="12" customHeight="1">
      <c r="AA4728" s="27">
        <v>0</v>
      </c>
      <c r="AU4728" s="45"/>
    </row>
    <row r="4729" spans="27:47" ht="12" customHeight="1">
      <c r="AA4729" s="27">
        <v>0</v>
      </c>
      <c r="AU4729" s="45"/>
    </row>
    <row r="4730" spans="27:47" ht="12" customHeight="1">
      <c r="AA4730" s="27">
        <v>0</v>
      </c>
      <c r="AU4730" s="45"/>
    </row>
    <row r="4731" spans="27:47" ht="12" customHeight="1">
      <c r="AA4731" s="27">
        <v>0</v>
      </c>
      <c r="AU4731" s="45"/>
    </row>
    <row r="4732" spans="27:47" ht="12" customHeight="1">
      <c r="AA4732" s="27">
        <v>0</v>
      </c>
      <c r="AU4732" s="45"/>
    </row>
    <row r="4733" spans="27:47" ht="12" customHeight="1">
      <c r="AA4733" s="27">
        <v>0</v>
      </c>
      <c r="AU4733" s="45"/>
    </row>
    <row r="4734" spans="27:47" ht="12" customHeight="1">
      <c r="AA4734" s="27">
        <v>0</v>
      </c>
      <c r="AU4734" s="45"/>
    </row>
    <row r="4735" spans="27:47" ht="12" customHeight="1">
      <c r="AA4735" s="27">
        <v>0</v>
      </c>
      <c r="AU4735" s="45"/>
    </row>
    <row r="4736" spans="27:47" ht="12" customHeight="1">
      <c r="AA4736" s="27">
        <v>0</v>
      </c>
      <c r="AU4736" s="45"/>
    </row>
    <row r="4737" spans="27:47" ht="12" customHeight="1">
      <c r="AA4737" s="27">
        <v>0</v>
      </c>
      <c r="AU4737" s="45"/>
    </row>
    <row r="4738" spans="27:47" ht="12" customHeight="1">
      <c r="AA4738" s="27">
        <v>0</v>
      </c>
      <c r="AU4738" s="45"/>
    </row>
    <row r="4739" spans="27:47" ht="12" customHeight="1">
      <c r="AA4739" s="27">
        <v>0</v>
      </c>
      <c r="AU4739" s="45"/>
    </row>
    <row r="4740" spans="27:47" ht="12" customHeight="1">
      <c r="AA4740" s="27">
        <v>0</v>
      </c>
      <c r="AU4740" s="45"/>
    </row>
    <row r="4741" spans="27:47" ht="12" customHeight="1">
      <c r="AA4741" s="27">
        <v>0</v>
      </c>
      <c r="AU4741" s="45"/>
    </row>
    <row r="4742" spans="27:47" ht="12" customHeight="1">
      <c r="AA4742" s="27">
        <v>0</v>
      </c>
      <c r="AU4742" s="45"/>
    </row>
    <row r="4743" spans="27:47" ht="12" customHeight="1">
      <c r="AA4743" s="27">
        <v>0</v>
      </c>
      <c r="AU4743" s="45"/>
    </row>
    <row r="4744" spans="27:47" ht="12" customHeight="1">
      <c r="AA4744" s="27">
        <v>0</v>
      </c>
      <c r="AU4744" s="45"/>
    </row>
    <row r="4745" spans="27:47" ht="12" customHeight="1">
      <c r="AA4745" s="27">
        <v>0</v>
      </c>
      <c r="AU4745" s="45"/>
    </row>
    <row r="4746" spans="27:47" ht="12" customHeight="1">
      <c r="AA4746" s="27">
        <v>0</v>
      </c>
      <c r="AU4746" s="45"/>
    </row>
    <row r="4747" spans="27:47" ht="12" customHeight="1">
      <c r="AA4747" s="27">
        <v>0</v>
      </c>
      <c r="AU4747" s="45"/>
    </row>
    <row r="4748" spans="27:47" ht="12" customHeight="1">
      <c r="AA4748" s="27">
        <v>0</v>
      </c>
      <c r="AU4748" s="45"/>
    </row>
    <row r="4749" spans="27:47" ht="12" customHeight="1">
      <c r="AA4749" s="27">
        <v>0</v>
      </c>
      <c r="AU4749" s="45"/>
    </row>
    <row r="4750" spans="27:47" ht="12" customHeight="1">
      <c r="AA4750" s="27">
        <v>0</v>
      </c>
      <c r="AU4750" s="45"/>
    </row>
    <row r="4751" spans="27:47" ht="12" customHeight="1">
      <c r="AA4751" s="27">
        <v>0</v>
      </c>
      <c r="AU4751" s="45"/>
    </row>
    <row r="4752" spans="27:47" ht="12" customHeight="1">
      <c r="AA4752" s="27">
        <v>0</v>
      </c>
      <c r="AU4752" s="45"/>
    </row>
    <row r="4753" spans="27:47" ht="12" customHeight="1">
      <c r="AA4753" s="27">
        <v>0</v>
      </c>
      <c r="AU4753" s="45"/>
    </row>
    <row r="4754" spans="27:47" ht="12" customHeight="1">
      <c r="AA4754" s="27">
        <v>0</v>
      </c>
      <c r="AU4754" s="45"/>
    </row>
    <row r="4755" spans="27:47" ht="12" customHeight="1">
      <c r="AA4755" s="27">
        <v>0</v>
      </c>
      <c r="AU4755" s="45"/>
    </row>
    <row r="4756" spans="27:47" ht="12" customHeight="1">
      <c r="AA4756" s="27">
        <v>0</v>
      </c>
      <c r="AU4756" s="45"/>
    </row>
    <row r="4757" spans="27:47" ht="12" customHeight="1">
      <c r="AA4757" s="27">
        <v>0</v>
      </c>
      <c r="AU4757" s="45"/>
    </row>
    <row r="4758" spans="27:47" ht="12" customHeight="1">
      <c r="AA4758" s="27">
        <v>0</v>
      </c>
      <c r="AU4758" s="45"/>
    </row>
    <row r="4759" spans="27:47" ht="12" customHeight="1">
      <c r="AA4759" s="27">
        <v>0</v>
      </c>
      <c r="AU4759" s="45"/>
    </row>
    <row r="4760" spans="27:47" ht="12" customHeight="1">
      <c r="AA4760" s="27">
        <v>0</v>
      </c>
      <c r="AU4760" s="45"/>
    </row>
    <row r="4761" spans="27:47" ht="12" customHeight="1">
      <c r="AA4761" s="27">
        <v>0</v>
      </c>
      <c r="AU4761" s="45"/>
    </row>
    <row r="4762" spans="27:47" ht="12" customHeight="1">
      <c r="AA4762" s="27">
        <v>0</v>
      </c>
      <c r="AU4762" s="45"/>
    </row>
    <row r="4763" spans="27:47" ht="12" customHeight="1">
      <c r="AA4763" s="27">
        <v>0</v>
      </c>
      <c r="AU4763" s="45"/>
    </row>
    <row r="4764" spans="27:47" ht="12" customHeight="1">
      <c r="AA4764" s="27">
        <v>0</v>
      </c>
      <c r="AU4764" s="45"/>
    </row>
    <row r="4765" spans="27:47" ht="12" customHeight="1">
      <c r="AA4765" s="27">
        <v>0</v>
      </c>
      <c r="AU4765" s="45"/>
    </row>
    <row r="4766" spans="27:47" ht="12" customHeight="1">
      <c r="AA4766" s="27">
        <v>0</v>
      </c>
      <c r="AU4766" s="45"/>
    </row>
    <row r="4767" spans="27:47" ht="12" customHeight="1">
      <c r="AA4767" s="27">
        <v>0</v>
      </c>
      <c r="AU4767" s="45"/>
    </row>
    <row r="4768" spans="27:47" ht="12" customHeight="1">
      <c r="AA4768" s="27">
        <v>0</v>
      </c>
      <c r="AU4768" s="45"/>
    </row>
    <row r="4769" spans="27:47" ht="12" customHeight="1">
      <c r="AA4769" s="27">
        <v>0</v>
      </c>
      <c r="AU4769" s="45"/>
    </row>
    <row r="4770" spans="27:47" ht="12" customHeight="1">
      <c r="AA4770" s="27">
        <v>0</v>
      </c>
      <c r="AU4770" s="45"/>
    </row>
    <row r="4771" spans="27:47" ht="12" customHeight="1">
      <c r="AA4771" s="27">
        <v>0</v>
      </c>
      <c r="AU4771" s="45"/>
    </row>
    <row r="4772" spans="27:47" ht="12" customHeight="1">
      <c r="AA4772" s="27">
        <v>0</v>
      </c>
      <c r="AU4772" s="45"/>
    </row>
    <row r="4773" spans="27:47" ht="12" customHeight="1">
      <c r="AA4773" s="27">
        <v>0</v>
      </c>
      <c r="AU4773" s="45"/>
    </row>
    <row r="4774" spans="27:47" ht="12" customHeight="1">
      <c r="AA4774" s="27">
        <v>0</v>
      </c>
      <c r="AU4774" s="45"/>
    </row>
    <row r="4775" spans="27:47" ht="12" customHeight="1">
      <c r="AA4775" s="27">
        <v>0</v>
      </c>
      <c r="AU4775" s="45"/>
    </row>
    <row r="4776" spans="27:47" ht="12" customHeight="1">
      <c r="AA4776" s="27">
        <v>0</v>
      </c>
      <c r="AU4776" s="45"/>
    </row>
    <row r="4777" spans="27:47" ht="12" customHeight="1">
      <c r="AA4777" s="27">
        <v>0</v>
      </c>
      <c r="AU4777" s="45"/>
    </row>
    <row r="4778" spans="27:47" ht="12" customHeight="1">
      <c r="AA4778" s="27">
        <v>0</v>
      </c>
      <c r="AU4778" s="45"/>
    </row>
    <row r="4779" spans="27:47" ht="12" customHeight="1">
      <c r="AA4779" s="27">
        <v>0</v>
      </c>
      <c r="AU4779" s="45"/>
    </row>
    <row r="4780" spans="27:47" ht="12" customHeight="1">
      <c r="AA4780" s="27">
        <v>0</v>
      </c>
      <c r="AU4780" s="45"/>
    </row>
    <row r="4781" spans="27:47" ht="12" customHeight="1">
      <c r="AA4781" s="27">
        <v>0</v>
      </c>
      <c r="AU4781" s="45"/>
    </row>
    <row r="4782" spans="27:47" ht="12" customHeight="1">
      <c r="AA4782" s="27">
        <v>0</v>
      </c>
      <c r="AU4782" s="45"/>
    </row>
    <row r="4783" spans="27:47" ht="12" customHeight="1">
      <c r="AA4783" s="27">
        <v>0</v>
      </c>
      <c r="AU4783" s="45"/>
    </row>
    <row r="4784" spans="27:47" ht="12" customHeight="1">
      <c r="AA4784" s="27">
        <v>0</v>
      </c>
      <c r="AU4784" s="45"/>
    </row>
    <row r="4785" spans="27:47" ht="12" customHeight="1">
      <c r="AA4785" s="27">
        <v>0</v>
      </c>
      <c r="AU4785" s="45"/>
    </row>
    <row r="4786" spans="27:47" ht="12" customHeight="1">
      <c r="AA4786" s="27">
        <v>0</v>
      </c>
      <c r="AU4786" s="45"/>
    </row>
    <row r="4787" spans="27:47" ht="12" customHeight="1">
      <c r="AA4787" s="27">
        <v>0</v>
      </c>
      <c r="AU4787" s="45"/>
    </row>
    <row r="4788" spans="27:47" ht="12" customHeight="1">
      <c r="AA4788" s="27">
        <v>0</v>
      </c>
      <c r="AU4788" s="45"/>
    </row>
    <row r="4789" spans="27:47" ht="12" customHeight="1">
      <c r="AA4789" s="27">
        <v>0</v>
      </c>
      <c r="AU4789" s="45"/>
    </row>
    <row r="4790" spans="27:47" ht="12" customHeight="1">
      <c r="AA4790" s="27">
        <v>0</v>
      </c>
      <c r="AU4790" s="45"/>
    </row>
    <row r="4791" spans="27:47" ht="12" customHeight="1">
      <c r="AA4791" s="27">
        <v>0</v>
      </c>
      <c r="AU4791" s="45"/>
    </row>
    <row r="4792" spans="27:47" ht="12" customHeight="1">
      <c r="AA4792" s="27">
        <v>0</v>
      </c>
      <c r="AU4792" s="45"/>
    </row>
    <row r="4793" spans="27:47" ht="12" customHeight="1">
      <c r="AA4793" s="27">
        <v>0</v>
      </c>
      <c r="AU4793" s="45"/>
    </row>
    <row r="4794" spans="27:47" ht="12" customHeight="1">
      <c r="AA4794" s="27">
        <v>0</v>
      </c>
      <c r="AU4794" s="45"/>
    </row>
    <row r="4795" spans="27:47" ht="12" customHeight="1">
      <c r="AA4795" s="27">
        <v>0</v>
      </c>
      <c r="AU4795" s="45"/>
    </row>
    <row r="4796" spans="27:47" ht="12" customHeight="1">
      <c r="AA4796" s="27">
        <v>0</v>
      </c>
      <c r="AU4796" s="45"/>
    </row>
    <row r="4797" spans="27:47" ht="12" customHeight="1">
      <c r="AA4797" s="27">
        <v>0</v>
      </c>
      <c r="AU4797" s="45"/>
    </row>
    <row r="4798" spans="27:47" ht="12" customHeight="1">
      <c r="AA4798" s="27">
        <v>0</v>
      </c>
      <c r="AU4798" s="45"/>
    </row>
    <row r="4799" spans="27:47" ht="12" customHeight="1">
      <c r="AA4799" s="27">
        <v>0</v>
      </c>
      <c r="AU4799" s="45"/>
    </row>
    <row r="4800" spans="27:47" ht="12" customHeight="1">
      <c r="AA4800" s="27">
        <v>0</v>
      </c>
      <c r="AU4800" s="45"/>
    </row>
    <row r="4801" spans="27:47" ht="12" customHeight="1">
      <c r="AA4801" s="27">
        <v>0</v>
      </c>
      <c r="AU4801" s="45"/>
    </row>
    <row r="4802" spans="27:47" ht="12" customHeight="1">
      <c r="AA4802" s="27">
        <v>0</v>
      </c>
      <c r="AU4802" s="45"/>
    </row>
    <row r="4803" spans="27:47" ht="12" customHeight="1">
      <c r="AA4803" s="27">
        <v>0</v>
      </c>
      <c r="AU4803" s="45"/>
    </row>
    <row r="4804" spans="27:47" ht="12" customHeight="1">
      <c r="AA4804" s="27">
        <v>0</v>
      </c>
      <c r="AU4804" s="45"/>
    </row>
    <row r="4805" spans="27:47" ht="12" customHeight="1">
      <c r="AA4805" s="27">
        <v>0</v>
      </c>
      <c r="AU4805" s="45"/>
    </row>
    <row r="4806" spans="27:47" ht="12" customHeight="1">
      <c r="AA4806" s="27">
        <v>0</v>
      </c>
      <c r="AU4806" s="45"/>
    </row>
    <row r="4807" spans="27:47" ht="12" customHeight="1">
      <c r="AA4807" s="27">
        <v>0</v>
      </c>
      <c r="AU4807" s="45"/>
    </row>
    <row r="4808" spans="27:47" ht="12" customHeight="1">
      <c r="AA4808" s="27">
        <v>0</v>
      </c>
      <c r="AU4808" s="45"/>
    </row>
    <row r="4809" spans="27:47" ht="12" customHeight="1">
      <c r="AA4809" s="27">
        <v>0</v>
      </c>
      <c r="AU4809" s="45"/>
    </row>
    <row r="4810" spans="27:47" ht="12" customHeight="1">
      <c r="AA4810" s="27">
        <v>0</v>
      </c>
      <c r="AU4810" s="45"/>
    </row>
    <row r="4811" spans="27:47" ht="12" customHeight="1">
      <c r="AA4811" s="27">
        <v>0</v>
      </c>
      <c r="AU4811" s="45"/>
    </row>
    <row r="4812" spans="27:47" ht="12" customHeight="1">
      <c r="AA4812" s="27">
        <v>0</v>
      </c>
      <c r="AU4812" s="45"/>
    </row>
    <row r="4813" spans="27:47" ht="12" customHeight="1">
      <c r="AA4813" s="27">
        <v>0</v>
      </c>
      <c r="AU4813" s="45"/>
    </row>
    <row r="4814" spans="27:47" ht="12" customHeight="1">
      <c r="AA4814" s="27">
        <v>0</v>
      </c>
      <c r="AU4814" s="45"/>
    </row>
    <row r="4815" spans="27:47" ht="12" customHeight="1">
      <c r="AA4815" s="27">
        <v>0</v>
      </c>
      <c r="AU4815" s="45"/>
    </row>
    <row r="4816" spans="27:47" ht="12" customHeight="1">
      <c r="AA4816" s="27">
        <v>0</v>
      </c>
      <c r="AU4816" s="45"/>
    </row>
    <row r="4817" spans="27:47" ht="12" customHeight="1">
      <c r="AA4817" s="27">
        <v>0</v>
      </c>
      <c r="AU4817" s="45"/>
    </row>
    <row r="4818" spans="27:47" ht="12" customHeight="1">
      <c r="AA4818" s="27">
        <v>0</v>
      </c>
      <c r="AU4818" s="45"/>
    </row>
    <row r="4819" spans="27:47" ht="12" customHeight="1">
      <c r="AA4819" s="27">
        <v>0</v>
      </c>
      <c r="AU4819" s="45"/>
    </row>
    <row r="4820" spans="27:47" ht="12" customHeight="1">
      <c r="AA4820" s="27">
        <v>0</v>
      </c>
      <c r="AU4820" s="45"/>
    </row>
    <row r="4821" spans="27:47" ht="12" customHeight="1">
      <c r="AA4821" s="27">
        <v>0</v>
      </c>
      <c r="AU4821" s="45"/>
    </row>
    <row r="4822" spans="27:47" ht="12" customHeight="1">
      <c r="AA4822" s="27">
        <v>0</v>
      </c>
      <c r="AU4822" s="45"/>
    </row>
    <row r="4823" spans="27:47" ht="12" customHeight="1">
      <c r="AA4823" s="27">
        <v>0</v>
      </c>
      <c r="AU4823" s="45"/>
    </row>
    <row r="4824" spans="27:47" ht="12" customHeight="1">
      <c r="AA4824" s="27">
        <v>0</v>
      </c>
      <c r="AU4824" s="45"/>
    </row>
    <row r="4825" spans="27:47" ht="12" customHeight="1">
      <c r="AA4825" s="27">
        <v>0</v>
      </c>
      <c r="AU4825" s="45"/>
    </row>
    <row r="4826" spans="27:47" ht="12" customHeight="1">
      <c r="AA4826" s="27">
        <v>0</v>
      </c>
      <c r="AU4826" s="45"/>
    </row>
    <row r="4827" spans="27:47" ht="12" customHeight="1">
      <c r="AA4827" s="27">
        <v>0</v>
      </c>
      <c r="AU4827" s="45"/>
    </row>
    <row r="4828" spans="27:47" ht="12" customHeight="1">
      <c r="AA4828" s="27">
        <v>0</v>
      </c>
      <c r="AU4828" s="45"/>
    </row>
    <row r="4829" spans="27:47" ht="12" customHeight="1">
      <c r="AA4829" s="27">
        <v>0</v>
      </c>
      <c r="AU4829" s="45"/>
    </row>
    <row r="4830" spans="27:47" ht="12" customHeight="1">
      <c r="AA4830" s="27">
        <v>0</v>
      </c>
      <c r="AU4830" s="45"/>
    </row>
    <row r="4831" spans="27:47" ht="12" customHeight="1">
      <c r="AA4831" s="27">
        <v>0</v>
      </c>
      <c r="AU4831" s="45"/>
    </row>
    <row r="4832" spans="27:47" ht="12" customHeight="1">
      <c r="AA4832" s="27">
        <v>0</v>
      </c>
      <c r="AU4832" s="45"/>
    </row>
    <row r="4833" spans="27:47" ht="12" customHeight="1">
      <c r="AA4833" s="27">
        <v>0</v>
      </c>
      <c r="AU4833" s="45"/>
    </row>
    <row r="4834" spans="27:47" ht="12" customHeight="1">
      <c r="AA4834" s="27">
        <v>0</v>
      </c>
      <c r="AU4834" s="45"/>
    </row>
    <row r="4835" spans="27:47" ht="12" customHeight="1">
      <c r="AA4835" s="27">
        <v>0</v>
      </c>
      <c r="AU4835" s="45"/>
    </row>
    <row r="4836" spans="27:47" ht="12" customHeight="1">
      <c r="AA4836" s="27">
        <v>0</v>
      </c>
      <c r="AU4836" s="45"/>
    </row>
    <row r="4837" spans="27:47" ht="12" customHeight="1">
      <c r="AA4837" s="27">
        <v>0</v>
      </c>
      <c r="AU4837" s="45"/>
    </row>
    <row r="4838" spans="27:47" ht="12" customHeight="1">
      <c r="AA4838" s="27">
        <v>0</v>
      </c>
      <c r="AU4838" s="45"/>
    </row>
    <row r="4839" spans="27:47" ht="12" customHeight="1">
      <c r="AA4839" s="27">
        <v>0</v>
      </c>
      <c r="AU4839" s="45"/>
    </row>
    <row r="4840" spans="27:47" ht="12" customHeight="1">
      <c r="AA4840" s="27">
        <v>0</v>
      </c>
      <c r="AU4840" s="45"/>
    </row>
    <row r="4841" spans="27:47" ht="12" customHeight="1">
      <c r="AA4841" s="27">
        <v>0</v>
      </c>
      <c r="AU4841" s="45"/>
    </row>
    <row r="4842" spans="27:47" ht="12" customHeight="1">
      <c r="AA4842" s="27">
        <v>0</v>
      </c>
      <c r="AU4842" s="45"/>
    </row>
    <row r="4843" spans="27:47" ht="12" customHeight="1">
      <c r="AA4843" s="27">
        <v>0</v>
      </c>
      <c r="AU4843" s="45"/>
    </row>
    <row r="4844" spans="27:47" ht="12" customHeight="1">
      <c r="AA4844" s="27">
        <v>0</v>
      </c>
      <c r="AU4844" s="45"/>
    </row>
    <row r="4845" spans="27:47" ht="12" customHeight="1">
      <c r="AA4845" s="27">
        <v>0</v>
      </c>
      <c r="AU4845" s="45"/>
    </row>
    <row r="4846" spans="27:47" ht="12" customHeight="1">
      <c r="AA4846" s="27">
        <v>0</v>
      </c>
      <c r="AU4846" s="45"/>
    </row>
    <row r="4847" spans="27:47" ht="12" customHeight="1">
      <c r="AA4847" s="27">
        <v>0</v>
      </c>
      <c r="AU4847" s="45"/>
    </row>
    <row r="4848" spans="27:47" ht="12" customHeight="1">
      <c r="AA4848" s="27">
        <v>0</v>
      </c>
      <c r="AU4848" s="45"/>
    </row>
    <row r="4849" spans="27:47" ht="12" customHeight="1">
      <c r="AA4849" s="27">
        <v>0</v>
      </c>
      <c r="AU4849" s="45"/>
    </row>
    <row r="4850" spans="27:47" ht="12" customHeight="1">
      <c r="AA4850" s="27">
        <v>0</v>
      </c>
      <c r="AU4850" s="45"/>
    </row>
    <row r="4851" spans="27:47" ht="12" customHeight="1">
      <c r="AA4851" s="27">
        <v>0</v>
      </c>
      <c r="AU4851" s="45"/>
    </row>
    <row r="4852" spans="27:47" ht="12" customHeight="1">
      <c r="AA4852" s="27">
        <v>0</v>
      </c>
      <c r="AU4852" s="45"/>
    </row>
    <row r="4853" spans="27:47" ht="12" customHeight="1">
      <c r="AA4853" s="27">
        <v>0</v>
      </c>
      <c r="AU4853" s="45"/>
    </row>
    <row r="4854" spans="27:47" ht="12" customHeight="1">
      <c r="AA4854" s="27">
        <v>0</v>
      </c>
      <c r="AU4854" s="45"/>
    </row>
    <row r="4855" spans="27:47" ht="12" customHeight="1">
      <c r="AA4855" s="27">
        <v>0</v>
      </c>
      <c r="AU4855" s="45"/>
    </row>
    <row r="4856" spans="27:47" ht="12" customHeight="1">
      <c r="AA4856" s="27">
        <v>0</v>
      </c>
      <c r="AU4856" s="45"/>
    </row>
    <row r="4857" spans="27:47" ht="12" customHeight="1">
      <c r="AA4857" s="27">
        <v>0</v>
      </c>
      <c r="AU4857" s="45"/>
    </row>
    <row r="4858" spans="27:47" ht="12" customHeight="1">
      <c r="AA4858" s="27">
        <v>0</v>
      </c>
      <c r="AU4858" s="45"/>
    </row>
    <row r="4859" spans="27:47" ht="12" customHeight="1">
      <c r="AA4859" s="27">
        <v>0</v>
      </c>
      <c r="AU4859" s="45"/>
    </row>
    <row r="4860" spans="27:47" ht="12" customHeight="1">
      <c r="AA4860" s="27">
        <v>0</v>
      </c>
      <c r="AU4860" s="45"/>
    </row>
    <row r="4861" spans="27:47" ht="12" customHeight="1">
      <c r="AA4861" s="27">
        <v>0</v>
      </c>
      <c r="AU4861" s="45"/>
    </row>
    <row r="4862" spans="27:47" ht="12" customHeight="1">
      <c r="AA4862" s="27">
        <v>0</v>
      </c>
      <c r="AU4862" s="45"/>
    </row>
    <row r="4863" spans="27:47" ht="12" customHeight="1">
      <c r="AA4863" s="27">
        <v>0</v>
      </c>
      <c r="AU4863" s="45"/>
    </row>
    <row r="4864" spans="27:47" ht="12" customHeight="1">
      <c r="AA4864" s="27">
        <v>0</v>
      </c>
      <c r="AU4864" s="45"/>
    </row>
    <row r="4865" spans="27:47" ht="12" customHeight="1">
      <c r="AA4865" s="27">
        <v>0</v>
      </c>
      <c r="AU4865" s="45"/>
    </row>
    <row r="4866" spans="27:47" ht="12" customHeight="1">
      <c r="AA4866" s="27">
        <v>0</v>
      </c>
      <c r="AU4866" s="45"/>
    </row>
    <row r="4867" spans="27:47" ht="12" customHeight="1">
      <c r="AA4867" s="27">
        <v>0</v>
      </c>
      <c r="AU4867" s="45"/>
    </row>
    <row r="4868" spans="27:47" ht="12" customHeight="1">
      <c r="AA4868" s="27">
        <v>0</v>
      </c>
      <c r="AU4868" s="45"/>
    </row>
    <row r="4869" spans="27:47" ht="12" customHeight="1">
      <c r="AA4869" s="27">
        <v>0</v>
      </c>
      <c r="AU4869" s="45"/>
    </row>
    <row r="4870" spans="27:47" ht="12" customHeight="1">
      <c r="AA4870" s="27">
        <v>0</v>
      </c>
      <c r="AU4870" s="45"/>
    </row>
    <row r="4871" spans="27:47" ht="12" customHeight="1">
      <c r="AA4871" s="27">
        <v>0</v>
      </c>
      <c r="AU4871" s="45"/>
    </row>
    <row r="4872" spans="27:47" ht="12" customHeight="1">
      <c r="AA4872" s="27">
        <v>0</v>
      </c>
      <c r="AU4872" s="45"/>
    </row>
    <row r="4873" spans="27:47" ht="12" customHeight="1">
      <c r="AA4873" s="27">
        <v>0</v>
      </c>
      <c r="AU4873" s="45"/>
    </row>
    <row r="4874" spans="27:47" ht="12" customHeight="1">
      <c r="AA4874" s="27">
        <v>0</v>
      </c>
      <c r="AU4874" s="45"/>
    </row>
    <row r="4875" spans="27:47" ht="12" customHeight="1">
      <c r="AA4875" s="27">
        <v>0</v>
      </c>
      <c r="AU4875" s="45"/>
    </row>
    <row r="4876" spans="27:47" ht="12" customHeight="1">
      <c r="AA4876" s="27">
        <v>0</v>
      </c>
      <c r="AU4876" s="45"/>
    </row>
    <row r="4877" spans="27:47" ht="12" customHeight="1">
      <c r="AA4877" s="27">
        <v>0</v>
      </c>
      <c r="AU4877" s="45"/>
    </row>
    <row r="4878" spans="27:47" ht="12" customHeight="1">
      <c r="AA4878" s="27">
        <v>0</v>
      </c>
      <c r="AU4878" s="45"/>
    </row>
    <row r="4879" spans="27:47" ht="12" customHeight="1">
      <c r="AA4879" s="27">
        <v>0</v>
      </c>
      <c r="AU4879" s="45"/>
    </row>
    <row r="4880" spans="27:47" ht="12" customHeight="1">
      <c r="AA4880" s="27">
        <v>0</v>
      </c>
      <c r="AU4880" s="45"/>
    </row>
    <row r="4881" spans="27:47" ht="12" customHeight="1">
      <c r="AA4881" s="27">
        <v>0</v>
      </c>
      <c r="AU4881" s="45"/>
    </row>
    <row r="4882" spans="27:47" ht="12" customHeight="1">
      <c r="AA4882" s="27">
        <v>0</v>
      </c>
      <c r="AU4882" s="45"/>
    </row>
    <row r="4883" spans="27:47" ht="12" customHeight="1">
      <c r="AA4883" s="27">
        <v>0</v>
      </c>
      <c r="AU4883" s="45"/>
    </row>
    <row r="4884" spans="27:47" ht="12" customHeight="1">
      <c r="AA4884" s="27">
        <v>0</v>
      </c>
      <c r="AU4884" s="45"/>
    </row>
    <row r="4885" spans="27:47" ht="12" customHeight="1">
      <c r="AA4885" s="27">
        <v>0</v>
      </c>
      <c r="AU4885" s="45"/>
    </row>
    <row r="4886" spans="27:47" ht="12" customHeight="1">
      <c r="AA4886" s="27">
        <v>0</v>
      </c>
      <c r="AU4886" s="45"/>
    </row>
    <row r="4887" spans="27:47" ht="12" customHeight="1">
      <c r="AA4887" s="27">
        <v>0</v>
      </c>
      <c r="AU4887" s="45"/>
    </row>
    <row r="4888" spans="27:47" ht="12" customHeight="1">
      <c r="AA4888" s="27">
        <v>0</v>
      </c>
      <c r="AU4888" s="45"/>
    </row>
    <row r="4889" spans="27:47" ht="12" customHeight="1">
      <c r="AA4889" s="27">
        <v>0</v>
      </c>
      <c r="AU4889" s="45"/>
    </row>
    <row r="4890" spans="27:47" ht="12" customHeight="1">
      <c r="AA4890" s="27">
        <v>0</v>
      </c>
      <c r="AU4890" s="45"/>
    </row>
    <row r="4891" spans="27:47" ht="12" customHeight="1">
      <c r="AA4891" s="27">
        <v>0</v>
      </c>
      <c r="AU4891" s="45"/>
    </row>
    <row r="4892" spans="27:47" ht="12" customHeight="1">
      <c r="AA4892" s="27">
        <v>0</v>
      </c>
      <c r="AU4892" s="45"/>
    </row>
    <row r="4893" spans="27:47" ht="12" customHeight="1">
      <c r="AA4893" s="27">
        <v>0</v>
      </c>
      <c r="AU4893" s="45"/>
    </row>
    <row r="4894" spans="27:47" ht="12" customHeight="1">
      <c r="AA4894" s="27">
        <v>0</v>
      </c>
      <c r="AU4894" s="45"/>
    </row>
    <row r="4895" spans="27:47" ht="12" customHeight="1">
      <c r="AA4895" s="27">
        <v>0</v>
      </c>
      <c r="AU4895" s="45"/>
    </row>
    <row r="4896" spans="27:47" ht="12" customHeight="1">
      <c r="AA4896" s="27">
        <v>0</v>
      </c>
      <c r="AU4896" s="45"/>
    </row>
    <row r="4897" spans="27:47" ht="12" customHeight="1">
      <c r="AA4897" s="27">
        <v>0</v>
      </c>
      <c r="AU4897" s="45"/>
    </row>
    <row r="4898" spans="27:47" ht="12" customHeight="1">
      <c r="AA4898" s="27">
        <v>0</v>
      </c>
      <c r="AU4898" s="45"/>
    </row>
    <row r="4899" spans="27:47" ht="12" customHeight="1">
      <c r="AA4899" s="27">
        <v>0</v>
      </c>
      <c r="AU4899" s="45"/>
    </row>
    <row r="4900" spans="27:47" ht="12" customHeight="1">
      <c r="AA4900" s="27">
        <v>0</v>
      </c>
      <c r="AU4900" s="45"/>
    </row>
    <row r="4901" spans="27:47" ht="12" customHeight="1">
      <c r="AA4901" s="27">
        <v>0</v>
      </c>
      <c r="AU4901" s="45"/>
    </row>
    <row r="4902" spans="27:47" ht="12" customHeight="1">
      <c r="AA4902" s="27">
        <v>0</v>
      </c>
      <c r="AU4902" s="45"/>
    </row>
    <row r="4903" spans="27:47" ht="12" customHeight="1">
      <c r="AA4903" s="27">
        <v>0</v>
      </c>
      <c r="AU4903" s="45"/>
    </row>
    <row r="4904" spans="27:47" ht="12" customHeight="1">
      <c r="AA4904" s="27">
        <v>0</v>
      </c>
      <c r="AU4904" s="45"/>
    </row>
    <row r="4905" spans="27:47" ht="12" customHeight="1">
      <c r="AA4905" s="27">
        <v>0</v>
      </c>
      <c r="AU4905" s="45"/>
    </row>
    <row r="4906" spans="27:47" ht="12" customHeight="1">
      <c r="AA4906" s="27">
        <v>0</v>
      </c>
      <c r="AU4906" s="45"/>
    </row>
    <row r="4907" spans="27:47" ht="12" customHeight="1">
      <c r="AA4907" s="27">
        <v>0</v>
      </c>
      <c r="AU4907" s="45"/>
    </row>
    <row r="4908" spans="27:47" ht="12" customHeight="1">
      <c r="AA4908" s="27">
        <v>0</v>
      </c>
      <c r="AU4908" s="45"/>
    </row>
    <row r="4909" spans="27:47" ht="12" customHeight="1">
      <c r="AA4909" s="27">
        <v>0</v>
      </c>
      <c r="AU4909" s="45"/>
    </row>
    <row r="4910" spans="27:47" ht="12" customHeight="1">
      <c r="AA4910" s="27">
        <v>0</v>
      </c>
      <c r="AU4910" s="45"/>
    </row>
    <row r="4911" spans="27:47" ht="12" customHeight="1">
      <c r="AA4911" s="27">
        <v>0</v>
      </c>
      <c r="AU4911" s="45"/>
    </row>
    <row r="4912" spans="27:47" ht="12" customHeight="1">
      <c r="AA4912" s="27">
        <v>0</v>
      </c>
      <c r="AU4912" s="45"/>
    </row>
    <row r="4913" spans="27:47" ht="12" customHeight="1">
      <c r="AA4913" s="27">
        <v>0</v>
      </c>
      <c r="AU4913" s="45"/>
    </row>
    <row r="4914" spans="27:47" ht="12" customHeight="1">
      <c r="AA4914" s="27">
        <v>0</v>
      </c>
      <c r="AU4914" s="45"/>
    </row>
    <row r="4915" spans="27:47" ht="12" customHeight="1">
      <c r="AA4915" s="27">
        <v>0</v>
      </c>
      <c r="AU4915" s="45"/>
    </row>
    <row r="4916" spans="27:47" ht="12" customHeight="1">
      <c r="AA4916" s="27">
        <v>0</v>
      </c>
      <c r="AU4916" s="45"/>
    </row>
    <row r="4917" spans="27:47" ht="12" customHeight="1">
      <c r="AA4917" s="27">
        <v>0</v>
      </c>
      <c r="AU4917" s="45"/>
    </row>
    <row r="4918" spans="27:47" ht="12" customHeight="1">
      <c r="AA4918" s="27">
        <v>0</v>
      </c>
      <c r="AU4918" s="45"/>
    </row>
    <row r="4919" spans="27:47" ht="12" customHeight="1">
      <c r="AA4919" s="27">
        <v>0</v>
      </c>
      <c r="AU4919" s="45"/>
    </row>
    <row r="4920" spans="27:47" ht="12" customHeight="1">
      <c r="AA4920" s="27">
        <v>0</v>
      </c>
      <c r="AU4920" s="45"/>
    </row>
    <row r="4921" spans="27:47" ht="12" customHeight="1">
      <c r="AA4921" s="27">
        <v>0</v>
      </c>
      <c r="AU4921" s="45"/>
    </row>
    <row r="4922" spans="27:47" ht="12" customHeight="1">
      <c r="AA4922" s="27">
        <v>0</v>
      </c>
      <c r="AU4922" s="45"/>
    </row>
    <row r="4923" spans="27:47" ht="12" customHeight="1">
      <c r="AA4923" s="27">
        <v>0</v>
      </c>
      <c r="AU4923" s="45"/>
    </row>
    <row r="4924" spans="27:47" ht="12" customHeight="1">
      <c r="AA4924" s="27">
        <v>0</v>
      </c>
      <c r="AU4924" s="45"/>
    </row>
    <row r="4925" spans="27:47" ht="12" customHeight="1">
      <c r="AA4925" s="27">
        <v>0</v>
      </c>
      <c r="AU4925" s="45"/>
    </row>
    <row r="4926" spans="27:47" ht="12" customHeight="1">
      <c r="AA4926" s="27">
        <v>0</v>
      </c>
      <c r="AU4926" s="45"/>
    </row>
    <row r="4927" spans="27:47" ht="12" customHeight="1">
      <c r="AA4927" s="27">
        <v>0</v>
      </c>
      <c r="AU4927" s="45"/>
    </row>
    <row r="4928" spans="27:47" ht="12" customHeight="1">
      <c r="AA4928" s="27">
        <v>0</v>
      </c>
      <c r="AU4928" s="45"/>
    </row>
    <row r="4929" spans="27:47" ht="12" customHeight="1">
      <c r="AA4929" s="27">
        <v>0</v>
      </c>
      <c r="AU4929" s="45"/>
    </row>
    <row r="4930" spans="27:47" ht="12" customHeight="1">
      <c r="AA4930" s="27">
        <v>0</v>
      </c>
      <c r="AU4930" s="45"/>
    </row>
    <row r="4931" spans="27:47" ht="12" customHeight="1">
      <c r="AA4931" s="27">
        <v>0</v>
      </c>
      <c r="AU4931" s="45"/>
    </row>
    <row r="4932" spans="27:47" ht="12" customHeight="1">
      <c r="AA4932" s="27">
        <v>0</v>
      </c>
      <c r="AU4932" s="45"/>
    </row>
    <row r="4933" spans="27:47" ht="12" customHeight="1">
      <c r="AA4933" s="27">
        <v>0</v>
      </c>
      <c r="AU4933" s="45"/>
    </row>
    <row r="4934" spans="27:47" ht="12" customHeight="1">
      <c r="AA4934" s="27">
        <v>0</v>
      </c>
      <c r="AU4934" s="45"/>
    </row>
    <row r="4935" spans="27:47" ht="12" customHeight="1">
      <c r="AA4935" s="27">
        <v>0</v>
      </c>
      <c r="AU4935" s="45"/>
    </row>
    <row r="4936" spans="27:47" ht="12" customHeight="1">
      <c r="AA4936" s="27">
        <v>0</v>
      </c>
      <c r="AU4936" s="45"/>
    </row>
    <row r="4937" spans="27:47" ht="12" customHeight="1">
      <c r="AA4937" s="27">
        <v>0</v>
      </c>
      <c r="AU4937" s="45"/>
    </row>
    <row r="4938" spans="27:47" ht="12" customHeight="1">
      <c r="AA4938" s="27">
        <v>0</v>
      </c>
      <c r="AU4938" s="45"/>
    </row>
    <row r="4939" spans="27:47" ht="12" customHeight="1">
      <c r="AA4939" s="27">
        <v>0</v>
      </c>
      <c r="AU4939" s="45"/>
    </row>
    <row r="4940" spans="27:47" ht="12" customHeight="1">
      <c r="AA4940" s="27">
        <v>0</v>
      </c>
      <c r="AU4940" s="45"/>
    </row>
    <row r="4941" spans="27:47" ht="12" customHeight="1">
      <c r="AA4941" s="27">
        <v>0</v>
      </c>
      <c r="AU4941" s="45"/>
    </row>
    <row r="4942" spans="27:47" ht="12" customHeight="1">
      <c r="AA4942" s="27">
        <v>0</v>
      </c>
      <c r="AU4942" s="45"/>
    </row>
    <row r="4943" spans="27:47" ht="12" customHeight="1">
      <c r="AA4943" s="27">
        <v>0</v>
      </c>
      <c r="AU4943" s="45"/>
    </row>
    <row r="4944" spans="27:47" ht="12" customHeight="1">
      <c r="AA4944" s="27">
        <v>0</v>
      </c>
      <c r="AU4944" s="45"/>
    </row>
    <row r="4945" spans="27:47" ht="12" customHeight="1">
      <c r="AA4945" s="27">
        <v>0</v>
      </c>
      <c r="AU4945" s="45"/>
    </row>
    <row r="4946" spans="27:47" ht="12" customHeight="1">
      <c r="AA4946" s="27">
        <v>0</v>
      </c>
      <c r="AU4946" s="45"/>
    </row>
    <row r="4947" spans="27:47" ht="12" customHeight="1">
      <c r="AA4947" s="27">
        <v>0</v>
      </c>
      <c r="AU4947" s="45"/>
    </row>
    <row r="4948" spans="27:47" ht="12" customHeight="1">
      <c r="AA4948" s="27">
        <v>0</v>
      </c>
      <c r="AU4948" s="45"/>
    </row>
    <row r="4949" spans="27:47" ht="12" customHeight="1">
      <c r="AA4949" s="27">
        <v>0</v>
      </c>
      <c r="AU4949" s="45"/>
    </row>
    <row r="4950" spans="27:47" ht="12" customHeight="1">
      <c r="AA4950" s="27">
        <v>0</v>
      </c>
      <c r="AU4950" s="45"/>
    </row>
    <row r="4951" spans="27:47" ht="12" customHeight="1">
      <c r="AA4951" s="27">
        <v>0</v>
      </c>
      <c r="AU4951" s="45"/>
    </row>
    <row r="4952" spans="27:47" ht="12" customHeight="1">
      <c r="AA4952" s="27">
        <v>0</v>
      </c>
      <c r="AU4952" s="45"/>
    </row>
    <row r="4953" spans="27:47" ht="12" customHeight="1">
      <c r="AA4953" s="27">
        <v>0</v>
      </c>
      <c r="AU4953" s="45"/>
    </row>
    <row r="4954" spans="27:47" ht="12" customHeight="1">
      <c r="AA4954" s="27">
        <v>0</v>
      </c>
      <c r="AU4954" s="45"/>
    </row>
    <row r="4955" spans="27:47" ht="12" customHeight="1">
      <c r="AA4955" s="27">
        <v>0</v>
      </c>
      <c r="AU4955" s="45"/>
    </row>
    <row r="4956" spans="27:47" ht="12" customHeight="1">
      <c r="AA4956" s="27">
        <v>0</v>
      </c>
      <c r="AU4956" s="45"/>
    </row>
    <row r="4957" spans="27:47" ht="12" customHeight="1">
      <c r="AA4957" s="27">
        <v>0</v>
      </c>
      <c r="AU4957" s="45"/>
    </row>
    <row r="4958" spans="27:47" ht="12" customHeight="1">
      <c r="AA4958" s="27">
        <v>0</v>
      </c>
      <c r="AU4958" s="45"/>
    </row>
    <row r="4959" spans="27:47" ht="12" customHeight="1">
      <c r="AA4959" s="27">
        <v>0</v>
      </c>
      <c r="AU4959" s="45"/>
    </row>
    <row r="4960" spans="27:47" ht="12" customHeight="1">
      <c r="AA4960" s="27">
        <v>0</v>
      </c>
      <c r="AU4960" s="45"/>
    </row>
    <row r="4961" spans="27:47" ht="12" customHeight="1">
      <c r="AA4961" s="27">
        <v>0</v>
      </c>
      <c r="AU4961" s="45"/>
    </row>
    <row r="4962" spans="27:47" ht="12" customHeight="1">
      <c r="AA4962" s="27">
        <v>0</v>
      </c>
      <c r="AU4962" s="45"/>
    </row>
    <row r="4963" spans="27:47" ht="12" customHeight="1">
      <c r="AA4963" s="27">
        <v>0</v>
      </c>
      <c r="AU4963" s="45"/>
    </row>
    <row r="4964" spans="27:47" ht="12" customHeight="1">
      <c r="AA4964" s="27">
        <v>0</v>
      </c>
      <c r="AU4964" s="45"/>
    </row>
    <row r="4965" spans="27:47" ht="12" customHeight="1">
      <c r="AA4965" s="27">
        <v>0</v>
      </c>
      <c r="AU4965" s="45"/>
    </row>
    <row r="4966" spans="27:47" ht="12" customHeight="1">
      <c r="AA4966" s="27">
        <v>0</v>
      </c>
      <c r="AU4966" s="45"/>
    </row>
    <row r="4967" spans="27:47" ht="12" customHeight="1">
      <c r="AA4967" s="27">
        <v>0</v>
      </c>
      <c r="AU4967" s="45"/>
    </row>
    <row r="4968" spans="27:47" ht="12" customHeight="1">
      <c r="AA4968" s="27">
        <v>0</v>
      </c>
      <c r="AU4968" s="45"/>
    </row>
    <row r="4969" spans="27:47" ht="12" customHeight="1">
      <c r="AA4969" s="27">
        <v>0</v>
      </c>
      <c r="AU4969" s="45"/>
    </row>
    <row r="4970" spans="27:47" ht="12" customHeight="1">
      <c r="AA4970" s="27">
        <v>0</v>
      </c>
      <c r="AU4970" s="45"/>
    </row>
    <row r="4971" spans="27:47" ht="12" customHeight="1">
      <c r="AA4971" s="27">
        <v>0</v>
      </c>
      <c r="AU4971" s="45"/>
    </row>
    <row r="4972" spans="27:47" ht="12" customHeight="1">
      <c r="AA4972" s="27">
        <v>0</v>
      </c>
      <c r="AU4972" s="45"/>
    </row>
    <row r="4973" spans="27:47" ht="12" customHeight="1">
      <c r="AA4973" s="27">
        <v>0</v>
      </c>
      <c r="AU4973" s="45"/>
    </row>
    <row r="4974" spans="27:47" ht="12" customHeight="1">
      <c r="AA4974" s="27">
        <v>0</v>
      </c>
      <c r="AU4974" s="45"/>
    </row>
    <row r="4975" spans="27:47" ht="12" customHeight="1">
      <c r="AA4975" s="27">
        <v>0</v>
      </c>
      <c r="AU4975" s="45"/>
    </row>
    <row r="4976" spans="27:47" ht="12" customHeight="1">
      <c r="AA4976" s="27">
        <v>0</v>
      </c>
      <c r="AU4976" s="45"/>
    </row>
    <row r="4977" spans="27:47" ht="12" customHeight="1">
      <c r="AA4977" s="27">
        <v>0</v>
      </c>
      <c r="AU4977" s="45"/>
    </row>
    <row r="4978" spans="27:47" ht="12" customHeight="1">
      <c r="AA4978" s="27">
        <v>0</v>
      </c>
      <c r="AU4978" s="45"/>
    </row>
    <row r="4979" spans="27:47" ht="12" customHeight="1">
      <c r="AA4979" s="27">
        <v>0</v>
      </c>
      <c r="AU4979" s="45"/>
    </row>
    <row r="4980" spans="27:47" ht="12" customHeight="1">
      <c r="AA4980" s="27">
        <v>0</v>
      </c>
      <c r="AU4980" s="45"/>
    </row>
    <row r="4981" spans="27:47" ht="12" customHeight="1">
      <c r="AA4981" s="27">
        <v>0</v>
      </c>
      <c r="AU4981" s="45"/>
    </row>
    <row r="4982" spans="27:47" ht="12" customHeight="1">
      <c r="AA4982" s="27">
        <v>0</v>
      </c>
      <c r="AU4982" s="45"/>
    </row>
    <row r="4983" spans="27:47" ht="12" customHeight="1">
      <c r="AA4983" s="27">
        <v>0</v>
      </c>
      <c r="AU4983" s="45"/>
    </row>
    <row r="4984" spans="27:47" ht="12" customHeight="1">
      <c r="AA4984" s="27">
        <v>0</v>
      </c>
      <c r="AU4984" s="45"/>
    </row>
    <row r="4985" spans="27:47" ht="12" customHeight="1">
      <c r="AA4985" s="27">
        <v>0</v>
      </c>
      <c r="AU4985" s="45"/>
    </row>
    <row r="4986" spans="27:47" ht="12" customHeight="1">
      <c r="AA4986" s="27">
        <v>0</v>
      </c>
      <c r="AU4986" s="45"/>
    </row>
    <row r="4987" spans="27:47" ht="12" customHeight="1">
      <c r="AA4987" s="27">
        <v>0</v>
      </c>
      <c r="AU4987" s="45"/>
    </row>
    <row r="4988" spans="27:47" ht="12" customHeight="1">
      <c r="AA4988" s="27">
        <v>0</v>
      </c>
      <c r="AU4988" s="45"/>
    </row>
    <row r="4989" spans="27:47" ht="12" customHeight="1">
      <c r="AA4989" s="27">
        <v>0</v>
      </c>
      <c r="AU4989" s="45"/>
    </row>
    <row r="4990" spans="27:47" ht="12" customHeight="1">
      <c r="AA4990" s="27">
        <v>0</v>
      </c>
      <c r="AU4990" s="45"/>
    </row>
    <row r="4991" spans="27:47" ht="12" customHeight="1">
      <c r="AA4991" s="27">
        <v>0</v>
      </c>
      <c r="AU4991" s="45"/>
    </row>
    <row r="4992" spans="27:47" ht="12" customHeight="1">
      <c r="AA4992" s="27">
        <v>0</v>
      </c>
      <c r="AU4992" s="45"/>
    </row>
    <row r="4993" spans="27:47" ht="12" customHeight="1">
      <c r="AA4993" s="27">
        <v>0</v>
      </c>
      <c r="AU4993" s="45"/>
    </row>
    <row r="4994" spans="27:47" ht="12" customHeight="1">
      <c r="AA4994" s="27">
        <v>0</v>
      </c>
      <c r="AU4994" s="45"/>
    </row>
    <row r="4995" spans="27:47" ht="12" customHeight="1">
      <c r="AA4995" s="27">
        <v>0</v>
      </c>
      <c r="AU4995" s="45"/>
    </row>
    <row r="4996" spans="27:47" ht="12" customHeight="1">
      <c r="AA4996" s="27">
        <v>0</v>
      </c>
      <c r="AU4996" s="45"/>
    </row>
    <row r="4997" spans="27:47" ht="12" customHeight="1">
      <c r="AA4997" s="27">
        <v>0</v>
      </c>
      <c r="AU4997" s="45"/>
    </row>
    <row r="4998" spans="27:47" ht="12" customHeight="1">
      <c r="AA4998" s="27">
        <v>0</v>
      </c>
      <c r="AU4998" s="45"/>
    </row>
    <row r="4999" spans="27:47" ht="12" customHeight="1">
      <c r="AA4999" s="27">
        <v>0</v>
      </c>
      <c r="AU4999" s="45"/>
    </row>
    <row r="5000" spans="27:47" ht="12" customHeight="1">
      <c r="AA5000" s="27">
        <v>0</v>
      </c>
      <c r="AU5000" s="45"/>
    </row>
    <row r="5001" spans="27:47" ht="12" customHeight="1">
      <c r="AA5001" s="27">
        <v>0</v>
      </c>
      <c r="AU5001" s="45"/>
    </row>
    <row r="5002" spans="27:47" ht="12" customHeight="1">
      <c r="AA5002" s="27">
        <v>0</v>
      </c>
      <c r="AU5002" s="45"/>
    </row>
    <row r="5003" spans="27:47" ht="12" customHeight="1">
      <c r="AA5003" s="27">
        <v>0</v>
      </c>
      <c r="AU5003" s="45"/>
    </row>
    <row r="5004" spans="27:47" ht="12" customHeight="1">
      <c r="AA5004" s="27">
        <v>0</v>
      </c>
      <c r="AU5004" s="45"/>
    </row>
    <row r="5005" spans="27:47" ht="12" customHeight="1">
      <c r="AA5005" s="27">
        <v>0</v>
      </c>
      <c r="AU5005" s="45"/>
    </row>
    <row r="5006" spans="27:47" ht="12" customHeight="1">
      <c r="AA5006" s="27">
        <v>0</v>
      </c>
      <c r="AU5006" s="45"/>
    </row>
    <row r="5007" spans="27:47" ht="12" customHeight="1">
      <c r="AA5007" s="27">
        <v>0</v>
      </c>
      <c r="AU5007" s="45"/>
    </row>
    <row r="5008" spans="27:47" ht="12" customHeight="1">
      <c r="AA5008" s="27">
        <v>0</v>
      </c>
      <c r="AU5008" s="45"/>
    </row>
    <row r="5009" spans="27:47" ht="12" customHeight="1">
      <c r="AA5009" s="27">
        <v>0</v>
      </c>
      <c r="AU5009" s="45"/>
    </row>
    <row r="5010" spans="27:47" ht="12" customHeight="1">
      <c r="AA5010" s="27">
        <v>0</v>
      </c>
      <c r="AU5010" s="45"/>
    </row>
    <row r="5011" spans="27:47" ht="12" customHeight="1">
      <c r="AA5011" s="27">
        <v>0</v>
      </c>
      <c r="AU5011" s="45"/>
    </row>
    <row r="5012" spans="27:47" ht="12" customHeight="1">
      <c r="AA5012" s="27">
        <v>0</v>
      </c>
      <c r="AU5012" s="45"/>
    </row>
    <row r="5013" spans="27:47" ht="12" customHeight="1">
      <c r="AA5013" s="27">
        <v>0</v>
      </c>
      <c r="AU5013" s="45"/>
    </row>
    <row r="5014" spans="27:47" ht="12" customHeight="1">
      <c r="AA5014" s="27">
        <v>0</v>
      </c>
      <c r="AU5014" s="45"/>
    </row>
    <row r="5015" spans="27:47" ht="12" customHeight="1">
      <c r="AA5015" s="27">
        <v>0</v>
      </c>
      <c r="AU5015" s="45"/>
    </row>
    <row r="5016" spans="27:47" ht="12" customHeight="1">
      <c r="AA5016" s="27">
        <v>0</v>
      </c>
      <c r="AU5016" s="45"/>
    </row>
    <row r="5017" spans="27:47" ht="12" customHeight="1">
      <c r="AA5017" s="27">
        <v>0</v>
      </c>
      <c r="AU5017" s="45"/>
    </row>
    <row r="5018" spans="27:47" ht="12" customHeight="1">
      <c r="AA5018" s="27">
        <v>0</v>
      </c>
      <c r="AU5018" s="45"/>
    </row>
    <row r="5019" spans="27:47" ht="12" customHeight="1">
      <c r="AA5019" s="27">
        <v>0</v>
      </c>
      <c r="AU5019" s="45"/>
    </row>
    <row r="5020" spans="27:47" ht="12" customHeight="1">
      <c r="AA5020" s="27">
        <v>0</v>
      </c>
      <c r="AU5020" s="45"/>
    </row>
    <row r="5021" spans="27:47" ht="12" customHeight="1">
      <c r="AA5021" s="27">
        <v>0</v>
      </c>
      <c r="AU5021" s="45"/>
    </row>
    <row r="5022" spans="27:47" ht="12" customHeight="1">
      <c r="AA5022" s="27">
        <v>0</v>
      </c>
      <c r="AU5022" s="45"/>
    </row>
    <row r="5023" spans="27:47" ht="12" customHeight="1">
      <c r="AA5023" s="27">
        <v>0</v>
      </c>
      <c r="AU5023" s="45"/>
    </row>
    <row r="5024" spans="27:47" ht="12" customHeight="1">
      <c r="AA5024" s="27">
        <v>0</v>
      </c>
      <c r="AU5024" s="45"/>
    </row>
    <row r="5025" spans="27:47" ht="12" customHeight="1">
      <c r="AA5025" s="27">
        <v>0</v>
      </c>
      <c r="AU5025" s="45"/>
    </row>
    <row r="5026" spans="27:47" ht="12" customHeight="1">
      <c r="AA5026" s="27">
        <v>0</v>
      </c>
      <c r="AU5026" s="45"/>
    </row>
    <row r="5027" spans="27:47" ht="12" customHeight="1">
      <c r="AA5027" s="27">
        <v>0</v>
      </c>
      <c r="AU5027" s="45"/>
    </row>
    <row r="5028" spans="27:47" ht="12" customHeight="1">
      <c r="AA5028" s="27">
        <v>0</v>
      </c>
      <c r="AU5028" s="45"/>
    </row>
    <row r="5029" spans="27:47" ht="12" customHeight="1">
      <c r="AA5029" s="27">
        <v>0</v>
      </c>
      <c r="AU5029" s="45"/>
    </row>
    <row r="5030" spans="27:47" ht="12" customHeight="1">
      <c r="AA5030" s="27">
        <v>0</v>
      </c>
      <c r="AU5030" s="45"/>
    </row>
    <row r="5031" spans="27:47" ht="12" customHeight="1">
      <c r="AA5031" s="27">
        <v>0</v>
      </c>
      <c r="AU5031" s="45"/>
    </row>
    <row r="5032" spans="27:47" ht="12" customHeight="1">
      <c r="AA5032" s="27">
        <v>0</v>
      </c>
      <c r="AU5032" s="45"/>
    </row>
    <row r="5033" spans="27:47" ht="12" customHeight="1">
      <c r="AA5033" s="27">
        <v>0</v>
      </c>
      <c r="AU5033" s="45"/>
    </row>
    <row r="5034" spans="27:47" ht="12" customHeight="1">
      <c r="AA5034" s="27">
        <v>0</v>
      </c>
      <c r="AU5034" s="45"/>
    </row>
    <row r="5035" spans="27:47" ht="12" customHeight="1">
      <c r="AA5035" s="27">
        <v>0</v>
      </c>
      <c r="AU5035" s="45"/>
    </row>
    <row r="5036" spans="27:47" ht="12" customHeight="1">
      <c r="AA5036" s="27">
        <v>0</v>
      </c>
      <c r="AU5036" s="45"/>
    </row>
    <row r="5037" spans="27:47" ht="12" customHeight="1">
      <c r="AA5037" s="27">
        <v>0</v>
      </c>
      <c r="AU5037" s="45"/>
    </row>
    <row r="5038" spans="27:47" ht="12" customHeight="1">
      <c r="AA5038" s="27">
        <v>0</v>
      </c>
      <c r="AU5038" s="45"/>
    </row>
    <row r="5039" spans="27:47" ht="12" customHeight="1">
      <c r="AA5039" s="27">
        <v>0</v>
      </c>
      <c r="AU5039" s="45"/>
    </row>
    <row r="5040" spans="27:47" ht="12" customHeight="1">
      <c r="AA5040" s="27">
        <v>0</v>
      </c>
      <c r="AU5040" s="45"/>
    </row>
    <row r="5041" spans="27:47" ht="12" customHeight="1">
      <c r="AA5041" s="27">
        <v>0</v>
      </c>
      <c r="AU5041" s="45"/>
    </row>
    <row r="5042" spans="27:47" ht="12" customHeight="1">
      <c r="AA5042" s="27">
        <v>0</v>
      </c>
      <c r="AU5042" s="45"/>
    </row>
    <row r="5043" spans="27:47" ht="12" customHeight="1">
      <c r="AA5043" s="27">
        <v>0</v>
      </c>
      <c r="AU5043" s="45"/>
    </row>
    <row r="5044" spans="27:47" ht="12" customHeight="1">
      <c r="AA5044" s="27">
        <v>0</v>
      </c>
      <c r="AU5044" s="45"/>
    </row>
    <row r="5045" spans="27:47" ht="12" customHeight="1">
      <c r="AA5045" s="27">
        <v>0</v>
      </c>
      <c r="AU5045" s="45"/>
    </row>
    <row r="5046" spans="27:47" ht="12" customHeight="1">
      <c r="AA5046" s="27">
        <v>0</v>
      </c>
      <c r="AU5046" s="45"/>
    </row>
    <row r="5047" spans="27:47" ht="12" customHeight="1">
      <c r="AA5047" s="27">
        <v>0</v>
      </c>
      <c r="AU5047" s="45"/>
    </row>
    <row r="5048" spans="27:47" ht="12" customHeight="1">
      <c r="AA5048" s="27">
        <v>0</v>
      </c>
      <c r="AU5048" s="45"/>
    </row>
    <row r="5049" spans="27:47" ht="12" customHeight="1">
      <c r="AA5049" s="27">
        <v>0</v>
      </c>
      <c r="AU5049" s="45"/>
    </row>
    <row r="5050" spans="27:47" ht="12" customHeight="1">
      <c r="AA5050" s="27">
        <v>0</v>
      </c>
      <c r="AU5050" s="45"/>
    </row>
    <row r="5051" spans="27:47" ht="12" customHeight="1">
      <c r="AA5051" s="27">
        <v>0</v>
      </c>
      <c r="AU5051" s="45"/>
    </row>
    <row r="5052" spans="27:47" ht="12" customHeight="1">
      <c r="AA5052" s="27">
        <v>0</v>
      </c>
      <c r="AU5052" s="45"/>
    </row>
    <row r="5053" spans="27:47" ht="12" customHeight="1">
      <c r="AA5053" s="27">
        <v>0</v>
      </c>
      <c r="AU5053" s="45"/>
    </row>
    <row r="5054" spans="27:47" ht="12" customHeight="1">
      <c r="AA5054" s="27">
        <v>0</v>
      </c>
      <c r="AU5054" s="45"/>
    </row>
    <row r="5055" spans="27:47" ht="12" customHeight="1">
      <c r="AA5055" s="27">
        <v>0</v>
      </c>
      <c r="AU5055" s="45"/>
    </row>
    <row r="5056" spans="27:47" ht="12" customHeight="1">
      <c r="AA5056" s="27">
        <v>0</v>
      </c>
      <c r="AU5056" s="45"/>
    </row>
    <row r="5057" spans="27:47" ht="12" customHeight="1">
      <c r="AA5057" s="27">
        <v>0</v>
      </c>
      <c r="AU5057" s="45"/>
    </row>
    <row r="5058" spans="27:47" ht="12" customHeight="1">
      <c r="AA5058" s="27">
        <v>0</v>
      </c>
      <c r="AU5058" s="45"/>
    </row>
    <row r="5059" spans="27:47" ht="12" customHeight="1">
      <c r="AA5059" s="27">
        <v>0</v>
      </c>
      <c r="AU5059" s="45"/>
    </row>
    <row r="5060" spans="27:47" ht="12" customHeight="1">
      <c r="AA5060" s="27">
        <v>0</v>
      </c>
      <c r="AU5060" s="45"/>
    </row>
    <row r="5061" spans="27:47" ht="12" customHeight="1">
      <c r="AA5061" s="27">
        <v>0</v>
      </c>
      <c r="AU5061" s="45"/>
    </row>
    <row r="5062" spans="27:47" ht="12" customHeight="1">
      <c r="AA5062" s="27">
        <v>0</v>
      </c>
      <c r="AU5062" s="45"/>
    </row>
    <row r="5063" spans="27:47" ht="12" customHeight="1">
      <c r="AA5063" s="27">
        <v>0</v>
      </c>
      <c r="AU5063" s="45"/>
    </row>
    <row r="5064" spans="27:47" ht="12" customHeight="1">
      <c r="AA5064" s="27">
        <v>0</v>
      </c>
      <c r="AU5064" s="45"/>
    </row>
    <row r="5065" spans="27:47" ht="12" customHeight="1">
      <c r="AA5065" s="27">
        <v>0</v>
      </c>
      <c r="AU5065" s="45"/>
    </row>
    <row r="5066" spans="27:47" ht="12" customHeight="1">
      <c r="AA5066" s="27">
        <v>0</v>
      </c>
      <c r="AU5066" s="45"/>
    </row>
    <row r="5067" spans="27:47" ht="12" customHeight="1">
      <c r="AA5067" s="27">
        <v>0</v>
      </c>
      <c r="AU5067" s="45"/>
    </row>
    <row r="5068" spans="27:47" ht="12" customHeight="1">
      <c r="AA5068" s="27">
        <v>0</v>
      </c>
      <c r="AU5068" s="45"/>
    </row>
    <row r="5069" spans="27:47" ht="12" customHeight="1">
      <c r="AA5069" s="27">
        <v>0</v>
      </c>
      <c r="AU5069" s="45"/>
    </row>
    <row r="5070" spans="27:47" ht="12" customHeight="1">
      <c r="AA5070" s="27">
        <v>0</v>
      </c>
      <c r="AU5070" s="45"/>
    </row>
    <row r="5071" spans="27:47" ht="12" customHeight="1">
      <c r="AA5071" s="27">
        <v>0</v>
      </c>
      <c r="AU5071" s="45"/>
    </row>
    <row r="5072" spans="27:47" ht="12" customHeight="1">
      <c r="AA5072" s="27">
        <v>0</v>
      </c>
      <c r="AU5072" s="45"/>
    </row>
    <row r="5073" spans="27:47" ht="12" customHeight="1">
      <c r="AA5073" s="27">
        <v>0</v>
      </c>
      <c r="AU5073" s="45"/>
    </row>
    <row r="5074" spans="27:47" ht="12" customHeight="1">
      <c r="AA5074" s="27">
        <v>0</v>
      </c>
      <c r="AU5074" s="45"/>
    </row>
    <row r="5075" spans="27:47" ht="12" customHeight="1">
      <c r="AA5075" s="27">
        <v>0</v>
      </c>
      <c r="AU5075" s="45"/>
    </row>
    <row r="5076" spans="27:47" ht="12" customHeight="1">
      <c r="AA5076" s="27">
        <v>0</v>
      </c>
      <c r="AU5076" s="45"/>
    </row>
    <row r="5077" spans="27:47" ht="12" customHeight="1">
      <c r="AA5077" s="27">
        <v>0</v>
      </c>
      <c r="AU5077" s="45"/>
    </row>
    <row r="5078" spans="27:47" ht="12" customHeight="1">
      <c r="AA5078" s="27">
        <v>0</v>
      </c>
      <c r="AU5078" s="45"/>
    </row>
    <row r="5079" spans="27:47" ht="12" customHeight="1">
      <c r="AA5079" s="27">
        <v>0</v>
      </c>
      <c r="AU5079" s="45"/>
    </row>
    <row r="5080" spans="27:47" ht="12" customHeight="1">
      <c r="AA5080" s="27">
        <v>0</v>
      </c>
      <c r="AU5080" s="45"/>
    </row>
    <row r="5081" spans="27:47" ht="12" customHeight="1">
      <c r="AA5081" s="27">
        <v>0</v>
      </c>
      <c r="AU5081" s="45"/>
    </row>
    <row r="5082" spans="27:47" ht="12" customHeight="1">
      <c r="AA5082" s="27">
        <v>0</v>
      </c>
      <c r="AU5082" s="45"/>
    </row>
    <row r="5083" spans="27:47" ht="12" customHeight="1">
      <c r="AA5083" s="27">
        <v>0</v>
      </c>
      <c r="AU5083" s="45"/>
    </row>
    <row r="5084" spans="27:47" ht="12" customHeight="1">
      <c r="AA5084" s="27">
        <v>0</v>
      </c>
      <c r="AU5084" s="45"/>
    </row>
    <row r="5085" spans="27:47" ht="12" customHeight="1">
      <c r="AA5085" s="27">
        <v>0</v>
      </c>
      <c r="AU5085" s="45"/>
    </row>
    <row r="5086" spans="27:47" ht="12" customHeight="1">
      <c r="AA5086" s="27">
        <v>0</v>
      </c>
      <c r="AU5086" s="45"/>
    </row>
    <row r="5087" spans="27:47" ht="12" customHeight="1">
      <c r="AA5087" s="27">
        <v>0</v>
      </c>
      <c r="AU5087" s="45"/>
    </row>
    <row r="5088" spans="27:47" ht="12" customHeight="1">
      <c r="AA5088" s="27">
        <v>0</v>
      </c>
      <c r="AU5088" s="45"/>
    </row>
    <row r="5089" spans="27:47" ht="12" customHeight="1">
      <c r="AA5089" s="27">
        <v>0</v>
      </c>
      <c r="AU5089" s="45"/>
    </row>
    <row r="5090" spans="27:47" ht="12" customHeight="1">
      <c r="AA5090" s="27">
        <v>0</v>
      </c>
      <c r="AU5090" s="45"/>
    </row>
    <row r="5091" spans="27:47" ht="12" customHeight="1">
      <c r="AA5091" s="27">
        <v>0</v>
      </c>
      <c r="AU5091" s="45"/>
    </row>
    <row r="5092" spans="27:47" ht="12" customHeight="1">
      <c r="AA5092" s="27">
        <v>0</v>
      </c>
      <c r="AU5092" s="45"/>
    </row>
    <row r="5093" spans="27:47" ht="12" customHeight="1">
      <c r="AA5093" s="27">
        <v>0</v>
      </c>
      <c r="AU5093" s="45"/>
    </row>
    <row r="5094" spans="27:47" ht="12" customHeight="1">
      <c r="AA5094" s="27">
        <v>0</v>
      </c>
      <c r="AU5094" s="45"/>
    </row>
    <row r="5095" spans="27:47" ht="12" customHeight="1">
      <c r="AA5095" s="27">
        <v>0</v>
      </c>
      <c r="AU5095" s="45"/>
    </row>
    <row r="5096" spans="27:47" ht="12" customHeight="1">
      <c r="AA5096" s="27">
        <v>0</v>
      </c>
      <c r="AU5096" s="45"/>
    </row>
    <row r="5097" spans="27:47" ht="12" customHeight="1">
      <c r="AA5097" s="27">
        <v>0</v>
      </c>
      <c r="AU5097" s="45"/>
    </row>
    <row r="5098" spans="27:47" ht="12" customHeight="1">
      <c r="AA5098" s="27">
        <v>0</v>
      </c>
      <c r="AU5098" s="45"/>
    </row>
    <row r="5099" spans="27:47" ht="12" customHeight="1">
      <c r="AA5099" s="27">
        <v>0</v>
      </c>
      <c r="AU5099" s="45"/>
    </row>
    <row r="5100" spans="27:47" ht="12" customHeight="1">
      <c r="AA5100" s="27">
        <v>0</v>
      </c>
      <c r="AU5100" s="45"/>
    </row>
    <row r="5101" spans="27:47" ht="12" customHeight="1">
      <c r="AA5101" s="27">
        <v>0</v>
      </c>
      <c r="AU5101" s="45"/>
    </row>
    <row r="5102" spans="27:47" ht="12" customHeight="1">
      <c r="AA5102" s="27">
        <v>0</v>
      </c>
      <c r="AU5102" s="45"/>
    </row>
    <row r="5103" spans="27:47" ht="12" customHeight="1">
      <c r="AA5103" s="27">
        <v>0</v>
      </c>
      <c r="AU5103" s="45"/>
    </row>
    <row r="5104" spans="27:47" ht="12" customHeight="1">
      <c r="AA5104" s="27">
        <v>0</v>
      </c>
      <c r="AU5104" s="45"/>
    </row>
    <row r="5105" spans="27:47" ht="12" customHeight="1">
      <c r="AA5105" s="27">
        <v>0</v>
      </c>
      <c r="AU5105" s="45"/>
    </row>
    <row r="5106" spans="27:47" ht="12" customHeight="1">
      <c r="AA5106" s="27">
        <v>0</v>
      </c>
      <c r="AU5106" s="45"/>
    </row>
    <row r="5107" spans="27:47" ht="12" customHeight="1">
      <c r="AA5107" s="27">
        <v>0</v>
      </c>
      <c r="AU5107" s="45"/>
    </row>
    <row r="5108" spans="27:47" ht="12" customHeight="1">
      <c r="AA5108" s="27">
        <v>0</v>
      </c>
      <c r="AU5108" s="45"/>
    </row>
    <row r="5109" spans="27:47" ht="12" customHeight="1">
      <c r="AA5109" s="27">
        <v>0</v>
      </c>
      <c r="AU5109" s="45"/>
    </row>
    <row r="5110" spans="27:47" ht="12" customHeight="1">
      <c r="AA5110" s="27">
        <v>0</v>
      </c>
      <c r="AU5110" s="45"/>
    </row>
    <row r="5111" spans="27:47" ht="12" customHeight="1">
      <c r="AA5111" s="27">
        <v>0</v>
      </c>
      <c r="AU5111" s="45"/>
    </row>
    <row r="5112" spans="27:47" ht="12" customHeight="1">
      <c r="AA5112" s="27">
        <v>0</v>
      </c>
      <c r="AU5112" s="45"/>
    </row>
    <row r="5113" spans="27:47" ht="12" customHeight="1">
      <c r="AA5113" s="27">
        <v>0</v>
      </c>
      <c r="AU5113" s="45"/>
    </row>
    <row r="5114" spans="27:47" ht="12" customHeight="1">
      <c r="AA5114" s="27">
        <v>0</v>
      </c>
      <c r="AU5114" s="45"/>
    </row>
    <row r="5115" spans="27:47" ht="12" customHeight="1">
      <c r="AA5115" s="27">
        <v>0</v>
      </c>
      <c r="AU5115" s="45"/>
    </row>
    <row r="5116" spans="27:47" ht="12" customHeight="1">
      <c r="AA5116" s="27">
        <v>0</v>
      </c>
      <c r="AU5116" s="45"/>
    </row>
    <row r="5117" spans="27:47" ht="12" customHeight="1">
      <c r="AA5117" s="27">
        <v>0</v>
      </c>
      <c r="AU5117" s="45"/>
    </row>
    <row r="5118" spans="27:47" ht="12" customHeight="1">
      <c r="AA5118" s="27">
        <v>0</v>
      </c>
      <c r="AU5118" s="45"/>
    </row>
    <row r="5119" spans="27:47" ht="12" customHeight="1">
      <c r="AA5119" s="27">
        <v>0</v>
      </c>
      <c r="AU5119" s="45"/>
    </row>
    <row r="5120" spans="27:47" ht="12" customHeight="1">
      <c r="AA5120" s="27">
        <v>0</v>
      </c>
      <c r="AU5120" s="45"/>
    </row>
    <row r="5121" spans="27:47" ht="12" customHeight="1">
      <c r="AA5121" s="27">
        <v>0</v>
      </c>
      <c r="AU5121" s="45"/>
    </row>
    <row r="5122" spans="27:47" ht="12" customHeight="1">
      <c r="AA5122" s="27">
        <v>0</v>
      </c>
      <c r="AU5122" s="45"/>
    </row>
    <row r="5123" spans="27:47" ht="12" customHeight="1">
      <c r="AA5123" s="27">
        <v>0</v>
      </c>
      <c r="AU5123" s="45"/>
    </row>
    <row r="5124" spans="27:47" ht="12" customHeight="1">
      <c r="AA5124" s="27">
        <v>0</v>
      </c>
      <c r="AU5124" s="45"/>
    </row>
    <row r="5125" spans="27:47" ht="12" customHeight="1">
      <c r="AA5125" s="27">
        <v>0</v>
      </c>
      <c r="AU5125" s="45"/>
    </row>
    <row r="5126" spans="27:47" ht="12" customHeight="1">
      <c r="AA5126" s="27">
        <v>0</v>
      </c>
      <c r="AU5126" s="45"/>
    </row>
    <row r="5127" spans="27:47" ht="12" customHeight="1">
      <c r="AA5127" s="27">
        <v>0</v>
      </c>
      <c r="AU5127" s="45"/>
    </row>
    <row r="5128" spans="27:47" ht="12" customHeight="1">
      <c r="AA5128" s="27">
        <v>0</v>
      </c>
      <c r="AU5128" s="45"/>
    </row>
    <row r="5129" spans="27:47" ht="12" customHeight="1">
      <c r="AA5129" s="27">
        <v>0</v>
      </c>
      <c r="AU5129" s="45"/>
    </row>
    <row r="5130" spans="27:47" ht="12" customHeight="1">
      <c r="AA5130" s="27">
        <v>0</v>
      </c>
      <c r="AU5130" s="45"/>
    </row>
    <row r="5131" spans="27:47" ht="12" customHeight="1">
      <c r="AA5131" s="27">
        <v>0</v>
      </c>
      <c r="AU5131" s="45"/>
    </row>
    <row r="5132" spans="27:47" ht="12" customHeight="1">
      <c r="AA5132" s="27">
        <v>0</v>
      </c>
      <c r="AU5132" s="45"/>
    </row>
    <row r="5133" spans="27:47" ht="12" customHeight="1">
      <c r="AA5133" s="27">
        <v>0</v>
      </c>
      <c r="AU5133" s="45"/>
    </row>
    <row r="5134" spans="27:47" ht="12" customHeight="1">
      <c r="AA5134" s="27">
        <v>0</v>
      </c>
      <c r="AU5134" s="45"/>
    </row>
    <row r="5135" spans="27:47" ht="12" customHeight="1">
      <c r="AA5135" s="27">
        <v>0</v>
      </c>
      <c r="AU5135" s="45"/>
    </row>
    <row r="5136" spans="27:47" ht="12" customHeight="1">
      <c r="AA5136" s="27">
        <v>0</v>
      </c>
      <c r="AU5136" s="45"/>
    </row>
    <row r="5137" spans="27:47" ht="12" customHeight="1">
      <c r="AA5137" s="27">
        <v>0</v>
      </c>
      <c r="AU5137" s="45"/>
    </row>
    <row r="5138" spans="27:47" ht="12" customHeight="1">
      <c r="AA5138" s="27">
        <v>0</v>
      </c>
      <c r="AU5138" s="45"/>
    </row>
    <row r="5139" spans="27:47" ht="12" customHeight="1">
      <c r="AA5139" s="27">
        <v>0</v>
      </c>
      <c r="AU5139" s="45"/>
    </row>
    <row r="5140" spans="27:47" ht="12" customHeight="1">
      <c r="AA5140" s="27">
        <v>0</v>
      </c>
      <c r="AU5140" s="45"/>
    </row>
    <row r="5141" spans="27:47" ht="12" customHeight="1">
      <c r="AA5141" s="27">
        <v>0</v>
      </c>
      <c r="AU5141" s="45"/>
    </row>
    <row r="5142" spans="27:47" ht="12" customHeight="1">
      <c r="AA5142" s="27">
        <v>0</v>
      </c>
      <c r="AU5142" s="45"/>
    </row>
    <row r="5143" spans="27:47" ht="12" customHeight="1">
      <c r="AA5143" s="27">
        <v>0</v>
      </c>
      <c r="AU5143" s="45"/>
    </row>
    <row r="5144" spans="27:47" ht="12" customHeight="1">
      <c r="AA5144" s="27">
        <v>0</v>
      </c>
      <c r="AU5144" s="45"/>
    </row>
    <row r="5145" spans="27:47" ht="12" customHeight="1">
      <c r="AA5145" s="27">
        <v>0</v>
      </c>
      <c r="AU5145" s="45"/>
    </row>
    <row r="5146" spans="27:47" ht="12" customHeight="1">
      <c r="AA5146" s="27">
        <v>0</v>
      </c>
      <c r="AU5146" s="45"/>
    </row>
    <row r="5147" spans="27:47" ht="12" customHeight="1">
      <c r="AA5147" s="27">
        <v>0</v>
      </c>
      <c r="AU5147" s="45"/>
    </row>
    <row r="5148" spans="27:47" ht="12" customHeight="1">
      <c r="AA5148" s="27">
        <v>0</v>
      </c>
      <c r="AU5148" s="45"/>
    </row>
    <row r="5149" spans="27:47" ht="12" customHeight="1">
      <c r="AA5149" s="27">
        <v>0</v>
      </c>
      <c r="AU5149" s="45"/>
    </row>
    <row r="5150" spans="27:47" ht="12" customHeight="1">
      <c r="AA5150" s="27">
        <v>0</v>
      </c>
      <c r="AU5150" s="45"/>
    </row>
    <row r="5151" spans="27:47" ht="12" customHeight="1">
      <c r="AA5151" s="27">
        <v>0</v>
      </c>
      <c r="AU5151" s="45"/>
    </row>
    <row r="5152" spans="27:47" ht="12" customHeight="1">
      <c r="AA5152" s="27">
        <v>0</v>
      </c>
      <c r="AU5152" s="45"/>
    </row>
    <row r="5153" spans="27:47" ht="12" customHeight="1">
      <c r="AA5153" s="27">
        <v>0</v>
      </c>
      <c r="AU5153" s="45"/>
    </row>
    <row r="5154" spans="27:47" ht="12" customHeight="1">
      <c r="AA5154" s="27">
        <v>0</v>
      </c>
      <c r="AU5154" s="45"/>
    </row>
    <row r="5155" spans="27:47" ht="12" customHeight="1">
      <c r="AA5155" s="27">
        <v>0</v>
      </c>
      <c r="AU5155" s="45"/>
    </row>
    <row r="5156" spans="27:47" ht="12" customHeight="1">
      <c r="AA5156" s="27">
        <v>0</v>
      </c>
      <c r="AU5156" s="45"/>
    </row>
    <row r="5157" spans="27:47" ht="12" customHeight="1">
      <c r="AA5157" s="27">
        <v>0</v>
      </c>
      <c r="AU5157" s="45"/>
    </row>
    <row r="5158" spans="27:47" ht="12" customHeight="1">
      <c r="AA5158" s="27">
        <v>0</v>
      </c>
      <c r="AU5158" s="45"/>
    </row>
    <row r="5159" spans="27:47" ht="12" customHeight="1">
      <c r="AA5159" s="27">
        <v>0</v>
      </c>
      <c r="AU5159" s="45"/>
    </row>
    <row r="5160" spans="27:47" ht="12" customHeight="1">
      <c r="AA5160" s="27">
        <v>0</v>
      </c>
      <c r="AU5160" s="45"/>
    </row>
    <row r="5161" spans="27:47" ht="12" customHeight="1">
      <c r="AA5161" s="27">
        <v>0</v>
      </c>
      <c r="AU5161" s="45"/>
    </row>
    <row r="5162" spans="27:47" ht="12" customHeight="1">
      <c r="AA5162" s="27">
        <v>0</v>
      </c>
      <c r="AU5162" s="45"/>
    </row>
    <row r="5163" spans="27:47" ht="12" customHeight="1">
      <c r="AA5163" s="27">
        <v>0</v>
      </c>
      <c r="AU5163" s="45"/>
    </row>
    <row r="5164" spans="27:47" ht="12" customHeight="1">
      <c r="AA5164" s="27">
        <v>0</v>
      </c>
      <c r="AU5164" s="45"/>
    </row>
    <row r="5165" spans="27:47" ht="12" customHeight="1">
      <c r="AA5165" s="27">
        <v>0</v>
      </c>
      <c r="AU5165" s="45"/>
    </row>
    <row r="5166" spans="27:47" ht="12" customHeight="1">
      <c r="AA5166" s="27">
        <v>0</v>
      </c>
      <c r="AU5166" s="45"/>
    </row>
    <row r="5167" spans="27:47" ht="12" customHeight="1">
      <c r="AA5167" s="27">
        <v>0</v>
      </c>
      <c r="AU5167" s="45"/>
    </row>
    <row r="5168" spans="27:47" ht="12" customHeight="1">
      <c r="AA5168" s="27">
        <v>0</v>
      </c>
      <c r="AU5168" s="45"/>
    </row>
    <row r="5169" spans="27:47" ht="12" customHeight="1">
      <c r="AA5169" s="27">
        <v>0</v>
      </c>
      <c r="AU5169" s="45"/>
    </row>
    <row r="5170" spans="27:47" ht="12" customHeight="1">
      <c r="AA5170" s="27">
        <v>0</v>
      </c>
      <c r="AU5170" s="45"/>
    </row>
    <row r="5171" spans="27:47" ht="12" customHeight="1">
      <c r="AA5171" s="27">
        <v>0</v>
      </c>
      <c r="AU5171" s="45"/>
    </row>
    <row r="5172" spans="27:47" ht="12" customHeight="1">
      <c r="AA5172" s="27">
        <v>0</v>
      </c>
      <c r="AU5172" s="45"/>
    </row>
    <row r="5173" spans="27:47" ht="12" customHeight="1">
      <c r="AA5173" s="27">
        <v>0</v>
      </c>
      <c r="AU5173" s="45"/>
    </row>
    <row r="5174" spans="27:47" ht="12" customHeight="1">
      <c r="AA5174" s="27">
        <v>0</v>
      </c>
      <c r="AU5174" s="45"/>
    </row>
    <row r="5175" spans="27:47" ht="12" customHeight="1">
      <c r="AA5175" s="27">
        <v>0</v>
      </c>
      <c r="AU5175" s="45"/>
    </row>
    <row r="5176" spans="27:47" ht="12" customHeight="1">
      <c r="AA5176" s="27">
        <v>0</v>
      </c>
      <c r="AU5176" s="45"/>
    </row>
    <row r="5177" spans="27:47" ht="12" customHeight="1">
      <c r="AA5177" s="27">
        <v>0</v>
      </c>
      <c r="AU5177" s="45"/>
    </row>
    <row r="5178" spans="27:47" ht="12" customHeight="1">
      <c r="AA5178" s="27">
        <v>0</v>
      </c>
      <c r="AU5178" s="45"/>
    </row>
    <row r="5179" spans="27:47" ht="12" customHeight="1">
      <c r="AA5179" s="27">
        <v>0</v>
      </c>
      <c r="AU5179" s="45"/>
    </row>
    <row r="5180" spans="27:47" ht="12" customHeight="1">
      <c r="AA5180" s="27">
        <v>0</v>
      </c>
      <c r="AU5180" s="45"/>
    </row>
    <row r="5181" spans="27:47" ht="12" customHeight="1">
      <c r="AA5181" s="27">
        <v>0</v>
      </c>
      <c r="AU5181" s="45"/>
    </row>
    <row r="5182" spans="27:47" ht="12" customHeight="1">
      <c r="AA5182" s="27">
        <v>0</v>
      </c>
      <c r="AU5182" s="45"/>
    </row>
    <row r="5183" spans="27:47" ht="12" customHeight="1">
      <c r="AA5183" s="27">
        <v>0</v>
      </c>
      <c r="AU5183" s="45"/>
    </row>
    <row r="5184" spans="27:47" ht="12" customHeight="1">
      <c r="AA5184" s="27">
        <v>0</v>
      </c>
      <c r="AU5184" s="45"/>
    </row>
    <row r="5185" spans="27:47" ht="12" customHeight="1">
      <c r="AA5185" s="27">
        <v>0</v>
      </c>
      <c r="AU5185" s="45"/>
    </row>
    <row r="5186" spans="27:47" ht="12" customHeight="1">
      <c r="AA5186" s="27">
        <v>0</v>
      </c>
      <c r="AU5186" s="45"/>
    </row>
    <row r="5187" spans="27:47" ht="12" customHeight="1">
      <c r="AA5187" s="27">
        <v>0</v>
      </c>
      <c r="AU5187" s="45"/>
    </row>
    <row r="5188" spans="27:47" ht="12" customHeight="1">
      <c r="AA5188" s="27">
        <v>0</v>
      </c>
      <c r="AU5188" s="45"/>
    </row>
    <row r="5189" spans="27:47" ht="12" customHeight="1">
      <c r="AA5189" s="27">
        <v>0</v>
      </c>
      <c r="AU5189" s="45"/>
    </row>
    <row r="5190" spans="27:47" ht="12" customHeight="1">
      <c r="AA5190" s="27">
        <v>0</v>
      </c>
      <c r="AU5190" s="45"/>
    </row>
    <row r="5191" spans="27:47" ht="12" customHeight="1">
      <c r="AA5191" s="27">
        <v>0</v>
      </c>
      <c r="AU5191" s="45"/>
    </row>
    <row r="5192" spans="27:47" ht="12" customHeight="1">
      <c r="AA5192" s="27">
        <v>0</v>
      </c>
      <c r="AU5192" s="45"/>
    </row>
    <row r="5193" spans="27:47" ht="12" customHeight="1">
      <c r="AA5193" s="27">
        <v>0</v>
      </c>
      <c r="AU5193" s="45"/>
    </row>
    <row r="5194" spans="27:47" ht="12" customHeight="1">
      <c r="AA5194" s="27">
        <v>0</v>
      </c>
      <c r="AU5194" s="45"/>
    </row>
    <row r="5195" spans="27:47" ht="12" customHeight="1">
      <c r="AA5195" s="27">
        <v>0</v>
      </c>
      <c r="AU5195" s="45"/>
    </row>
    <row r="5196" spans="27:47" ht="12" customHeight="1">
      <c r="AA5196" s="27">
        <v>0</v>
      </c>
      <c r="AU5196" s="45"/>
    </row>
    <row r="5197" spans="27:47" ht="12" customHeight="1">
      <c r="AA5197" s="27">
        <v>0</v>
      </c>
      <c r="AU5197" s="45"/>
    </row>
    <row r="5198" spans="27:47" ht="12" customHeight="1">
      <c r="AA5198" s="27">
        <v>0</v>
      </c>
      <c r="AU5198" s="45"/>
    </row>
    <row r="5199" spans="27:47" ht="12" customHeight="1">
      <c r="AA5199" s="27">
        <v>0</v>
      </c>
      <c r="AU5199" s="45"/>
    </row>
    <row r="5200" spans="27:47" ht="12" customHeight="1">
      <c r="AA5200" s="27">
        <v>0</v>
      </c>
      <c r="AU5200" s="45"/>
    </row>
    <row r="5201" spans="27:47" ht="12" customHeight="1">
      <c r="AA5201" s="27">
        <v>0</v>
      </c>
      <c r="AU5201" s="45"/>
    </row>
    <row r="5202" spans="27:47" ht="12" customHeight="1">
      <c r="AA5202" s="27">
        <v>0</v>
      </c>
      <c r="AU5202" s="45"/>
    </row>
    <row r="5203" spans="27:47" ht="12" customHeight="1">
      <c r="AA5203" s="27">
        <v>0</v>
      </c>
      <c r="AU5203" s="45"/>
    </row>
    <row r="5204" spans="27:47" ht="12" customHeight="1">
      <c r="AA5204" s="27">
        <v>0</v>
      </c>
      <c r="AU5204" s="45"/>
    </row>
    <row r="5205" spans="27:47" ht="12" customHeight="1">
      <c r="AA5205" s="27">
        <v>0</v>
      </c>
      <c r="AU5205" s="45"/>
    </row>
    <row r="5206" spans="27:47" ht="12" customHeight="1">
      <c r="AA5206" s="27">
        <v>0</v>
      </c>
      <c r="AU5206" s="45"/>
    </row>
    <row r="5207" spans="27:47" ht="12" customHeight="1">
      <c r="AA5207" s="27">
        <v>0</v>
      </c>
      <c r="AU5207" s="45"/>
    </row>
    <row r="5208" spans="27:47" ht="12" customHeight="1">
      <c r="AA5208" s="27">
        <v>0</v>
      </c>
      <c r="AU5208" s="45"/>
    </row>
    <row r="5209" spans="27:47" ht="12" customHeight="1">
      <c r="AA5209" s="27">
        <v>0</v>
      </c>
      <c r="AU5209" s="45"/>
    </row>
    <row r="5210" spans="27:47" ht="12" customHeight="1">
      <c r="AA5210" s="27">
        <v>0</v>
      </c>
      <c r="AU5210" s="45"/>
    </row>
    <row r="5211" spans="27:47" ht="12" customHeight="1">
      <c r="AA5211" s="27">
        <v>0</v>
      </c>
      <c r="AU5211" s="45"/>
    </row>
    <row r="5212" spans="27:47" ht="12" customHeight="1">
      <c r="AA5212" s="27">
        <v>0</v>
      </c>
      <c r="AU5212" s="45"/>
    </row>
    <row r="5213" spans="27:47" ht="12" customHeight="1">
      <c r="AA5213" s="27">
        <v>0</v>
      </c>
      <c r="AU5213" s="45"/>
    </row>
    <row r="5214" spans="27:47" ht="12" customHeight="1">
      <c r="AA5214" s="27">
        <v>0</v>
      </c>
      <c r="AU5214" s="45"/>
    </row>
    <row r="5215" spans="27:47" ht="12" customHeight="1">
      <c r="AA5215" s="27">
        <v>0</v>
      </c>
      <c r="AU5215" s="45"/>
    </row>
    <row r="5216" spans="27:47" ht="12" customHeight="1">
      <c r="AA5216" s="27">
        <v>0</v>
      </c>
      <c r="AU5216" s="45"/>
    </row>
    <row r="5217" spans="27:47" ht="12" customHeight="1">
      <c r="AA5217" s="27">
        <v>0</v>
      </c>
      <c r="AU5217" s="45"/>
    </row>
    <row r="5218" spans="27:47" ht="12" customHeight="1">
      <c r="AA5218" s="27">
        <v>0</v>
      </c>
      <c r="AU5218" s="45"/>
    </row>
    <row r="5219" spans="27:47" ht="12" customHeight="1">
      <c r="AA5219" s="27">
        <v>0</v>
      </c>
      <c r="AU5219" s="45"/>
    </row>
    <row r="5220" spans="27:47" ht="12" customHeight="1">
      <c r="AA5220" s="27">
        <v>0</v>
      </c>
      <c r="AU5220" s="45"/>
    </row>
    <row r="5221" spans="27:47" ht="12" customHeight="1">
      <c r="AA5221" s="27">
        <v>0</v>
      </c>
      <c r="AU5221" s="45"/>
    </row>
    <row r="5222" spans="27:47" ht="12" customHeight="1">
      <c r="AA5222" s="27">
        <v>0</v>
      </c>
      <c r="AU5222" s="45"/>
    </row>
    <row r="5223" spans="27:47" ht="12" customHeight="1">
      <c r="AA5223" s="27">
        <v>0</v>
      </c>
      <c r="AU5223" s="45"/>
    </row>
    <row r="5224" spans="27:47" ht="12" customHeight="1">
      <c r="AA5224" s="27">
        <v>0</v>
      </c>
      <c r="AU5224" s="45"/>
    </row>
    <row r="5225" spans="27:47" ht="12" customHeight="1">
      <c r="AA5225" s="27">
        <v>0</v>
      </c>
      <c r="AU5225" s="45"/>
    </row>
    <row r="5226" spans="27:47" ht="12" customHeight="1">
      <c r="AA5226" s="27">
        <v>0</v>
      </c>
      <c r="AU5226" s="45"/>
    </row>
    <row r="5227" spans="27:47" ht="12" customHeight="1">
      <c r="AA5227" s="27">
        <v>0</v>
      </c>
      <c r="AU5227" s="45"/>
    </row>
    <row r="5228" spans="27:47" ht="12" customHeight="1">
      <c r="AA5228" s="27">
        <v>0</v>
      </c>
      <c r="AU5228" s="45"/>
    </row>
    <row r="5229" spans="27:47" ht="12" customHeight="1">
      <c r="AA5229" s="27">
        <v>0</v>
      </c>
      <c r="AU5229" s="45"/>
    </row>
    <row r="5230" spans="27:47" ht="12" customHeight="1">
      <c r="AA5230" s="27">
        <v>0</v>
      </c>
      <c r="AU5230" s="45"/>
    </row>
    <row r="5231" spans="27:47" ht="12" customHeight="1">
      <c r="AA5231" s="27">
        <v>0</v>
      </c>
      <c r="AU5231" s="45"/>
    </row>
    <row r="5232" spans="27:47" ht="12" customHeight="1">
      <c r="AA5232" s="27">
        <v>0</v>
      </c>
      <c r="AU5232" s="45"/>
    </row>
    <row r="5233" spans="27:47" ht="12" customHeight="1">
      <c r="AA5233" s="27">
        <v>0</v>
      </c>
      <c r="AU5233" s="45"/>
    </row>
    <row r="5234" spans="27:47" ht="12" customHeight="1">
      <c r="AA5234" s="27">
        <v>0</v>
      </c>
      <c r="AU5234" s="45"/>
    </row>
    <row r="5235" spans="27:47" ht="12" customHeight="1">
      <c r="AA5235" s="27">
        <v>0</v>
      </c>
      <c r="AU5235" s="45"/>
    </row>
    <row r="5236" spans="27:47" ht="12" customHeight="1">
      <c r="AA5236" s="27">
        <v>0</v>
      </c>
      <c r="AU5236" s="45"/>
    </row>
    <row r="5237" spans="27:47" ht="12" customHeight="1">
      <c r="AA5237" s="27">
        <v>0</v>
      </c>
      <c r="AU5237" s="45"/>
    </row>
    <row r="5238" spans="27:47" ht="12" customHeight="1">
      <c r="AA5238" s="27">
        <v>0</v>
      </c>
      <c r="AU5238" s="45"/>
    </row>
    <row r="5239" spans="27:47" ht="12" customHeight="1">
      <c r="AA5239" s="27">
        <v>0</v>
      </c>
      <c r="AU5239" s="45"/>
    </row>
    <row r="5240" spans="27:47" ht="12" customHeight="1">
      <c r="AA5240" s="27">
        <v>0</v>
      </c>
      <c r="AU5240" s="45"/>
    </row>
    <row r="5241" spans="27:47" ht="12" customHeight="1">
      <c r="AA5241" s="27">
        <v>0</v>
      </c>
      <c r="AU5241" s="45"/>
    </row>
    <row r="5242" spans="27:47" ht="12" customHeight="1">
      <c r="AA5242" s="27">
        <v>0</v>
      </c>
      <c r="AU5242" s="45"/>
    </row>
    <row r="5243" spans="27:47" ht="12" customHeight="1">
      <c r="AA5243" s="27">
        <v>0</v>
      </c>
      <c r="AU5243" s="45"/>
    </row>
    <row r="5244" spans="27:47" ht="12" customHeight="1">
      <c r="AA5244" s="27">
        <v>0</v>
      </c>
      <c r="AU5244" s="45"/>
    </row>
    <row r="5245" spans="27:47" ht="12" customHeight="1">
      <c r="AA5245" s="27">
        <v>0</v>
      </c>
      <c r="AU5245" s="45"/>
    </row>
    <row r="5246" spans="27:47" ht="12" customHeight="1">
      <c r="AA5246" s="27">
        <v>0</v>
      </c>
      <c r="AU5246" s="45"/>
    </row>
    <row r="5247" spans="27:47" ht="12" customHeight="1">
      <c r="AA5247" s="27">
        <v>0</v>
      </c>
      <c r="AU5247" s="45"/>
    </row>
    <row r="5248" spans="27:47" ht="12" customHeight="1">
      <c r="AA5248" s="27">
        <v>0</v>
      </c>
      <c r="AU5248" s="45"/>
    </row>
    <row r="5249" spans="27:47" ht="12" customHeight="1">
      <c r="AA5249" s="27">
        <v>0</v>
      </c>
      <c r="AU5249" s="45"/>
    </row>
    <row r="5250" spans="27:47" ht="12" customHeight="1">
      <c r="AA5250" s="27">
        <v>0</v>
      </c>
      <c r="AU5250" s="45"/>
    </row>
    <row r="5251" spans="27:47" ht="12" customHeight="1">
      <c r="AA5251" s="27">
        <v>0</v>
      </c>
      <c r="AU5251" s="45"/>
    </row>
    <row r="5252" spans="27:47" ht="12" customHeight="1">
      <c r="AA5252" s="27">
        <v>0</v>
      </c>
      <c r="AU5252" s="45"/>
    </row>
    <row r="5253" spans="27:47" ht="12" customHeight="1">
      <c r="AA5253" s="27">
        <v>0</v>
      </c>
      <c r="AU5253" s="45"/>
    </row>
    <row r="5254" spans="27:47" ht="12" customHeight="1">
      <c r="AA5254" s="27">
        <v>0</v>
      </c>
      <c r="AU5254" s="45"/>
    </row>
    <row r="5255" spans="27:47" ht="12" customHeight="1">
      <c r="AA5255" s="27">
        <v>0</v>
      </c>
      <c r="AU5255" s="45"/>
    </row>
    <row r="5256" spans="27:47" ht="12" customHeight="1">
      <c r="AA5256" s="27">
        <v>0</v>
      </c>
      <c r="AU5256" s="45"/>
    </row>
    <row r="5257" spans="27:47" ht="12" customHeight="1">
      <c r="AA5257" s="27">
        <v>0</v>
      </c>
      <c r="AU5257" s="45"/>
    </row>
    <row r="5258" spans="27:47" ht="12" customHeight="1">
      <c r="AA5258" s="27">
        <v>0</v>
      </c>
      <c r="AU5258" s="45"/>
    </row>
    <row r="5259" spans="27:47" ht="12" customHeight="1">
      <c r="AA5259" s="27">
        <v>0</v>
      </c>
      <c r="AU5259" s="45"/>
    </row>
    <row r="5260" spans="27:47" ht="12" customHeight="1">
      <c r="AA5260" s="27">
        <v>0</v>
      </c>
      <c r="AU5260" s="45"/>
    </row>
    <row r="5261" spans="27:47" ht="12" customHeight="1">
      <c r="AA5261" s="27">
        <v>0</v>
      </c>
      <c r="AU5261" s="45"/>
    </row>
    <row r="5262" spans="27:47" ht="12" customHeight="1">
      <c r="AA5262" s="27">
        <v>0</v>
      </c>
      <c r="AU5262" s="45"/>
    </row>
    <row r="5263" spans="27:47" ht="12" customHeight="1">
      <c r="AA5263" s="27">
        <v>0</v>
      </c>
      <c r="AU5263" s="45"/>
    </row>
    <row r="5264" spans="27:47" ht="12" customHeight="1">
      <c r="AA5264" s="27">
        <v>0</v>
      </c>
      <c r="AU5264" s="45"/>
    </row>
    <row r="5265" spans="27:47" ht="12" customHeight="1">
      <c r="AA5265" s="27">
        <v>0</v>
      </c>
      <c r="AU5265" s="45"/>
    </row>
    <row r="5266" spans="27:47" ht="12" customHeight="1">
      <c r="AA5266" s="27">
        <v>0</v>
      </c>
      <c r="AU5266" s="45"/>
    </row>
    <row r="5267" spans="27:47" ht="12" customHeight="1">
      <c r="AA5267" s="27">
        <v>0</v>
      </c>
      <c r="AU5267" s="45"/>
    </row>
    <row r="5268" spans="27:47" ht="12" customHeight="1">
      <c r="AA5268" s="27">
        <v>0</v>
      </c>
      <c r="AU5268" s="45"/>
    </row>
    <row r="5269" spans="27:47" ht="12" customHeight="1">
      <c r="AA5269" s="27">
        <v>0</v>
      </c>
      <c r="AU5269" s="45"/>
    </row>
    <row r="5270" spans="27:47" ht="12" customHeight="1">
      <c r="AA5270" s="27">
        <v>0</v>
      </c>
      <c r="AU5270" s="45"/>
    </row>
    <row r="5271" spans="27:47" ht="12" customHeight="1">
      <c r="AA5271" s="27">
        <v>0</v>
      </c>
      <c r="AU5271" s="45"/>
    </row>
    <row r="5272" spans="27:47" ht="12" customHeight="1">
      <c r="AA5272" s="27">
        <v>0</v>
      </c>
      <c r="AU5272" s="45"/>
    </row>
    <row r="5273" spans="27:47" ht="12" customHeight="1">
      <c r="AA5273" s="27">
        <v>0</v>
      </c>
      <c r="AU5273" s="45"/>
    </row>
    <row r="5274" spans="27:47" ht="12" customHeight="1">
      <c r="AA5274" s="27">
        <v>0</v>
      </c>
      <c r="AU5274" s="45"/>
    </row>
    <row r="5275" spans="27:47" ht="12" customHeight="1">
      <c r="AA5275" s="27">
        <v>0</v>
      </c>
      <c r="AU5275" s="45"/>
    </row>
    <row r="5276" spans="27:47" ht="12" customHeight="1">
      <c r="AA5276" s="27">
        <v>0</v>
      </c>
      <c r="AU5276" s="45"/>
    </row>
    <row r="5277" spans="27:47" ht="12" customHeight="1">
      <c r="AA5277" s="27">
        <v>0</v>
      </c>
      <c r="AU5277" s="45"/>
    </row>
    <row r="5278" spans="27:47" ht="12" customHeight="1">
      <c r="AA5278" s="27">
        <v>0</v>
      </c>
      <c r="AU5278" s="45"/>
    </row>
    <row r="5279" spans="27:47" ht="12" customHeight="1">
      <c r="AA5279" s="27">
        <v>0</v>
      </c>
      <c r="AU5279" s="45"/>
    </row>
    <row r="5280" spans="27:47" ht="12" customHeight="1">
      <c r="AA5280" s="27">
        <v>0</v>
      </c>
      <c r="AU5280" s="45"/>
    </row>
    <row r="5281" spans="27:47" ht="12" customHeight="1">
      <c r="AA5281" s="27">
        <v>0</v>
      </c>
      <c r="AU5281" s="45"/>
    </row>
    <row r="5282" spans="27:47" ht="12" customHeight="1">
      <c r="AA5282" s="27">
        <v>0</v>
      </c>
      <c r="AU5282" s="45"/>
    </row>
    <row r="5283" spans="27:47" ht="12" customHeight="1">
      <c r="AA5283" s="27">
        <v>0</v>
      </c>
      <c r="AU5283" s="45"/>
    </row>
    <row r="5284" spans="27:47" ht="12" customHeight="1">
      <c r="AA5284" s="27">
        <v>0</v>
      </c>
      <c r="AU5284" s="45"/>
    </row>
    <row r="5285" spans="27:47" ht="12" customHeight="1">
      <c r="AA5285" s="27">
        <v>0</v>
      </c>
      <c r="AU5285" s="45"/>
    </row>
    <row r="5286" spans="27:47" ht="12" customHeight="1">
      <c r="AA5286" s="27">
        <v>0</v>
      </c>
      <c r="AU5286" s="45"/>
    </row>
    <row r="5287" spans="27:47" ht="12" customHeight="1">
      <c r="AA5287" s="27">
        <v>0</v>
      </c>
      <c r="AU5287" s="45"/>
    </row>
    <row r="5288" spans="27:47" ht="12" customHeight="1">
      <c r="AA5288" s="27">
        <v>0</v>
      </c>
      <c r="AU5288" s="45"/>
    </row>
    <row r="5289" spans="27:47" ht="12" customHeight="1">
      <c r="AA5289" s="27">
        <v>0</v>
      </c>
      <c r="AU5289" s="45"/>
    </row>
    <row r="5290" spans="27:47" ht="12" customHeight="1">
      <c r="AA5290" s="27">
        <v>0</v>
      </c>
      <c r="AU5290" s="45"/>
    </row>
    <row r="5291" spans="27:47" ht="12" customHeight="1">
      <c r="AA5291" s="27">
        <v>0</v>
      </c>
      <c r="AU5291" s="45"/>
    </row>
    <row r="5292" spans="27:47" ht="12" customHeight="1">
      <c r="AA5292" s="27">
        <v>0</v>
      </c>
      <c r="AU5292" s="45"/>
    </row>
    <row r="5293" spans="27:47" ht="12" customHeight="1">
      <c r="AA5293" s="27">
        <v>0</v>
      </c>
      <c r="AU5293" s="45"/>
    </row>
    <row r="5294" spans="27:47" ht="12" customHeight="1">
      <c r="AA5294" s="27">
        <v>0</v>
      </c>
      <c r="AU5294" s="45"/>
    </row>
    <row r="5295" spans="27:47" ht="12" customHeight="1">
      <c r="AA5295" s="27">
        <v>0</v>
      </c>
      <c r="AU5295" s="45"/>
    </row>
    <row r="5296" spans="27:47" ht="12" customHeight="1">
      <c r="AA5296" s="27">
        <v>0</v>
      </c>
      <c r="AU5296" s="45"/>
    </row>
    <row r="5297" spans="27:47" ht="12" customHeight="1">
      <c r="AA5297" s="27">
        <v>0</v>
      </c>
      <c r="AU5297" s="45"/>
    </row>
    <row r="5298" spans="27:47" ht="12" customHeight="1">
      <c r="AA5298" s="27">
        <v>0</v>
      </c>
      <c r="AU5298" s="45"/>
    </row>
    <row r="5299" spans="27:47" ht="12" customHeight="1">
      <c r="AA5299" s="27">
        <v>0</v>
      </c>
      <c r="AU5299" s="45"/>
    </row>
    <row r="5300" spans="27:47" ht="12" customHeight="1">
      <c r="AA5300" s="27">
        <v>0</v>
      </c>
      <c r="AU5300" s="45"/>
    </row>
    <row r="5301" spans="27:47" ht="12" customHeight="1">
      <c r="AA5301" s="27">
        <v>0</v>
      </c>
      <c r="AU5301" s="45"/>
    </row>
    <row r="5302" spans="27:47" ht="12" customHeight="1">
      <c r="AA5302" s="27">
        <v>0</v>
      </c>
      <c r="AU5302" s="45"/>
    </row>
    <row r="5303" spans="27:47" ht="12" customHeight="1">
      <c r="AA5303" s="27">
        <v>0</v>
      </c>
      <c r="AU5303" s="45"/>
    </row>
    <row r="5304" spans="27:47" ht="12" customHeight="1">
      <c r="AA5304" s="27">
        <v>0</v>
      </c>
      <c r="AU5304" s="45"/>
    </row>
    <row r="5305" spans="27:47" ht="12" customHeight="1">
      <c r="AA5305" s="27">
        <v>0</v>
      </c>
      <c r="AU5305" s="45"/>
    </row>
    <row r="5306" spans="27:47" ht="12" customHeight="1">
      <c r="AA5306" s="27">
        <v>0</v>
      </c>
      <c r="AU5306" s="45"/>
    </row>
    <row r="5307" spans="27:47" ht="12" customHeight="1">
      <c r="AA5307" s="27">
        <v>0</v>
      </c>
      <c r="AU5307" s="45"/>
    </row>
    <row r="5308" spans="27:47" ht="12" customHeight="1">
      <c r="AA5308" s="27">
        <v>0</v>
      </c>
      <c r="AU5308" s="45"/>
    </row>
    <row r="5309" spans="27:47" ht="12" customHeight="1">
      <c r="AA5309" s="27">
        <v>0</v>
      </c>
      <c r="AU5309" s="45"/>
    </row>
    <row r="5310" spans="27:47" ht="12" customHeight="1">
      <c r="AA5310" s="27">
        <v>0</v>
      </c>
      <c r="AU5310" s="45"/>
    </row>
    <row r="5311" spans="27:47" ht="12" customHeight="1">
      <c r="AA5311" s="27">
        <v>0</v>
      </c>
      <c r="AU5311" s="45"/>
    </row>
    <row r="5312" spans="27:47" ht="12" customHeight="1">
      <c r="AA5312" s="27">
        <v>0</v>
      </c>
      <c r="AU5312" s="45"/>
    </row>
    <row r="5313" spans="27:47" ht="12" customHeight="1">
      <c r="AA5313" s="27">
        <v>0</v>
      </c>
      <c r="AU5313" s="45"/>
    </row>
    <row r="5314" spans="27:47" ht="12" customHeight="1">
      <c r="AA5314" s="27">
        <v>0</v>
      </c>
      <c r="AU5314" s="45"/>
    </row>
    <row r="5315" spans="27:47" ht="12" customHeight="1">
      <c r="AA5315" s="27">
        <v>0</v>
      </c>
      <c r="AU5315" s="45"/>
    </row>
    <row r="5316" spans="27:47" ht="12" customHeight="1">
      <c r="AA5316" s="27">
        <v>0</v>
      </c>
      <c r="AU5316" s="45"/>
    </row>
    <row r="5317" spans="27:47" ht="12" customHeight="1">
      <c r="AA5317" s="27">
        <v>0</v>
      </c>
      <c r="AU5317" s="45"/>
    </row>
    <row r="5318" spans="27:47" ht="12" customHeight="1">
      <c r="AA5318" s="27">
        <v>0</v>
      </c>
      <c r="AU5318" s="45"/>
    </row>
    <row r="5319" spans="27:47" ht="12" customHeight="1">
      <c r="AA5319" s="27">
        <v>0</v>
      </c>
      <c r="AU5319" s="45"/>
    </row>
    <row r="5320" spans="27:47" ht="12" customHeight="1">
      <c r="AA5320" s="27">
        <v>0</v>
      </c>
      <c r="AU5320" s="45"/>
    </row>
    <row r="5321" spans="27:47" ht="12" customHeight="1">
      <c r="AA5321" s="27">
        <v>0</v>
      </c>
      <c r="AU5321" s="45"/>
    </row>
    <row r="5322" spans="27:47" ht="12" customHeight="1">
      <c r="AA5322" s="27">
        <v>0</v>
      </c>
      <c r="AU5322" s="45"/>
    </row>
    <row r="5323" spans="27:47" ht="12" customHeight="1">
      <c r="AA5323" s="27">
        <v>0</v>
      </c>
      <c r="AU5323" s="45"/>
    </row>
    <row r="5324" spans="27:47" ht="12" customHeight="1">
      <c r="AA5324" s="27">
        <v>0</v>
      </c>
      <c r="AU5324" s="45"/>
    </row>
    <row r="5325" spans="27:47" ht="12" customHeight="1">
      <c r="AA5325" s="27">
        <v>0</v>
      </c>
      <c r="AU5325" s="45"/>
    </row>
    <row r="5326" spans="27:47" ht="12" customHeight="1">
      <c r="AA5326" s="27">
        <v>0</v>
      </c>
      <c r="AU5326" s="45"/>
    </row>
    <row r="5327" spans="27:47" ht="12" customHeight="1">
      <c r="AA5327" s="27">
        <v>0</v>
      </c>
      <c r="AU5327" s="45"/>
    </row>
    <row r="5328" spans="27:47" ht="12" customHeight="1">
      <c r="AA5328" s="27">
        <v>0</v>
      </c>
      <c r="AU5328" s="45"/>
    </row>
    <row r="5329" spans="27:47" ht="12" customHeight="1">
      <c r="AA5329" s="27">
        <v>0</v>
      </c>
      <c r="AU5329" s="45"/>
    </row>
    <row r="5330" spans="27:47" ht="12" customHeight="1">
      <c r="AA5330" s="27">
        <v>0</v>
      </c>
      <c r="AU5330" s="45"/>
    </row>
    <row r="5331" spans="27:47" ht="12" customHeight="1">
      <c r="AA5331" s="27">
        <v>0</v>
      </c>
      <c r="AU5331" s="45"/>
    </row>
    <row r="5332" spans="27:47" ht="12" customHeight="1">
      <c r="AA5332" s="27">
        <v>0</v>
      </c>
      <c r="AU5332" s="45"/>
    </row>
    <row r="5333" spans="27:47" ht="12" customHeight="1">
      <c r="AA5333" s="27">
        <v>0</v>
      </c>
      <c r="AU5333" s="45"/>
    </row>
    <row r="5334" spans="27:47" ht="12" customHeight="1">
      <c r="AA5334" s="27">
        <v>0</v>
      </c>
      <c r="AU5334" s="45"/>
    </row>
    <row r="5335" spans="27:47" ht="12" customHeight="1">
      <c r="AA5335" s="27">
        <v>0</v>
      </c>
      <c r="AU5335" s="45"/>
    </row>
    <row r="5336" spans="27:47" ht="12" customHeight="1">
      <c r="AA5336" s="27">
        <v>0</v>
      </c>
      <c r="AU5336" s="45"/>
    </row>
    <row r="5337" spans="27:47" ht="12" customHeight="1">
      <c r="AA5337" s="27">
        <v>0</v>
      </c>
      <c r="AU5337" s="45"/>
    </row>
    <row r="5338" spans="27:47" ht="12" customHeight="1">
      <c r="AA5338" s="27">
        <v>0</v>
      </c>
      <c r="AU5338" s="45"/>
    </row>
    <row r="5339" spans="27:47" ht="12" customHeight="1">
      <c r="AA5339" s="27">
        <v>0</v>
      </c>
      <c r="AU5339" s="45"/>
    </row>
    <row r="5340" spans="27:47" ht="12" customHeight="1">
      <c r="AA5340" s="27">
        <v>0</v>
      </c>
      <c r="AU5340" s="45"/>
    </row>
    <row r="5341" spans="27:47" ht="12" customHeight="1">
      <c r="AA5341" s="27">
        <v>0</v>
      </c>
      <c r="AU5341" s="45"/>
    </row>
    <row r="5342" spans="27:47" ht="12" customHeight="1">
      <c r="AA5342" s="27">
        <v>0</v>
      </c>
      <c r="AU5342" s="45"/>
    </row>
    <row r="5343" spans="27:47" ht="12" customHeight="1">
      <c r="AA5343" s="27">
        <v>0</v>
      </c>
      <c r="AU5343" s="45"/>
    </row>
    <row r="5344" spans="27:47" ht="12" customHeight="1">
      <c r="AA5344" s="27">
        <v>0</v>
      </c>
      <c r="AU5344" s="45"/>
    </row>
    <row r="5345" spans="27:47" ht="12" customHeight="1">
      <c r="AA5345" s="27">
        <v>0</v>
      </c>
      <c r="AU5345" s="45"/>
    </row>
    <row r="5346" spans="27:47" ht="12" customHeight="1">
      <c r="AA5346" s="27">
        <v>0</v>
      </c>
      <c r="AU5346" s="45"/>
    </row>
    <row r="5347" spans="27:47" ht="12" customHeight="1">
      <c r="AA5347" s="27">
        <v>0</v>
      </c>
      <c r="AU5347" s="45"/>
    </row>
    <row r="5348" spans="27:47" ht="12" customHeight="1">
      <c r="AA5348" s="27">
        <v>0</v>
      </c>
      <c r="AU5348" s="45"/>
    </row>
    <row r="5349" spans="27:47" ht="12" customHeight="1">
      <c r="AA5349" s="27">
        <v>0</v>
      </c>
      <c r="AU5349" s="45"/>
    </row>
    <row r="5350" spans="27:47" ht="12" customHeight="1">
      <c r="AA5350" s="27">
        <v>0</v>
      </c>
      <c r="AU5350" s="45"/>
    </row>
    <row r="5351" spans="27:47" ht="12" customHeight="1">
      <c r="AA5351" s="27">
        <v>0</v>
      </c>
      <c r="AU5351" s="45"/>
    </row>
    <row r="5352" spans="27:47" ht="12" customHeight="1">
      <c r="AA5352" s="27">
        <v>0</v>
      </c>
      <c r="AU5352" s="45"/>
    </row>
    <row r="5353" spans="27:47" ht="12" customHeight="1">
      <c r="AA5353" s="27">
        <v>0</v>
      </c>
      <c r="AU5353" s="45"/>
    </row>
    <row r="5354" spans="27:47" ht="12" customHeight="1">
      <c r="AA5354" s="27">
        <v>0</v>
      </c>
      <c r="AU5354" s="45"/>
    </row>
    <row r="5355" spans="27:47" ht="12" customHeight="1">
      <c r="AA5355" s="27">
        <v>0</v>
      </c>
      <c r="AU5355" s="45"/>
    </row>
    <row r="5356" spans="27:47" ht="12" customHeight="1">
      <c r="AA5356" s="27">
        <v>0</v>
      </c>
      <c r="AU5356" s="45"/>
    </row>
    <row r="5357" spans="27:47" ht="12" customHeight="1">
      <c r="AA5357" s="27">
        <v>0</v>
      </c>
      <c r="AU5357" s="45"/>
    </row>
    <row r="5358" spans="27:47" ht="12" customHeight="1">
      <c r="AA5358" s="27">
        <v>0</v>
      </c>
      <c r="AU5358" s="45"/>
    </row>
    <row r="5359" spans="27:47" ht="12" customHeight="1">
      <c r="AA5359" s="27">
        <v>0</v>
      </c>
      <c r="AU5359" s="45"/>
    </row>
    <row r="5360" spans="27:47" ht="12" customHeight="1">
      <c r="AA5360" s="27">
        <v>0</v>
      </c>
      <c r="AU5360" s="45"/>
    </row>
    <row r="5361" spans="27:47" ht="12" customHeight="1">
      <c r="AA5361" s="27">
        <v>0</v>
      </c>
      <c r="AU5361" s="45"/>
    </row>
    <row r="5362" spans="27:47" ht="12" customHeight="1">
      <c r="AA5362" s="27">
        <v>0</v>
      </c>
      <c r="AU5362" s="45"/>
    </row>
    <row r="5363" spans="27:47" ht="12" customHeight="1">
      <c r="AA5363" s="27">
        <v>0</v>
      </c>
      <c r="AU5363" s="45"/>
    </row>
    <row r="5364" spans="27:47" ht="12" customHeight="1">
      <c r="AA5364" s="27">
        <v>0</v>
      </c>
      <c r="AU5364" s="45"/>
    </row>
    <row r="5365" spans="27:47" ht="12" customHeight="1">
      <c r="AA5365" s="27">
        <v>0</v>
      </c>
      <c r="AU5365" s="45"/>
    </row>
    <row r="5366" spans="27:47" ht="12" customHeight="1">
      <c r="AA5366" s="27">
        <v>0</v>
      </c>
      <c r="AU5366" s="45"/>
    </row>
    <row r="5367" spans="27:47" ht="12" customHeight="1">
      <c r="AA5367" s="27">
        <v>0</v>
      </c>
      <c r="AU5367" s="45"/>
    </row>
    <row r="5368" spans="27:47" ht="12" customHeight="1">
      <c r="AA5368" s="27">
        <v>0</v>
      </c>
      <c r="AU5368" s="45"/>
    </row>
    <row r="5369" spans="27:47" ht="12" customHeight="1">
      <c r="AA5369" s="27">
        <v>0</v>
      </c>
      <c r="AU5369" s="45"/>
    </row>
    <row r="5370" spans="27:47" ht="12" customHeight="1">
      <c r="AA5370" s="27">
        <v>0</v>
      </c>
      <c r="AU5370" s="45"/>
    </row>
    <row r="5371" spans="27:47" ht="12" customHeight="1">
      <c r="AA5371" s="27">
        <v>0</v>
      </c>
      <c r="AU5371" s="45"/>
    </row>
    <row r="5372" spans="27:47" ht="12" customHeight="1">
      <c r="AA5372" s="27">
        <v>0</v>
      </c>
      <c r="AU5372" s="45"/>
    </row>
    <row r="5373" spans="27:47" ht="12" customHeight="1">
      <c r="AA5373" s="27">
        <v>0</v>
      </c>
      <c r="AU5373" s="45"/>
    </row>
    <row r="5374" spans="27:47" ht="12" customHeight="1">
      <c r="AA5374" s="27">
        <v>0</v>
      </c>
      <c r="AU5374" s="45"/>
    </row>
    <row r="5375" spans="27:47" ht="12" customHeight="1">
      <c r="AA5375" s="27">
        <v>0</v>
      </c>
      <c r="AU5375" s="45"/>
    </row>
    <row r="5376" spans="27:47" ht="12" customHeight="1">
      <c r="AA5376" s="27">
        <v>0</v>
      </c>
      <c r="AU5376" s="45"/>
    </row>
    <row r="5377" spans="27:47" ht="12" customHeight="1">
      <c r="AA5377" s="27">
        <v>0</v>
      </c>
      <c r="AU5377" s="45"/>
    </row>
    <row r="5378" spans="27:47" ht="12" customHeight="1">
      <c r="AA5378" s="27">
        <v>0</v>
      </c>
      <c r="AU5378" s="45"/>
    </row>
    <row r="5379" spans="27:47" ht="12" customHeight="1">
      <c r="AA5379" s="27">
        <v>0</v>
      </c>
      <c r="AU5379" s="45"/>
    </row>
    <row r="5380" spans="27:47" ht="12" customHeight="1">
      <c r="AA5380" s="27">
        <v>0</v>
      </c>
      <c r="AU5380" s="45"/>
    </row>
    <row r="5381" spans="27:47" ht="12" customHeight="1">
      <c r="AA5381" s="27">
        <v>0</v>
      </c>
      <c r="AU5381" s="45"/>
    </row>
    <row r="5382" spans="27:47" ht="12" customHeight="1">
      <c r="AA5382" s="27">
        <v>0</v>
      </c>
      <c r="AU5382" s="45"/>
    </row>
    <row r="5383" spans="27:47" ht="12" customHeight="1">
      <c r="AA5383" s="27">
        <v>0</v>
      </c>
      <c r="AU5383" s="45"/>
    </row>
    <row r="5384" spans="27:47" ht="12" customHeight="1">
      <c r="AA5384" s="27">
        <v>0</v>
      </c>
      <c r="AU5384" s="45"/>
    </row>
    <row r="5385" spans="27:47" ht="12" customHeight="1">
      <c r="AA5385" s="27">
        <v>0</v>
      </c>
      <c r="AU5385" s="45"/>
    </row>
    <row r="5386" spans="27:47" ht="12" customHeight="1">
      <c r="AA5386" s="27">
        <v>0</v>
      </c>
      <c r="AU5386" s="45"/>
    </row>
    <row r="5387" spans="27:47" ht="12" customHeight="1">
      <c r="AA5387" s="27">
        <v>0</v>
      </c>
      <c r="AU5387" s="45"/>
    </row>
    <row r="5388" spans="27:47" ht="12" customHeight="1">
      <c r="AA5388" s="27">
        <v>0</v>
      </c>
      <c r="AU5388" s="45"/>
    </row>
    <row r="5389" spans="27:47" ht="12" customHeight="1">
      <c r="AA5389" s="27">
        <v>0</v>
      </c>
      <c r="AU5389" s="45"/>
    </row>
    <row r="5390" spans="27:47" ht="12" customHeight="1">
      <c r="AA5390" s="27">
        <v>0</v>
      </c>
      <c r="AU5390" s="45"/>
    </row>
    <row r="5391" spans="27:47" ht="12" customHeight="1">
      <c r="AA5391" s="27">
        <v>0</v>
      </c>
      <c r="AU5391" s="45"/>
    </row>
    <row r="5392" spans="27:47" ht="12" customHeight="1">
      <c r="AA5392" s="27">
        <v>0</v>
      </c>
      <c r="AU5392" s="45"/>
    </row>
    <row r="5393" spans="27:47" ht="12" customHeight="1">
      <c r="AA5393" s="27">
        <v>0</v>
      </c>
      <c r="AU5393" s="45"/>
    </row>
    <row r="5394" spans="27:47" ht="12" customHeight="1">
      <c r="AA5394" s="27">
        <v>0</v>
      </c>
      <c r="AU5394" s="45"/>
    </row>
    <row r="5395" spans="27:47" ht="12" customHeight="1">
      <c r="AA5395" s="27">
        <v>0</v>
      </c>
      <c r="AU5395" s="45"/>
    </row>
    <row r="5396" spans="27:47" ht="12" customHeight="1">
      <c r="AA5396" s="27">
        <v>0</v>
      </c>
      <c r="AU5396" s="45"/>
    </row>
    <row r="5397" spans="27:47" ht="12" customHeight="1">
      <c r="AA5397" s="27">
        <v>0</v>
      </c>
      <c r="AU5397" s="45"/>
    </row>
    <row r="5398" spans="27:47" ht="12" customHeight="1">
      <c r="AA5398" s="27">
        <v>0</v>
      </c>
      <c r="AU5398" s="45"/>
    </row>
    <row r="5399" spans="27:47" ht="12" customHeight="1">
      <c r="AA5399" s="27">
        <v>0</v>
      </c>
      <c r="AU5399" s="45"/>
    </row>
    <row r="5400" spans="27:47" ht="12" customHeight="1">
      <c r="AA5400" s="27">
        <v>0</v>
      </c>
      <c r="AU5400" s="45"/>
    </row>
    <row r="5401" spans="27:47" ht="12" customHeight="1">
      <c r="AA5401" s="27">
        <v>0</v>
      </c>
      <c r="AU5401" s="45"/>
    </row>
    <row r="5402" spans="27:47" ht="12" customHeight="1">
      <c r="AA5402" s="27">
        <v>0</v>
      </c>
      <c r="AU5402" s="45"/>
    </row>
    <row r="5403" spans="27:47" ht="12" customHeight="1">
      <c r="AA5403" s="27">
        <v>0</v>
      </c>
      <c r="AU5403" s="45"/>
    </row>
    <row r="5404" spans="27:47" ht="12" customHeight="1">
      <c r="AA5404" s="27">
        <v>0</v>
      </c>
      <c r="AU5404" s="45"/>
    </row>
    <row r="5405" spans="27:47" ht="12" customHeight="1">
      <c r="AA5405" s="27">
        <v>0</v>
      </c>
      <c r="AU5405" s="45"/>
    </row>
    <row r="5406" spans="27:47" ht="12" customHeight="1">
      <c r="AA5406" s="27">
        <v>0</v>
      </c>
      <c r="AU5406" s="45"/>
    </row>
    <row r="5407" spans="27:47" ht="12" customHeight="1">
      <c r="AA5407" s="27">
        <v>0</v>
      </c>
      <c r="AU5407" s="45"/>
    </row>
    <row r="5408" spans="27:47" ht="12" customHeight="1">
      <c r="AA5408" s="27">
        <v>0</v>
      </c>
      <c r="AU5408" s="45"/>
    </row>
    <row r="5409" spans="27:47" ht="12" customHeight="1">
      <c r="AA5409" s="27">
        <v>0</v>
      </c>
      <c r="AU5409" s="45"/>
    </row>
    <row r="5410" spans="27:47" ht="12" customHeight="1">
      <c r="AA5410" s="27">
        <v>0</v>
      </c>
      <c r="AU5410" s="45"/>
    </row>
    <row r="5411" spans="27:47" ht="12" customHeight="1">
      <c r="AA5411" s="27">
        <v>0</v>
      </c>
      <c r="AU5411" s="45"/>
    </row>
    <row r="5412" spans="27:47" ht="12" customHeight="1">
      <c r="AA5412" s="27">
        <v>0</v>
      </c>
      <c r="AU5412" s="45"/>
    </row>
    <row r="5413" spans="27:47" ht="12" customHeight="1">
      <c r="AA5413" s="27">
        <v>0</v>
      </c>
      <c r="AU5413" s="45"/>
    </row>
    <row r="5414" spans="27:47" ht="12" customHeight="1">
      <c r="AA5414" s="27">
        <v>0</v>
      </c>
      <c r="AU5414" s="45"/>
    </row>
    <row r="5415" spans="27:47" ht="12" customHeight="1">
      <c r="AA5415" s="27">
        <v>0</v>
      </c>
      <c r="AU5415" s="45"/>
    </row>
    <row r="5416" spans="27:47" ht="12" customHeight="1">
      <c r="AA5416" s="27">
        <v>0</v>
      </c>
      <c r="AU5416" s="45"/>
    </row>
    <row r="5417" spans="27:47" ht="12" customHeight="1">
      <c r="AA5417" s="27">
        <v>0</v>
      </c>
      <c r="AU5417" s="45"/>
    </row>
    <row r="5418" spans="27:47" ht="12" customHeight="1">
      <c r="AA5418" s="27">
        <v>0</v>
      </c>
      <c r="AU5418" s="45"/>
    </row>
    <row r="5419" spans="27:47" ht="12" customHeight="1">
      <c r="AA5419" s="27">
        <v>0</v>
      </c>
      <c r="AU5419" s="45"/>
    </row>
    <row r="5420" spans="27:47" ht="12" customHeight="1">
      <c r="AA5420" s="27">
        <v>0</v>
      </c>
      <c r="AU5420" s="45"/>
    </row>
    <row r="5421" spans="27:47" ht="12" customHeight="1">
      <c r="AA5421" s="27">
        <v>0</v>
      </c>
      <c r="AU5421" s="45"/>
    </row>
    <row r="5422" spans="27:47" ht="12" customHeight="1">
      <c r="AA5422" s="27">
        <v>0</v>
      </c>
      <c r="AU5422" s="45"/>
    </row>
    <row r="5423" spans="27:47" ht="12" customHeight="1">
      <c r="AA5423" s="27">
        <v>0</v>
      </c>
      <c r="AU5423" s="45"/>
    </row>
    <row r="5424" spans="27:47" ht="12" customHeight="1">
      <c r="AA5424" s="27">
        <v>0</v>
      </c>
      <c r="AU5424" s="45"/>
    </row>
    <row r="5425" spans="27:47" ht="12" customHeight="1">
      <c r="AA5425" s="27">
        <v>0</v>
      </c>
      <c r="AU5425" s="45"/>
    </row>
    <row r="5426" spans="27:47" ht="12" customHeight="1">
      <c r="AA5426" s="27">
        <v>0</v>
      </c>
      <c r="AU5426" s="45"/>
    </row>
    <row r="5427" spans="27:47" ht="12" customHeight="1">
      <c r="AA5427" s="27">
        <v>0</v>
      </c>
      <c r="AU5427" s="45"/>
    </row>
    <row r="5428" spans="27:47" ht="12" customHeight="1">
      <c r="AA5428" s="27">
        <v>0</v>
      </c>
      <c r="AU5428" s="45"/>
    </row>
    <row r="5429" spans="27:47" ht="12" customHeight="1">
      <c r="AA5429" s="27">
        <v>0</v>
      </c>
      <c r="AU5429" s="45"/>
    </row>
    <row r="5430" spans="27:47" ht="12" customHeight="1">
      <c r="AA5430" s="27">
        <v>0</v>
      </c>
      <c r="AU5430" s="45"/>
    </row>
    <row r="5431" spans="27:47" ht="12" customHeight="1">
      <c r="AA5431" s="27">
        <v>0</v>
      </c>
      <c r="AU5431" s="45"/>
    </row>
    <row r="5432" spans="27:47" ht="12" customHeight="1">
      <c r="AA5432" s="27">
        <v>0</v>
      </c>
      <c r="AU5432" s="45"/>
    </row>
    <row r="5433" spans="27:47" ht="12" customHeight="1">
      <c r="AA5433" s="27">
        <v>0</v>
      </c>
      <c r="AU5433" s="45"/>
    </row>
    <row r="5434" spans="27:47" ht="12" customHeight="1">
      <c r="AA5434" s="27">
        <v>0</v>
      </c>
      <c r="AU5434" s="45"/>
    </row>
    <row r="5435" spans="27:47" ht="12" customHeight="1">
      <c r="AA5435" s="27">
        <v>0</v>
      </c>
      <c r="AU5435" s="45"/>
    </row>
    <row r="5436" spans="27:47" ht="12" customHeight="1">
      <c r="AA5436" s="27">
        <v>0</v>
      </c>
      <c r="AU5436" s="45"/>
    </row>
    <row r="5437" spans="27:47" ht="12" customHeight="1">
      <c r="AA5437" s="27">
        <v>0</v>
      </c>
      <c r="AU5437" s="45"/>
    </row>
    <row r="5438" spans="27:47" ht="12" customHeight="1">
      <c r="AA5438" s="27">
        <v>0</v>
      </c>
      <c r="AU5438" s="45"/>
    </row>
    <row r="5439" spans="27:47" ht="12" customHeight="1">
      <c r="AA5439" s="27">
        <v>0</v>
      </c>
      <c r="AU5439" s="45"/>
    </row>
    <row r="5440" spans="27:47" ht="12" customHeight="1">
      <c r="AA5440" s="27">
        <v>0</v>
      </c>
      <c r="AU5440" s="45"/>
    </row>
    <row r="5441" spans="27:47" ht="12" customHeight="1">
      <c r="AA5441" s="27">
        <v>0</v>
      </c>
      <c r="AU5441" s="45"/>
    </row>
    <row r="5442" spans="27:47" ht="12" customHeight="1">
      <c r="AA5442" s="27">
        <v>0</v>
      </c>
      <c r="AU5442" s="45"/>
    </row>
    <row r="5443" spans="27:47" ht="12" customHeight="1">
      <c r="AA5443" s="27">
        <v>0</v>
      </c>
      <c r="AU5443" s="45"/>
    </row>
    <row r="5444" spans="27:47" ht="12" customHeight="1">
      <c r="AA5444" s="27">
        <v>0</v>
      </c>
      <c r="AU5444" s="45"/>
    </row>
    <row r="5445" spans="27:47" ht="12" customHeight="1">
      <c r="AA5445" s="27">
        <v>0</v>
      </c>
      <c r="AU5445" s="45"/>
    </row>
    <row r="5446" spans="27:47" ht="12" customHeight="1">
      <c r="AA5446" s="27">
        <v>0</v>
      </c>
      <c r="AU5446" s="45"/>
    </row>
    <row r="5447" spans="27:47" ht="12" customHeight="1">
      <c r="AA5447" s="27">
        <v>0</v>
      </c>
      <c r="AU5447" s="45"/>
    </row>
    <row r="5448" spans="27:47" ht="12" customHeight="1">
      <c r="AA5448" s="27">
        <v>0</v>
      </c>
      <c r="AU5448" s="45"/>
    </row>
    <row r="5449" spans="27:47" ht="12" customHeight="1">
      <c r="AA5449" s="27">
        <v>0</v>
      </c>
      <c r="AU5449" s="45"/>
    </row>
    <row r="5450" spans="27:47" ht="12" customHeight="1">
      <c r="AA5450" s="27">
        <v>0</v>
      </c>
      <c r="AU5450" s="45"/>
    </row>
    <row r="5451" spans="27:47" ht="12" customHeight="1">
      <c r="AA5451" s="27">
        <v>0</v>
      </c>
      <c r="AU5451" s="45"/>
    </row>
    <row r="5452" spans="27:47" ht="12" customHeight="1">
      <c r="AA5452" s="27">
        <v>0</v>
      </c>
      <c r="AU5452" s="45"/>
    </row>
    <row r="5453" spans="27:47" ht="12" customHeight="1">
      <c r="AA5453" s="27">
        <v>0</v>
      </c>
      <c r="AU5453" s="45"/>
    </row>
    <row r="5454" spans="27:47" ht="12" customHeight="1">
      <c r="AA5454" s="27">
        <v>0</v>
      </c>
      <c r="AU5454" s="45"/>
    </row>
    <row r="5455" spans="27:47" ht="12" customHeight="1">
      <c r="AA5455" s="27">
        <v>0</v>
      </c>
      <c r="AU5455" s="45"/>
    </row>
    <row r="5456" spans="27:47" ht="12" customHeight="1">
      <c r="AA5456" s="27">
        <v>0</v>
      </c>
      <c r="AU5456" s="45"/>
    </row>
    <row r="5457" spans="27:47" ht="12" customHeight="1">
      <c r="AA5457" s="27">
        <v>0</v>
      </c>
      <c r="AU5457" s="45"/>
    </row>
    <row r="5458" spans="27:47" ht="12" customHeight="1">
      <c r="AA5458" s="27">
        <v>0</v>
      </c>
      <c r="AU5458" s="45"/>
    </row>
    <row r="5459" spans="27:47" ht="12" customHeight="1">
      <c r="AA5459" s="27">
        <v>0</v>
      </c>
      <c r="AU5459" s="45"/>
    </row>
    <row r="5460" spans="27:47" ht="12" customHeight="1">
      <c r="AA5460" s="27">
        <v>0</v>
      </c>
      <c r="AU5460" s="45"/>
    </row>
    <row r="5461" spans="27:47" ht="12" customHeight="1">
      <c r="AA5461" s="27">
        <v>0</v>
      </c>
      <c r="AU5461" s="45"/>
    </row>
    <row r="5462" spans="27:47" ht="12" customHeight="1">
      <c r="AA5462" s="27">
        <v>0</v>
      </c>
      <c r="AU5462" s="45"/>
    </row>
    <row r="5463" spans="27:47" ht="12" customHeight="1">
      <c r="AA5463" s="27">
        <v>0</v>
      </c>
      <c r="AU5463" s="45"/>
    </row>
    <row r="5464" spans="27:47" ht="12" customHeight="1">
      <c r="AA5464" s="27">
        <v>0</v>
      </c>
      <c r="AU5464" s="45"/>
    </row>
    <row r="5465" spans="27:47" ht="12" customHeight="1">
      <c r="AA5465" s="27">
        <v>0</v>
      </c>
      <c r="AU5465" s="45"/>
    </row>
    <row r="5466" spans="27:47" ht="12" customHeight="1">
      <c r="AA5466" s="27">
        <v>0</v>
      </c>
      <c r="AU5466" s="45"/>
    </row>
    <row r="5467" spans="27:47" ht="12" customHeight="1">
      <c r="AA5467" s="27">
        <v>0</v>
      </c>
      <c r="AU5467" s="45"/>
    </row>
    <row r="5468" spans="27:47" ht="12" customHeight="1">
      <c r="AA5468" s="27">
        <v>0</v>
      </c>
      <c r="AU5468" s="45"/>
    </row>
    <row r="5469" spans="27:47" ht="12" customHeight="1">
      <c r="AA5469" s="27">
        <v>0</v>
      </c>
      <c r="AU5469" s="45"/>
    </row>
    <row r="5470" spans="27:47" ht="12" customHeight="1">
      <c r="AA5470" s="27">
        <v>0</v>
      </c>
      <c r="AU5470" s="45"/>
    </row>
    <row r="5471" spans="27:47" ht="12" customHeight="1">
      <c r="AA5471" s="27">
        <v>0</v>
      </c>
      <c r="AU5471" s="45"/>
    </row>
    <row r="5472" spans="27:47" ht="12" customHeight="1">
      <c r="AA5472" s="27">
        <v>0</v>
      </c>
      <c r="AU5472" s="45"/>
    </row>
    <row r="5473" spans="27:47" ht="12" customHeight="1">
      <c r="AA5473" s="27">
        <v>0</v>
      </c>
      <c r="AU5473" s="45"/>
    </row>
    <row r="5474" spans="27:47" ht="12" customHeight="1">
      <c r="AA5474" s="27">
        <v>0</v>
      </c>
      <c r="AU5474" s="45"/>
    </row>
    <row r="5475" spans="27:47" ht="12" customHeight="1">
      <c r="AA5475" s="27">
        <v>0</v>
      </c>
      <c r="AU5475" s="45"/>
    </row>
    <row r="5476" spans="27:47" ht="12" customHeight="1">
      <c r="AA5476" s="27">
        <v>0</v>
      </c>
      <c r="AU5476" s="45"/>
    </row>
    <row r="5477" spans="27:47" ht="12" customHeight="1">
      <c r="AA5477" s="27">
        <v>0</v>
      </c>
      <c r="AU5477" s="45"/>
    </row>
    <row r="5478" spans="27:47" ht="12" customHeight="1">
      <c r="AA5478" s="27">
        <v>0</v>
      </c>
      <c r="AU5478" s="45"/>
    </row>
    <row r="5479" spans="27:47" ht="12" customHeight="1">
      <c r="AA5479" s="27">
        <v>0</v>
      </c>
      <c r="AU5479" s="45"/>
    </row>
    <row r="5480" spans="27:47" ht="12" customHeight="1">
      <c r="AA5480" s="27">
        <v>0</v>
      </c>
      <c r="AU5480" s="45"/>
    </row>
    <row r="5481" spans="27:47" ht="12" customHeight="1">
      <c r="AA5481" s="27">
        <v>0</v>
      </c>
      <c r="AU5481" s="45"/>
    </row>
    <row r="5482" spans="27:47" ht="12" customHeight="1">
      <c r="AA5482" s="27">
        <v>0</v>
      </c>
      <c r="AU5482" s="45"/>
    </row>
    <row r="5483" spans="27:47" ht="12" customHeight="1">
      <c r="AA5483" s="27">
        <v>0</v>
      </c>
      <c r="AU5483" s="45"/>
    </row>
    <row r="5484" spans="27:47" ht="12" customHeight="1">
      <c r="AA5484" s="27">
        <v>0</v>
      </c>
      <c r="AU5484" s="45"/>
    </row>
    <row r="5485" spans="27:47" ht="12" customHeight="1">
      <c r="AA5485" s="27">
        <v>0</v>
      </c>
      <c r="AU5485" s="45"/>
    </row>
    <row r="5486" spans="27:47" ht="12" customHeight="1">
      <c r="AA5486" s="27">
        <v>0</v>
      </c>
      <c r="AU5486" s="45"/>
    </row>
    <row r="5487" spans="27:47" ht="12" customHeight="1">
      <c r="AA5487" s="27">
        <v>0</v>
      </c>
      <c r="AU5487" s="45"/>
    </row>
    <row r="5488" spans="27:47" ht="12" customHeight="1">
      <c r="AA5488" s="27">
        <v>0</v>
      </c>
      <c r="AU5488" s="45"/>
    </row>
    <row r="5489" spans="27:47" ht="12" customHeight="1">
      <c r="AA5489" s="27">
        <v>0</v>
      </c>
      <c r="AU5489" s="45"/>
    </row>
    <row r="5490" spans="27:47" ht="12" customHeight="1">
      <c r="AA5490" s="27">
        <v>0</v>
      </c>
      <c r="AU5490" s="45"/>
    </row>
    <row r="5491" spans="27:47" ht="12" customHeight="1">
      <c r="AA5491" s="27">
        <v>0</v>
      </c>
      <c r="AU5491" s="45"/>
    </row>
    <row r="5492" spans="27:47" ht="12" customHeight="1">
      <c r="AA5492" s="27">
        <v>0</v>
      </c>
      <c r="AU5492" s="45"/>
    </row>
    <row r="5493" spans="27:47" ht="12" customHeight="1">
      <c r="AA5493" s="27">
        <v>0</v>
      </c>
      <c r="AU5493" s="45"/>
    </row>
    <row r="5494" spans="27:47" ht="12" customHeight="1">
      <c r="AA5494" s="27">
        <v>0</v>
      </c>
      <c r="AU5494" s="45"/>
    </row>
    <row r="5495" spans="27:47" ht="12" customHeight="1">
      <c r="AA5495" s="27">
        <v>0</v>
      </c>
      <c r="AU5495" s="45"/>
    </row>
    <row r="5496" spans="27:47" ht="12" customHeight="1">
      <c r="AA5496" s="27">
        <v>0</v>
      </c>
      <c r="AU5496" s="45"/>
    </row>
    <row r="5497" spans="27:47" ht="12" customHeight="1">
      <c r="AA5497" s="27">
        <v>0</v>
      </c>
      <c r="AU5497" s="45"/>
    </row>
    <row r="5498" spans="27:47" ht="12" customHeight="1">
      <c r="AA5498" s="27">
        <v>0</v>
      </c>
      <c r="AU5498" s="45"/>
    </row>
    <row r="5499" spans="27:47" ht="12" customHeight="1">
      <c r="AA5499" s="27">
        <v>0</v>
      </c>
      <c r="AU5499" s="45"/>
    </row>
    <row r="5500" spans="27:47" ht="12" customHeight="1">
      <c r="AA5500" s="27">
        <v>0</v>
      </c>
      <c r="AU5500" s="45"/>
    </row>
    <row r="5501" spans="27:47" ht="12" customHeight="1">
      <c r="AA5501" s="27">
        <v>0</v>
      </c>
      <c r="AU5501" s="45"/>
    </row>
    <row r="5502" spans="27:47" ht="12" customHeight="1">
      <c r="AA5502" s="27">
        <v>0</v>
      </c>
      <c r="AU5502" s="45"/>
    </row>
    <row r="5503" spans="27:47" ht="12" customHeight="1">
      <c r="AA5503" s="27">
        <v>0</v>
      </c>
      <c r="AU5503" s="45"/>
    </row>
    <row r="5504" spans="27:47" ht="12" customHeight="1">
      <c r="AA5504" s="27">
        <v>0</v>
      </c>
      <c r="AU5504" s="45"/>
    </row>
    <row r="5505" spans="27:47" ht="12" customHeight="1">
      <c r="AA5505" s="27">
        <v>0</v>
      </c>
      <c r="AU5505" s="45"/>
    </row>
    <row r="5506" spans="27:47" ht="12" customHeight="1">
      <c r="AA5506" s="27">
        <v>0</v>
      </c>
      <c r="AU5506" s="45"/>
    </row>
    <row r="5507" spans="27:47" ht="12" customHeight="1">
      <c r="AA5507" s="27">
        <v>0</v>
      </c>
      <c r="AU5507" s="45"/>
    </row>
    <row r="5508" spans="27:47" ht="12" customHeight="1">
      <c r="AA5508" s="27">
        <v>0</v>
      </c>
      <c r="AU5508" s="45"/>
    </row>
    <row r="5509" spans="27:47" ht="12" customHeight="1">
      <c r="AA5509" s="27">
        <v>0</v>
      </c>
      <c r="AU5509" s="45"/>
    </row>
    <row r="5510" spans="27:47" ht="12" customHeight="1">
      <c r="AA5510" s="27">
        <v>0</v>
      </c>
      <c r="AU5510" s="45"/>
    </row>
    <row r="5511" spans="27:47" ht="12" customHeight="1">
      <c r="AA5511" s="27">
        <v>0</v>
      </c>
      <c r="AU5511" s="45"/>
    </row>
    <row r="5512" spans="27:47" ht="12" customHeight="1">
      <c r="AA5512" s="27">
        <v>0</v>
      </c>
      <c r="AU5512" s="45"/>
    </row>
    <row r="5513" spans="27:47" ht="12" customHeight="1">
      <c r="AA5513" s="27">
        <v>0</v>
      </c>
      <c r="AU5513" s="45"/>
    </row>
    <row r="5514" spans="27:47" ht="12" customHeight="1">
      <c r="AA5514" s="27">
        <v>0</v>
      </c>
      <c r="AU5514" s="45"/>
    </row>
    <row r="5515" spans="27:47" ht="12" customHeight="1">
      <c r="AA5515" s="27">
        <v>0</v>
      </c>
      <c r="AU5515" s="45"/>
    </row>
    <row r="5516" spans="27:47" ht="12" customHeight="1">
      <c r="AA5516" s="27">
        <v>0</v>
      </c>
      <c r="AU5516" s="45"/>
    </row>
    <row r="5517" spans="27:47" ht="12" customHeight="1">
      <c r="AA5517" s="27">
        <v>0</v>
      </c>
      <c r="AU5517" s="45"/>
    </row>
    <row r="5518" spans="27:47" ht="12" customHeight="1">
      <c r="AA5518" s="27">
        <v>0</v>
      </c>
      <c r="AU5518" s="45"/>
    </row>
    <row r="5519" spans="27:47" ht="12" customHeight="1">
      <c r="AA5519" s="27">
        <v>0</v>
      </c>
      <c r="AU5519" s="45"/>
    </row>
    <row r="5520" spans="27:47" ht="12" customHeight="1">
      <c r="AA5520" s="27">
        <v>0</v>
      </c>
      <c r="AU5520" s="45"/>
    </row>
    <row r="5521" spans="27:47" ht="12" customHeight="1">
      <c r="AA5521" s="27">
        <v>0</v>
      </c>
      <c r="AU5521" s="45"/>
    </row>
    <row r="5522" spans="27:47" ht="12" customHeight="1">
      <c r="AA5522" s="27">
        <v>0</v>
      </c>
      <c r="AU5522" s="45"/>
    </row>
    <row r="5523" spans="27:47" ht="12" customHeight="1">
      <c r="AA5523" s="27">
        <v>0</v>
      </c>
      <c r="AU5523" s="45"/>
    </row>
    <row r="5524" spans="27:47" ht="12" customHeight="1">
      <c r="AA5524" s="27">
        <v>0</v>
      </c>
      <c r="AU5524" s="45"/>
    </row>
    <row r="5525" spans="27:47" ht="12" customHeight="1">
      <c r="AA5525" s="27">
        <v>0</v>
      </c>
      <c r="AU5525" s="45"/>
    </row>
    <row r="5526" spans="27:47" ht="12" customHeight="1">
      <c r="AA5526" s="27">
        <v>0</v>
      </c>
      <c r="AU5526" s="45"/>
    </row>
    <row r="5527" spans="27:47" ht="12" customHeight="1">
      <c r="AA5527" s="27">
        <v>0</v>
      </c>
      <c r="AU5527" s="45"/>
    </row>
    <row r="5528" spans="27:47" ht="12" customHeight="1">
      <c r="AA5528" s="27">
        <v>0</v>
      </c>
      <c r="AU5528" s="45"/>
    </row>
    <row r="5529" spans="27:47" ht="12" customHeight="1">
      <c r="AA5529" s="27">
        <v>0</v>
      </c>
      <c r="AU5529" s="45"/>
    </row>
    <row r="5530" spans="27:47" ht="12" customHeight="1">
      <c r="AA5530" s="27">
        <v>0</v>
      </c>
      <c r="AU5530" s="45"/>
    </row>
    <row r="5531" spans="27:47" ht="12" customHeight="1">
      <c r="AA5531" s="27">
        <v>0</v>
      </c>
      <c r="AU5531" s="45"/>
    </row>
    <row r="5532" spans="27:47" ht="12" customHeight="1">
      <c r="AA5532" s="27">
        <v>0</v>
      </c>
      <c r="AU5532" s="45"/>
    </row>
    <row r="5533" spans="27:47" ht="12" customHeight="1">
      <c r="AA5533" s="27">
        <v>0</v>
      </c>
      <c r="AU5533" s="45"/>
    </row>
    <row r="5534" spans="27:47" ht="12" customHeight="1">
      <c r="AA5534" s="27">
        <v>0</v>
      </c>
      <c r="AU5534" s="45"/>
    </row>
    <row r="5535" spans="27:47" ht="12" customHeight="1">
      <c r="AA5535" s="27">
        <v>0</v>
      </c>
      <c r="AU5535" s="45"/>
    </row>
    <row r="5536" spans="27:47" ht="12" customHeight="1">
      <c r="AA5536" s="27">
        <v>0</v>
      </c>
      <c r="AU5536" s="45"/>
    </row>
    <row r="5537" spans="27:47" ht="12" customHeight="1">
      <c r="AA5537" s="27">
        <v>0</v>
      </c>
      <c r="AU5537" s="45"/>
    </row>
    <row r="5538" spans="27:47" ht="12" customHeight="1">
      <c r="AA5538" s="27">
        <v>0</v>
      </c>
      <c r="AU5538" s="45"/>
    </row>
    <row r="5539" spans="27:47" ht="12" customHeight="1">
      <c r="AA5539" s="27">
        <v>0</v>
      </c>
      <c r="AU5539" s="45"/>
    </row>
    <row r="5540" spans="27:47" ht="12" customHeight="1">
      <c r="AA5540" s="27">
        <v>0</v>
      </c>
      <c r="AU5540" s="45"/>
    </row>
    <row r="5541" spans="27:47" ht="12" customHeight="1">
      <c r="AA5541" s="27">
        <v>0</v>
      </c>
      <c r="AU5541" s="45"/>
    </row>
    <row r="5542" spans="27:47" ht="12" customHeight="1">
      <c r="AA5542" s="27">
        <v>0</v>
      </c>
      <c r="AU5542" s="45"/>
    </row>
    <row r="5543" spans="27:47" ht="12" customHeight="1">
      <c r="AA5543" s="27">
        <v>0</v>
      </c>
      <c r="AU5543" s="45"/>
    </row>
    <row r="5544" spans="27:47" ht="12" customHeight="1">
      <c r="AA5544" s="27">
        <v>0</v>
      </c>
      <c r="AU5544" s="45"/>
    </row>
    <row r="5545" spans="27:47" ht="12" customHeight="1">
      <c r="AA5545" s="27">
        <v>0</v>
      </c>
      <c r="AU5545" s="45"/>
    </row>
    <row r="5546" spans="27:47" ht="12" customHeight="1">
      <c r="AA5546" s="27">
        <v>0</v>
      </c>
      <c r="AU5546" s="45"/>
    </row>
    <row r="5547" spans="27:47" ht="12" customHeight="1">
      <c r="AA5547" s="27">
        <v>0</v>
      </c>
      <c r="AU5547" s="45"/>
    </row>
    <row r="5548" spans="27:47" ht="12" customHeight="1">
      <c r="AA5548" s="27">
        <v>0</v>
      </c>
      <c r="AU5548" s="45"/>
    </row>
    <row r="5549" spans="27:47" ht="12" customHeight="1">
      <c r="AA5549" s="27">
        <v>0</v>
      </c>
      <c r="AU5549" s="45"/>
    </row>
    <row r="5550" spans="27:47" ht="12" customHeight="1">
      <c r="AA5550" s="27">
        <v>0</v>
      </c>
      <c r="AU5550" s="45"/>
    </row>
    <row r="5551" spans="27:47" ht="12" customHeight="1">
      <c r="AA5551" s="27">
        <v>0</v>
      </c>
      <c r="AU5551" s="45"/>
    </row>
    <row r="5552" spans="27:47" ht="12" customHeight="1">
      <c r="AA5552" s="27">
        <v>0</v>
      </c>
      <c r="AU5552" s="45"/>
    </row>
    <row r="5553" spans="27:47" ht="12" customHeight="1">
      <c r="AA5553" s="27">
        <v>0</v>
      </c>
      <c r="AU5553" s="45"/>
    </row>
    <row r="5554" spans="27:47" ht="12" customHeight="1">
      <c r="AA5554" s="27">
        <v>0</v>
      </c>
      <c r="AU5554" s="45"/>
    </row>
    <row r="5555" spans="27:47" ht="12" customHeight="1">
      <c r="AA5555" s="27">
        <v>0</v>
      </c>
      <c r="AU5555" s="45"/>
    </row>
    <row r="5556" spans="27:47" ht="12" customHeight="1">
      <c r="AA5556" s="27">
        <v>0</v>
      </c>
      <c r="AU5556" s="45"/>
    </row>
    <row r="5557" spans="27:47" ht="12" customHeight="1">
      <c r="AA5557" s="27">
        <v>0</v>
      </c>
      <c r="AU5557" s="45"/>
    </row>
    <row r="5558" spans="27:47" ht="12" customHeight="1">
      <c r="AA5558" s="27">
        <v>0</v>
      </c>
      <c r="AU5558" s="45"/>
    </row>
    <row r="5559" spans="27:47" ht="12" customHeight="1">
      <c r="AA5559" s="27">
        <v>0</v>
      </c>
      <c r="AU5559" s="45"/>
    </row>
    <row r="5560" spans="27:47" ht="12" customHeight="1">
      <c r="AA5560" s="27">
        <v>0</v>
      </c>
      <c r="AU5560" s="45"/>
    </row>
    <row r="5561" spans="27:47" ht="12" customHeight="1">
      <c r="AA5561" s="27">
        <v>0</v>
      </c>
      <c r="AU5561" s="45"/>
    </row>
    <row r="5562" spans="27:47" ht="12" customHeight="1">
      <c r="AA5562" s="27">
        <v>0</v>
      </c>
      <c r="AU5562" s="45"/>
    </row>
    <row r="5563" spans="27:47" ht="12" customHeight="1">
      <c r="AA5563" s="27">
        <v>0</v>
      </c>
      <c r="AU5563" s="45"/>
    </row>
    <row r="5564" spans="27:47" ht="12" customHeight="1">
      <c r="AA5564" s="27">
        <v>0</v>
      </c>
      <c r="AU5564" s="45"/>
    </row>
    <row r="5565" spans="27:47" ht="12" customHeight="1">
      <c r="AA5565" s="27">
        <v>0</v>
      </c>
      <c r="AU5565" s="45"/>
    </row>
    <row r="5566" spans="27:47" ht="12" customHeight="1">
      <c r="AA5566" s="27">
        <v>0</v>
      </c>
      <c r="AU5566" s="45"/>
    </row>
    <row r="5567" spans="27:47" ht="12" customHeight="1">
      <c r="AA5567" s="27">
        <v>0</v>
      </c>
      <c r="AU5567" s="45"/>
    </row>
    <row r="5568" spans="27:47" ht="12" customHeight="1">
      <c r="AA5568" s="27">
        <v>0</v>
      </c>
      <c r="AU5568" s="45"/>
    </row>
    <row r="5569" spans="27:47" ht="12" customHeight="1">
      <c r="AA5569" s="27">
        <v>0</v>
      </c>
      <c r="AU5569" s="45"/>
    </row>
    <row r="5570" spans="27:47" ht="12" customHeight="1">
      <c r="AA5570" s="27">
        <v>0</v>
      </c>
      <c r="AU5570" s="45"/>
    </row>
    <row r="5571" spans="27:47" ht="12" customHeight="1">
      <c r="AA5571" s="27">
        <v>0</v>
      </c>
      <c r="AU5571" s="45"/>
    </row>
    <row r="5572" spans="27:47" ht="12" customHeight="1">
      <c r="AA5572" s="27">
        <v>0</v>
      </c>
      <c r="AU5572" s="45"/>
    </row>
    <row r="5573" spans="27:47" ht="12" customHeight="1">
      <c r="AA5573" s="27">
        <v>0</v>
      </c>
      <c r="AU5573" s="45"/>
    </row>
    <row r="5574" spans="27:47" ht="12" customHeight="1">
      <c r="AA5574" s="27">
        <v>0</v>
      </c>
      <c r="AU5574" s="45"/>
    </row>
    <row r="5575" spans="27:47" ht="12" customHeight="1">
      <c r="AA5575" s="27">
        <v>0</v>
      </c>
      <c r="AU5575" s="45"/>
    </row>
    <row r="5576" spans="27:47" ht="12" customHeight="1">
      <c r="AA5576" s="27">
        <v>0</v>
      </c>
      <c r="AU5576" s="45"/>
    </row>
    <row r="5577" spans="27:47" ht="12" customHeight="1">
      <c r="AA5577" s="27">
        <v>0</v>
      </c>
      <c r="AU5577" s="45"/>
    </row>
    <row r="5578" spans="27:47" ht="12" customHeight="1">
      <c r="AA5578" s="27">
        <v>0</v>
      </c>
      <c r="AU5578" s="45"/>
    </row>
    <row r="5579" spans="27:47" ht="12" customHeight="1">
      <c r="AA5579" s="27">
        <v>0</v>
      </c>
      <c r="AU5579" s="45"/>
    </row>
    <row r="5580" spans="27:47" ht="12" customHeight="1">
      <c r="AA5580" s="27">
        <v>0</v>
      </c>
      <c r="AU5580" s="45"/>
    </row>
    <row r="5581" spans="27:47" ht="12" customHeight="1">
      <c r="AA5581" s="27">
        <v>0</v>
      </c>
      <c r="AU5581" s="45"/>
    </row>
    <row r="5582" spans="27:47" ht="12" customHeight="1">
      <c r="AA5582" s="27">
        <v>0</v>
      </c>
      <c r="AU5582" s="45"/>
    </row>
    <row r="5583" spans="27:47" ht="12" customHeight="1">
      <c r="AA5583" s="27">
        <v>0</v>
      </c>
      <c r="AU5583" s="45"/>
    </row>
    <row r="5584" spans="27:47" ht="12" customHeight="1">
      <c r="AA5584" s="27">
        <v>0</v>
      </c>
      <c r="AU5584" s="45"/>
    </row>
    <row r="5585" spans="27:47" ht="12" customHeight="1">
      <c r="AA5585" s="27">
        <v>0</v>
      </c>
      <c r="AU5585" s="45"/>
    </row>
    <row r="5586" spans="27:47" ht="12" customHeight="1">
      <c r="AA5586" s="27">
        <v>0</v>
      </c>
      <c r="AU5586" s="45"/>
    </row>
    <row r="5587" spans="27:47" ht="12" customHeight="1">
      <c r="AA5587" s="27">
        <v>0</v>
      </c>
      <c r="AU5587" s="45"/>
    </row>
    <row r="5588" spans="27:47" ht="12" customHeight="1">
      <c r="AA5588" s="27">
        <v>0</v>
      </c>
      <c r="AU5588" s="45"/>
    </row>
    <row r="5589" spans="27:47" ht="12" customHeight="1">
      <c r="AA5589" s="27">
        <v>0</v>
      </c>
      <c r="AU5589" s="45"/>
    </row>
    <row r="5590" spans="27:47" ht="12" customHeight="1">
      <c r="AA5590" s="27">
        <v>0</v>
      </c>
      <c r="AU5590" s="45"/>
    </row>
    <row r="5591" spans="27:47" ht="12" customHeight="1">
      <c r="AA5591" s="27">
        <v>0</v>
      </c>
      <c r="AU5591" s="45"/>
    </row>
    <row r="5592" spans="27:47" ht="12" customHeight="1">
      <c r="AA5592" s="27">
        <v>0</v>
      </c>
      <c r="AU5592" s="45"/>
    </row>
    <row r="5593" spans="27:47" ht="12" customHeight="1">
      <c r="AA5593" s="27">
        <v>0</v>
      </c>
      <c r="AU5593" s="45"/>
    </row>
    <row r="5594" spans="27:47" ht="12" customHeight="1">
      <c r="AA5594" s="27">
        <v>0</v>
      </c>
      <c r="AU5594" s="45"/>
    </row>
    <row r="5595" spans="27:47" ht="12" customHeight="1">
      <c r="AA5595" s="27">
        <v>0</v>
      </c>
      <c r="AU5595" s="45"/>
    </row>
    <row r="5596" spans="27:47" ht="12" customHeight="1">
      <c r="AA5596" s="27">
        <v>0</v>
      </c>
      <c r="AU5596" s="45"/>
    </row>
    <row r="5597" spans="27:47" ht="12" customHeight="1">
      <c r="AA5597" s="27">
        <v>0</v>
      </c>
      <c r="AU5597" s="45"/>
    </row>
    <row r="5598" spans="27:47" ht="12" customHeight="1">
      <c r="AA5598" s="27">
        <v>0</v>
      </c>
      <c r="AU5598" s="45"/>
    </row>
    <row r="5599" spans="27:47" ht="12" customHeight="1">
      <c r="AA5599" s="27">
        <v>0</v>
      </c>
      <c r="AU5599" s="45"/>
    </row>
    <row r="5600" spans="27:47" ht="12" customHeight="1">
      <c r="AA5600" s="27">
        <v>0</v>
      </c>
      <c r="AU5600" s="45"/>
    </row>
    <row r="5601" spans="27:47" ht="12" customHeight="1">
      <c r="AA5601" s="27">
        <v>0</v>
      </c>
      <c r="AU5601" s="45"/>
    </row>
    <row r="5602" spans="27:47" ht="12" customHeight="1">
      <c r="AA5602" s="27">
        <v>0</v>
      </c>
      <c r="AU5602" s="45"/>
    </row>
    <row r="5603" spans="27:47" ht="12" customHeight="1">
      <c r="AA5603" s="27">
        <v>0</v>
      </c>
      <c r="AU5603" s="45"/>
    </row>
    <row r="5604" spans="27:47" ht="12" customHeight="1">
      <c r="AA5604" s="27">
        <v>0</v>
      </c>
      <c r="AU5604" s="45"/>
    </row>
    <row r="5605" spans="27:47" ht="12" customHeight="1">
      <c r="AA5605" s="27">
        <v>0</v>
      </c>
      <c r="AU5605" s="45"/>
    </row>
    <row r="5606" spans="27:47" ht="12" customHeight="1">
      <c r="AA5606" s="27">
        <v>0</v>
      </c>
      <c r="AU5606" s="45"/>
    </row>
    <row r="5607" spans="27:47" ht="12" customHeight="1">
      <c r="AA5607" s="27">
        <v>0</v>
      </c>
      <c r="AU5607" s="45"/>
    </row>
    <row r="5608" spans="27:47" ht="12" customHeight="1">
      <c r="AA5608" s="27">
        <v>0</v>
      </c>
      <c r="AU5608" s="45"/>
    </row>
    <row r="5609" spans="27:47" ht="12" customHeight="1">
      <c r="AA5609" s="27">
        <v>0</v>
      </c>
      <c r="AU5609" s="45"/>
    </row>
    <row r="5610" spans="27:47" ht="12" customHeight="1">
      <c r="AA5610" s="27">
        <v>0</v>
      </c>
      <c r="AU5610" s="45"/>
    </row>
    <row r="5611" spans="27:47" ht="12" customHeight="1">
      <c r="AA5611" s="27">
        <v>0</v>
      </c>
      <c r="AU5611" s="45"/>
    </row>
    <row r="5612" spans="27:47" ht="12" customHeight="1">
      <c r="AA5612" s="27">
        <v>0</v>
      </c>
      <c r="AU5612" s="45"/>
    </row>
    <row r="5613" spans="27:47" ht="12" customHeight="1">
      <c r="AA5613" s="27">
        <v>0</v>
      </c>
      <c r="AU5613" s="45"/>
    </row>
    <row r="5614" spans="27:47" ht="12" customHeight="1">
      <c r="AA5614" s="27">
        <v>0</v>
      </c>
      <c r="AU5614" s="45"/>
    </row>
    <row r="5615" spans="27:47" ht="12" customHeight="1">
      <c r="AA5615" s="27">
        <v>0</v>
      </c>
      <c r="AU5615" s="45"/>
    </row>
    <row r="5616" spans="27:47" ht="12" customHeight="1">
      <c r="AA5616" s="27">
        <v>0</v>
      </c>
      <c r="AU5616" s="45"/>
    </row>
    <row r="5617" spans="27:47" ht="12" customHeight="1">
      <c r="AA5617" s="27">
        <v>0</v>
      </c>
      <c r="AU5617" s="45"/>
    </row>
    <row r="5618" spans="27:47" ht="12" customHeight="1">
      <c r="AA5618" s="27">
        <v>0</v>
      </c>
      <c r="AU5618" s="45"/>
    </row>
    <row r="5619" spans="27:47" ht="12" customHeight="1">
      <c r="AA5619" s="27">
        <v>0</v>
      </c>
      <c r="AU5619" s="45"/>
    </row>
    <row r="5620" spans="27:47" ht="12" customHeight="1">
      <c r="AA5620" s="27">
        <v>0</v>
      </c>
      <c r="AU5620" s="45"/>
    </row>
    <row r="5621" spans="27:47" ht="12" customHeight="1">
      <c r="AA5621" s="27">
        <v>0</v>
      </c>
      <c r="AU5621" s="45"/>
    </row>
    <row r="5622" spans="27:47" ht="12" customHeight="1">
      <c r="AA5622" s="27">
        <v>0</v>
      </c>
      <c r="AU5622" s="45"/>
    </row>
    <row r="5623" spans="27:47" ht="12" customHeight="1">
      <c r="AA5623" s="27">
        <v>0</v>
      </c>
      <c r="AU5623" s="45"/>
    </row>
    <row r="5624" spans="27:47" ht="12" customHeight="1">
      <c r="AA5624" s="27">
        <v>0</v>
      </c>
      <c r="AU5624" s="45"/>
    </row>
    <row r="5625" spans="27:47" ht="12" customHeight="1">
      <c r="AA5625" s="27">
        <v>0</v>
      </c>
      <c r="AU5625" s="45"/>
    </row>
    <row r="5626" spans="27:47" ht="12" customHeight="1">
      <c r="AA5626" s="27">
        <v>0</v>
      </c>
      <c r="AU5626" s="45"/>
    </row>
    <row r="5627" spans="27:47" ht="12" customHeight="1">
      <c r="AA5627" s="27">
        <v>0</v>
      </c>
      <c r="AU5627" s="45"/>
    </row>
    <row r="5628" spans="27:47" ht="12" customHeight="1">
      <c r="AA5628" s="27">
        <v>0</v>
      </c>
      <c r="AU5628" s="45"/>
    </row>
    <row r="5629" spans="27:47" ht="12" customHeight="1">
      <c r="AA5629" s="27">
        <v>0</v>
      </c>
      <c r="AU5629" s="45"/>
    </row>
    <row r="5630" spans="27:47" ht="12" customHeight="1">
      <c r="AA5630" s="27">
        <v>0</v>
      </c>
      <c r="AU5630" s="45"/>
    </row>
    <row r="5631" spans="27:47" ht="12" customHeight="1">
      <c r="AA5631" s="27">
        <v>0</v>
      </c>
      <c r="AU5631" s="45"/>
    </row>
    <row r="5632" spans="27:47" ht="12" customHeight="1">
      <c r="AA5632" s="27">
        <v>0</v>
      </c>
      <c r="AU5632" s="45"/>
    </row>
    <row r="5633" spans="27:47" ht="12" customHeight="1">
      <c r="AA5633" s="27">
        <v>0</v>
      </c>
      <c r="AU5633" s="45"/>
    </row>
    <row r="5634" spans="27:47" ht="12" customHeight="1">
      <c r="AA5634" s="27">
        <v>0</v>
      </c>
      <c r="AU5634" s="45"/>
    </row>
    <row r="5635" spans="27:47" ht="12" customHeight="1">
      <c r="AA5635" s="27">
        <v>0</v>
      </c>
      <c r="AU5635" s="45"/>
    </row>
    <row r="5636" spans="27:47" ht="12" customHeight="1">
      <c r="AA5636" s="27">
        <v>0</v>
      </c>
      <c r="AU5636" s="45"/>
    </row>
    <row r="5637" spans="27:47" ht="12" customHeight="1">
      <c r="AA5637" s="27">
        <v>0</v>
      </c>
      <c r="AU5637" s="45"/>
    </row>
    <row r="5638" spans="27:47" ht="12" customHeight="1">
      <c r="AA5638" s="27">
        <v>0</v>
      </c>
      <c r="AU5638" s="45"/>
    </row>
    <row r="5639" spans="27:47" ht="12" customHeight="1">
      <c r="AA5639" s="27">
        <v>0</v>
      </c>
      <c r="AU5639" s="45"/>
    </row>
    <row r="5640" spans="27:47" ht="12" customHeight="1">
      <c r="AA5640" s="27">
        <v>0</v>
      </c>
      <c r="AU5640" s="45"/>
    </row>
    <row r="5641" spans="27:47" ht="12" customHeight="1">
      <c r="AA5641" s="27">
        <v>0</v>
      </c>
      <c r="AU5641" s="45"/>
    </row>
    <row r="5642" spans="27:47" ht="12" customHeight="1">
      <c r="AA5642" s="27">
        <v>0</v>
      </c>
      <c r="AU5642" s="45"/>
    </row>
    <row r="5643" spans="27:47" ht="12" customHeight="1">
      <c r="AA5643" s="27">
        <v>0</v>
      </c>
      <c r="AU5643" s="45"/>
    </row>
    <row r="5644" spans="27:47" ht="12" customHeight="1">
      <c r="AA5644" s="27">
        <v>0</v>
      </c>
      <c r="AU5644" s="45"/>
    </row>
    <row r="5645" spans="27:47" ht="12" customHeight="1">
      <c r="AA5645" s="27">
        <v>0</v>
      </c>
      <c r="AU5645" s="45"/>
    </row>
    <row r="5646" spans="27:47" ht="12" customHeight="1">
      <c r="AA5646" s="27">
        <v>0</v>
      </c>
      <c r="AU5646" s="45"/>
    </row>
    <row r="5647" spans="27:47" ht="12" customHeight="1">
      <c r="AA5647" s="27">
        <v>0</v>
      </c>
      <c r="AU5647" s="45"/>
    </row>
    <row r="5648" spans="27:47" ht="12" customHeight="1">
      <c r="AA5648" s="27">
        <v>0</v>
      </c>
      <c r="AU5648" s="45"/>
    </row>
    <row r="5649" spans="27:47" ht="12" customHeight="1">
      <c r="AA5649" s="27">
        <v>0</v>
      </c>
      <c r="AU5649" s="45"/>
    </row>
    <row r="5650" spans="27:47" ht="12" customHeight="1">
      <c r="AA5650" s="27">
        <v>0</v>
      </c>
      <c r="AU5650" s="45"/>
    </row>
    <row r="5651" spans="27:47" ht="12" customHeight="1">
      <c r="AA5651" s="27">
        <v>0</v>
      </c>
      <c r="AU5651" s="45"/>
    </row>
    <row r="5652" spans="27:47" ht="12" customHeight="1">
      <c r="AA5652" s="27">
        <v>0</v>
      </c>
      <c r="AU5652" s="45"/>
    </row>
    <row r="5653" spans="27:47" ht="12" customHeight="1">
      <c r="AA5653" s="27">
        <v>0</v>
      </c>
      <c r="AU5653" s="45"/>
    </row>
    <row r="5654" spans="27:47" ht="12" customHeight="1">
      <c r="AA5654" s="27">
        <v>0</v>
      </c>
      <c r="AU5654" s="45"/>
    </row>
    <row r="5655" spans="27:47" ht="12" customHeight="1">
      <c r="AA5655" s="27">
        <v>0</v>
      </c>
      <c r="AU5655" s="45"/>
    </row>
    <row r="5656" spans="27:47" ht="12" customHeight="1">
      <c r="AA5656" s="27">
        <v>0</v>
      </c>
      <c r="AU5656" s="45"/>
    </row>
    <row r="5657" spans="27:47" ht="12" customHeight="1">
      <c r="AA5657" s="27">
        <v>0</v>
      </c>
      <c r="AU5657" s="45"/>
    </row>
    <row r="5658" spans="27:47" ht="12" customHeight="1">
      <c r="AA5658" s="27">
        <v>0</v>
      </c>
      <c r="AU5658" s="45"/>
    </row>
    <row r="5659" spans="27:47" ht="12" customHeight="1">
      <c r="AA5659" s="27">
        <v>0</v>
      </c>
      <c r="AU5659" s="45"/>
    </row>
    <row r="5660" spans="27:47" ht="12" customHeight="1">
      <c r="AA5660" s="27">
        <v>0</v>
      </c>
      <c r="AU5660" s="45"/>
    </row>
    <row r="5661" spans="27:47" ht="12" customHeight="1">
      <c r="AA5661" s="27">
        <v>0</v>
      </c>
      <c r="AU5661" s="45"/>
    </row>
    <row r="5662" spans="27:47" ht="12" customHeight="1">
      <c r="AA5662" s="27">
        <v>0</v>
      </c>
      <c r="AU5662" s="45"/>
    </row>
    <row r="5663" spans="27:47" ht="12" customHeight="1">
      <c r="AA5663" s="27">
        <v>0</v>
      </c>
      <c r="AU5663" s="45"/>
    </row>
    <row r="5664" spans="27:47" ht="12" customHeight="1">
      <c r="AA5664" s="27">
        <v>0</v>
      </c>
      <c r="AU5664" s="45"/>
    </row>
    <row r="5665" spans="27:47" ht="12" customHeight="1">
      <c r="AA5665" s="27">
        <v>0</v>
      </c>
      <c r="AU5665" s="45"/>
    </row>
    <row r="5666" spans="27:47" ht="12" customHeight="1">
      <c r="AA5666" s="27">
        <v>0</v>
      </c>
      <c r="AU5666" s="45"/>
    </row>
    <row r="5667" spans="27:47" ht="12" customHeight="1">
      <c r="AA5667" s="27">
        <v>0</v>
      </c>
      <c r="AU5667" s="45"/>
    </row>
    <row r="5668" spans="27:47" ht="12" customHeight="1">
      <c r="AA5668" s="27">
        <v>0</v>
      </c>
      <c r="AU5668" s="45"/>
    </row>
    <row r="5669" spans="27:47" ht="12" customHeight="1">
      <c r="AA5669" s="27">
        <v>0</v>
      </c>
      <c r="AU5669" s="45"/>
    </row>
    <row r="5670" spans="27:47" ht="12" customHeight="1">
      <c r="AA5670" s="27">
        <v>0</v>
      </c>
      <c r="AU5670" s="45"/>
    </row>
    <row r="5671" spans="27:47" ht="12" customHeight="1">
      <c r="AA5671" s="27">
        <v>0</v>
      </c>
      <c r="AU5671" s="45"/>
    </row>
    <row r="5672" spans="27:47" ht="12" customHeight="1">
      <c r="AA5672" s="27">
        <v>0</v>
      </c>
      <c r="AU5672" s="45"/>
    </row>
    <row r="5673" spans="27:47" ht="12" customHeight="1">
      <c r="AA5673" s="27">
        <v>0</v>
      </c>
      <c r="AU5673" s="45"/>
    </row>
    <row r="5674" spans="27:47" ht="12" customHeight="1">
      <c r="AA5674" s="27">
        <v>0</v>
      </c>
      <c r="AU5674" s="45"/>
    </row>
    <row r="5675" spans="27:47" ht="12" customHeight="1">
      <c r="AA5675" s="27">
        <v>0</v>
      </c>
      <c r="AU5675" s="45"/>
    </row>
    <row r="5676" spans="27:47" ht="12" customHeight="1">
      <c r="AA5676" s="27">
        <v>0</v>
      </c>
      <c r="AU5676" s="45"/>
    </row>
    <row r="5677" spans="27:47" ht="12" customHeight="1">
      <c r="AA5677" s="27">
        <v>0</v>
      </c>
      <c r="AU5677" s="45"/>
    </row>
    <row r="5678" spans="27:47" ht="12" customHeight="1">
      <c r="AA5678" s="27">
        <v>0</v>
      </c>
      <c r="AU5678" s="45"/>
    </row>
    <row r="5679" spans="27:47" ht="12" customHeight="1">
      <c r="AA5679" s="27">
        <v>0</v>
      </c>
      <c r="AU5679" s="45"/>
    </row>
    <row r="5680" spans="27:47" ht="12" customHeight="1">
      <c r="AA5680" s="27">
        <v>0</v>
      </c>
      <c r="AU5680" s="45"/>
    </row>
    <row r="5681" spans="27:47" ht="12" customHeight="1">
      <c r="AA5681" s="27">
        <v>0</v>
      </c>
      <c r="AU5681" s="45"/>
    </row>
    <row r="5682" spans="27:47" ht="12" customHeight="1">
      <c r="AA5682" s="27">
        <v>0</v>
      </c>
      <c r="AU5682" s="45"/>
    </row>
    <row r="5683" spans="27:47" ht="12" customHeight="1">
      <c r="AA5683" s="27">
        <v>0</v>
      </c>
      <c r="AU5683" s="45"/>
    </row>
    <row r="5684" spans="27:47" ht="12" customHeight="1">
      <c r="AA5684" s="27">
        <v>0</v>
      </c>
      <c r="AU5684" s="45"/>
    </row>
    <row r="5685" spans="27:47" ht="12" customHeight="1">
      <c r="AA5685" s="27">
        <v>0</v>
      </c>
      <c r="AU5685" s="45"/>
    </row>
    <row r="5686" spans="27:47" ht="12" customHeight="1">
      <c r="AA5686" s="27">
        <v>0</v>
      </c>
      <c r="AU5686" s="45"/>
    </row>
    <row r="5687" spans="27:47" ht="12" customHeight="1">
      <c r="AA5687" s="27">
        <v>0</v>
      </c>
      <c r="AU5687" s="45"/>
    </row>
    <row r="5688" spans="27:47" ht="12" customHeight="1">
      <c r="AA5688" s="27">
        <v>0</v>
      </c>
      <c r="AU5688" s="45"/>
    </row>
    <row r="5689" spans="27:47" ht="12" customHeight="1">
      <c r="AA5689" s="27">
        <v>0</v>
      </c>
      <c r="AU5689" s="45"/>
    </row>
    <row r="5690" spans="27:47" ht="12" customHeight="1">
      <c r="AA5690" s="27">
        <v>0</v>
      </c>
      <c r="AU5690" s="45"/>
    </row>
    <row r="5691" spans="27:47" ht="12" customHeight="1">
      <c r="AA5691" s="27">
        <v>0</v>
      </c>
      <c r="AU5691" s="45"/>
    </row>
    <row r="5692" spans="27:47" ht="12" customHeight="1">
      <c r="AA5692" s="27">
        <v>0</v>
      </c>
      <c r="AU5692" s="45"/>
    </row>
    <row r="5693" spans="27:47" ht="12" customHeight="1">
      <c r="AA5693" s="27">
        <v>0</v>
      </c>
      <c r="AU5693" s="45"/>
    </row>
    <row r="5694" spans="27:47" ht="12" customHeight="1">
      <c r="AA5694" s="27">
        <v>0</v>
      </c>
      <c r="AU5694" s="45"/>
    </row>
    <row r="5695" spans="27:47" ht="12" customHeight="1">
      <c r="AA5695" s="27">
        <v>0</v>
      </c>
      <c r="AU5695" s="45"/>
    </row>
    <row r="5696" spans="27:47" ht="12" customHeight="1">
      <c r="AA5696" s="27">
        <v>0</v>
      </c>
      <c r="AU5696" s="45"/>
    </row>
    <row r="5697" spans="27:47" ht="12" customHeight="1">
      <c r="AA5697" s="27">
        <v>0</v>
      </c>
      <c r="AU5697" s="45"/>
    </row>
    <row r="5698" spans="27:47" ht="12" customHeight="1">
      <c r="AA5698" s="27">
        <v>0</v>
      </c>
      <c r="AU5698" s="45"/>
    </row>
    <row r="5699" spans="27:47" ht="12" customHeight="1">
      <c r="AA5699" s="27">
        <v>0</v>
      </c>
      <c r="AU5699" s="45"/>
    </row>
    <row r="5700" spans="27:47" ht="12" customHeight="1">
      <c r="AA5700" s="27">
        <v>0</v>
      </c>
      <c r="AU5700" s="45"/>
    </row>
    <row r="5701" spans="27:47" ht="12" customHeight="1">
      <c r="AA5701" s="27">
        <v>0</v>
      </c>
      <c r="AU5701" s="45"/>
    </row>
    <row r="5702" spans="27:47" ht="12" customHeight="1">
      <c r="AA5702" s="27">
        <v>0</v>
      </c>
      <c r="AU5702" s="45"/>
    </row>
    <row r="5703" spans="27:47" ht="12" customHeight="1">
      <c r="AA5703" s="27">
        <v>0</v>
      </c>
      <c r="AU5703" s="45"/>
    </row>
    <row r="5704" spans="27:47" ht="12" customHeight="1">
      <c r="AA5704" s="27">
        <v>0</v>
      </c>
      <c r="AU5704" s="45"/>
    </row>
    <row r="5705" spans="27:47" ht="12" customHeight="1">
      <c r="AA5705" s="27">
        <v>0</v>
      </c>
      <c r="AU5705" s="45"/>
    </row>
    <row r="5706" spans="27:47" ht="12" customHeight="1">
      <c r="AA5706" s="27">
        <v>0</v>
      </c>
      <c r="AU5706" s="45"/>
    </row>
    <row r="5707" spans="27:47" ht="12" customHeight="1">
      <c r="AA5707" s="27">
        <v>0</v>
      </c>
      <c r="AU5707" s="45"/>
    </row>
    <row r="5708" spans="27:47" ht="12" customHeight="1">
      <c r="AA5708" s="27">
        <v>0</v>
      </c>
      <c r="AU5708" s="45"/>
    </row>
    <row r="5709" spans="27:47" ht="12" customHeight="1">
      <c r="AA5709" s="27">
        <v>0</v>
      </c>
      <c r="AU5709" s="45"/>
    </row>
    <row r="5710" spans="27:47" ht="12" customHeight="1">
      <c r="AA5710" s="27">
        <v>0</v>
      </c>
      <c r="AU5710" s="45"/>
    </row>
    <row r="5711" spans="27:47" ht="12" customHeight="1">
      <c r="AA5711" s="27">
        <v>0</v>
      </c>
      <c r="AU5711" s="45"/>
    </row>
    <row r="5712" spans="27:47" ht="12" customHeight="1">
      <c r="AA5712" s="27">
        <v>0</v>
      </c>
      <c r="AU5712" s="45"/>
    </row>
    <row r="5713" spans="27:47" ht="12" customHeight="1">
      <c r="AA5713" s="27">
        <v>0</v>
      </c>
      <c r="AU5713" s="45"/>
    </row>
    <row r="5714" spans="27:47" ht="12" customHeight="1">
      <c r="AA5714" s="27">
        <v>0</v>
      </c>
      <c r="AU5714" s="45"/>
    </row>
    <row r="5715" spans="27:47" ht="12" customHeight="1">
      <c r="AA5715" s="27">
        <v>0</v>
      </c>
      <c r="AU5715" s="45"/>
    </row>
    <row r="5716" spans="27:47" ht="12" customHeight="1">
      <c r="AA5716" s="27">
        <v>0</v>
      </c>
      <c r="AU5716" s="45"/>
    </row>
    <row r="5717" spans="27:47" ht="12" customHeight="1">
      <c r="AA5717" s="27">
        <v>0</v>
      </c>
      <c r="AU5717" s="45"/>
    </row>
    <row r="5718" spans="27:47" ht="12" customHeight="1">
      <c r="AA5718" s="27">
        <v>0</v>
      </c>
      <c r="AU5718" s="45"/>
    </row>
    <row r="5719" spans="27:47" ht="12" customHeight="1">
      <c r="AA5719" s="27">
        <v>0</v>
      </c>
      <c r="AU5719" s="45"/>
    </row>
    <row r="5720" spans="27:47" ht="12" customHeight="1">
      <c r="AA5720" s="27">
        <v>0</v>
      </c>
      <c r="AU5720" s="45"/>
    </row>
    <row r="5721" spans="27:47" ht="12" customHeight="1">
      <c r="AA5721" s="27">
        <v>0</v>
      </c>
      <c r="AU5721" s="45"/>
    </row>
    <row r="5722" spans="27:47" ht="12" customHeight="1">
      <c r="AA5722" s="27">
        <v>0</v>
      </c>
      <c r="AU5722" s="45"/>
    </row>
    <row r="5723" spans="27:47" ht="12" customHeight="1">
      <c r="AA5723" s="27">
        <v>0</v>
      </c>
      <c r="AU5723" s="45"/>
    </row>
    <row r="5724" spans="27:47" ht="12" customHeight="1">
      <c r="AA5724" s="27">
        <v>0</v>
      </c>
      <c r="AU5724" s="45"/>
    </row>
    <row r="5725" spans="27:47" ht="12" customHeight="1">
      <c r="AA5725" s="27">
        <v>0</v>
      </c>
      <c r="AU5725" s="45"/>
    </row>
    <row r="5726" spans="27:47" ht="12" customHeight="1">
      <c r="AA5726" s="27">
        <v>0</v>
      </c>
      <c r="AU5726" s="45"/>
    </row>
    <row r="5727" spans="27:47" ht="12" customHeight="1">
      <c r="AA5727" s="27">
        <v>0</v>
      </c>
      <c r="AU5727" s="45"/>
    </row>
    <row r="5728" spans="27:47" ht="12" customHeight="1">
      <c r="AA5728" s="27">
        <v>0</v>
      </c>
      <c r="AU5728" s="45"/>
    </row>
    <row r="5729" spans="27:47" ht="12" customHeight="1">
      <c r="AA5729" s="27">
        <v>0</v>
      </c>
      <c r="AU5729" s="45"/>
    </row>
    <row r="5730" spans="27:47" ht="12" customHeight="1">
      <c r="AA5730" s="27">
        <v>0</v>
      </c>
      <c r="AU5730" s="45"/>
    </row>
    <row r="5731" spans="27:47" ht="12" customHeight="1">
      <c r="AA5731" s="27">
        <v>0</v>
      </c>
      <c r="AU5731" s="45"/>
    </row>
    <row r="5732" spans="27:47" ht="12" customHeight="1">
      <c r="AA5732" s="27">
        <v>0</v>
      </c>
      <c r="AU5732" s="45"/>
    </row>
    <row r="5733" spans="27:47" ht="12" customHeight="1">
      <c r="AA5733" s="27">
        <v>0</v>
      </c>
      <c r="AU5733" s="45"/>
    </row>
    <row r="5734" spans="27:47" ht="12" customHeight="1">
      <c r="AA5734" s="27">
        <v>0</v>
      </c>
      <c r="AU5734" s="45"/>
    </row>
    <row r="5735" spans="27:47" ht="12" customHeight="1">
      <c r="AA5735" s="27">
        <v>0</v>
      </c>
      <c r="AU5735" s="45"/>
    </row>
    <row r="5736" spans="27:47" ht="12" customHeight="1">
      <c r="AA5736" s="27">
        <v>0</v>
      </c>
      <c r="AU5736" s="45"/>
    </row>
    <row r="5737" spans="27:47" ht="12" customHeight="1">
      <c r="AA5737" s="27">
        <v>0</v>
      </c>
      <c r="AU5737" s="45"/>
    </row>
    <row r="5738" spans="27:47" ht="12" customHeight="1">
      <c r="AA5738" s="27">
        <v>0</v>
      </c>
      <c r="AU5738" s="45"/>
    </row>
    <row r="5739" spans="27:47" ht="12" customHeight="1">
      <c r="AA5739" s="27">
        <v>0</v>
      </c>
      <c r="AU5739" s="45"/>
    </row>
    <row r="5740" spans="27:47" ht="12" customHeight="1">
      <c r="AA5740" s="27">
        <v>0</v>
      </c>
      <c r="AU5740" s="45"/>
    </row>
    <row r="5741" spans="27:47" ht="12" customHeight="1">
      <c r="AA5741" s="27">
        <v>0</v>
      </c>
      <c r="AU5741" s="45"/>
    </row>
    <row r="5742" spans="27:47" ht="12" customHeight="1">
      <c r="AA5742" s="27">
        <v>0</v>
      </c>
      <c r="AU5742" s="45"/>
    </row>
    <row r="5743" spans="27:47" ht="12" customHeight="1">
      <c r="AA5743" s="27">
        <v>0</v>
      </c>
      <c r="AU5743" s="45"/>
    </row>
    <row r="5744" spans="27:47" ht="12" customHeight="1">
      <c r="AA5744" s="27">
        <v>0</v>
      </c>
      <c r="AU5744" s="45"/>
    </row>
    <row r="5745" spans="27:47" ht="12" customHeight="1">
      <c r="AA5745" s="27">
        <v>0</v>
      </c>
      <c r="AU5745" s="45"/>
    </row>
    <row r="5746" spans="27:47" ht="12" customHeight="1">
      <c r="AA5746" s="27">
        <v>0</v>
      </c>
      <c r="AU5746" s="45"/>
    </row>
    <row r="5747" spans="27:47" ht="12" customHeight="1">
      <c r="AA5747" s="27">
        <v>0</v>
      </c>
      <c r="AU5747" s="45"/>
    </row>
    <row r="5748" spans="27:47" ht="12" customHeight="1">
      <c r="AA5748" s="27">
        <v>0</v>
      </c>
      <c r="AU5748" s="45"/>
    </row>
    <row r="5749" spans="27:47" ht="12" customHeight="1">
      <c r="AA5749" s="27">
        <v>0</v>
      </c>
      <c r="AU5749" s="45"/>
    </row>
    <row r="5750" spans="27:47" ht="12" customHeight="1">
      <c r="AA5750" s="27">
        <v>0</v>
      </c>
      <c r="AU5750" s="45"/>
    </row>
    <row r="5751" spans="27:47" ht="12" customHeight="1">
      <c r="AA5751" s="27">
        <v>0</v>
      </c>
      <c r="AU5751" s="45"/>
    </row>
    <row r="5752" spans="27:47" ht="12" customHeight="1">
      <c r="AA5752" s="27">
        <v>0</v>
      </c>
      <c r="AU5752" s="45"/>
    </row>
    <row r="5753" spans="27:47" ht="12" customHeight="1">
      <c r="AA5753" s="27">
        <v>0</v>
      </c>
      <c r="AU5753" s="45"/>
    </row>
    <row r="5754" spans="27:47" ht="12" customHeight="1">
      <c r="AA5754" s="27">
        <v>0</v>
      </c>
      <c r="AU5754" s="45"/>
    </row>
    <row r="5755" spans="27:47" ht="12" customHeight="1">
      <c r="AA5755" s="27">
        <v>0</v>
      </c>
      <c r="AU5755" s="45"/>
    </row>
    <row r="5756" spans="27:47" ht="12" customHeight="1">
      <c r="AA5756" s="27">
        <v>0</v>
      </c>
      <c r="AU5756" s="45"/>
    </row>
    <row r="5757" spans="27:47" ht="12" customHeight="1">
      <c r="AA5757" s="27">
        <v>0</v>
      </c>
      <c r="AU5757" s="45"/>
    </row>
    <row r="5758" spans="27:47" ht="12" customHeight="1">
      <c r="AA5758" s="27">
        <v>0</v>
      </c>
      <c r="AU5758" s="45"/>
    </row>
    <row r="5759" spans="27:47" ht="12" customHeight="1">
      <c r="AA5759" s="27">
        <v>0</v>
      </c>
      <c r="AU5759" s="45"/>
    </row>
    <row r="5760" spans="27:47" ht="12" customHeight="1">
      <c r="AA5760" s="27">
        <v>0</v>
      </c>
      <c r="AU5760" s="45"/>
    </row>
    <row r="5761" spans="27:47" ht="12" customHeight="1">
      <c r="AA5761" s="27">
        <v>0</v>
      </c>
      <c r="AU5761" s="45"/>
    </row>
    <row r="5762" spans="27:47" ht="12" customHeight="1">
      <c r="AA5762" s="27">
        <v>0</v>
      </c>
      <c r="AU5762" s="45"/>
    </row>
    <row r="5763" spans="27:47" ht="12" customHeight="1">
      <c r="AA5763" s="27">
        <v>0</v>
      </c>
      <c r="AU5763" s="45"/>
    </row>
    <row r="5764" spans="27:47" ht="12" customHeight="1">
      <c r="AA5764" s="27">
        <v>0</v>
      </c>
      <c r="AU5764" s="45"/>
    </row>
    <row r="5765" spans="27:47" ht="12" customHeight="1">
      <c r="AA5765" s="27">
        <v>0</v>
      </c>
      <c r="AU5765" s="45"/>
    </row>
    <row r="5766" spans="27:47" ht="12" customHeight="1">
      <c r="AA5766" s="27">
        <v>0</v>
      </c>
      <c r="AU5766" s="45"/>
    </row>
    <row r="5767" spans="27:47" ht="12" customHeight="1">
      <c r="AA5767" s="27">
        <v>0</v>
      </c>
      <c r="AU5767" s="45"/>
    </row>
    <row r="5768" spans="27:47" ht="12" customHeight="1">
      <c r="AA5768" s="27">
        <v>0</v>
      </c>
      <c r="AU5768" s="45"/>
    </row>
    <row r="5769" spans="27:47" ht="12" customHeight="1">
      <c r="AA5769" s="27">
        <v>0</v>
      </c>
      <c r="AU5769" s="45"/>
    </row>
    <row r="5770" spans="27:47" ht="12" customHeight="1">
      <c r="AA5770" s="27">
        <v>0</v>
      </c>
      <c r="AU5770" s="45"/>
    </row>
    <row r="5771" spans="27:47" ht="12" customHeight="1">
      <c r="AA5771" s="27">
        <v>0</v>
      </c>
      <c r="AU5771" s="45"/>
    </row>
    <row r="5772" spans="27:47" ht="12" customHeight="1">
      <c r="AA5772" s="27">
        <v>0</v>
      </c>
      <c r="AU5772" s="45"/>
    </row>
    <row r="5773" spans="27:47" ht="12" customHeight="1">
      <c r="AA5773" s="27">
        <v>0</v>
      </c>
      <c r="AU5773" s="45"/>
    </row>
    <row r="5774" spans="27:47" ht="12" customHeight="1">
      <c r="AA5774" s="27">
        <v>0</v>
      </c>
      <c r="AU5774" s="45"/>
    </row>
    <row r="5775" spans="27:47" ht="12" customHeight="1">
      <c r="AA5775" s="27">
        <v>0</v>
      </c>
      <c r="AU5775" s="45"/>
    </row>
    <row r="5776" spans="27:47" ht="12" customHeight="1">
      <c r="AA5776" s="27">
        <v>0</v>
      </c>
      <c r="AU5776" s="45"/>
    </row>
    <row r="5777" spans="27:47" ht="12" customHeight="1">
      <c r="AA5777" s="27">
        <v>0</v>
      </c>
      <c r="AU5777" s="45"/>
    </row>
    <row r="5778" spans="27:47" ht="12" customHeight="1">
      <c r="AA5778" s="27">
        <v>0</v>
      </c>
      <c r="AU5778" s="45"/>
    </row>
    <row r="5779" spans="27:47" ht="12" customHeight="1">
      <c r="AA5779" s="27">
        <v>0</v>
      </c>
      <c r="AU5779" s="45"/>
    </row>
    <row r="5780" spans="27:47" ht="12" customHeight="1">
      <c r="AA5780" s="27">
        <v>0</v>
      </c>
      <c r="AU5780" s="45"/>
    </row>
    <row r="5781" spans="27:47" ht="12" customHeight="1">
      <c r="AA5781" s="27">
        <v>0</v>
      </c>
      <c r="AU5781" s="45"/>
    </row>
    <row r="5782" spans="27:47" ht="12" customHeight="1">
      <c r="AA5782" s="27">
        <v>0</v>
      </c>
      <c r="AU5782" s="45"/>
    </row>
    <row r="5783" spans="27:47" ht="12" customHeight="1">
      <c r="AA5783" s="27">
        <v>0</v>
      </c>
      <c r="AU5783" s="45"/>
    </row>
    <row r="5784" spans="27:47" ht="12" customHeight="1">
      <c r="AA5784" s="27">
        <v>0</v>
      </c>
      <c r="AU5784" s="45"/>
    </row>
    <row r="5785" spans="27:47" ht="12" customHeight="1">
      <c r="AA5785" s="27">
        <v>0</v>
      </c>
      <c r="AU5785" s="45"/>
    </row>
    <row r="5786" spans="27:47" ht="12" customHeight="1">
      <c r="AA5786" s="27">
        <v>0</v>
      </c>
      <c r="AU5786" s="45"/>
    </row>
    <row r="5787" spans="27:47" ht="12" customHeight="1">
      <c r="AA5787" s="27">
        <v>0</v>
      </c>
      <c r="AU5787" s="45"/>
    </row>
    <row r="5788" spans="27:47" ht="12" customHeight="1">
      <c r="AA5788" s="27">
        <v>0</v>
      </c>
      <c r="AU5788" s="45"/>
    </row>
    <row r="5789" spans="27:47" ht="12" customHeight="1">
      <c r="AA5789" s="27">
        <v>0</v>
      </c>
      <c r="AU5789" s="45"/>
    </row>
    <row r="5790" spans="27:47" ht="12" customHeight="1">
      <c r="AA5790" s="27">
        <v>0</v>
      </c>
      <c r="AU5790" s="45"/>
    </row>
    <row r="5791" spans="27:47" ht="12" customHeight="1">
      <c r="AA5791" s="27">
        <v>0</v>
      </c>
      <c r="AU5791" s="45"/>
    </row>
    <row r="5792" spans="27:47" ht="12" customHeight="1">
      <c r="AA5792" s="27">
        <v>0</v>
      </c>
      <c r="AU5792" s="45"/>
    </row>
    <row r="5793" spans="27:47" ht="12" customHeight="1">
      <c r="AA5793" s="27">
        <v>0</v>
      </c>
      <c r="AU5793" s="45"/>
    </row>
    <row r="5794" spans="27:47" ht="12" customHeight="1">
      <c r="AA5794" s="27">
        <v>0</v>
      </c>
      <c r="AU5794" s="45"/>
    </row>
    <row r="5795" spans="27:47" ht="12" customHeight="1">
      <c r="AA5795" s="27">
        <v>0</v>
      </c>
      <c r="AU5795" s="45"/>
    </row>
    <row r="5796" spans="27:47" ht="12" customHeight="1">
      <c r="AA5796" s="27">
        <v>0</v>
      </c>
      <c r="AU5796" s="45"/>
    </row>
    <row r="5797" spans="27:47" ht="12" customHeight="1">
      <c r="AA5797" s="27">
        <v>0</v>
      </c>
      <c r="AU5797" s="45"/>
    </row>
    <row r="5798" spans="27:47" ht="12" customHeight="1">
      <c r="AA5798" s="27">
        <v>0</v>
      </c>
      <c r="AU5798" s="45"/>
    </row>
    <row r="5799" spans="27:47" ht="12" customHeight="1">
      <c r="AA5799" s="27">
        <v>0</v>
      </c>
      <c r="AU5799" s="45"/>
    </row>
    <row r="5800" spans="27:47" ht="12" customHeight="1">
      <c r="AA5800" s="27">
        <v>0</v>
      </c>
      <c r="AU5800" s="45"/>
    </row>
    <row r="5801" spans="27:47" ht="12" customHeight="1">
      <c r="AA5801" s="27">
        <v>0</v>
      </c>
      <c r="AU5801" s="45"/>
    </row>
    <row r="5802" spans="27:47" ht="12" customHeight="1">
      <c r="AA5802" s="27">
        <v>0</v>
      </c>
      <c r="AU5802" s="45"/>
    </row>
    <row r="5803" spans="27:47" ht="12" customHeight="1">
      <c r="AA5803" s="27">
        <v>0</v>
      </c>
      <c r="AU5803" s="45"/>
    </row>
    <row r="5804" spans="27:47" ht="12" customHeight="1">
      <c r="AA5804" s="27">
        <v>0</v>
      </c>
      <c r="AU5804" s="45"/>
    </row>
    <row r="5805" spans="27:47" ht="12" customHeight="1">
      <c r="AA5805" s="27">
        <v>0</v>
      </c>
      <c r="AU5805" s="45"/>
    </row>
    <row r="5806" spans="27:47" ht="12" customHeight="1">
      <c r="AA5806" s="27">
        <v>0</v>
      </c>
      <c r="AU5806" s="45"/>
    </row>
    <row r="5807" spans="27:47" ht="12" customHeight="1">
      <c r="AA5807" s="27">
        <v>0</v>
      </c>
      <c r="AU5807" s="45"/>
    </row>
    <row r="5808" spans="27:47" ht="12" customHeight="1">
      <c r="AA5808" s="27">
        <v>0</v>
      </c>
      <c r="AU5808" s="45"/>
    </row>
    <row r="5809" spans="27:47" ht="12" customHeight="1">
      <c r="AA5809" s="27">
        <v>0</v>
      </c>
      <c r="AU5809" s="45"/>
    </row>
    <row r="5810" spans="27:47" ht="12" customHeight="1">
      <c r="AA5810" s="27">
        <v>0</v>
      </c>
      <c r="AU5810" s="45"/>
    </row>
    <row r="5811" spans="27:47" ht="12" customHeight="1">
      <c r="AA5811" s="27">
        <v>0</v>
      </c>
      <c r="AU5811" s="45"/>
    </row>
    <row r="5812" spans="27:47" ht="12" customHeight="1">
      <c r="AA5812" s="27">
        <v>0</v>
      </c>
      <c r="AU5812" s="45"/>
    </row>
    <row r="5813" spans="27:47" ht="12" customHeight="1">
      <c r="AA5813" s="27">
        <v>0</v>
      </c>
      <c r="AU5813" s="45"/>
    </row>
    <row r="5814" spans="27:47" ht="12" customHeight="1">
      <c r="AA5814" s="27">
        <v>0</v>
      </c>
      <c r="AU5814" s="45"/>
    </row>
    <row r="5815" spans="27:47" ht="12" customHeight="1">
      <c r="AA5815" s="27">
        <v>0</v>
      </c>
      <c r="AU5815" s="45"/>
    </row>
    <row r="5816" spans="27:47" ht="12" customHeight="1">
      <c r="AA5816" s="27">
        <v>0</v>
      </c>
      <c r="AU5816" s="45"/>
    </row>
    <row r="5817" spans="27:47" ht="12" customHeight="1">
      <c r="AA5817" s="27">
        <v>0</v>
      </c>
      <c r="AU5817" s="45"/>
    </row>
    <row r="5818" spans="27:47" ht="12" customHeight="1">
      <c r="AA5818" s="27">
        <v>0</v>
      </c>
      <c r="AU5818" s="45"/>
    </row>
    <row r="5819" spans="27:47" ht="12" customHeight="1">
      <c r="AA5819" s="27">
        <v>0</v>
      </c>
      <c r="AU5819" s="45"/>
    </row>
    <row r="5820" spans="27:47" ht="12" customHeight="1">
      <c r="AA5820" s="27">
        <v>0</v>
      </c>
      <c r="AU5820" s="45"/>
    </row>
    <row r="5821" spans="27:47" ht="12" customHeight="1">
      <c r="AA5821" s="27">
        <v>0</v>
      </c>
      <c r="AU5821" s="45"/>
    </row>
    <row r="5822" spans="27:47" ht="12" customHeight="1">
      <c r="AA5822" s="27">
        <v>0</v>
      </c>
      <c r="AU5822" s="45"/>
    </row>
    <row r="5823" spans="27:47" ht="12" customHeight="1">
      <c r="AA5823" s="27">
        <v>0</v>
      </c>
      <c r="AU5823" s="45"/>
    </row>
    <row r="5824" spans="27:47" ht="12" customHeight="1">
      <c r="AA5824" s="27">
        <v>0</v>
      </c>
      <c r="AU5824" s="45"/>
    </row>
    <row r="5825" spans="27:47" ht="12" customHeight="1">
      <c r="AA5825" s="27">
        <v>0</v>
      </c>
      <c r="AU5825" s="45"/>
    </row>
    <row r="5826" spans="27:47" ht="12" customHeight="1">
      <c r="AA5826" s="27">
        <v>0</v>
      </c>
      <c r="AU5826" s="45"/>
    </row>
    <row r="5827" spans="27:47" ht="12" customHeight="1">
      <c r="AA5827" s="27">
        <v>0</v>
      </c>
      <c r="AU5827" s="45"/>
    </row>
    <row r="5828" spans="27:47" ht="12" customHeight="1">
      <c r="AA5828" s="27">
        <v>0</v>
      </c>
      <c r="AU5828" s="45"/>
    </row>
    <row r="5829" spans="27:47" ht="12" customHeight="1">
      <c r="AA5829" s="27">
        <v>0</v>
      </c>
      <c r="AU5829" s="45"/>
    </row>
    <row r="5830" spans="27:47" ht="12" customHeight="1">
      <c r="AA5830" s="27">
        <v>0</v>
      </c>
      <c r="AU5830" s="45"/>
    </row>
    <row r="5831" spans="27:47" ht="12" customHeight="1">
      <c r="AA5831" s="27">
        <v>0</v>
      </c>
      <c r="AU5831" s="45"/>
    </row>
    <row r="5832" spans="27:47" ht="12" customHeight="1">
      <c r="AA5832" s="27">
        <v>0</v>
      </c>
      <c r="AU5832" s="45"/>
    </row>
    <row r="5833" spans="27:47" ht="12" customHeight="1">
      <c r="AA5833" s="27">
        <v>0</v>
      </c>
      <c r="AU5833" s="45"/>
    </row>
    <row r="5834" spans="27:47" ht="12" customHeight="1">
      <c r="AA5834" s="27">
        <v>0</v>
      </c>
      <c r="AU5834" s="45"/>
    </row>
    <row r="5835" spans="27:47" ht="12" customHeight="1">
      <c r="AA5835" s="27">
        <v>0</v>
      </c>
      <c r="AU5835" s="45"/>
    </row>
    <row r="5836" spans="27:47" ht="12" customHeight="1">
      <c r="AA5836" s="27">
        <v>0</v>
      </c>
      <c r="AU5836" s="45"/>
    </row>
    <row r="5837" spans="27:47" ht="12" customHeight="1">
      <c r="AA5837" s="27">
        <v>0</v>
      </c>
      <c r="AU5837" s="45"/>
    </row>
    <row r="5838" spans="27:47" ht="12" customHeight="1">
      <c r="AA5838" s="27">
        <v>0</v>
      </c>
      <c r="AU5838" s="45"/>
    </row>
    <row r="5839" spans="27:47" ht="12" customHeight="1">
      <c r="AA5839" s="27">
        <v>0</v>
      </c>
      <c r="AU5839" s="45"/>
    </row>
    <row r="5840" spans="27:47" ht="12" customHeight="1">
      <c r="AA5840" s="27">
        <v>0</v>
      </c>
      <c r="AU5840" s="45"/>
    </row>
    <row r="5841" spans="27:47" ht="12" customHeight="1">
      <c r="AA5841" s="27">
        <v>0</v>
      </c>
      <c r="AU5841" s="45"/>
    </row>
    <row r="5842" spans="27:47" ht="12" customHeight="1">
      <c r="AA5842" s="27">
        <v>0</v>
      </c>
      <c r="AU5842" s="45"/>
    </row>
    <row r="5843" spans="27:47" ht="12" customHeight="1">
      <c r="AA5843" s="27">
        <v>0</v>
      </c>
      <c r="AU5843" s="45"/>
    </row>
    <row r="5844" spans="27:47" ht="12" customHeight="1">
      <c r="AA5844" s="27">
        <v>0</v>
      </c>
      <c r="AU5844" s="45"/>
    </row>
    <row r="5845" spans="27:47" ht="12" customHeight="1">
      <c r="AA5845" s="27">
        <v>0</v>
      </c>
      <c r="AU5845" s="45"/>
    </row>
    <row r="5846" spans="27:47" ht="12" customHeight="1">
      <c r="AA5846" s="27">
        <v>0</v>
      </c>
      <c r="AU5846" s="45"/>
    </row>
    <row r="5847" spans="27:47" ht="12" customHeight="1">
      <c r="AA5847" s="27">
        <v>0</v>
      </c>
      <c r="AU5847" s="45"/>
    </row>
    <row r="5848" spans="27:47" ht="12" customHeight="1">
      <c r="AA5848" s="27">
        <v>0</v>
      </c>
      <c r="AU5848" s="45"/>
    </row>
    <row r="5849" spans="27:47" ht="12" customHeight="1">
      <c r="AA5849" s="27">
        <v>0</v>
      </c>
      <c r="AU5849" s="45"/>
    </row>
    <row r="5850" spans="27:47" ht="12" customHeight="1">
      <c r="AA5850" s="27">
        <v>0</v>
      </c>
      <c r="AU5850" s="45"/>
    </row>
    <row r="5851" spans="27:47" ht="12" customHeight="1">
      <c r="AA5851" s="27">
        <v>0</v>
      </c>
      <c r="AU5851" s="45"/>
    </row>
    <row r="5852" spans="27:47" ht="12" customHeight="1">
      <c r="AA5852" s="27">
        <v>0</v>
      </c>
      <c r="AU5852" s="45"/>
    </row>
    <row r="5853" spans="27:47" ht="12" customHeight="1">
      <c r="AA5853" s="27">
        <v>0</v>
      </c>
      <c r="AU5853" s="45"/>
    </row>
    <row r="5854" spans="27:47" ht="12" customHeight="1">
      <c r="AA5854" s="27">
        <v>0</v>
      </c>
      <c r="AU5854" s="45"/>
    </row>
    <row r="5855" spans="27:47" ht="12" customHeight="1">
      <c r="AA5855" s="27">
        <v>0</v>
      </c>
      <c r="AU5855" s="45"/>
    </row>
    <row r="5856" spans="27:47" ht="12" customHeight="1">
      <c r="AA5856" s="27">
        <v>0</v>
      </c>
      <c r="AU5856" s="45"/>
    </row>
    <row r="5857" spans="27:47" ht="12" customHeight="1">
      <c r="AA5857" s="27">
        <v>0</v>
      </c>
      <c r="AU5857" s="45"/>
    </row>
    <row r="5858" spans="27:47" ht="12" customHeight="1">
      <c r="AA5858" s="27">
        <v>0</v>
      </c>
      <c r="AU5858" s="45"/>
    </row>
    <row r="5859" spans="27:47" ht="12" customHeight="1">
      <c r="AA5859" s="27">
        <v>0</v>
      </c>
      <c r="AU5859" s="45"/>
    </row>
    <row r="5860" spans="27:47" ht="12" customHeight="1">
      <c r="AA5860" s="27">
        <v>0</v>
      </c>
      <c r="AU5860" s="45"/>
    </row>
    <row r="5861" spans="27:47" ht="12" customHeight="1">
      <c r="AA5861" s="27">
        <v>0</v>
      </c>
      <c r="AU5861" s="45"/>
    </row>
    <row r="5862" spans="27:47" ht="12" customHeight="1">
      <c r="AA5862" s="27">
        <v>0</v>
      </c>
      <c r="AU5862" s="45"/>
    </row>
    <row r="5863" spans="27:47" ht="12" customHeight="1">
      <c r="AA5863" s="27">
        <v>0</v>
      </c>
      <c r="AU5863" s="45"/>
    </row>
    <row r="5864" spans="27:47" ht="12" customHeight="1">
      <c r="AA5864" s="27">
        <v>0</v>
      </c>
      <c r="AU5864" s="45"/>
    </row>
    <row r="5865" spans="27:47" ht="12" customHeight="1">
      <c r="AA5865" s="27">
        <v>0</v>
      </c>
      <c r="AU5865" s="45"/>
    </row>
    <row r="5866" spans="27:47" ht="12" customHeight="1">
      <c r="AA5866" s="27">
        <v>0</v>
      </c>
      <c r="AU5866" s="45"/>
    </row>
    <row r="5867" spans="27:47" ht="12" customHeight="1">
      <c r="AA5867" s="27">
        <v>0</v>
      </c>
      <c r="AU5867" s="45"/>
    </row>
    <row r="5868" spans="27:47" ht="12" customHeight="1">
      <c r="AA5868" s="27">
        <v>0</v>
      </c>
      <c r="AU5868" s="45"/>
    </row>
    <row r="5869" spans="27:47" ht="12" customHeight="1">
      <c r="AA5869" s="27">
        <v>0</v>
      </c>
      <c r="AU5869" s="45"/>
    </row>
    <row r="5870" spans="27:47" ht="12" customHeight="1">
      <c r="AA5870" s="27">
        <v>0</v>
      </c>
      <c r="AU5870" s="45"/>
    </row>
    <row r="5871" spans="27:47" ht="12" customHeight="1">
      <c r="AA5871" s="27">
        <v>0</v>
      </c>
      <c r="AU5871" s="45"/>
    </row>
    <row r="5872" spans="27:47" ht="12" customHeight="1">
      <c r="AA5872" s="27">
        <v>0</v>
      </c>
      <c r="AU5872" s="45"/>
    </row>
    <row r="5873" spans="27:47" ht="12" customHeight="1">
      <c r="AA5873" s="27">
        <v>0</v>
      </c>
      <c r="AU5873" s="45"/>
    </row>
    <row r="5874" spans="27:47" ht="12" customHeight="1">
      <c r="AA5874" s="27">
        <v>0</v>
      </c>
      <c r="AU5874" s="45"/>
    </row>
    <row r="5875" spans="27:47" ht="12" customHeight="1">
      <c r="AA5875" s="27">
        <v>0</v>
      </c>
      <c r="AU5875" s="45"/>
    </row>
    <row r="5876" spans="27:47" ht="12" customHeight="1">
      <c r="AA5876" s="27">
        <v>0</v>
      </c>
      <c r="AU5876" s="45"/>
    </row>
    <row r="5877" spans="27:47" ht="12" customHeight="1">
      <c r="AA5877" s="27">
        <v>0</v>
      </c>
      <c r="AU5877" s="45"/>
    </row>
    <row r="5878" spans="27:47" ht="12" customHeight="1">
      <c r="AA5878" s="27">
        <v>0</v>
      </c>
      <c r="AU5878" s="45"/>
    </row>
    <row r="5879" spans="27:47" ht="12" customHeight="1">
      <c r="AA5879" s="27">
        <v>0</v>
      </c>
      <c r="AU5879" s="45"/>
    </row>
    <row r="5880" spans="27:47" ht="12" customHeight="1">
      <c r="AA5880" s="27">
        <v>0</v>
      </c>
      <c r="AU5880" s="45"/>
    </row>
    <row r="5881" spans="27:47" ht="12" customHeight="1">
      <c r="AA5881" s="27">
        <v>0</v>
      </c>
      <c r="AU5881" s="45"/>
    </row>
    <row r="5882" spans="27:47" ht="12" customHeight="1">
      <c r="AA5882" s="27">
        <v>0</v>
      </c>
      <c r="AU5882" s="45"/>
    </row>
    <row r="5883" spans="27:47" ht="12" customHeight="1">
      <c r="AA5883" s="27">
        <v>0</v>
      </c>
      <c r="AU5883" s="45"/>
    </row>
    <row r="5884" spans="27:47" ht="12" customHeight="1">
      <c r="AA5884" s="27">
        <v>0</v>
      </c>
      <c r="AU5884" s="45"/>
    </row>
    <row r="5885" spans="27:47" ht="12" customHeight="1">
      <c r="AA5885" s="27">
        <v>0</v>
      </c>
      <c r="AU5885" s="45"/>
    </row>
    <row r="5886" spans="27:47" ht="12" customHeight="1">
      <c r="AA5886" s="27">
        <v>0</v>
      </c>
      <c r="AU5886" s="45"/>
    </row>
    <row r="5887" spans="27:47" ht="12" customHeight="1">
      <c r="AA5887" s="27">
        <v>0</v>
      </c>
      <c r="AU5887" s="45"/>
    </row>
    <row r="5888" spans="27:47" ht="12" customHeight="1">
      <c r="AA5888" s="27">
        <v>0</v>
      </c>
      <c r="AU5888" s="45"/>
    </row>
    <row r="5889" spans="27:47" ht="12" customHeight="1">
      <c r="AA5889" s="27">
        <v>0</v>
      </c>
      <c r="AU5889" s="45"/>
    </row>
    <row r="5890" spans="27:47" ht="12" customHeight="1">
      <c r="AA5890" s="27">
        <v>0</v>
      </c>
      <c r="AU5890" s="45"/>
    </row>
    <row r="5891" spans="27:47" ht="12" customHeight="1">
      <c r="AA5891" s="27">
        <v>0</v>
      </c>
      <c r="AU5891" s="45"/>
    </row>
    <row r="5892" spans="27:47" ht="12" customHeight="1">
      <c r="AA5892" s="27">
        <v>0</v>
      </c>
      <c r="AU5892" s="45"/>
    </row>
    <row r="5893" spans="27:47" ht="12" customHeight="1">
      <c r="AA5893" s="27">
        <v>0</v>
      </c>
      <c r="AU5893" s="45"/>
    </row>
    <row r="5894" spans="27:47" ht="12" customHeight="1">
      <c r="AA5894" s="27">
        <v>0</v>
      </c>
      <c r="AU5894" s="45"/>
    </row>
    <row r="5895" spans="27:47" ht="12" customHeight="1">
      <c r="AA5895" s="27">
        <v>0</v>
      </c>
      <c r="AU5895" s="45"/>
    </row>
    <row r="5896" spans="27:47" ht="12" customHeight="1">
      <c r="AA5896" s="27">
        <v>0</v>
      </c>
      <c r="AU5896" s="45"/>
    </row>
    <row r="5897" spans="27:47" ht="12" customHeight="1">
      <c r="AA5897" s="27">
        <v>0</v>
      </c>
      <c r="AU5897" s="45"/>
    </row>
    <row r="5898" spans="27:47" ht="12" customHeight="1">
      <c r="AA5898" s="27">
        <v>0</v>
      </c>
      <c r="AU5898" s="45"/>
    </row>
    <row r="5899" spans="27:47" ht="12" customHeight="1">
      <c r="AA5899" s="27">
        <v>0</v>
      </c>
      <c r="AU5899" s="45"/>
    </row>
    <row r="5900" spans="27:47" ht="12" customHeight="1">
      <c r="AA5900" s="27">
        <v>0</v>
      </c>
      <c r="AU5900" s="45"/>
    </row>
    <row r="5901" spans="27:47" ht="12" customHeight="1">
      <c r="AA5901" s="27">
        <v>0</v>
      </c>
      <c r="AU5901" s="45"/>
    </row>
    <row r="5902" spans="27:47" ht="12" customHeight="1">
      <c r="AA5902" s="27">
        <v>0</v>
      </c>
      <c r="AU5902" s="45"/>
    </row>
    <row r="5903" spans="27:47" ht="12" customHeight="1">
      <c r="AA5903" s="27">
        <v>0</v>
      </c>
      <c r="AU5903" s="45"/>
    </row>
    <row r="5904" spans="27:47" ht="12" customHeight="1">
      <c r="AA5904" s="27">
        <v>0</v>
      </c>
      <c r="AU5904" s="45"/>
    </row>
    <row r="5905" spans="27:47" ht="12" customHeight="1">
      <c r="AA5905" s="27">
        <v>0</v>
      </c>
      <c r="AU5905" s="45"/>
    </row>
    <row r="5906" spans="27:47" ht="12" customHeight="1">
      <c r="AA5906" s="27">
        <v>0</v>
      </c>
      <c r="AU5906" s="45"/>
    </row>
    <row r="5907" spans="27:47" ht="12" customHeight="1">
      <c r="AA5907" s="27">
        <v>0</v>
      </c>
      <c r="AU5907" s="45"/>
    </row>
    <row r="5908" spans="27:47" ht="12" customHeight="1">
      <c r="AA5908" s="27">
        <v>0</v>
      </c>
      <c r="AU5908" s="45"/>
    </row>
    <row r="5909" spans="27:47" ht="12" customHeight="1">
      <c r="AA5909" s="27">
        <v>0</v>
      </c>
      <c r="AU5909" s="45"/>
    </row>
    <row r="5910" spans="27:47" ht="12" customHeight="1">
      <c r="AA5910" s="27">
        <v>0</v>
      </c>
      <c r="AU5910" s="45"/>
    </row>
    <row r="5911" spans="27:47" ht="12" customHeight="1">
      <c r="AA5911" s="27">
        <v>0</v>
      </c>
      <c r="AU5911" s="45"/>
    </row>
    <row r="5912" spans="27:47" ht="12" customHeight="1">
      <c r="AA5912" s="27">
        <v>0</v>
      </c>
      <c r="AU5912" s="45"/>
    </row>
    <row r="5913" spans="27:47" ht="12" customHeight="1">
      <c r="AA5913" s="27">
        <v>0</v>
      </c>
      <c r="AU5913" s="45"/>
    </row>
    <row r="5914" spans="27:47" ht="12" customHeight="1">
      <c r="AA5914" s="27">
        <v>0</v>
      </c>
      <c r="AU5914" s="45"/>
    </row>
    <row r="5915" spans="27:47" ht="12" customHeight="1">
      <c r="AA5915" s="27">
        <v>0</v>
      </c>
      <c r="AU5915" s="45"/>
    </row>
    <row r="5916" spans="27:47" ht="12" customHeight="1">
      <c r="AA5916" s="27">
        <v>0</v>
      </c>
      <c r="AU5916" s="45"/>
    </row>
    <row r="5917" spans="27:47" ht="12" customHeight="1">
      <c r="AA5917" s="27">
        <v>0</v>
      </c>
      <c r="AU5917" s="45"/>
    </row>
    <row r="5918" spans="27:47" ht="12" customHeight="1">
      <c r="AA5918" s="27">
        <v>0</v>
      </c>
      <c r="AU5918" s="45"/>
    </row>
    <row r="5919" spans="27:47" ht="12" customHeight="1">
      <c r="AA5919" s="27">
        <v>0</v>
      </c>
      <c r="AU5919" s="45"/>
    </row>
    <row r="5920" spans="27:47" ht="12" customHeight="1">
      <c r="AA5920" s="27">
        <v>0</v>
      </c>
      <c r="AU5920" s="45"/>
    </row>
    <row r="5921" spans="27:47" ht="12" customHeight="1">
      <c r="AA5921" s="27">
        <v>0</v>
      </c>
      <c r="AU5921" s="45"/>
    </row>
    <row r="5922" spans="27:47" ht="12" customHeight="1">
      <c r="AA5922" s="27">
        <v>0</v>
      </c>
      <c r="AU5922" s="45"/>
    </row>
    <row r="5923" spans="27:47" ht="12" customHeight="1">
      <c r="AA5923" s="27">
        <v>0</v>
      </c>
      <c r="AU5923" s="45"/>
    </row>
    <row r="5924" spans="27:47" ht="12" customHeight="1">
      <c r="AA5924" s="27">
        <v>0</v>
      </c>
      <c r="AU5924" s="45"/>
    </row>
    <row r="5925" spans="27:47" ht="12" customHeight="1">
      <c r="AA5925" s="27">
        <v>0</v>
      </c>
      <c r="AU5925" s="45"/>
    </row>
    <row r="5926" spans="27:47" ht="12" customHeight="1">
      <c r="AA5926" s="27">
        <v>0</v>
      </c>
      <c r="AU5926" s="45"/>
    </row>
    <row r="5927" spans="27:47" ht="12" customHeight="1">
      <c r="AA5927" s="27">
        <v>0</v>
      </c>
      <c r="AU5927" s="45"/>
    </row>
    <row r="5928" spans="27:47" ht="12" customHeight="1">
      <c r="AA5928" s="27">
        <v>0</v>
      </c>
      <c r="AU5928" s="45"/>
    </row>
    <row r="5929" spans="27:47" ht="12" customHeight="1">
      <c r="AA5929" s="27">
        <v>0</v>
      </c>
      <c r="AU5929" s="45"/>
    </row>
    <row r="5930" spans="27:47" ht="12" customHeight="1">
      <c r="AA5930" s="27">
        <v>0</v>
      </c>
      <c r="AU5930" s="45"/>
    </row>
    <row r="5931" spans="27:47" ht="12" customHeight="1">
      <c r="AA5931" s="27">
        <v>0</v>
      </c>
      <c r="AU5931" s="45"/>
    </row>
    <row r="5932" spans="27:47" ht="12" customHeight="1">
      <c r="AA5932" s="27">
        <v>0</v>
      </c>
      <c r="AU5932" s="45"/>
    </row>
    <row r="5933" spans="27:47" ht="12" customHeight="1">
      <c r="AA5933" s="27">
        <v>0</v>
      </c>
      <c r="AU5933" s="45"/>
    </row>
    <row r="5934" spans="27:47" ht="12" customHeight="1">
      <c r="AA5934" s="27">
        <v>0</v>
      </c>
      <c r="AU5934" s="45"/>
    </row>
    <row r="5935" spans="27:47" ht="12" customHeight="1">
      <c r="AA5935" s="27">
        <v>0</v>
      </c>
      <c r="AU5935" s="45"/>
    </row>
    <row r="5936" spans="27:47" ht="12" customHeight="1">
      <c r="AA5936" s="27">
        <v>0</v>
      </c>
      <c r="AU5936" s="45"/>
    </row>
    <row r="5937" spans="27:47" ht="12" customHeight="1">
      <c r="AA5937" s="27">
        <v>0</v>
      </c>
      <c r="AU5937" s="45"/>
    </row>
    <row r="5938" spans="27:47" ht="12" customHeight="1">
      <c r="AA5938" s="27">
        <v>0</v>
      </c>
      <c r="AU5938" s="45"/>
    </row>
    <row r="5939" spans="27:47" ht="12" customHeight="1">
      <c r="AA5939" s="27">
        <v>0</v>
      </c>
      <c r="AU5939" s="45"/>
    </row>
    <row r="5940" spans="27:47" ht="12" customHeight="1">
      <c r="AA5940" s="27">
        <v>0</v>
      </c>
      <c r="AU5940" s="45"/>
    </row>
    <row r="5941" spans="27:47" ht="12" customHeight="1">
      <c r="AA5941" s="27">
        <v>0</v>
      </c>
      <c r="AU5941" s="45"/>
    </row>
    <row r="5942" spans="27:47" ht="12" customHeight="1">
      <c r="AA5942" s="27">
        <v>0</v>
      </c>
      <c r="AU5942" s="45"/>
    </row>
    <row r="5943" spans="27:47" ht="12" customHeight="1">
      <c r="AA5943" s="27">
        <v>0</v>
      </c>
      <c r="AU5943" s="45"/>
    </row>
    <row r="5944" spans="27:47" ht="12" customHeight="1">
      <c r="AA5944" s="27">
        <v>0</v>
      </c>
      <c r="AU5944" s="45"/>
    </row>
    <row r="5945" spans="27:47" ht="12" customHeight="1">
      <c r="AA5945" s="27">
        <v>0</v>
      </c>
      <c r="AU5945" s="45"/>
    </row>
    <row r="5946" spans="27:47" ht="12" customHeight="1">
      <c r="AA5946" s="27">
        <v>0</v>
      </c>
      <c r="AU5946" s="45"/>
    </row>
    <row r="5947" spans="27:47" ht="12" customHeight="1">
      <c r="AA5947" s="27">
        <v>0</v>
      </c>
      <c r="AU5947" s="45"/>
    </row>
    <row r="5948" spans="27:47" ht="12" customHeight="1">
      <c r="AA5948" s="27">
        <v>0</v>
      </c>
      <c r="AU5948" s="45"/>
    </row>
    <row r="5949" spans="27:47" ht="12" customHeight="1">
      <c r="AA5949" s="27">
        <v>0</v>
      </c>
      <c r="AU5949" s="45"/>
    </row>
    <row r="5950" spans="27:47" ht="12" customHeight="1">
      <c r="AA5950" s="27">
        <v>0</v>
      </c>
      <c r="AU5950" s="45"/>
    </row>
    <row r="5951" spans="27:47" ht="12" customHeight="1">
      <c r="AA5951" s="27">
        <v>0</v>
      </c>
      <c r="AU5951" s="45"/>
    </row>
    <row r="5952" spans="27:47" ht="12" customHeight="1">
      <c r="AA5952" s="27">
        <v>0</v>
      </c>
      <c r="AU5952" s="45"/>
    </row>
    <row r="5953" spans="27:47" ht="12" customHeight="1">
      <c r="AA5953" s="27">
        <v>0</v>
      </c>
      <c r="AU5953" s="45"/>
    </row>
    <row r="5954" spans="27:47" ht="12" customHeight="1">
      <c r="AA5954" s="27">
        <v>0</v>
      </c>
      <c r="AU5954" s="45"/>
    </row>
    <row r="5955" spans="27:47" ht="12" customHeight="1">
      <c r="AA5955" s="27">
        <v>0</v>
      </c>
      <c r="AU5955" s="45"/>
    </row>
    <row r="5956" spans="27:47" ht="12" customHeight="1">
      <c r="AA5956" s="27">
        <v>0</v>
      </c>
      <c r="AU5956" s="45"/>
    </row>
    <row r="5957" spans="27:47" ht="12" customHeight="1">
      <c r="AA5957" s="27">
        <v>0</v>
      </c>
      <c r="AU5957" s="45"/>
    </row>
    <row r="5958" spans="27:47" ht="12" customHeight="1">
      <c r="AA5958" s="27">
        <v>0</v>
      </c>
      <c r="AU5958" s="45"/>
    </row>
    <row r="5959" spans="27:47" ht="12" customHeight="1">
      <c r="AA5959" s="27">
        <v>0</v>
      </c>
      <c r="AU5959" s="45"/>
    </row>
    <row r="5960" spans="27:47" ht="12" customHeight="1">
      <c r="AA5960" s="27">
        <v>0</v>
      </c>
      <c r="AU5960" s="45"/>
    </row>
    <row r="5961" spans="27:47" ht="12" customHeight="1">
      <c r="AA5961" s="27">
        <v>0</v>
      </c>
      <c r="AU5961" s="45"/>
    </row>
    <row r="5962" spans="27:47" ht="12" customHeight="1">
      <c r="AA5962" s="27">
        <v>0</v>
      </c>
      <c r="AU5962" s="45"/>
    </row>
    <row r="5963" spans="27:47" ht="12" customHeight="1">
      <c r="AA5963" s="27">
        <v>0</v>
      </c>
      <c r="AU5963" s="45"/>
    </row>
    <row r="5964" spans="27:47" ht="12" customHeight="1">
      <c r="AA5964" s="27">
        <v>0</v>
      </c>
      <c r="AU5964" s="45"/>
    </row>
    <row r="5965" spans="27:47" ht="12" customHeight="1">
      <c r="AA5965" s="27">
        <v>0</v>
      </c>
      <c r="AU5965" s="45"/>
    </row>
    <row r="5966" spans="27:47" ht="12" customHeight="1">
      <c r="AA5966" s="27">
        <v>0</v>
      </c>
      <c r="AU5966" s="45"/>
    </row>
    <row r="5967" spans="27:47" ht="12" customHeight="1">
      <c r="AA5967" s="27">
        <v>0</v>
      </c>
      <c r="AU5967" s="45"/>
    </row>
    <row r="5968" spans="27:47" ht="12" customHeight="1">
      <c r="AA5968" s="27">
        <v>0</v>
      </c>
      <c r="AU5968" s="45"/>
    </row>
    <row r="5969" spans="27:47" ht="12" customHeight="1">
      <c r="AA5969" s="27">
        <v>0</v>
      </c>
      <c r="AU5969" s="45"/>
    </row>
    <row r="5970" spans="27:47" ht="12" customHeight="1">
      <c r="AA5970" s="27">
        <v>0</v>
      </c>
      <c r="AU5970" s="45"/>
    </row>
    <row r="5971" spans="27:47" ht="12" customHeight="1">
      <c r="AA5971" s="27">
        <v>0</v>
      </c>
      <c r="AU5971" s="45"/>
    </row>
    <row r="5972" spans="27:47" ht="12" customHeight="1">
      <c r="AA5972" s="27">
        <v>0</v>
      </c>
      <c r="AU5972" s="45"/>
    </row>
    <row r="5973" spans="27:47" ht="12" customHeight="1">
      <c r="AA5973" s="27">
        <v>0</v>
      </c>
      <c r="AU5973" s="45"/>
    </row>
    <row r="5974" spans="27:47" ht="12" customHeight="1">
      <c r="AA5974" s="27">
        <v>0</v>
      </c>
      <c r="AU5974" s="45"/>
    </row>
    <row r="5975" spans="27:47" ht="12" customHeight="1">
      <c r="AA5975" s="27">
        <v>0</v>
      </c>
      <c r="AU5975" s="45"/>
    </row>
    <row r="5976" spans="27:47" ht="12" customHeight="1">
      <c r="AA5976" s="27">
        <v>0</v>
      </c>
      <c r="AU5976" s="45"/>
    </row>
    <row r="5977" spans="27:47" ht="12" customHeight="1">
      <c r="AA5977" s="27">
        <v>0</v>
      </c>
      <c r="AU5977" s="45"/>
    </row>
    <row r="5978" spans="27:47" ht="12" customHeight="1">
      <c r="AA5978" s="27">
        <v>0</v>
      </c>
      <c r="AU5978" s="45"/>
    </row>
    <row r="5979" spans="27:47" ht="12" customHeight="1">
      <c r="AA5979" s="27">
        <v>0</v>
      </c>
      <c r="AU5979" s="45"/>
    </row>
    <row r="5980" spans="27:47" ht="12" customHeight="1">
      <c r="AA5980" s="27">
        <v>0</v>
      </c>
      <c r="AU5980" s="45"/>
    </row>
    <row r="5981" spans="27:47" ht="12" customHeight="1">
      <c r="AA5981" s="27">
        <v>0</v>
      </c>
      <c r="AU5981" s="45"/>
    </row>
    <row r="5982" spans="27:47" ht="12" customHeight="1">
      <c r="AA5982" s="27">
        <v>0</v>
      </c>
      <c r="AU5982" s="45"/>
    </row>
    <row r="5983" spans="27:47" ht="12" customHeight="1">
      <c r="AA5983" s="27">
        <v>0</v>
      </c>
      <c r="AU5983" s="45"/>
    </row>
    <row r="5984" spans="27:47" ht="12" customHeight="1">
      <c r="AA5984" s="27">
        <v>0</v>
      </c>
      <c r="AU5984" s="45"/>
    </row>
    <row r="5985" spans="27:47" ht="12" customHeight="1">
      <c r="AA5985" s="27">
        <v>0</v>
      </c>
      <c r="AU5985" s="45"/>
    </row>
    <row r="5986" spans="27:47" ht="12" customHeight="1">
      <c r="AA5986" s="27">
        <v>0</v>
      </c>
      <c r="AU5986" s="45"/>
    </row>
    <row r="5987" spans="27:47" ht="12" customHeight="1">
      <c r="AA5987" s="27">
        <v>0</v>
      </c>
      <c r="AU5987" s="45"/>
    </row>
    <row r="5988" spans="27:47" ht="12" customHeight="1">
      <c r="AA5988" s="27">
        <v>0</v>
      </c>
      <c r="AU5988" s="45"/>
    </row>
    <row r="5989" spans="27:47" ht="12" customHeight="1">
      <c r="AA5989" s="27">
        <v>0</v>
      </c>
      <c r="AU5989" s="45"/>
    </row>
    <row r="5990" spans="27:47" ht="12" customHeight="1">
      <c r="AA5990" s="27">
        <v>0</v>
      </c>
      <c r="AU5990" s="45"/>
    </row>
    <row r="5991" spans="27:47" ht="12" customHeight="1">
      <c r="AA5991" s="27">
        <v>0</v>
      </c>
      <c r="AU5991" s="45"/>
    </row>
    <row r="5992" spans="27:47" ht="12" customHeight="1">
      <c r="AA5992" s="27">
        <v>0</v>
      </c>
      <c r="AU5992" s="45"/>
    </row>
    <row r="5993" spans="27:47" ht="12" customHeight="1">
      <c r="AA5993" s="27">
        <v>0</v>
      </c>
      <c r="AU5993" s="45"/>
    </row>
    <row r="5994" spans="27:47" ht="12" customHeight="1">
      <c r="AA5994" s="27">
        <v>0</v>
      </c>
      <c r="AU5994" s="45"/>
    </row>
    <row r="5995" spans="27:47" ht="12" customHeight="1">
      <c r="AA5995" s="27">
        <v>0</v>
      </c>
      <c r="AU5995" s="45"/>
    </row>
    <row r="5996" spans="27:47" ht="12" customHeight="1">
      <c r="AA5996" s="27">
        <v>0</v>
      </c>
      <c r="AU5996" s="45"/>
    </row>
    <row r="5997" spans="27:47" ht="12" customHeight="1">
      <c r="AA5997" s="27">
        <v>0</v>
      </c>
      <c r="AU5997" s="45"/>
    </row>
    <row r="5998" spans="27:47" ht="12" customHeight="1">
      <c r="AA5998" s="27">
        <v>0</v>
      </c>
      <c r="AU5998" s="45"/>
    </row>
    <row r="5999" spans="27:47" ht="12" customHeight="1">
      <c r="AA5999" s="27">
        <v>0</v>
      </c>
      <c r="AU5999" s="45"/>
    </row>
    <row r="6000" spans="27:47" ht="12" customHeight="1">
      <c r="AA6000" s="27">
        <v>0</v>
      </c>
      <c r="AU6000" s="45"/>
    </row>
    <row r="6001" spans="27:47" ht="12" customHeight="1">
      <c r="AA6001" s="27">
        <v>0</v>
      </c>
      <c r="AU6001" s="45"/>
    </row>
    <row r="6002" spans="27:47" ht="12" customHeight="1">
      <c r="AA6002" s="27">
        <v>0</v>
      </c>
      <c r="AU6002" s="45"/>
    </row>
    <row r="6003" spans="27:47" ht="12" customHeight="1">
      <c r="AA6003" s="27">
        <v>0</v>
      </c>
      <c r="AU6003" s="45"/>
    </row>
    <row r="6004" spans="27:47" ht="12" customHeight="1">
      <c r="AA6004" s="27">
        <v>0</v>
      </c>
      <c r="AU6004" s="45"/>
    </row>
    <row r="6005" spans="27:47" ht="12" customHeight="1">
      <c r="AA6005" s="27">
        <v>0</v>
      </c>
      <c r="AU6005" s="45"/>
    </row>
    <row r="6006" spans="27:47" ht="12" customHeight="1">
      <c r="AA6006" s="27">
        <v>0</v>
      </c>
      <c r="AU6006" s="45"/>
    </row>
    <row r="6007" spans="27:47" ht="12" customHeight="1">
      <c r="AA6007" s="27">
        <v>0</v>
      </c>
      <c r="AU6007" s="45"/>
    </row>
    <row r="6008" spans="27:47" ht="12" customHeight="1">
      <c r="AA6008" s="27">
        <v>0</v>
      </c>
      <c r="AU6008" s="45"/>
    </row>
    <row r="6009" spans="27:47" ht="12" customHeight="1">
      <c r="AA6009" s="27">
        <v>0</v>
      </c>
      <c r="AU6009" s="45"/>
    </row>
    <row r="6010" spans="27:47" ht="12" customHeight="1">
      <c r="AA6010" s="27">
        <v>0</v>
      </c>
      <c r="AU6010" s="45"/>
    </row>
    <row r="6011" spans="27:47" ht="12" customHeight="1">
      <c r="AA6011" s="27">
        <v>0</v>
      </c>
      <c r="AU6011" s="45"/>
    </row>
    <row r="6012" spans="27:47" ht="12" customHeight="1">
      <c r="AA6012" s="27">
        <v>0</v>
      </c>
      <c r="AU6012" s="45"/>
    </row>
    <row r="6013" spans="27:47" ht="12" customHeight="1">
      <c r="AA6013" s="27">
        <v>0</v>
      </c>
      <c r="AU6013" s="45"/>
    </row>
    <row r="6014" spans="27:47" ht="12" customHeight="1">
      <c r="AA6014" s="27">
        <v>0</v>
      </c>
      <c r="AU6014" s="45"/>
    </row>
    <row r="6015" spans="27:47" ht="12" customHeight="1">
      <c r="AA6015" s="27">
        <v>0</v>
      </c>
      <c r="AU6015" s="45"/>
    </row>
    <row r="6016" spans="27:47" ht="12" customHeight="1">
      <c r="AA6016" s="27">
        <v>0</v>
      </c>
      <c r="AU6016" s="45"/>
    </row>
    <row r="6017" spans="27:47" ht="12" customHeight="1">
      <c r="AA6017" s="27">
        <v>0</v>
      </c>
      <c r="AU6017" s="45"/>
    </row>
    <row r="6018" spans="27:47" ht="12" customHeight="1">
      <c r="AA6018" s="27">
        <v>0</v>
      </c>
      <c r="AU6018" s="45"/>
    </row>
    <row r="6019" spans="27:47" ht="12" customHeight="1">
      <c r="AA6019" s="27">
        <v>0</v>
      </c>
      <c r="AU6019" s="45"/>
    </row>
    <row r="6020" spans="27:47" ht="12" customHeight="1">
      <c r="AA6020" s="27">
        <v>0</v>
      </c>
      <c r="AU6020" s="45"/>
    </row>
    <row r="6021" spans="27:47" ht="12" customHeight="1">
      <c r="AA6021" s="27">
        <v>0</v>
      </c>
      <c r="AU6021" s="45"/>
    </row>
    <row r="6022" spans="27:47" ht="12" customHeight="1">
      <c r="AA6022" s="27">
        <v>0</v>
      </c>
      <c r="AU6022" s="45"/>
    </row>
    <row r="6023" spans="27:47" ht="12" customHeight="1">
      <c r="AA6023" s="27">
        <v>0</v>
      </c>
      <c r="AU6023" s="45"/>
    </row>
    <row r="6024" spans="27:47" ht="12" customHeight="1">
      <c r="AA6024" s="27">
        <v>0</v>
      </c>
      <c r="AU6024" s="45"/>
    </row>
    <row r="6025" spans="27:47" ht="12" customHeight="1">
      <c r="AA6025" s="27">
        <v>0</v>
      </c>
      <c r="AU6025" s="45"/>
    </row>
    <row r="6026" spans="27:47" ht="12" customHeight="1">
      <c r="AA6026" s="27">
        <v>0</v>
      </c>
      <c r="AU6026" s="45"/>
    </row>
    <row r="6027" spans="27:47" ht="12" customHeight="1">
      <c r="AA6027" s="27">
        <v>0</v>
      </c>
      <c r="AU6027" s="45"/>
    </row>
    <row r="6028" spans="27:47" ht="12" customHeight="1">
      <c r="AA6028" s="27">
        <v>0</v>
      </c>
      <c r="AU6028" s="45"/>
    </row>
    <row r="6029" spans="27:47" ht="12" customHeight="1">
      <c r="AA6029" s="27">
        <v>0</v>
      </c>
      <c r="AU6029" s="45"/>
    </row>
    <row r="6030" spans="27:47" ht="12" customHeight="1">
      <c r="AA6030" s="27">
        <v>0</v>
      </c>
      <c r="AU6030" s="45"/>
    </row>
    <row r="6031" spans="27:47" ht="12" customHeight="1">
      <c r="AA6031" s="27">
        <v>0</v>
      </c>
      <c r="AU6031" s="45"/>
    </row>
    <row r="6032" spans="27:47" ht="12" customHeight="1">
      <c r="AA6032" s="27">
        <v>0</v>
      </c>
      <c r="AU6032" s="45"/>
    </row>
    <row r="6033" spans="27:47" ht="12" customHeight="1">
      <c r="AA6033" s="27">
        <v>0</v>
      </c>
      <c r="AU6033" s="45"/>
    </row>
    <row r="6034" spans="27:47" ht="12" customHeight="1">
      <c r="AA6034" s="27">
        <v>0</v>
      </c>
      <c r="AU6034" s="45"/>
    </row>
    <row r="6035" spans="27:47" ht="12" customHeight="1">
      <c r="AA6035" s="27">
        <v>0</v>
      </c>
      <c r="AU6035" s="45"/>
    </row>
    <row r="6036" spans="27:47" ht="12" customHeight="1">
      <c r="AA6036" s="27">
        <v>0</v>
      </c>
      <c r="AU6036" s="45"/>
    </row>
    <row r="6037" spans="27:47" ht="12" customHeight="1">
      <c r="AA6037" s="27">
        <v>0</v>
      </c>
      <c r="AU6037" s="45"/>
    </row>
    <row r="6038" spans="27:47" ht="12" customHeight="1">
      <c r="AA6038" s="27">
        <v>0</v>
      </c>
      <c r="AU6038" s="45"/>
    </row>
    <row r="6039" spans="27:47" ht="12" customHeight="1">
      <c r="AA6039" s="27">
        <v>0</v>
      </c>
      <c r="AU6039" s="45"/>
    </row>
    <row r="6040" spans="27:47" ht="12" customHeight="1">
      <c r="AA6040" s="27">
        <v>0</v>
      </c>
      <c r="AU6040" s="45"/>
    </row>
    <row r="6041" spans="27:47" ht="12" customHeight="1">
      <c r="AA6041" s="27">
        <v>0</v>
      </c>
      <c r="AU6041" s="45"/>
    </row>
    <row r="6042" spans="27:47" ht="12" customHeight="1">
      <c r="AA6042" s="27">
        <v>0</v>
      </c>
      <c r="AU6042" s="45"/>
    </row>
    <row r="6043" spans="27:47" ht="12" customHeight="1">
      <c r="AA6043" s="27">
        <v>0</v>
      </c>
      <c r="AU6043" s="45"/>
    </row>
    <row r="6044" spans="27:47" ht="12" customHeight="1">
      <c r="AA6044" s="27">
        <v>0</v>
      </c>
      <c r="AU6044" s="45"/>
    </row>
    <row r="6045" spans="27:47" ht="12" customHeight="1">
      <c r="AA6045" s="27">
        <v>0</v>
      </c>
      <c r="AU6045" s="45"/>
    </row>
    <row r="6046" spans="27:47" ht="12" customHeight="1">
      <c r="AA6046" s="27">
        <v>0</v>
      </c>
      <c r="AU6046" s="45"/>
    </row>
    <row r="6047" spans="27:47" ht="12" customHeight="1">
      <c r="AA6047" s="27">
        <v>0</v>
      </c>
      <c r="AU6047" s="45"/>
    </row>
    <row r="6048" spans="27:47" ht="12" customHeight="1">
      <c r="AA6048" s="27">
        <v>0</v>
      </c>
      <c r="AU6048" s="45"/>
    </row>
    <row r="6049" spans="27:47" ht="12" customHeight="1">
      <c r="AA6049" s="27">
        <v>0</v>
      </c>
      <c r="AU6049" s="45"/>
    </row>
    <row r="6050" spans="27:47" ht="12" customHeight="1">
      <c r="AA6050" s="27">
        <v>0</v>
      </c>
      <c r="AU6050" s="45"/>
    </row>
    <row r="6051" spans="27:47" ht="12" customHeight="1">
      <c r="AA6051" s="27">
        <v>0</v>
      </c>
      <c r="AU6051" s="45"/>
    </row>
    <row r="6052" spans="27:47" ht="12" customHeight="1">
      <c r="AA6052" s="27">
        <v>0</v>
      </c>
      <c r="AU6052" s="45"/>
    </row>
    <row r="6053" spans="27:47" ht="12" customHeight="1">
      <c r="AA6053" s="27">
        <v>0</v>
      </c>
      <c r="AU6053" s="45"/>
    </row>
    <row r="6054" spans="27:47" ht="12" customHeight="1">
      <c r="AA6054" s="27">
        <v>0</v>
      </c>
      <c r="AU6054" s="45"/>
    </row>
    <row r="6055" spans="27:47" ht="12" customHeight="1">
      <c r="AA6055" s="27">
        <v>0</v>
      </c>
      <c r="AU6055" s="45"/>
    </row>
    <row r="6056" spans="27:47" ht="12" customHeight="1">
      <c r="AA6056" s="27">
        <v>0</v>
      </c>
      <c r="AU6056" s="45"/>
    </row>
    <row r="6057" spans="27:47" ht="12" customHeight="1">
      <c r="AA6057" s="27">
        <v>0</v>
      </c>
      <c r="AU6057" s="45"/>
    </row>
    <row r="6058" spans="27:47" ht="12" customHeight="1">
      <c r="AA6058" s="27">
        <v>0</v>
      </c>
      <c r="AU6058" s="45"/>
    </row>
    <row r="6059" spans="27:47" ht="12" customHeight="1">
      <c r="AA6059" s="27">
        <v>0</v>
      </c>
      <c r="AU6059" s="45"/>
    </row>
    <row r="6060" spans="27:47" ht="12" customHeight="1">
      <c r="AA6060" s="27">
        <v>0</v>
      </c>
      <c r="AU6060" s="45"/>
    </row>
    <row r="6061" spans="27:47" ht="12" customHeight="1">
      <c r="AA6061" s="27">
        <v>0</v>
      </c>
      <c r="AU6061" s="45"/>
    </row>
    <row r="6062" spans="27:47" ht="12" customHeight="1">
      <c r="AA6062" s="27">
        <v>0</v>
      </c>
      <c r="AU6062" s="45"/>
    </row>
    <row r="6063" spans="27:47" ht="12" customHeight="1">
      <c r="AA6063" s="27">
        <v>0</v>
      </c>
      <c r="AU6063" s="45"/>
    </row>
    <row r="6064" spans="27:47" ht="12" customHeight="1">
      <c r="AA6064" s="27">
        <v>0</v>
      </c>
      <c r="AU6064" s="45"/>
    </row>
    <row r="6065" spans="27:47" ht="12" customHeight="1">
      <c r="AA6065" s="27">
        <v>0</v>
      </c>
      <c r="AU6065" s="45"/>
    </row>
    <row r="6066" spans="27:47" ht="12" customHeight="1">
      <c r="AA6066" s="27">
        <v>0</v>
      </c>
      <c r="AU6066" s="45"/>
    </row>
    <row r="6067" spans="27:47" ht="12" customHeight="1">
      <c r="AA6067" s="27">
        <v>0</v>
      </c>
      <c r="AU6067" s="45"/>
    </row>
    <row r="6068" spans="27:47" ht="12" customHeight="1">
      <c r="AA6068" s="27">
        <v>0</v>
      </c>
      <c r="AU6068" s="45"/>
    </row>
    <row r="6069" spans="27:47" ht="12" customHeight="1">
      <c r="AA6069" s="27">
        <v>0</v>
      </c>
      <c r="AU6069" s="45"/>
    </row>
    <row r="6070" spans="27:47" ht="12" customHeight="1">
      <c r="AA6070" s="27">
        <v>0</v>
      </c>
      <c r="AU6070" s="45"/>
    </row>
    <row r="6071" spans="27:47" ht="12" customHeight="1">
      <c r="AA6071" s="27">
        <v>0</v>
      </c>
      <c r="AU6071" s="45"/>
    </row>
    <row r="6072" spans="27:47" ht="12" customHeight="1">
      <c r="AA6072" s="27">
        <v>0</v>
      </c>
      <c r="AU6072" s="45"/>
    </row>
    <row r="6073" spans="27:47" ht="12" customHeight="1">
      <c r="AA6073" s="27">
        <v>0</v>
      </c>
      <c r="AU6073" s="45"/>
    </row>
    <row r="6074" spans="27:47" ht="12" customHeight="1">
      <c r="AA6074" s="27">
        <v>0</v>
      </c>
      <c r="AU6074" s="45"/>
    </row>
    <row r="6075" spans="27:47" ht="12" customHeight="1">
      <c r="AA6075" s="27">
        <v>0</v>
      </c>
      <c r="AU6075" s="45"/>
    </row>
    <row r="6076" spans="27:47" ht="12" customHeight="1">
      <c r="AA6076" s="27">
        <v>0</v>
      </c>
      <c r="AU6076" s="45"/>
    </row>
    <row r="6077" spans="27:47" ht="12" customHeight="1">
      <c r="AA6077" s="27">
        <v>0</v>
      </c>
      <c r="AU6077" s="45"/>
    </row>
    <row r="6078" spans="27:47" ht="12" customHeight="1">
      <c r="AA6078" s="27">
        <v>0</v>
      </c>
      <c r="AU6078" s="45"/>
    </row>
    <row r="6079" spans="27:47" ht="12" customHeight="1">
      <c r="AA6079" s="27">
        <v>0</v>
      </c>
      <c r="AU6079" s="45"/>
    </row>
    <row r="6080" spans="27:47" ht="12" customHeight="1">
      <c r="AA6080" s="27">
        <v>0</v>
      </c>
      <c r="AU6080" s="45"/>
    </row>
    <row r="6081" spans="27:47" ht="12" customHeight="1">
      <c r="AA6081" s="27">
        <v>0</v>
      </c>
      <c r="AU6081" s="45"/>
    </row>
    <row r="6082" spans="27:47" ht="12" customHeight="1">
      <c r="AA6082" s="27">
        <v>0</v>
      </c>
      <c r="AU6082" s="45"/>
    </row>
    <row r="6083" spans="27:47" ht="12" customHeight="1">
      <c r="AA6083" s="27">
        <v>0</v>
      </c>
      <c r="AU6083" s="45"/>
    </row>
    <row r="6084" spans="27:47" ht="12" customHeight="1">
      <c r="AA6084" s="27">
        <v>0</v>
      </c>
      <c r="AU6084" s="45"/>
    </row>
    <row r="6085" spans="27:47" ht="12" customHeight="1">
      <c r="AA6085" s="27">
        <v>0</v>
      </c>
      <c r="AU6085" s="45"/>
    </row>
    <row r="6086" spans="27:47" ht="12" customHeight="1">
      <c r="AA6086" s="27">
        <v>0</v>
      </c>
      <c r="AU6086" s="45"/>
    </row>
    <row r="6087" spans="27:47" ht="12" customHeight="1">
      <c r="AA6087" s="27">
        <v>0</v>
      </c>
      <c r="AU6087" s="45"/>
    </row>
    <row r="6088" spans="27:47" ht="12" customHeight="1">
      <c r="AA6088" s="27">
        <v>0</v>
      </c>
      <c r="AU6088" s="45"/>
    </row>
    <row r="6089" spans="27:47" ht="12" customHeight="1">
      <c r="AA6089" s="27">
        <v>0</v>
      </c>
      <c r="AU6089" s="45"/>
    </row>
    <row r="6090" spans="27:47" ht="12" customHeight="1">
      <c r="AA6090" s="27">
        <v>0</v>
      </c>
      <c r="AU6090" s="45"/>
    </row>
    <row r="6091" spans="27:47" ht="12" customHeight="1">
      <c r="AA6091" s="27">
        <v>0</v>
      </c>
      <c r="AU6091" s="45"/>
    </row>
    <row r="6092" spans="27:47" ht="12" customHeight="1">
      <c r="AA6092" s="27">
        <v>0</v>
      </c>
      <c r="AU6092" s="45"/>
    </row>
    <row r="6093" spans="27:47" ht="12" customHeight="1">
      <c r="AA6093" s="27">
        <v>0</v>
      </c>
      <c r="AU6093" s="45"/>
    </row>
    <row r="6094" spans="27:47" ht="12" customHeight="1">
      <c r="AA6094" s="27">
        <v>0</v>
      </c>
      <c r="AU6094" s="45"/>
    </row>
    <row r="6095" spans="27:47" ht="12" customHeight="1">
      <c r="AA6095" s="27">
        <v>0</v>
      </c>
      <c r="AU6095" s="45"/>
    </row>
    <row r="6096" spans="27:47" ht="12" customHeight="1">
      <c r="AA6096" s="27">
        <v>0</v>
      </c>
      <c r="AU6096" s="45"/>
    </row>
    <row r="6097" spans="27:47" ht="12" customHeight="1">
      <c r="AA6097" s="27">
        <v>0</v>
      </c>
      <c r="AU6097" s="45"/>
    </row>
    <row r="6098" spans="27:47" ht="12" customHeight="1">
      <c r="AA6098" s="27">
        <v>0</v>
      </c>
      <c r="AU6098" s="45"/>
    </row>
    <row r="6099" spans="27:47" ht="12" customHeight="1">
      <c r="AA6099" s="27">
        <v>0</v>
      </c>
      <c r="AU6099" s="45"/>
    </row>
    <row r="6100" spans="27:47" ht="12" customHeight="1">
      <c r="AA6100" s="27">
        <v>0</v>
      </c>
      <c r="AU6100" s="45"/>
    </row>
    <row r="6101" spans="27:47" ht="12" customHeight="1">
      <c r="AA6101" s="27">
        <v>0</v>
      </c>
      <c r="AU6101" s="45"/>
    </row>
    <row r="6102" spans="27:47" ht="12" customHeight="1">
      <c r="AA6102" s="27">
        <v>0</v>
      </c>
      <c r="AU6102" s="45"/>
    </row>
    <row r="6103" spans="27:47" ht="12" customHeight="1">
      <c r="AA6103" s="27">
        <v>0</v>
      </c>
      <c r="AU6103" s="45"/>
    </row>
    <row r="6104" spans="27:47" ht="12" customHeight="1">
      <c r="AA6104" s="27">
        <v>0</v>
      </c>
      <c r="AU6104" s="45"/>
    </row>
    <row r="6105" spans="27:47" ht="12" customHeight="1">
      <c r="AA6105" s="27">
        <v>0</v>
      </c>
      <c r="AU6105" s="45"/>
    </row>
    <row r="6106" spans="27:47" ht="12" customHeight="1">
      <c r="AA6106" s="27">
        <v>0</v>
      </c>
      <c r="AU6106" s="45"/>
    </row>
    <row r="6107" spans="27:47" ht="12" customHeight="1">
      <c r="AA6107" s="27">
        <v>0</v>
      </c>
      <c r="AU6107" s="45"/>
    </row>
    <row r="6108" spans="27:47" ht="12" customHeight="1">
      <c r="AA6108" s="27">
        <v>0</v>
      </c>
      <c r="AU6108" s="45"/>
    </row>
    <row r="6109" spans="27:47" ht="12" customHeight="1">
      <c r="AA6109" s="27">
        <v>0</v>
      </c>
      <c r="AU6109" s="45"/>
    </row>
    <row r="6110" spans="27:47" ht="12" customHeight="1">
      <c r="AA6110" s="27">
        <v>0</v>
      </c>
      <c r="AU6110" s="45"/>
    </row>
    <row r="6111" spans="27:47" ht="12" customHeight="1">
      <c r="AA6111" s="27">
        <v>0</v>
      </c>
      <c r="AU6111" s="45"/>
    </row>
    <row r="6112" spans="27:47" ht="12" customHeight="1">
      <c r="AA6112" s="27">
        <v>0</v>
      </c>
      <c r="AU6112" s="45"/>
    </row>
    <row r="6113" spans="27:47" ht="12" customHeight="1">
      <c r="AA6113" s="27">
        <v>0</v>
      </c>
      <c r="AU6113" s="45"/>
    </row>
    <row r="6114" spans="27:47" ht="12" customHeight="1">
      <c r="AA6114" s="27">
        <v>0</v>
      </c>
      <c r="AU6114" s="45"/>
    </row>
    <row r="6115" spans="27:47" ht="12" customHeight="1">
      <c r="AA6115" s="27">
        <v>0</v>
      </c>
      <c r="AU6115" s="45"/>
    </row>
    <row r="6116" spans="27:47" ht="12" customHeight="1">
      <c r="AA6116" s="27">
        <v>0</v>
      </c>
      <c r="AU6116" s="45"/>
    </row>
    <row r="6117" spans="27:47" ht="12" customHeight="1">
      <c r="AA6117" s="27">
        <v>0</v>
      </c>
      <c r="AU6117" s="45"/>
    </row>
    <row r="6118" spans="27:47" ht="12" customHeight="1">
      <c r="AA6118" s="27">
        <v>0</v>
      </c>
      <c r="AU6118" s="45"/>
    </row>
    <row r="6119" spans="27:47" ht="12" customHeight="1">
      <c r="AA6119" s="27">
        <v>0</v>
      </c>
      <c r="AU6119" s="45"/>
    </row>
    <row r="6120" spans="27:47" ht="12" customHeight="1">
      <c r="AA6120" s="27">
        <v>0</v>
      </c>
      <c r="AU6120" s="45"/>
    </row>
    <row r="6121" spans="27:47" ht="12" customHeight="1">
      <c r="AA6121" s="27">
        <v>0</v>
      </c>
      <c r="AU6121" s="45"/>
    </row>
    <row r="6122" spans="27:47" ht="12" customHeight="1">
      <c r="AA6122" s="27">
        <v>0</v>
      </c>
      <c r="AU6122" s="45"/>
    </row>
    <row r="6123" spans="27:47" ht="12" customHeight="1">
      <c r="AA6123" s="27">
        <v>0</v>
      </c>
      <c r="AU6123" s="45"/>
    </row>
    <row r="6124" spans="27:47" ht="12" customHeight="1">
      <c r="AA6124" s="27">
        <v>0</v>
      </c>
      <c r="AU6124" s="45"/>
    </row>
    <row r="6125" spans="27:47" ht="12" customHeight="1">
      <c r="AA6125" s="27">
        <v>0</v>
      </c>
      <c r="AU6125" s="45"/>
    </row>
    <row r="6126" spans="27:47" ht="12" customHeight="1">
      <c r="AA6126" s="27">
        <v>0</v>
      </c>
      <c r="AU6126" s="45"/>
    </row>
    <row r="6127" spans="27:47" ht="12" customHeight="1">
      <c r="AA6127" s="27">
        <v>0</v>
      </c>
      <c r="AU6127" s="45"/>
    </row>
    <row r="6128" spans="27:47" ht="12" customHeight="1">
      <c r="AA6128" s="27">
        <v>0</v>
      </c>
      <c r="AU6128" s="45"/>
    </row>
    <row r="6129" spans="27:47" ht="12" customHeight="1">
      <c r="AA6129" s="27">
        <v>0</v>
      </c>
      <c r="AU6129" s="45"/>
    </row>
    <row r="6130" spans="27:47" ht="12" customHeight="1">
      <c r="AA6130" s="27">
        <v>0</v>
      </c>
      <c r="AU6130" s="45"/>
    </row>
    <row r="6131" spans="27:47" ht="12" customHeight="1">
      <c r="AA6131" s="27">
        <v>0</v>
      </c>
      <c r="AU6131" s="45"/>
    </row>
    <row r="6132" spans="27:47" ht="12" customHeight="1">
      <c r="AA6132" s="27">
        <v>0</v>
      </c>
      <c r="AU6132" s="45"/>
    </row>
    <row r="6133" spans="27:47" ht="12" customHeight="1">
      <c r="AA6133" s="27">
        <v>0</v>
      </c>
      <c r="AU6133" s="45"/>
    </row>
    <row r="6134" spans="27:47" ht="12" customHeight="1">
      <c r="AA6134" s="27">
        <v>0</v>
      </c>
      <c r="AU6134" s="45"/>
    </row>
    <row r="6135" spans="27:47" ht="12" customHeight="1">
      <c r="AA6135" s="27">
        <v>0</v>
      </c>
      <c r="AU6135" s="45"/>
    </row>
    <row r="6136" spans="27:47" ht="12" customHeight="1">
      <c r="AA6136" s="27">
        <v>0</v>
      </c>
      <c r="AU6136" s="45"/>
    </row>
    <row r="6137" spans="27:47" ht="12" customHeight="1">
      <c r="AA6137" s="27">
        <v>0</v>
      </c>
      <c r="AU6137" s="45"/>
    </row>
    <row r="6138" spans="27:47" ht="12" customHeight="1">
      <c r="AA6138" s="27">
        <v>0</v>
      </c>
      <c r="AU6138" s="45"/>
    </row>
    <row r="6139" spans="27:47" ht="12" customHeight="1">
      <c r="AA6139" s="27">
        <v>0</v>
      </c>
      <c r="AU6139" s="45"/>
    </row>
    <row r="6140" spans="27:47" ht="12" customHeight="1">
      <c r="AA6140" s="27">
        <v>0</v>
      </c>
      <c r="AU6140" s="45"/>
    </row>
    <row r="6141" spans="27:47" ht="12" customHeight="1">
      <c r="AA6141" s="27">
        <v>0</v>
      </c>
      <c r="AU6141" s="45"/>
    </row>
    <row r="6142" spans="27:47" ht="12" customHeight="1">
      <c r="AA6142" s="27">
        <v>0</v>
      </c>
      <c r="AU6142" s="45"/>
    </row>
    <row r="6143" spans="27:47" ht="12" customHeight="1">
      <c r="AA6143" s="27">
        <v>0</v>
      </c>
      <c r="AU6143" s="45"/>
    </row>
    <row r="6144" spans="27:47" ht="12" customHeight="1">
      <c r="AA6144" s="27">
        <v>0</v>
      </c>
      <c r="AU6144" s="45"/>
    </row>
    <row r="6145" spans="27:47" ht="12" customHeight="1">
      <c r="AA6145" s="27">
        <v>0</v>
      </c>
      <c r="AU6145" s="45"/>
    </row>
    <row r="6146" spans="27:47" ht="12" customHeight="1">
      <c r="AA6146" s="27">
        <v>0</v>
      </c>
      <c r="AU6146" s="45"/>
    </row>
    <row r="6147" spans="27:47" ht="12" customHeight="1">
      <c r="AA6147" s="27">
        <v>0</v>
      </c>
      <c r="AU6147" s="45"/>
    </row>
    <row r="6148" spans="27:47" ht="12" customHeight="1">
      <c r="AA6148" s="27">
        <v>0</v>
      </c>
      <c r="AU6148" s="45"/>
    </row>
    <row r="6149" spans="27:47" ht="12" customHeight="1">
      <c r="AA6149" s="27">
        <v>0</v>
      </c>
      <c r="AU6149" s="45"/>
    </row>
    <row r="6150" spans="27:47" ht="12" customHeight="1">
      <c r="AA6150" s="27">
        <v>0</v>
      </c>
      <c r="AU6150" s="45"/>
    </row>
    <row r="6151" spans="27:47" ht="12" customHeight="1">
      <c r="AA6151" s="27">
        <v>0</v>
      </c>
      <c r="AU6151" s="45"/>
    </row>
    <row r="6152" spans="27:47" ht="12" customHeight="1">
      <c r="AA6152" s="27">
        <v>0</v>
      </c>
      <c r="AU6152" s="45"/>
    </row>
    <row r="6153" spans="27:47" ht="12" customHeight="1">
      <c r="AA6153" s="27">
        <v>0</v>
      </c>
      <c r="AU6153" s="45"/>
    </row>
    <row r="6154" spans="27:47" ht="12" customHeight="1">
      <c r="AA6154" s="27">
        <v>0</v>
      </c>
      <c r="AU6154" s="45"/>
    </row>
    <row r="6155" spans="27:47" ht="12" customHeight="1">
      <c r="AA6155" s="27">
        <v>0</v>
      </c>
      <c r="AU6155" s="45"/>
    </row>
    <row r="6156" spans="27:47" ht="12" customHeight="1">
      <c r="AA6156" s="27">
        <v>0</v>
      </c>
      <c r="AU6156" s="45"/>
    </row>
    <row r="6157" spans="27:47" ht="12" customHeight="1">
      <c r="AA6157" s="27">
        <v>0</v>
      </c>
      <c r="AU6157" s="45"/>
    </row>
    <row r="6158" spans="27:47" ht="12" customHeight="1">
      <c r="AA6158" s="27">
        <v>0</v>
      </c>
      <c r="AU6158" s="45"/>
    </row>
    <row r="6159" spans="27:47" ht="12" customHeight="1">
      <c r="AA6159" s="27">
        <v>0</v>
      </c>
      <c r="AU6159" s="45"/>
    </row>
    <row r="6160" spans="27:47" ht="12" customHeight="1">
      <c r="AA6160" s="27">
        <v>0</v>
      </c>
      <c r="AU6160" s="45"/>
    </row>
    <row r="6161" spans="27:47" ht="12" customHeight="1">
      <c r="AA6161" s="27">
        <v>0</v>
      </c>
      <c r="AU6161" s="45"/>
    </row>
    <row r="6162" spans="27:47" ht="12" customHeight="1">
      <c r="AA6162" s="27">
        <v>0</v>
      </c>
      <c r="AU6162" s="45"/>
    </row>
    <row r="6163" spans="27:47" ht="12" customHeight="1">
      <c r="AA6163" s="27">
        <v>0</v>
      </c>
      <c r="AU6163" s="45"/>
    </row>
    <row r="6164" spans="27:47" ht="12" customHeight="1">
      <c r="AA6164" s="27">
        <v>0</v>
      </c>
      <c r="AU6164" s="45"/>
    </row>
    <row r="6165" spans="27:47" ht="12" customHeight="1">
      <c r="AA6165" s="27">
        <v>0</v>
      </c>
      <c r="AU6165" s="45"/>
    </row>
    <row r="6166" spans="27:47" ht="12" customHeight="1">
      <c r="AA6166" s="27">
        <v>0</v>
      </c>
      <c r="AU6166" s="45"/>
    </row>
    <row r="6167" spans="27:47" ht="12" customHeight="1">
      <c r="AA6167" s="27">
        <v>0</v>
      </c>
      <c r="AU6167" s="45"/>
    </row>
    <row r="6168" spans="27:47" ht="12" customHeight="1">
      <c r="AA6168" s="27">
        <v>0</v>
      </c>
      <c r="AU6168" s="45"/>
    </row>
    <row r="6169" spans="27:47" ht="12" customHeight="1">
      <c r="AA6169" s="27">
        <v>0</v>
      </c>
      <c r="AU6169" s="45"/>
    </row>
    <row r="6170" spans="27:47" ht="12" customHeight="1">
      <c r="AA6170" s="27">
        <v>0</v>
      </c>
      <c r="AU6170" s="45"/>
    </row>
    <row r="6171" spans="27:47" ht="12" customHeight="1">
      <c r="AA6171" s="27">
        <v>0</v>
      </c>
      <c r="AU6171" s="45"/>
    </row>
    <row r="6172" spans="27:47" ht="12" customHeight="1">
      <c r="AA6172" s="27">
        <v>0</v>
      </c>
      <c r="AU6172" s="45"/>
    </row>
    <row r="6173" spans="27:47" ht="12" customHeight="1">
      <c r="AA6173" s="27">
        <v>0</v>
      </c>
      <c r="AU6173" s="45"/>
    </row>
    <row r="6174" spans="27:47" ht="12" customHeight="1">
      <c r="AA6174" s="27">
        <v>0</v>
      </c>
      <c r="AU6174" s="45"/>
    </row>
    <row r="6175" spans="27:47" ht="12" customHeight="1">
      <c r="AA6175" s="27">
        <v>0</v>
      </c>
      <c r="AU6175" s="45"/>
    </row>
    <row r="6176" spans="27:47" ht="12" customHeight="1">
      <c r="AA6176" s="27">
        <v>0</v>
      </c>
      <c r="AU6176" s="45"/>
    </row>
    <row r="6177" spans="27:47" ht="12" customHeight="1">
      <c r="AA6177" s="27">
        <v>0</v>
      </c>
      <c r="AU6177" s="45"/>
    </row>
    <row r="6178" spans="27:47" ht="12" customHeight="1">
      <c r="AA6178" s="27">
        <v>0</v>
      </c>
      <c r="AU6178" s="45"/>
    </row>
    <row r="6179" spans="27:47" ht="12" customHeight="1">
      <c r="AA6179" s="27">
        <v>0</v>
      </c>
      <c r="AU6179" s="45"/>
    </row>
    <row r="6180" spans="27:47" ht="12" customHeight="1">
      <c r="AA6180" s="27">
        <v>0</v>
      </c>
      <c r="AU6180" s="45"/>
    </row>
    <row r="6181" spans="27:47" ht="12" customHeight="1">
      <c r="AA6181" s="27">
        <v>0</v>
      </c>
      <c r="AU6181" s="45"/>
    </row>
    <row r="6182" spans="27:47" ht="12" customHeight="1">
      <c r="AA6182" s="27">
        <v>0</v>
      </c>
      <c r="AU6182" s="45"/>
    </row>
    <row r="6183" spans="27:47" ht="12" customHeight="1">
      <c r="AA6183" s="27">
        <v>0</v>
      </c>
      <c r="AU6183" s="45"/>
    </row>
    <row r="6184" spans="27:47" ht="12" customHeight="1">
      <c r="AA6184" s="27">
        <v>0</v>
      </c>
      <c r="AU6184" s="45"/>
    </row>
    <row r="6185" spans="27:47" ht="12" customHeight="1">
      <c r="AA6185" s="27">
        <v>0</v>
      </c>
      <c r="AU6185" s="45"/>
    </row>
    <row r="6186" spans="27:47" ht="12" customHeight="1">
      <c r="AA6186" s="27">
        <v>0</v>
      </c>
      <c r="AU6186" s="45"/>
    </row>
    <row r="6187" spans="27:47" ht="12" customHeight="1">
      <c r="AA6187" s="27">
        <v>0</v>
      </c>
      <c r="AU6187" s="45"/>
    </row>
    <row r="6188" spans="27:47" ht="12" customHeight="1">
      <c r="AA6188" s="27">
        <v>0</v>
      </c>
      <c r="AU6188" s="45"/>
    </row>
    <row r="6189" spans="27:47" ht="12" customHeight="1">
      <c r="AA6189" s="27">
        <v>0</v>
      </c>
      <c r="AU6189" s="45"/>
    </row>
    <row r="6190" spans="27:47" ht="12" customHeight="1">
      <c r="AA6190" s="27">
        <v>0</v>
      </c>
      <c r="AU6190" s="45"/>
    </row>
    <row r="6191" spans="27:47" ht="12" customHeight="1">
      <c r="AA6191" s="27">
        <v>0</v>
      </c>
      <c r="AU6191" s="45"/>
    </row>
    <row r="6192" spans="27:47" ht="12" customHeight="1">
      <c r="AA6192" s="27">
        <v>0</v>
      </c>
      <c r="AU6192" s="45"/>
    </row>
    <row r="6193" spans="27:47" ht="12" customHeight="1">
      <c r="AA6193" s="27">
        <v>0</v>
      </c>
      <c r="AU6193" s="45"/>
    </row>
    <row r="6194" spans="27:47" ht="12" customHeight="1">
      <c r="AA6194" s="27">
        <v>0</v>
      </c>
      <c r="AU6194" s="45"/>
    </row>
    <row r="6195" spans="27:47" ht="12" customHeight="1">
      <c r="AA6195" s="27">
        <v>0</v>
      </c>
      <c r="AU6195" s="45"/>
    </row>
    <row r="6196" spans="27:47" ht="12" customHeight="1">
      <c r="AA6196" s="27">
        <v>0</v>
      </c>
      <c r="AU6196" s="45"/>
    </row>
    <row r="6197" spans="27:47" ht="12" customHeight="1">
      <c r="AA6197" s="27">
        <v>0</v>
      </c>
      <c r="AU6197" s="45"/>
    </row>
    <row r="6198" spans="27:47" ht="12" customHeight="1">
      <c r="AA6198" s="27">
        <v>0</v>
      </c>
      <c r="AU6198" s="45"/>
    </row>
    <row r="6199" spans="27:47" ht="12" customHeight="1">
      <c r="AA6199" s="27">
        <v>0</v>
      </c>
      <c r="AU6199" s="45"/>
    </row>
    <row r="6200" spans="27:47" ht="12" customHeight="1">
      <c r="AA6200" s="27">
        <v>0</v>
      </c>
      <c r="AU6200" s="45"/>
    </row>
    <row r="6201" spans="27:47" ht="12" customHeight="1">
      <c r="AA6201" s="27">
        <v>0</v>
      </c>
      <c r="AU6201" s="45"/>
    </row>
    <row r="6202" spans="27:47" ht="12" customHeight="1">
      <c r="AA6202" s="27">
        <v>0</v>
      </c>
      <c r="AU6202" s="45"/>
    </row>
    <row r="6203" spans="27:47" ht="12" customHeight="1">
      <c r="AA6203" s="27">
        <v>0</v>
      </c>
      <c r="AU6203" s="45"/>
    </row>
    <row r="6204" spans="27:47" ht="12" customHeight="1">
      <c r="AA6204" s="27">
        <v>0</v>
      </c>
      <c r="AU6204" s="45"/>
    </row>
    <row r="6205" spans="27:47" ht="12" customHeight="1">
      <c r="AA6205" s="27">
        <v>0</v>
      </c>
      <c r="AU6205" s="45"/>
    </row>
    <row r="6206" spans="27:47" ht="12" customHeight="1">
      <c r="AA6206" s="27">
        <v>0</v>
      </c>
      <c r="AU6206" s="45"/>
    </row>
    <row r="6207" spans="27:47" ht="12" customHeight="1">
      <c r="AA6207" s="27">
        <v>0</v>
      </c>
      <c r="AU6207" s="45"/>
    </row>
    <row r="6208" spans="27:47" ht="12" customHeight="1">
      <c r="AA6208" s="27">
        <v>0</v>
      </c>
      <c r="AU6208" s="45"/>
    </row>
    <row r="6209" spans="27:47" ht="12" customHeight="1">
      <c r="AA6209" s="27">
        <v>0</v>
      </c>
      <c r="AU6209" s="45"/>
    </row>
    <row r="6210" spans="27:47" ht="12" customHeight="1">
      <c r="AA6210" s="27">
        <v>0</v>
      </c>
      <c r="AU6210" s="45"/>
    </row>
    <row r="6211" spans="27:47" ht="12" customHeight="1">
      <c r="AA6211" s="27">
        <v>0</v>
      </c>
      <c r="AU6211" s="45"/>
    </row>
    <row r="6212" spans="27:47" ht="12" customHeight="1">
      <c r="AA6212" s="27">
        <v>0</v>
      </c>
      <c r="AU6212" s="45"/>
    </row>
    <row r="6213" spans="27:47" ht="12" customHeight="1">
      <c r="AA6213" s="27">
        <v>0</v>
      </c>
      <c r="AU6213" s="45"/>
    </row>
    <row r="6214" spans="27:47" ht="12" customHeight="1">
      <c r="AA6214" s="27">
        <v>0</v>
      </c>
      <c r="AU6214" s="45"/>
    </row>
    <row r="6215" spans="27:47" ht="12" customHeight="1">
      <c r="AA6215" s="27">
        <v>0</v>
      </c>
      <c r="AU6215" s="45"/>
    </row>
    <row r="6216" spans="27:47" ht="12" customHeight="1">
      <c r="AA6216" s="27">
        <v>0</v>
      </c>
      <c r="AU6216" s="45"/>
    </row>
    <row r="6217" spans="27:47" ht="12" customHeight="1">
      <c r="AA6217" s="27">
        <v>0</v>
      </c>
      <c r="AU6217" s="45"/>
    </row>
    <row r="6218" spans="27:47" ht="12" customHeight="1">
      <c r="AA6218" s="27">
        <v>0</v>
      </c>
      <c r="AU6218" s="45"/>
    </row>
    <row r="6219" spans="27:47" ht="12" customHeight="1">
      <c r="AA6219" s="27">
        <v>0</v>
      </c>
      <c r="AU6219" s="45"/>
    </row>
    <row r="6220" spans="27:47" ht="12" customHeight="1">
      <c r="AA6220" s="27">
        <v>0</v>
      </c>
      <c r="AU6220" s="45"/>
    </row>
    <row r="6221" spans="27:47" ht="12" customHeight="1">
      <c r="AA6221" s="27">
        <v>0</v>
      </c>
      <c r="AU6221" s="45"/>
    </row>
    <row r="6222" spans="27:47" ht="12" customHeight="1">
      <c r="AA6222" s="27">
        <v>0</v>
      </c>
      <c r="AU6222" s="45"/>
    </row>
    <row r="6223" spans="27:47" ht="12" customHeight="1">
      <c r="AA6223" s="27">
        <v>0</v>
      </c>
      <c r="AU6223" s="45"/>
    </row>
    <row r="6224" spans="27:47" ht="12" customHeight="1">
      <c r="AA6224" s="27">
        <v>0</v>
      </c>
      <c r="AU6224" s="45"/>
    </row>
    <row r="6225" spans="27:47" ht="12" customHeight="1">
      <c r="AA6225" s="27">
        <v>0</v>
      </c>
      <c r="AU6225" s="45"/>
    </row>
    <row r="6226" spans="27:47" ht="12" customHeight="1">
      <c r="AA6226" s="27">
        <v>0</v>
      </c>
      <c r="AU6226" s="45"/>
    </row>
    <row r="6227" spans="27:47" ht="12" customHeight="1">
      <c r="AA6227" s="27">
        <v>0</v>
      </c>
      <c r="AU6227" s="45"/>
    </row>
    <row r="6228" spans="27:47" ht="12" customHeight="1">
      <c r="AA6228" s="27">
        <v>0</v>
      </c>
      <c r="AU6228" s="45"/>
    </row>
    <row r="6229" spans="27:47" ht="12" customHeight="1">
      <c r="AA6229" s="27">
        <v>0</v>
      </c>
      <c r="AU6229" s="45"/>
    </row>
    <row r="6230" spans="27:47" ht="12" customHeight="1">
      <c r="AA6230" s="27">
        <v>0</v>
      </c>
      <c r="AU6230" s="45"/>
    </row>
    <row r="6231" spans="27:47" ht="12" customHeight="1">
      <c r="AA6231" s="27">
        <v>0</v>
      </c>
      <c r="AU6231" s="45"/>
    </row>
    <row r="6232" spans="27:47" ht="12" customHeight="1">
      <c r="AA6232" s="27">
        <v>0</v>
      </c>
      <c r="AU6232" s="45"/>
    </row>
    <row r="6233" spans="27:47" ht="12" customHeight="1">
      <c r="AA6233" s="27">
        <v>0</v>
      </c>
      <c r="AU6233" s="45"/>
    </row>
    <row r="6234" spans="27:47" ht="12" customHeight="1">
      <c r="AA6234" s="27">
        <v>0</v>
      </c>
      <c r="AU6234" s="45"/>
    </row>
    <row r="6235" spans="27:47" ht="12" customHeight="1">
      <c r="AA6235" s="27">
        <v>0</v>
      </c>
      <c r="AU6235" s="45"/>
    </row>
    <row r="6236" spans="27:47" ht="12" customHeight="1">
      <c r="AA6236" s="27">
        <v>0</v>
      </c>
      <c r="AU6236" s="45"/>
    </row>
    <row r="6237" spans="27:47" ht="12" customHeight="1">
      <c r="AA6237" s="27">
        <v>0</v>
      </c>
      <c r="AU6237" s="45"/>
    </row>
    <row r="6238" spans="27:47" ht="12" customHeight="1">
      <c r="AA6238" s="27">
        <v>0</v>
      </c>
      <c r="AU6238" s="45"/>
    </row>
    <row r="6239" spans="27:47" ht="12" customHeight="1">
      <c r="AA6239" s="27">
        <v>0</v>
      </c>
      <c r="AU6239" s="45"/>
    </row>
    <row r="6240" spans="27:47" ht="12" customHeight="1">
      <c r="AA6240" s="27">
        <v>0</v>
      </c>
      <c r="AU6240" s="45"/>
    </row>
    <row r="6241" spans="27:47" ht="12" customHeight="1">
      <c r="AA6241" s="27">
        <v>0</v>
      </c>
      <c r="AU6241" s="45"/>
    </row>
    <row r="6242" spans="27:47" ht="12" customHeight="1">
      <c r="AA6242" s="27">
        <v>0</v>
      </c>
      <c r="AU6242" s="45"/>
    </row>
    <row r="6243" spans="27:47" ht="12" customHeight="1">
      <c r="AA6243" s="27">
        <v>0</v>
      </c>
      <c r="AU6243" s="45"/>
    </row>
    <row r="6244" spans="27:47" ht="12" customHeight="1">
      <c r="AA6244" s="27">
        <v>0</v>
      </c>
      <c r="AU6244" s="45"/>
    </row>
    <row r="6245" spans="27:47" ht="12" customHeight="1">
      <c r="AA6245" s="27">
        <v>0</v>
      </c>
      <c r="AU6245" s="45"/>
    </row>
    <row r="6246" spans="27:47" ht="12" customHeight="1">
      <c r="AA6246" s="27">
        <v>0</v>
      </c>
      <c r="AU6246" s="45"/>
    </row>
    <row r="6247" spans="27:47" ht="12" customHeight="1">
      <c r="AA6247" s="27">
        <v>0</v>
      </c>
      <c r="AU6247" s="45"/>
    </row>
    <row r="6248" spans="27:47" ht="12" customHeight="1">
      <c r="AA6248" s="27">
        <v>0</v>
      </c>
      <c r="AU6248" s="45"/>
    </row>
    <row r="6249" spans="27:47" ht="12" customHeight="1">
      <c r="AA6249" s="27">
        <v>0</v>
      </c>
      <c r="AU6249" s="45"/>
    </row>
    <row r="6250" spans="27:47" ht="12" customHeight="1">
      <c r="AA6250" s="27">
        <v>0</v>
      </c>
      <c r="AU6250" s="45"/>
    </row>
    <row r="6251" spans="27:47" ht="12" customHeight="1">
      <c r="AA6251" s="27">
        <v>0</v>
      </c>
      <c r="AU6251" s="45"/>
    </row>
    <row r="6252" spans="27:47" ht="12" customHeight="1">
      <c r="AA6252" s="27">
        <v>0</v>
      </c>
      <c r="AU6252" s="45"/>
    </row>
    <row r="6253" spans="27:47" ht="12" customHeight="1">
      <c r="AA6253" s="27">
        <v>0</v>
      </c>
      <c r="AU6253" s="45"/>
    </row>
    <row r="6254" spans="27:47" ht="12" customHeight="1">
      <c r="AA6254" s="27">
        <v>0</v>
      </c>
      <c r="AU6254" s="45"/>
    </row>
    <row r="6255" spans="27:47" ht="12" customHeight="1">
      <c r="AA6255" s="27">
        <v>0</v>
      </c>
      <c r="AU6255" s="45"/>
    </row>
    <row r="6256" spans="27:47" ht="12" customHeight="1">
      <c r="AA6256" s="27">
        <v>0</v>
      </c>
      <c r="AU6256" s="45"/>
    </row>
    <row r="6257" spans="27:47" ht="12" customHeight="1">
      <c r="AA6257" s="27">
        <v>0</v>
      </c>
      <c r="AU6257" s="45"/>
    </row>
    <row r="6258" spans="27:47" ht="12" customHeight="1">
      <c r="AA6258" s="27">
        <v>0</v>
      </c>
      <c r="AU6258" s="45"/>
    </row>
    <row r="6259" spans="27:47" ht="12" customHeight="1">
      <c r="AA6259" s="27">
        <v>0</v>
      </c>
      <c r="AU6259" s="45"/>
    </row>
    <row r="6260" spans="27:47" ht="12" customHeight="1">
      <c r="AA6260" s="27">
        <v>0</v>
      </c>
      <c r="AU6260" s="45"/>
    </row>
    <row r="6261" spans="27:47" ht="12" customHeight="1">
      <c r="AA6261" s="27">
        <v>0</v>
      </c>
      <c r="AU6261" s="45"/>
    </row>
    <row r="6262" spans="27:47" ht="12" customHeight="1">
      <c r="AA6262" s="27">
        <v>0</v>
      </c>
      <c r="AU6262" s="45"/>
    </row>
    <row r="6263" spans="27:47" ht="12" customHeight="1">
      <c r="AA6263" s="27">
        <v>0</v>
      </c>
      <c r="AU6263" s="45"/>
    </row>
    <row r="6264" spans="27:47" ht="12" customHeight="1">
      <c r="AA6264" s="27">
        <v>0</v>
      </c>
      <c r="AU6264" s="45"/>
    </row>
    <row r="6265" spans="27:47" ht="12" customHeight="1">
      <c r="AA6265" s="27">
        <v>0</v>
      </c>
      <c r="AU6265" s="45"/>
    </row>
    <row r="6266" spans="27:47" ht="12" customHeight="1">
      <c r="AA6266" s="27">
        <v>0</v>
      </c>
      <c r="AU6266" s="45"/>
    </row>
    <row r="6267" spans="27:47" ht="12" customHeight="1">
      <c r="AA6267" s="27">
        <v>0</v>
      </c>
      <c r="AU6267" s="45"/>
    </row>
    <row r="6268" spans="27:47" ht="12" customHeight="1">
      <c r="AA6268" s="27">
        <v>0</v>
      </c>
      <c r="AU6268" s="45"/>
    </row>
    <row r="6269" spans="27:47" ht="12" customHeight="1">
      <c r="AA6269" s="27">
        <v>0</v>
      </c>
      <c r="AU6269" s="45"/>
    </row>
    <row r="6270" spans="27:47" ht="12" customHeight="1">
      <c r="AA6270" s="27">
        <v>0</v>
      </c>
      <c r="AU6270" s="45"/>
    </row>
    <row r="6271" spans="27:47" ht="12" customHeight="1">
      <c r="AA6271" s="27">
        <v>0</v>
      </c>
      <c r="AU6271" s="45"/>
    </row>
    <row r="6272" spans="27:47" ht="12" customHeight="1">
      <c r="AA6272" s="27">
        <v>0</v>
      </c>
      <c r="AU6272" s="45"/>
    </row>
    <row r="6273" spans="27:47" ht="12" customHeight="1">
      <c r="AA6273" s="27">
        <v>0</v>
      </c>
      <c r="AU6273" s="45"/>
    </row>
    <row r="6274" spans="27:47" ht="12" customHeight="1">
      <c r="AA6274" s="27">
        <v>0</v>
      </c>
      <c r="AU6274" s="45"/>
    </row>
    <row r="6275" spans="27:47" ht="12" customHeight="1">
      <c r="AA6275" s="27">
        <v>0</v>
      </c>
      <c r="AU6275" s="45"/>
    </row>
    <row r="6276" spans="27:47" ht="12" customHeight="1">
      <c r="AA6276" s="27">
        <v>0</v>
      </c>
      <c r="AU6276" s="45"/>
    </row>
    <row r="6277" spans="27:47" ht="12" customHeight="1">
      <c r="AA6277" s="27">
        <v>0</v>
      </c>
      <c r="AU6277" s="45"/>
    </row>
    <row r="6278" spans="27:47" ht="12" customHeight="1">
      <c r="AA6278" s="27">
        <v>0</v>
      </c>
      <c r="AU6278" s="45"/>
    </row>
    <row r="6279" spans="27:47" ht="12" customHeight="1">
      <c r="AA6279" s="27">
        <v>0</v>
      </c>
      <c r="AU6279" s="45"/>
    </row>
    <row r="6280" spans="27:47" ht="12" customHeight="1">
      <c r="AA6280" s="27">
        <v>0</v>
      </c>
      <c r="AU6280" s="45"/>
    </row>
    <row r="6281" spans="27:47" ht="12" customHeight="1">
      <c r="AA6281" s="27">
        <v>0</v>
      </c>
      <c r="AU6281" s="45"/>
    </row>
    <row r="6282" spans="27:47" ht="12" customHeight="1">
      <c r="AA6282" s="27">
        <v>0</v>
      </c>
      <c r="AU6282" s="45"/>
    </row>
    <row r="6283" spans="27:47" ht="12" customHeight="1">
      <c r="AA6283" s="27">
        <v>0</v>
      </c>
      <c r="AU6283" s="45"/>
    </row>
    <row r="6284" spans="27:47" ht="12" customHeight="1">
      <c r="AA6284" s="27">
        <v>0</v>
      </c>
      <c r="AU6284" s="45"/>
    </row>
    <row r="6285" spans="27:47" ht="12" customHeight="1">
      <c r="AA6285" s="27">
        <v>0</v>
      </c>
      <c r="AU6285" s="45"/>
    </row>
    <row r="6286" spans="27:47" ht="12" customHeight="1">
      <c r="AA6286" s="27">
        <v>0</v>
      </c>
      <c r="AU6286" s="45"/>
    </row>
    <row r="6287" spans="27:47" ht="12" customHeight="1">
      <c r="AA6287" s="27">
        <v>0</v>
      </c>
      <c r="AU6287" s="45"/>
    </row>
    <row r="6288" spans="27:47" ht="12" customHeight="1">
      <c r="AA6288" s="27">
        <v>0</v>
      </c>
      <c r="AU6288" s="45"/>
    </row>
    <row r="6289" spans="27:47" ht="12" customHeight="1">
      <c r="AA6289" s="27">
        <v>0</v>
      </c>
      <c r="AU6289" s="45"/>
    </row>
    <row r="6290" spans="27:47" ht="12" customHeight="1">
      <c r="AA6290" s="27">
        <v>0</v>
      </c>
      <c r="AU6290" s="45"/>
    </row>
    <row r="6291" spans="27:47" ht="12" customHeight="1">
      <c r="AA6291" s="27">
        <v>0</v>
      </c>
      <c r="AU6291" s="45"/>
    </row>
    <row r="6292" spans="27:47" ht="12" customHeight="1">
      <c r="AA6292" s="27">
        <v>0</v>
      </c>
      <c r="AU6292" s="45"/>
    </row>
    <row r="6293" spans="27:47" ht="12" customHeight="1">
      <c r="AA6293" s="27">
        <v>0</v>
      </c>
      <c r="AU6293" s="45"/>
    </row>
    <row r="6294" spans="27:47" ht="12" customHeight="1">
      <c r="AA6294" s="27">
        <v>0</v>
      </c>
      <c r="AU6294" s="45"/>
    </row>
    <row r="6295" spans="27:47" ht="12" customHeight="1">
      <c r="AA6295" s="27">
        <v>0</v>
      </c>
      <c r="AU6295" s="45"/>
    </row>
    <row r="6296" spans="27:47" ht="12" customHeight="1">
      <c r="AA6296" s="27">
        <v>0</v>
      </c>
      <c r="AU6296" s="45"/>
    </row>
    <row r="6297" spans="27:47" ht="12" customHeight="1">
      <c r="AA6297" s="27">
        <v>0</v>
      </c>
      <c r="AU6297" s="45"/>
    </row>
    <row r="6298" spans="27:47" ht="12" customHeight="1">
      <c r="AA6298" s="27">
        <v>0</v>
      </c>
      <c r="AU6298" s="45"/>
    </row>
    <row r="6299" spans="27:47" ht="12" customHeight="1">
      <c r="AA6299" s="27">
        <v>0</v>
      </c>
      <c r="AU6299" s="45"/>
    </row>
    <row r="6300" spans="27:47" ht="12" customHeight="1">
      <c r="AA6300" s="27">
        <v>0</v>
      </c>
      <c r="AU6300" s="45"/>
    </row>
    <row r="6301" spans="27:47" ht="12" customHeight="1">
      <c r="AA6301" s="27">
        <v>0</v>
      </c>
      <c r="AU6301" s="45"/>
    </row>
    <row r="6302" spans="27:47" ht="12" customHeight="1">
      <c r="AA6302" s="27">
        <v>0</v>
      </c>
      <c r="AU6302" s="45"/>
    </row>
    <row r="6303" spans="27:47" ht="12" customHeight="1">
      <c r="AA6303" s="27">
        <v>0</v>
      </c>
      <c r="AU6303" s="45"/>
    </row>
    <row r="6304" spans="27:47" ht="12" customHeight="1">
      <c r="AA6304" s="27">
        <v>0</v>
      </c>
      <c r="AU6304" s="45"/>
    </row>
    <row r="6305" spans="27:47" ht="12" customHeight="1">
      <c r="AA6305" s="27">
        <v>0</v>
      </c>
      <c r="AU6305" s="45"/>
    </row>
    <row r="6306" spans="27:47" ht="12" customHeight="1">
      <c r="AA6306" s="27">
        <v>0</v>
      </c>
      <c r="AU6306" s="45"/>
    </row>
    <row r="6307" spans="27:47" ht="12" customHeight="1">
      <c r="AA6307" s="27">
        <v>0</v>
      </c>
      <c r="AU6307" s="45"/>
    </row>
    <row r="6308" spans="27:47" ht="12" customHeight="1">
      <c r="AA6308" s="27">
        <v>0</v>
      </c>
      <c r="AU6308" s="45"/>
    </row>
    <row r="6309" spans="27:47" ht="12" customHeight="1">
      <c r="AA6309" s="27">
        <v>0</v>
      </c>
      <c r="AU6309" s="45"/>
    </row>
    <row r="6310" spans="27:47" ht="12" customHeight="1">
      <c r="AA6310" s="27">
        <v>0</v>
      </c>
      <c r="AU6310" s="45"/>
    </row>
    <row r="6311" spans="27:47" ht="12" customHeight="1">
      <c r="AA6311" s="27">
        <v>0</v>
      </c>
      <c r="AU6311" s="45"/>
    </row>
    <row r="6312" spans="27:47" ht="12" customHeight="1">
      <c r="AA6312" s="27">
        <v>0</v>
      </c>
      <c r="AU6312" s="45"/>
    </row>
    <row r="6313" spans="27:47" ht="12" customHeight="1">
      <c r="AA6313" s="27">
        <v>0</v>
      </c>
      <c r="AU6313" s="45"/>
    </row>
    <row r="6314" spans="27:47" ht="12" customHeight="1">
      <c r="AA6314" s="27">
        <v>0</v>
      </c>
      <c r="AU6314" s="45"/>
    </row>
    <row r="6315" spans="27:47" ht="12" customHeight="1">
      <c r="AA6315" s="27">
        <v>0</v>
      </c>
      <c r="AU6315" s="45"/>
    </row>
    <row r="6316" spans="27:47" ht="12" customHeight="1">
      <c r="AA6316" s="27">
        <v>0</v>
      </c>
      <c r="AU6316" s="45"/>
    </row>
    <row r="6317" spans="27:47" ht="12" customHeight="1">
      <c r="AA6317" s="27">
        <v>0</v>
      </c>
      <c r="AU6317" s="45"/>
    </row>
    <row r="6318" spans="27:47" ht="12" customHeight="1">
      <c r="AA6318" s="27">
        <v>0</v>
      </c>
      <c r="AU6318" s="45"/>
    </row>
    <row r="6319" spans="27:47" ht="12" customHeight="1">
      <c r="AA6319" s="27">
        <v>0</v>
      </c>
      <c r="AU6319" s="45"/>
    </row>
    <row r="6320" spans="27:47" ht="12" customHeight="1">
      <c r="AA6320" s="27">
        <v>0</v>
      </c>
      <c r="AU6320" s="45"/>
    </row>
    <row r="6321" spans="27:47" ht="12" customHeight="1">
      <c r="AA6321" s="27">
        <v>0</v>
      </c>
      <c r="AU6321" s="45"/>
    </row>
    <row r="6322" spans="27:47" ht="12" customHeight="1">
      <c r="AA6322" s="27">
        <v>0</v>
      </c>
      <c r="AU6322" s="45"/>
    </row>
    <row r="6323" spans="27:47" ht="12" customHeight="1">
      <c r="AA6323" s="27">
        <v>0</v>
      </c>
      <c r="AU6323" s="45"/>
    </row>
    <row r="6324" spans="27:47" ht="12" customHeight="1">
      <c r="AA6324" s="27">
        <v>0</v>
      </c>
      <c r="AU6324" s="45"/>
    </row>
    <row r="6325" spans="27:47" ht="12" customHeight="1">
      <c r="AA6325" s="27">
        <v>0</v>
      </c>
      <c r="AU6325" s="45"/>
    </row>
    <row r="6326" spans="27:47" ht="12" customHeight="1">
      <c r="AA6326" s="27">
        <v>0</v>
      </c>
      <c r="AU6326" s="45"/>
    </row>
    <row r="6327" spans="27:47" ht="12" customHeight="1">
      <c r="AA6327" s="27">
        <v>0</v>
      </c>
      <c r="AU6327" s="45"/>
    </row>
    <row r="6328" spans="27:47" ht="12" customHeight="1">
      <c r="AA6328" s="27">
        <v>0</v>
      </c>
      <c r="AU6328" s="45"/>
    </row>
    <row r="6329" spans="27:47" ht="12" customHeight="1">
      <c r="AA6329" s="27">
        <v>0</v>
      </c>
      <c r="AU6329" s="45"/>
    </row>
    <row r="6330" spans="27:47" ht="12" customHeight="1">
      <c r="AA6330" s="27">
        <v>0</v>
      </c>
      <c r="AU6330" s="45"/>
    </row>
    <row r="6331" spans="27:47" ht="12" customHeight="1">
      <c r="AA6331" s="27">
        <v>0</v>
      </c>
      <c r="AU6331" s="45"/>
    </row>
    <row r="6332" spans="27:47" ht="12" customHeight="1">
      <c r="AA6332" s="27">
        <v>0</v>
      </c>
      <c r="AU6332" s="45"/>
    </row>
    <row r="6333" spans="27:47" ht="12" customHeight="1">
      <c r="AA6333" s="27">
        <v>0</v>
      </c>
      <c r="AU6333" s="45"/>
    </row>
    <row r="6334" spans="27:47" ht="12" customHeight="1">
      <c r="AA6334" s="27">
        <v>0</v>
      </c>
      <c r="AU6334" s="45"/>
    </row>
    <row r="6335" spans="27:47" ht="12" customHeight="1">
      <c r="AA6335" s="27">
        <v>0</v>
      </c>
      <c r="AU6335" s="45"/>
    </row>
    <row r="6336" spans="27:47" ht="12" customHeight="1">
      <c r="AA6336" s="27">
        <v>0</v>
      </c>
      <c r="AU6336" s="45"/>
    </row>
    <row r="6337" spans="27:47" ht="12" customHeight="1">
      <c r="AA6337" s="27">
        <v>0</v>
      </c>
      <c r="AU6337" s="45"/>
    </row>
    <row r="6338" spans="27:47" ht="12" customHeight="1">
      <c r="AA6338" s="27">
        <v>0</v>
      </c>
      <c r="AU6338" s="45"/>
    </row>
    <row r="6339" spans="27:47" ht="12" customHeight="1">
      <c r="AA6339" s="27">
        <v>0</v>
      </c>
      <c r="AU6339" s="45"/>
    </row>
    <row r="6340" spans="27:47" ht="12" customHeight="1">
      <c r="AA6340" s="27">
        <v>0</v>
      </c>
      <c r="AU6340" s="45"/>
    </row>
    <row r="6341" spans="27:47" ht="12" customHeight="1">
      <c r="AA6341" s="27">
        <v>0</v>
      </c>
      <c r="AU6341" s="45"/>
    </row>
    <row r="6342" spans="27:47" ht="12" customHeight="1">
      <c r="AA6342" s="27">
        <v>0</v>
      </c>
      <c r="AU6342" s="45"/>
    </row>
    <row r="6343" spans="27:47" ht="12" customHeight="1">
      <c r="AA6343" s="27">
        <v>0</v>
      </c>
      <c r="AU6343" s="45"/>
    </row>
    <row r="6344" spans="27:47" ht="12" customHeight="1">
      <c r="AA6344" s="27">
        <v>0</v>
      </c>
      <c r="AU6344" s="45"/>
    </row>
    <row r="6345" spans="27:47" ht="12" customHeight="1">
      <c r="AA6345" s="27">
        <v>0</v>
      </c>
      <c r="AU6345" s="45"/>
    </row>
    <row r="6346" spans="27:47" ht="12" customHeight="1">
      <c r="AA6346" s="27">
        <v>0</v>
      </c>
      <c r="AU6346" s="45"/>
    </row>
    <row r="6347" spans="27:47" ht="12" customHeight="1">
      <c r="AA6347" s="27">
        <v>0</v>
      </c>
      <c r="AU6347" s="45"/>
    </row>
    <row r="6348" spans="27:47" ht="12" customHeight="1">
      <c r="AA6348" s="27">
        <v>0</v>
      </c>
      <c r="AU6348" s="45"/>
    </row>
    <row r="6349" spans="27:47" ht="12" customHeight="1">
      <c r="AA6349" s="27">
        <v>0</v>
      </c>
      <c r="AU6349" s="45"/>
    </row>
    <row r="6350" spans="27:47" ht="12" customHeight="1">
      <c r="AA6350" s="27">
        <v>0</v>
      </c>
      <c r="AU6350" s="45"/>
    </row>
    <row r="6351" spans="27:47" ht="12" customHeight="1">
      <c r="AA6351" s="27">
        <v>0</v>
      </c>
      <c r="AU6351" s="45"/>
    </row>
    <row r="6352" spans="27:47" ht="12" customHeight="1">
      <c r="AA6352" s="27">
        <v>0</v>
      </c>
      <c r="AU6352" s="45"/>
    </row>
    <row r="6353" spans="27:47" ht="12" customHeight="1">
      <c r="AA6353" s="27">
        <v>0</v>
      </c>
      <c r="AU6353" s="45"/>
    </row>
    <row r="6354" spans="27:47" ht="12" customHeight="1">
      <c r="AA6354" s="27">
        <v>0</v>
      </c>
      <c r="AU6354" s="45"/>
    </row>
    <row r="6355" spans="27:47" ht="12" customHeight="1">
      <c r="AA6355" s="27">
        <v>0</v>
      </c>
      <c r="AU6355" s="45"/>
    </row>
    <row r="6356" spans="27:47" ht="12" customHeight="1">
      <c r="AA6356" s="27">
        <v>0</v>
      </c>
      <c r="AU6356" s="45"/>
    </row>
    <row r="6357" spans="27:47" ht="12" customHeight="1">
      <c r="AA6357" s="27">
        <v>0</v>
      </c>
      <c r="AU6357" s="45"/>
    </row>
    <row r="6358" spans="27:47" ht="12" customHeight="1">
      <c r="AA6358" s="27">
        <v>0</v>
      </c>
      <c r="AU6358" s="45"/>
    </row>
    <row r="6359" spans="27:47" ht="12" customHeight="1">
      <c r="AA6359" s="27">
        <v>0</v>
      </c>
      <c r="AU6359" s="45"/>
    </row>
    <row r="6360" spans="27:47" ht="12" customHeight="1">
      <c r="AA6360" s="27">
        <v>0</v>
      </c>
      <c r="AU6360" s="45"/>
    </row>
    <row r="6361" spans="27:47" ht="12" customHeight="1">
      <c r="AA6361" s="27">
        <v>0</v>
      </c>
      <c r="AU6361" s="45"/>
    </row>
    <row r="6362" spans="27:47" ht="12" customHeight="1">
      <c r="AA6362" s="27">
        <v>0</v>
      </c>
      <c r="AU6362" s="45"/>
    </row>
    <row r="6363" spans="27:47" ht="12" customHeight="1">
      <c r="AA6363" s="27">
        <v>0</v>
      </c>
      <c r="AU6363" s="45"/>
    </row>
    <row r="6364" spans="27:47" ht="12" customHeight="1">
      <c r="AA6364" s="27">
        <v>0</v>
      </c>
      <c r="AU6364" s="45"/>
    </row>
    <row r="6365" spans="27:47" ht="12" customHeight="1">
      <c r="AA6365" s="27">
        <v>0</v>
      </c>
      <c r="AU6365" s="45"/>
    </row>
    <row r="6366" spans="27:47" ht="12" customHeight="1">
      <c r="AA6366" s="27">
        <v>0</v>
      </c>
      <c r="AU6366" s="45"/>
    </row>
    <row r="6367" spans="27:47" ht="12" customHeight="1">
      <c r="AA6367" s="27">
        <v>0</v>
      </c>
      <c r="AU6367" s="45"/>
    </row>
    <row r="6368" spans="27:47" ht="12" customHeight="1">
      <c r="AA6368" s="27">
        <v>0</v>
      </c>
      <c r="AU6368" s="45"/>
    </row>
    <row r="6369" spans="27:47" ht="12" customHeight="1">
      <c r="AA6369" s="27">
        <v>0</v>
      </c>
      <c r="AU6369" s="45"/>
    </row>
    <row r="6370" spans="27:47" ht="12" customHeight="1">
      <c r="AA6370" s="27">
        <v>0</v>
      </c>
      <c r="AU6370" s="45"/>
    </row>
    <row r="6371" spans="27:47" ht="12" customHeight="1">
      <c r="AA6371" s="27">
        <v>0</v>
      </c>
      <c r="AU6371" s="45"/>
    </row>
    <row r="6372" spans="27:47" ht="12" customHeight="1">
      <c r="AA6372" s="27">
        <v>0</v>
      </c>
      <c r="AU6372" s="45"/>
    </row>
    <row r="6373" spans="27:47" ht="12" customHeight="1">
      <c r="AA6373" s="27">
        <v>0</v>
      </c>
      <c r="AU6373" s="45"/>
    </row>
    <row r="6374" spans="27:47" ht="12" customHeight="1">
      <c r="AA6374" s="27">
        <v>0</v>
      </c>
      <c r="AU6374" s="45"/>
    </row>
    <row r="6375" spans="27:47" ht="12" customHeight="1">
      <c r="AA6375" s="27">
        <v>0</v>
      </c>
      <c r="AU6375" s="45"/>
    </row>
    <row r="6376" spans="27:47" ht="12" customHeight="1">
      <c r="AA6376" s="27">
        <v>0</v>
      </c>
      <c r="AU6376" s="45"/>
    </row>
    <row r="6377" spans="27:47" ht="12" customHeight="1">
      <c r="AA6377" s="27">
        <v>0</v>
      </c>
      <c r="AU6377" s="45"/>
    </row>
    <row r="6378" spans="27:47" ht="12" customHeight="1">
      <c r="AA6378" s="27">
        <v>0</v>
      </c>
      <c r="AU6378" s="45"/>
    </row>
    <row r="6379" spans="27:47" ht="12" customHeight="1">
      <c r="AA6379" s="27">
        <v>0</v>
      </c>
      <c r="AU6379" s="45"/>
    </row>
    <row r="6380" spans="27:47" ht="12" customHeight="1">
      <c r="AA6380" s="27">
        <v>0</v>
      </c>
      <c r="AU6380" s="45"/>
    </row>
    <row r="6381" spans="27:47" ht="12" customHeight="1">
      <c r="AA6381" s="27">
        <v>0</v>
      </c>
      <c r="AU6381" s="45"/>
    </row>
    <row r="6382" spans="27:47" ht="12" customHeight="1">
      <c r="AA6382" s="27">
        <v>0</v>
      </c>
      <c r="AU6382" s="45"/>
    </row>
    <row r="6383" spans="27:47" ht="12" customHeight="1">
      <c r="AA6383" s="27">
        <v>0</v>
      </c>
      <c r="AU6383" s="45"/>
    </row>
    <row r="6384" spans="27:47" ht="12" customHeight="1">
      <c r="AA6384" s="27">
        <v>0</v>
      </c>
      <c r="AU6384" s="45"/>
    </row>
    <row r="6385" spans="27:47" ht="12" customHeight="1">
      <c r="AA6385" s="27">
        <v>0</v>
      </c>
      <c r="AU6385" s="45"/>
    </row>
    <row r="6386" spans="27:47" ht="12" customHeight="1">
      <c r="AA6386" s="27">
        <v>0</v>
      </c>
      <c r="AU6386" s="45"/>
    </row>
    <row r="6387" spans="27:47" ht="12" customHeight="1">
      <c r="AA6387" s="27">
        <v>0</v>
      </c>
      <c r="AU6387" s="45"/>
    </row>
    <row r="6388" spans="27:47" ht="12" customHeight="1">
      <c r="AA6388" s="27">
        <v>0</v>
      </c>
      <c r="AU6388" s="45"/>
    </row>
    <row r="6389" spans="27:47" ht="12" customHeight="1">
      <c r="AA6389" s="27">
        <v>0</v>
      </c>
      <c r="AU6389" s="45"/>
    </row>
    <row r="6390" spans="27:47" ht="12" customHeight="1">
      <c r="AA6390" s="27">
        <v>0</v>
      </c>
      <c r="AU6390" s="45"/>
    </row>
    <row r="6391" spans="27:47" ht="12" customHeight="1">
      <c r="AA6391" s="27">
        <v>0</v>
      </c>
      <c r="AU6391" s="45"/>
    </row>
    <row r="6392" spans="27:47" ht="12" customHeight="1">
      <c r="AA6392" s="27">
        <v>0</v>
      </c>
      <c r="AU6392" s="45"/>
    </row>
    <row r="6393" spans="27:47" ht="12" customHeight="1">
      <c r="AA6393" s="27">
        <v>0</v>
      </c>
      <c r="AU6393" s="45"/>
    </row>
    <row r="6394" spans="27:47" ht="12" customHeight="1">
      <c r="AA6394" s="27">
        <v>0</v>
      </c>
      <c r="AU6394" s="45"/>
    </row>
    <row r="6395" spans="27:47" ht="12" customHeight="1">
      <c r="AA6395" s="27">
        <v>0</v>
      </c>
      <c r="AU6395" s="45"/>
    </row>
    <row r="6396" spans="27:47" ht="12" customHeight="1">
      <c r="AA6396" s="27">
        <v>0</v>
      </c>
      <c r="AU6396" s="45"/>
    </row>
    <row r="6397" spans="27:47" ht="12" customHeight="1">
      <c r="AA6397" s="27">
        <v>0</v>
      </c>
      <c r="AU6397" s="45"/>
    </row>
    <row r="6398" spans="27:47" ht="12" customHeight="1">
      <c r="AA6398" s="27">
        <v>0</v>
      </c>
      <c r="AU6398" s="45"/>
    </row>
    <row r="6399" spans="27:47" ht="12" customHeight="1">
      <c r="AA6399" s="27">
        <v>0</v>
      </c>
      <c r="AU6399" s="45"/>
    </row>
    <row r="6400" spans="27:47" ht="12" customHeight="1">
      <c r="AA6400" s="27">
        <v>0</v>
      </c>
      <c r="AU6400" s="45"/>
    </row>
    <row r="6401" spans="27:47" ht="12" customHeight="1">
      <c r="AA6401" s="27">
        <v>0</v>
      </c>
      <c r="AU6401" s="45"/>
    </row>
    <row r="6402" spans="27:47" ht="12" customHeight="1">
      <c r="AA6402" s="27">
        <v>0</v>
      </c>
      <c r="AU6402" s="45"/>
    </row>
    <row r="6403" spans="27:47" ht="12" customHeight="1">
      <c r="AA6403" s="27">
        <v>0</v>
      </c>
      <c r="AU6403" s="45"/>
    </row>
    <row r="6404" spans="27:47" ht="12" customHeight="1">
      <c r="AA6404" s="27">
        <v>0</v>
      </c>
      <c r="AU6404" s="45"/>
    </row>
    <row r="6405" spans="27:47" ht="12" customHeight="1">
      <c r="AA6405" s="27">
        <v>0</v>
      </c>
      <c r="AU6405" s="45"/>
    </row>
    <row r="6406" spans="27:47" ht="12" customHeight="1">
      <c r="AA6406" s="27">
        <v>0</v>
      </c>
      <c r="AU6406" s="45"/>
    </row>
    <row r="6407" spans="27:47" ht="12" customHeight="1">
      <c r="AA6407" s="27">
        <v>0</v>
      </c>
      <c r="AU6407" s="45"/>
    </row>
    <row r="6408" spans="27:47" ht="12" customHeight="1">
      <c r="AA6408" s="27">
        <v>0</v>
      </c>
      <c r="AU6408" s="45"/>
    </row>
    <row r="6409" spans="27:47" ht="12" customHeight="1">
      <c r="AA6409" s="27">
        <v>0</v>
      </c>
      <c r="AU6409" s="45"/>
    </row>
    <row r="6410" spans="27:47" ht="12" customHeight="1">
      <c r="AA6410" s="27">
        <v>0</v>
      </c>
      <c r="AU6410" s="45"/>
    </row>
    <row r="6411" spans="27:47" ht="12" customHeight="1">
      <c r="AA6411" s="27">
        <v>0</v>
      </c>
      <c r="AU6411" s="45"/>
    </row>
    <row r="6412" spans="27:47" ht="12" customHeight="1">
      <c r="AA6412" s="27">
        <v>0</v>
      </c>
      <c r="AU6412" s="45"/>
    </row>
    <row r="6413" spans="27:47" ht="12" customHeight="1">
      <c r="AA6413" s="27">
        <v>0</v>
      </c>
      <c r="AU6413" s="45"/>
    </row>
    <row r="6414" spans="27:47" ht="12" customHeight="1">
      <c r="AA6414" s="27">
        <v>0</v>
      </c>
      <c r="AU6414" s="45"/>
    </row>
    <row r="6415" spans="27:47" ht="12" customHeight="1">
      <c r="AA6415" s="27">
        <v>0</v>
      </c>
      <c r="AU6415" s="45"/>
    </row>
    <row r="6416" spans="27:47" ht="12" customHeight="1">
      <c r="AA6416" s="27">
        <v>0</v>
      </c>
      <c r="AU6416" s="45"/>
    </row>
    <row r="6417" spans="27:47" ht="12" customHeight="1">
      <c r="AA6417" s="27">
        <v>0</v>
      </c>
      <c r="AU6417" s="45"/>
    </row>
    <row r="6418" spans="27:47" ht="12" customHeight="1">
      <c r="AA6418" s="27">
        <v>0</v>
      </c>
      <c r="AU6418" s="45"/>
    </row>
    <row r="6419" spans="27:47" ht="12" customHeight="1">
      <c r="AA6419" s="27">
        <v>0</v>
      </c>
      <c r="AU6419" s="45"/>
    </row>
    <row r="6420" spans="27:47" ht="12" customHeight="1">
      <c r="AA6420" s="27">
        <v>0</v>
      </c>
      <c r="AU6420" s="45"/>
    </row>
    <row r="6421" spans="27:47" ht="12" customHeight="1">
      <c r="AA6421" s="27">
        <v>0</v>
      </c>
      <c r="AU6421" s="45"/>
    </row>
    <row r="6422" spans="27:47" ht="12" customHeight="1">
      <c r="AA6422" s="27">
        <v>0</v>
      </c>
      <c r="AU6422" s="45"/>
    </row>
    <row r="6423" spans="27:47" ht="12" customHeight="1">
      <c r="AA6423" s="27">
        <v>0</v>
      </c>
      <c r="AU6423" s="45"/>
    </row>
    <row r="6424" spans="27:47" ht="12" customHeight="1">
      <c r="AA6424" s="27">
        <v>0</v>
      </c>
      <c r="AU6424" s="45"/>
    </row>
    <row r="6425" spans="27:47" ht="12" customHeight="1">
      <c r="AA6425" s="27">
        <v>0</v>
      </c>
      <c r="AU6425" s="45"/>
    </row>
    <row r="6426" spans="27:47" ht="12" customHeight="1">
      <c r="AA6426" s="27">
        <v>0</v>
      </c>
      <c r="AU6426" s="45"/>
    </row>
    <row r="6427" spans="27:47" ht="12" customHeight="1">
      <c r="AA6427" s="27">
        <v>0</v>
      </c>
      <c r="AU6427" s="45"/>
    </row>
    <row r="6428" spans="27:47" ht="12" customHeight="1">
      <c r="AA6428" s="27">
        <v>0</v>
      </c>
      <c r="AU6428" s="45"/>
    </row>
    <row r="6429" spans="27:47" ht="12" customHeight="1">
      <c r="AA6429" s="27">
        <v>0</v>
      </c>
      <c r="AU6429" s="45"/>
    </row>
    <row r="6430" spans="27:47" ht="12" customHeight="1">
      <c r="AA6430" s="27">
        <v>0</v>
      </c>
      <c r="AU6430" s="45"/>
    </row>
    <row r="6431" spans="27:47" ht="12" customHeight="1">
      <c r="AA6431" s="27">
        <v>0</v>
      </c>
      <c r="AU6431" s="45"/>
    </row>
    <row r="6432" spans="27:47" ht="12" customHeight="1">
      <c r="AA6432" s="27">
        <v>0</v>
      </c>
      <c r="AU6432" s="45"/>
    </row>
    <row r="6433" spans="27:47" ht="12" customHeight="1">
      <c r="AA6433" s="27">
        <v>0</v>
      </c>
      <c r="AU6433" s="45"/>
    </row>
    <row r="6434" spans="27:47" ht="12" customHeight="1">
      <c r="AA6434" s="27">
        <v>0</v>
      </c>
      <c r="AU6434" s="45"/>
    </row>
    <row r="6435" spans="27:47" ht="12" customHeight="1">
      <c r="AA6435" s="27">
        <v>0</v>
      </c>
      <c r="AU6435" s="45"/>
    </row>
    <row r="6436" spans="27:47" ht="12" customHeight="1">
      <c r="AA6436" s="27">
        <v>0</v>
      </c>
      <c r="AU6436" s="45"/>
    </row>
    <row r="6437" spans="27:47" ht="12" customHeight="1">
      <c r="AA6437" s="27">
        <v>0</v>
      </c>
      <c r="AU6437" s="45"/>
    </row>
    <row r="6438" spans="27:47" ht="12" customHeight="1">
      <c r="AA6438" s="27">
        <v>0</v>
      </c>
      <c r="AU6438" s="45"/>
    </row>
    <row r="6439" spans="27:47" ht="12" customHeight="1">
      <c r="AA6439" s="27">
        <v>0</v>
      </c>
      <c r="AU6439" s="45"/>
    </row>
    <row r="6440" spans="27:47" ht="12" customHeight="1">
      <c r="AA6440" s="27">
        <v>0</v>
      </c>
      <c r="AU6440" s="45"/>
    </row>
    <row r="6441" spans="27:47" ht="12" customHeight="1">
      <c r="AA6441" s="27">
        <v>0</v>
      </c>
      <c r="AU6441" s="45"/>
    </row>
    <row r="6442" spans="27:47" ht="12" customHeight="1">
      <c r="AA6442" s="27">
        <v>0</v>
      </c>
      <c r="AU6442" s="45"/>
    </row>
    <row r="6443" spans="27:47" ht="12" customHeight="1">
      <c r="AA6443" s="27">
        <v>0</v>
      </c>
      <c r="AU6443" s="45"/>
    </row>
    <row r="6444" spans="27:47" ht="12" customHeight="1">
      <c r="AA6444" s="27">
        <v>0</v>
      </c>
      <c r="AU6444" s="45"/>
    </row>
    <row r="6445" spans="27:47" ht="12" customHeight="1">
      <c r="AA6445" s="27">
        <v>0</v>
      </c>
      <c r="AU6445" s="45"/>
    </row>
    <row r="6446" spans="27:47" ht="12" customHeight="1">
      <c r="AA6446" s="27">
        <v>0</v>
      </c>
      <c r="AU6446" s="45"/>
    </row>
    <row r="6447" spans="27:47" ht="12" customHeight="1">
      <c r="AA6447" s="27">
        <v>0</v>
      </c>
      <c r="AU6447" s="45"/>
    </row>
    <row r="6448" spans="27:47" ht="12" customHeight="1">
      <c r="AA6448" s="27">
        <v>0</v>
      </c>
      <c r="AU6448" s="45"/>
    </row>
    <row r="6449" spans="27:47" ht="12" customHeight="1">
      <c r="AA6449" s="27">
        <v>0</v>
      </c>
      <c r="AU6449" s="45"/>
    </row>
    <row r="6450" spans="27:47" ht="12" customHeight="1">
      <c r="AA6450" s="27">
        <v>0</v>
      </c>
      <c r="AU6450" s="45"/>
    </row>
    <row r="6451" spans="27:47" ht="12" customHeight="1">
      <c r="AA6451" s="27">
        <v>0</v>
      </c>
      <c r="AU6451" s="45"/>
    </row>
    <row r="6452" spans="27:47" ht="12" customHeight="1">
      <c r="AA6452" s="27">
        <v>0</v>
      </c>
      <c r="AU6452" s="45"/>
    </row>
    <row r="6453" spans="27:47" ht="12" customHeight="1">
      <c r="AA6453" s="27">
        <v>0</v>
      </c>
      <c r="AU6453" s="45"/>
    </row>
    <row r="6454" spans="27:47" ht="12" customHeight="1">
      <c r="AA6454" s="27">
        <v>0</v>
      </c>
      <c r="AU6454" s="45"/>
    </row>
    <row r="6455" spans="27:47" ht="12" customHeight="1">
      <c r="AA6455" s="27">
        <v>0</v>
      </c>
      <c r="AU6455" s="45"/>
    </row>
    <row r="6456" spans="27:47" ht="12" customHeight="1">
      <c r="AA6456" s="27">
        <v>0</v>
      </c>
      <c r="AU6456" s="45"/>
    </row>
    <row r="6457" spans="27:47" ht="12" customHeight="1">
      <c r="AA6457" s="27">
        <v>0</v>
      </c>
      <c r="AU6457" s="45"/>
    </row>
    <row r="6458" spans="27:47" ht="12" customHeight="1">
      <c r="AA6458" s="27">
        <v>0</v>
      </c>
      <c r="AU6458" s="45"/>
    </row>
    <row r="6459" spans="27:47" ht="12" customHeight="1">
      <c r="AA6459" s="27">
        <v>0</v>
      </c>
      <c r="AU6459" s="45"/>
    </row>
    <row r="6460" spans="27:47" ht="12" customHeight="1">
      <c r="AA6460" s="27">
        <v>0</v>
      </c>
      <c r="AU6460" s="45"/>
    </row>
    <row r="6461" spans="27:47" ht="12" customHeight="1">
      <c r="AA6461" s="27">
        <v>0</v>
      </c>
      <c r="AU6461" s="45"/>
    </row>
    <row r="6462" spans="27:47" ht="12" customHeight="1">
      <c r="AA6462" s="27">
        <v>0</v>
      </c>
      <c r="AU6462" s="45"/>
    </row>
    <row r="6463" spans="27:47" ht="12" customHeight="1">
      <c r="AA6463" s="27">
        <v>0</v>
      </c>
      <c r="AU6463" s="45"/>
    </row>
    <row r="6464" spans="27:47" ht="12" customHeight="1">
      <c r="AA6464" s="27">
        <v>0</v>
      </c>
      <c r="AU6464" s="45"/>
    </row>
    <row r="6465" spans="27:47" ht="12" customHeight="1">
      <c r="AA6465" s="27">
        <v>0</v>
      </c>
      <c r="AU6465" s="45"/>
    </row>
    <row r="6466" spans="27:47" ht="12" customHeight="1">
      <c r="AA6466" s="27">
        <v>0</v>
      </c>
      <c r="AU6466" s="45"/>
    </row>
    <row r="6467" spans="27:47" ht="12" customHeight="1">
      <c r="AA6467" s="27">
        <v>0</v>
      </c>
      <c r="AU6467" s="45"/>
    </row>
    <row r="6468" spans="27:47" ht="12" customHeight="1">
      <c r="AA6468" s="27">
        <v>0</v>
      </c>
      <c r="AU6468" s="45"/>
    </row>
    <row r="6469" spans="27:47" ht="12" customHeight="1">
      <c r="AA6469" s="27">
        <v>0</v>
      </c>
      <c r="AU6469" s="45"/>
    </row>
    <row r="6470" spans="27:47" ht="12" customHeight="1">
      <c r="AA6470" s="27">
        <v>0</v>
      </c>
      <c r="AU6470" s="45"/>
    </row>
    <row r="6471" spans="27:47" ht="12" customHeight="1">
      <c r="AA6471" s="27">
        <v>0</v>
      </c>
      <c r="AU6471" s="45"/>
    </row>
    <row r="6472" spans="27:47" ht="12" customHeight="1">
      <c r="AA6472" s="27">
        <v>0</v>
      </c>
      <c r="AU6472" s="45"/>
    </row>
    <row r="6473" spans="27:47" ht="12" customHeight="1">
      <c r="AA6473" s="27">
        <v>0</v>
      </c>
      <c r="AU6473" s="45"/>
    </row>
    <row r="6474" spans="27:47" ht="12" customHeight="1">
      <c r="AA6474" s="27">
        <v>0</v>
      </c>
      <c r="AU6474" s="45"/>
    </row>
    <row r="6475" spans="27:47" ht="12" customHeight="1">
      <c r="AA6475" s="27">
        <v>0</v>
      </c>
      <c r="AU6475" s="45"/>
    </row>
    <row r="6476" spans="27:47" ht="12" customHeight="1">
      <c r="AA6476" s="27">
        <v>0</v>
      </c>
      <c r="AU6476" s="45"/>
    </row>
    <row r="6477" spans="27:47" ht="12" customHeight="1">
      <c r="AA6477" s="27">
        <v>0</v>
      </c>
      <c r="AU6477" s="45"/>
    </row>
    <row r="6478" spans="27:47" ht="12" customHeight="1">
      <c r="AA6478" s="27">
        <v>0</v>
      </c>
      <c r="AU6478" s="45"/>
    </row>
    <row r="6479" spans="27:47" ht="12" customHeight="1">
      <c r="AA6479" s="27">
        <v>0</v>
      </c>
      <c r="AU6479" s="45"/>
    </row>
    <row r="6480" spans="27:47" ht="12" customHeight="1">
      <c r="AA6480" s="27">
        <v>0</v>
      </c>
      <c r="AU6480" s="45"/>
    </row>
    <row r="6481" spans="27:47" ht="12" customHeight="1">
      <c r="AA6481" s="27">
        <v>0</v>
      </c>
      <c r="AU6481" s="45"/>
    </row>
    <row r="6482" spans="27:47" ht="12" customHeight="1">
      <c r="AA6482" s="27">
        <v>0</v>
      </c>
      <c r="AU6482" s="45"/>
    </row>
    <row r="6483" spans="27:47" ht="12" customHeight="1">
      <c r="AA6483" s="27">
        <v>0</v>
      </c>
      <c r="AU6483" s="45"/>
    </row>
    <row r="6484" spans="27:47" ht="12" customHeight="1">
      <c r="AA6484" s="27">
        <v>0</v>
      </c>
      <c r="AU6484" s="45"/>
    </row>
    <row r="6485" spans="27:47" ht="12" customHeight="1">
      <c r="AA6485" s="27">
        <v>0</v>
      </c>
      <c r="AU6485" s="45"/>
    </row>
    <row r="6486" spans="27:47" ht="12" customHeight="1">
      <c r="AA6486" s="27">
        <v>0</v>
      </c>
      <c r="AU6486" s="45"/>
    </row>
    <row r="6487" spans="27:47" ht="12" customHeight="1">
      <c r="AA6487" s="27">
        <v>0</v>
      </c>
      <c r="AU6487" s="45"/>
    </row>
    <row r="6488" spans="27:47" ht="12" customHeight="1">
      <c r="AA6488" s="27">
        <v>0</v>
      </c>
      <c r="AU6488" s="45"/>
    </row>
    <row r="6489" spans="27:47" ht="12" customHeight="1">
      <c r="AA6489" s="27">
        <v>0</v>
      </c>
      <c r="AU6489" s="45"/>
    </row>
    <row r="6490" spans="27:47" ht="12" customHeight="1">
      <c r="AA6490" s="27">
        <v>0</v>
      </c>
      <c r="AU6490" s="45"/>
    </row>
    <row r="6491" spans="27:47" ht="12" customHeight="1">
      <c r="AA6491" s="27">
        <v>0</v>
      </c>
      <c r="AU6491" s="45"/>
    </row>
    <row r="6492" spans="27:47" ht="12" customHeight="1">
      <c r="AA6492" s="27">
        <v>0</v>
      </c>
      <c r="AU6492" s="45"/>
    </row>
    <row r="6493" spans="27:47" ht="12" customHeight="1">
      <c r="AA6493" s="27">
        <v>0</v>
      </c>
      <c r="AU6493" s="45"/>
    </row>
    <row r="6494" spans="27:47" ht="12" customHeight="1">
      <c r="AA6494" s="27">
        <v>0</v>
      </c>
      <c r="AU6494" s="45"/>
    </row>
    <row r="6495" spans="27:47" ht="12" customHeight="1">
      <c r="AA6495" s="27">
        <v>0</v>
      </c>
      <c r="AU6495" s="45"/>
    </row>
    <row r="6496" spans="27:47" ht="12" customHeight="1">
      <c r="AA6496" s="27">
        <v>0</v>
      </c>
      <c r="AU6496" s="45"/>
    </row>
    <row r="6497" spans="27:47" ht="12" customHeight="1">
      <c r="AA6497" s="27">
        <v>0</v>
      </c>
      <c r="AU6497" s="45"/>
    </row>
    <row r="6498" spans="27:47" ht="12" customHeight="1">
      <c r="AA6498" s="27">
        <v>0</v>
      </c>
      <c r="AU6498" s="45"/>
    </row>
    <row r="6499" spans="27:47" ht="12" customHeight="1">
      <c r="AA6499" s="27">
        <v>0</v>
      </c>
      <c r="AU6499" s="45"/>
    </row>
    <row r="6500" spans="27:47" ht="12" customHeight="1">
      <c r="AA6500" s="27">
        <v>0</v>
      </c>
      <c r="AU6500" s="45"/>
    </row>
    <row r="6501" spans="27:47" ht="12" customHeight="1">
      <c r="AA6501" s="27">
        <v>0</v>
      </c>
      <c r="AU6501" s="45"/>
    </row>
    <row r="6502" spans="27:47" ht="12" customHeight="1">
      <c r="AA6502" s="27">
        <v>0</v>
      </c>
      <c r="AU6502" s="45"/>
    </row>
    <row r="6503" spans="27:47" ht="12" customHeight="1">
      <c r="AA6503" s="27">
        <v>0</v>
      </c>
      <c r="AU6503" s="45"/>
    </row>
    <row r="6504" spans="27:47" ht="12" customHeight="1">
      <c r="AA6504" s="27">
        <v>0</v>
      </c>
      <c r="AU6504" s="45"/>
    </row>
    <row r="6505" spans="27:47" ht="12" customHeight="1">
      <c r="AA6505" s="27">
        <v>0</v>
      </c>
      <c r="AU6505" s="45"/>
    </row>
    <row r="6506" spans="27:47" ht="12" customHeight="1">
      <c r="AA6506" s="27">
        <v>0</v>
      </c>
      <c r="AU6506" s="45"/>
    </row>
    <row r="6507" spans="27:47" ht="12" customHeight="1">
      <c r="AA6507" s="27">
        <v>0</v>
      </c>
      <c r="AU6507" s="45"/>
    </row>
    <row r="6508" spans="27:47" ht="12" customHeight="1">
      <c r="AA6508" s="27">
        <v>0</v>
      </c>
      <c r="AU6508" s="45"/>
    </row>
    <row r="6509" spans="27:47" ht="12" customHeight="1">
      <c r="AA6509" s="27">
        <v>0</v>
      </c>
      <c r="AU6509" s="45"/>
    </row>
    <row r="6510" spans="27:47" ht="12" customHeight="1">
      <c r="AA6510" s="27">
        <v>0</v>
      </c>
      <c r="AU6510" s="45"/>
    </row>
    <row r="6511" spans="27:47" ht="12" customHeight="1">
      <c r="AA6511" s="27">
        <v>0</v>
      </c>
      <c r="AU6511" s="45"/>
    </row>
    <row r="6512" spans="27:47" ht="12" customHeight="1">
      <c r="AA6512" s="27">
        <v>0</v>
      </c>
      <c r="AU6512" s="45"/>
    </row>
    <row r="6513" spans="27:47" ht="12" customHeight="1">
      <c r="AA6513" s="27">
        <v>0</v>
      </c>
      <c r="AU6513" s="45"/>
    </row>
    <row r="6514" spans="27:47" ht="12" customHeight="1">
      <c r="AA6514" s="27">
        <v>0</v>
      </c>
      <c r="AU6514" s="45"/>
    </row>
    <row r="6515" spans="27:47" ht="12" customHeight="1">
      <c r="AA6515" s="27">
        <v>0</v>
      </c>
      <c r="AU6515" s="45"/>
    </row>
    <row r="6516" spans="27:47" ht="12" customHeight="1">
      <c r="AA6516" s="27">
        <v>0</v>
      </c>
      <c r="AU6516" s="45"/>
    </row>
    <row r="6517" spans="27:47" ht="12" customHeight="1">
      <c r="AA6517" s="27">
        <v>0</v>
      </c>
      <c r="AU6517" s="45"/>
    </row>
    <row r="6518" spans="27:47" ht="12" customHeight="1">
      <c r="AA6518" s="27">
        <v>0</v>
      </c>
      <c r="AU6518" s="45"/>
    </row>
    <row r="6519" spans="27:47" ht="12" customHeight="1">
      <c r="AA6519" s="27">
        <v>0</v>
      </c>
      <c r="AU6519" s="45"/>
    </row>
    <row r="6520" spans="27:47" ht="12" customHeight="1">
      <c r="AA6520" s="27">
        <v>0</v>
      </c>
      <c r="AU6520" s="45"/>
    </row>
    <row r="6521" spans="27:47" ht="12" customHeight="1">
      <c r="AA6521" s="27">
        <v>0</v>
      </c>
      <c r="AU6521" s="45"/>
    </row>
    <row r="6522" spans="27:47" ht="12" customHeight="1">
      <c r="AA6522" s="27">
        <v>0</v>
      </c>
      <c r="AU6522" s="45"/>
    </row>
    <row r="6523" spans="27:47" ht="12" customHeight="1">
      <c r="AA6523" s="27">
        <v>0</v>
      </c>
      <c r="AU6523" s="45"/>
    </row>
    <row r="6524" spans="27:47" ht="12" customHeight="1">
      <c r="AA6524" s="27">
        <v>0</v>
      </c>
      <c r="AU6524" s="45"/>
    </row>
    <row r="6525" spans="27:47" ht="12" customHeight="1">
      <c r="AA6525" s="27">
        <v>0</v>
      </c>
      <c r="AU6525" s="45"/>
    </row>
    <row r="6526" spans="27:47" ht="12" customHeight="1">
      <c r="AA6526" s="27">
        <v>0</v>
      </c>
      <c r="AU6526" s="45"/>
    </row>
    <row r="6527" spans="27:47" ht="12" customHeight="1">
      <c r="AA6527" s="27">
        <v>0</v>
      </c>
      <c r="AU6527" s="45"/>
    </row>
    <row r="6528" spans="27:47" ht="12" customHeight="1">
      <c r="AA6528" s="27">
        <v>0</v>
      </c>
      <c r="AU6528" s="45"/>
    </row>
    <row r="6529" spans="27:47" ht="12" customHeight="1">
      <c r="AA6529" s="27">
        <v>0</v>
      </c>
      <c r="AU6529" s="45"/>
    </row>
    <row r="6530" spans="27:47" ht="12" customHeight="1">
      <c r="AA6530" s="27">
        <v>0</v>
      </c>
      <c r="AU6530" s="45"/>
    </row>
    <row r="6531" spans="27:47" ht="12" customHeight="1">
      <c r="AA6531" s="27">
        <v>0</v>
      </c>
      <c r="AU6531" s="45"/>
    </row>
    <row r="6532" spans="27:47" ht="12" customHeight="1">
      <c r="AA6532" s="27">
        <v>0</v>
      </c>
      <c r="AU6532" s="45"/>
    </row>
    <row r="6533" spans="27:47" ht="12" customHeight="1">
      <c r="AA6533" s="27">
        <v>0</v>
      </c>
      <c r="AU6533" s="45"/>
    </row>
    <row r="6534" spans="27:47" ht="12" customHeight="1">
      <c r="AA6534" s="27">
        <v>0</v>
      </c>
      <c r="AU6534" s="45"/>
    </row>
    <row r="6535" spans="27:47" ht="12" customHeight="1">
      <c r="AA6535" s="27">
        <v>0</v>
      </c>
      <c r="AU6535" s="45"/>
    </row>
    <row r="6536" spans="27:47" ht="12" customHeight="1">
      <c r="AA6536" s="27">
        <v>0</v>
      </c>
      <c r="AU6536" s="45"/>
    </row>
    <row r="6537" spans="27:47" ht="12" customHeight="1">
      <c r="AA6537" s="27">
        <v>0</v>
      </c>
      <c r="AU6537" s="45"/>
    </row>
    <row r="6538" spans="27:47" ht="12" customHeight="1">
      <c r="AA6538" s="27">
        <v>0</v>
      </c>
      <c r="AU6538" s="45"/>
    </row>
    <row r="6539" spans="27:47" ht="12" customHeight="1">
      <c r="AA6539" s="27">
        <v>0</v>
      </c>
      <c r="AU6539" s="45"/>
    </row>
    <row r="6540" spans="27:47" ht="12" customHeight="1">
      <c r="AA6540" s="27">
        <v>0</v>
      </c>
      <c r="AU6540" s="45"/>
    </row>
    <row r="6541" spans="27:47" ht="12" customHeight="1">
      <c r="AA6541" s="27">
        <v>0</v>
      </c>
      <c r="AU6541" s="45"/>
    </row>
    <row r="6542" spans="27:47" ht="12" customHeight="1">
      <c r="AA6542" s="27">
        <v>0</v>
      </c>
      <c r="AU6542" s="45"/>
    </row>
    <row r="6543" spans="27:47" ht="12" customHeight="1">
      <c r="AA6543" s="27">
        <v>0</v>
      </c>
      <c r="AU6543" s="45"/>
    </row>
    <row r="6544" spans="27:47" ht="12" customHeight="1">
      <c r="AA6544" s="27">
        <v>0</v>
      </c>
      <c r="AU6544" s="45"/>
    </row>
    <row r="6545" spans="27:47" ht="12" customHeight="1">
      <c r="AA6545" s="27">
        <v>0</v>
      </c>
      <c r="AU6545" s="45"/>
    </row>
    <row r="6546" spans="27:47" ht="12" customHeight="1">
      <c r="AA6546" s="27">
        <v>0</v>
      </c>
      <c r="AU6546" s="45"/>
    </row>
    <row r="6547" spans="27:47" ht="12" customHeight="1">
      <c r="AA6547" s="27">
        <v>0</v>
      </c>
      <c r="AU6547" s="45"/>
    </row>
    <row r="6548" spans="27:47" ht="12" customHeight="1">
      <c r="AA6548" s="27">
        <v>0</v>
      </c>
      <c r="AU6548" s="45"/>
    </row>
    <row r="6549" spans="27:47" ht="12" customHeight="1">
      <c r="AA6549" s="27">
        <v>0</v>
      </c>
      <c r="AU6549" s="45"/>
    </row>
    <row r="6550" spans="27:47" ht="12" customHeight="1">
      <c r="AA6550" s="27">
        <v>0</v>
      </c>
      <c r="AU6550" s="45"/>
    </row>
    <row r="6551" spans="27:47" ht="12" customHeight="1">
      <c r="AA6551" s="27">
        <v>0</v>
      </c>
      <c r="AU6551" s="45"/>
    </row>
    <row r="6552" spans="27:47" ht="12" customHeight="1">
      <c r="AA6552" s="27">
        <v>0</v>
      </c>
      <c r="AU6552" s="45"/>
    </row>
    <row r="6553" spans="27:47" ht="12" customHeight="1">
      <c r="AA6553" s="27">
        <v>0</v>
      </c>
      <c r="AU6553" s="45"/>
    </row>
    <row r="6554" spans="27:47" ht="12" customHeight="1">
      <c r="AA6554" s="27">
        <v>0</v>
      </c>
      <c r="AU6554" s="45"/>
    </row>
    <row r="6555" spans="27:47" ht="12" customHeight="1">
      <c r="AA6555" s="27">
        <v>0</v>
      </c>
      <c r="AU6555" s="45"/>
    </row>
    <row r="6556" spans="27:47" ht="12" customHeight="1">
      <c r="AA6556" s="27">
        <v>0</v>
      </c>
      <c r="AU6556" s="45"/>
    </row>
    <row r="6557" spans="27:47" ht="12" customHeight="1">
      <c r="AA6557" s="27">
        <v>0</v>
      </c>
      <c r="AU6557" s="45"/>
    </row>
    <row r="6558" spans="27:47" ht="12" customHeight="1">
      <c r="AA6558" s="27">
        <v>0</v>
      </c>
      <c r="AU6558" s="45"/>
    </row>
    <row r="6559" spans="27:47" ht="12" customHeight="1">
      <c r="AA6559" s="27">
        <v>0</v>
      </c>
      <c r="AU6559" s="45"/>
    </row>
    <row r="6560" spans="27:47" ht="12" customHeight="1">
      <c r="AA6560" s="27">
        <v>0</v>
      </c>
      <c r="AU6560" s="45"/>
    </row>
    <row r="6561" spans="27:47" ht="12" customHeight="1">
      <c r="AA6561" s="27">
        <v>0</v>
      </c>
      <c r="AU6561" s="45"/>
    </row>
    <row r="6562" spans="27:47" ht="12" customHeight="1">
      <c r="AA6562" s="27">
        <v>0</v>
      </c>
      <c r="AU6562" s="45"/>
    </row>
    <row r="6563" spans="27:47" ht="12" customHeight="1">
      <c r="AA6563" s="27">
        <v>0</v>
      </c>
      <c r="AU6563" s="45"/>
    </row>
    <row r="6564" spans="27:47" ht="12" customHeight="1">
      <c r="AA6564" s="27">
        <v>0</v>
      </c>
      <c r="AU6564" s="45"/>
    </row>
    <row r="6565" spans="27:47" ht="12" customHeight="1">
      <c r="AA6565" s="27">
        <v>0</v>
      </c>
      <c r="AU6565" s="45"/>
    </row>
    <row r="6566" spans="27:47" ht="12" customHeight="1">
      <c r="AA6566" s="27">
        <v>0</v>
      </c>
      <c r="AU6566" s="45"/>
    </row>
    <row r="6567" spans="27:47" ht="12" customHeight="1">
      <c r="AA6567" s="27">
        <v>0</v>
      </c>
      <c r="AU6567" s="45"/>
    </row>
    <row r="6568" spans="27:47" ht="12" customHeight="1">
      <c r="AA6568" s="27">
        <v>0</v>
      </c>
      <c r="AU6568" s="45"/>
    </row>
    <row r="6569" spans="27:47" ht="12" customHeight="1">
      <c r="AA6569" s="27">
        <v>0</v>
      </c>
      <c r="AU6569" s="45"/>
    </row>
    <row r="6570" spans="27:47" ht="12" customHeight="1">
      <c r="AA6570" s="27">
        <v>0</v>
      </c>
      <c r="AU6570" s="45"/>
    </row>
    <row r="6571" spans="27:47" ht="12" customHeight="1">
      <c r="AA6571" s="27">
        <v>0</v>
      </c>
      <c r="AU6571" s="45"/>
    </row>
    <row r="6572" spans="27:47" ht="12" customHeight="1">
      <c r="AA6572" s="27">
        <v>0</v>
      </c>
      <c r="AU6572" s="45"/>
    </row>
    <row r="6573" spans="27:47" ht="12" customHeight="1">
      <c r="AA6573" s="27">
        <v>0</v>
      </c>
      <c r="AU6573" s="45"/>
    </row>
    <row r="6574" spans="27:47" ht="12" customHeight="1">
      <c r="AA6574" s="27">
        <v>0</v>
      </c>
      <c r="AU6574" s="45"/>
    </row>
    <row r="6575" spans="27:47" ht="12" customHeight="1">
      <c r="AA6575" s="27">
        <v>0</v>
      </c>
      <c r="AU6575" s="45"/>
    </row>
    <row r="6576" spans="27:47" ht="12" customHeight="1">
      <c r="AA6576" s="27">
        <v>0</v>
      </c>
      <c r="AU6576" s="45"/>
    </row>
    <row r="6577" spans="27:47" ht="12" customHeight="1">
      <c r="AA6577" s="27">
        <v>0</v>
      </c>
      <c r="AU6577" s="45"/>
    </row>
    <row r="6578" spans="27:47" ht="12" customHeight="1">
      <c r="AA6578" s="27">
        <v>0</v>
      </c>
      <c r="AU6578" s="45"/>
    </row>
    <row r="6579" spans="27:47" ht="12" customHeight="1">
      <c r="AA6579" s="27">
        <v>0</v>
      </c>
      <c r="AU6579" s="45"/>
    </row>
    <row r="6580" spans="27:47" ht="12" customHeight="1">
      <c r="AA6580" s="27">
        <v>0</v>
      </c>
      <c r="AU6580" s="45"/>
    </row>
    <row r="6581" spans="27:47" ht="12" customHeight="1">
      <c r="AA6581" s="27">
        <v>0</v>
      </c>
      <c r="AU6581" s="45"/>
    </row>
    <row r="6582" spans="27:47" ht="12" customHeight="1">
      <c r="AA6582" s="27">
        <v>0</v>
      </c>
      <c r="AU6582" s="45"/>
    </row>
    <row r="6583" spans="27:47" ht="12" customHeight="1">
      <c r="AA6583" s="27">
        <v>0</v>
      </c>
      <c r="AU6583" s="45"/>
    </row>
    <row r="6584" spans="27:47" ht="12" customHeight="1">
      <c r="AA6584" s="27">
        <v>0</v>
      </c>
      <c r="AU6584" s="45"/>
    </row>
    <row r="6585" spans="27:47" ht="12" customHeight="1">
      <c r="AA6585" s="27">
        <v>0</v>
      </c>
      <c r="AU6585" s="45"/>
    </row>
    <row r="6586" spans="27:47" ht="12" customHeight="1">
      <c r="AA6586" s="27">
        <v>0</v>
      </c>
      <c r="AU6586" s="45"/>
    </row>
    <row r="6587" spans="27:47" ht="12" customHeight="1">
      <c r="AA6587" s="27">
        <v>0</v>
      </c>
      <c r="AU6587" s="45"/>
    </row>
    <row r="6588" spans="27:47" ht="12" customHeight="1">
      <c r="AA6588" s="27">
        <v>0</v>
      </c>
      <c r="AU6588" s="45"/>
    </row>
    <row r="6589" spans="27:47" ht="12" customHeight="1">
      <c r="AA6589" s="27">
        <v>0</v>
      </c>
      <c r="AU6589" s="45"/>
    </row>
    <row r="6590" spans="27:47" ht="12" customHeight="1">
      <c r="AA6590" s="27">
        <v>0</v>
      </c>
      <c r="AU6590" s="45"/>
    </row>
    <row r="6591" spans="27:47" ht="12" customHeight="1">
      <c r="AA6591" s="27">
        <v>0</v>
      </c>
      <c r="AU6591" s="45"/>
    </row>
    <row r="6592" spans="27:47" ht="12" customHeight="1">
      <c r="AA6592" s="27">
        <v>0</v>
      </c>
      <c r="AU6592" s="45"/>
    </row>
    <row r="6593" spans="27:47" ht="12" customHeight="1">
      <c r="AA6593" s="27">
        <v>0</v>
      </c>
      <c r="AU6593" s="45"/>
    </row>
    <row r="6594" spans="27:47" ht="12" customHeight="1">
      <c r="AA6594" s="27">
        <v>0</v>
      </c>
      <c r="AU6594" s="45"/>
    </row>
    <row r="6595" spans="27:47" ht="12" customHeight="1">
      <c r="AA6595" s="27">
        <v>0</v>
      </c>
      <c r="AU6595" s="45"/>
    </row>
    <row r="6596" spans="27:47" ht="12" customHeight="1">
      <c r="AA6596" s="27">
        <v>0</v>
      </c>
      <c r="AU6596" s="45"/>
    </row>
    <row r="6597" spans="27:47" ht="12" customHeight="1">
      <c r="AA6597" s="27">
        <v>0</v>
      </c>
      <c r="AU6597" s="45"/>
    </row>
    <row r="6598" spans="27:47" ht="12" customHeight="1">
      <c r="AA6598" s="27">
        <v>0</v>
      </c>
      <c r="AU6598" s="45"/>
    </row>
    <row r="6599" spans="27:47" ht="12" customHeight="1">
      <c r="AA6599" s="27">
        <v>0</v>
      </c>
      <c r="AU6599" s="45"/>
    </row>
    <row r="6600" spans="27:47" ht="12" customHeight="1">
      <c r="AA6600" s="27">
        <v>0</v>
      </c>
      <c r="AU6600" s="45"/>
    </row>
    <row r="6601" spans="27:47" ht="12" customHeight="1">
      <c r="AA6601" s="27">
        <v>0</v>
      </c>
      <c r="AU6601" s="45"/>
    </row>
    <row r="6602" spans="27:47" ht="12" customHeight="1">
      <c r="AA6602" s="27">
        <v>0</v>
      </c>
      <c r="AU6602" s="45"/>
    </row>
    <row r="6603" spans="27:47" ht="12" customHeight="1">
      <c r="AA6603" s="27">
        <v>0</v>
      </c>
      <c r="AU6603" s="45"/>
    </row>
    <row r="6604" spans="27:47" ht="12" customHeight="1">
      <c r="AA6604" s="27">
        <v>0</v>
      </c>
      <c r="AU6604" s="45"/>
    </row>
    <row r="6605" spans="27:47" ht="12" customHeight="1">
      <c r="AA6605" s="27">
        <v>0</v>
      </c>
      <c r="AU6605" s="45"/>
    </row>
    <row r="6606" spans="27:47" ht="12" customHeight="1">
      <c r="AA6606" s="27">
        <v>0</v>
      </c>
      <c r="AU6606" s="45"/>
    </row>
    <row r="6607" spans="27:47" ht="12" customHeight="1">
      <c r="AA6607" s="27">
        <v>0</v>
      </c>
      <c r="AU6607" s="45"/>
    </row>
    <row r="6608" spans="27:47" ht="12" customHeight="1">
      <c r="AA6608" s="27">
        <v>0</v>
      </c>
      <c r="AU6608" s="45"/>
    </row>
    <row r="6609" spans="27:47" ht="12" customHeight="1">
      <c r="AA6609" s="27">
        <v>0</v>
      </c>
      <c r="AU6609" s="45"/>
    </row>
    <row r="6610" spans="27:47" ht="12" customHeight="1">
      <c r="AA6610" s="27">
        <v>0</v>
      </c>
      <c r="AU6610" s="45"/>
    </row>
    <row r="6611" spans="27:47" ht="12" customHeight="1">
      <c r="AA6611" s="27">
        <v>0</v>
      </c>
      <c r="AU6611" s="45"/>
    </row>
    <row r="6612" spans="27:47" ht="12" customHeight="1">
      <c r="AA6612" s="27">
        <v>0</v>
      </c>
      <c r="AU6612" s="45"/>
    </row>
    <row r="6613" spans="27:47" ht="12" customHeight="1">
      <c r="AA6613" s="27">
        <v>0</v>
      </c>
      <c r="AU6613" s="45"/>
    </row>
    <row r="6614" spans="27:47" ht="12" customHeight="1">
      <c r="AA6614" s="27">
        <v>0</v>
      </c>
      <c r="AU6614" s="45"/>
    </row>
    <row r="6615" spans="27:47" ht="12" customHeight="1">
      <c r="AA6615" s="27">
        <v>0</v>
      </c>
      <c r="AU6615" s="45"/>
    </row>
    <row r="6616" spans="27:47" ht="12" customHeight="1">
      <c r="AA6616" s="27">
        <v>0</v>
      </c>
      <c r="AU6616" s="45"/>
    </row>
    <row r="6617" spans="27:47" ht="12" customHeight="1">
      <c r="AA6617" s="27">
        <v>0</v>
      </c>
      <c r="AU6617" s="45"/>
    </row>
    <row r="6618" spans="27:47" ht="12" customHeight="1">
      <c r="AA6618" s="27">
        <v>0</v>
      </c>
      <c r="AU6618" s="45"/>
    </row>
    <row r="6619" spans="27:47" ht="12" customHeight="1">
      <c r="AA6619" s="27">
        <v>0</v>
      </c>
      <c r="AU6619" s="45"/>
    </row>
    <row r="6620" spans="27:47" ht="12" customHeight="1">
      <c r="AA6620" s="27">
        <v>0</v>
      </c>
      <c r="AU6620" s="45"/>
    </row>
    <row r="6621" spans="27:47" ht="12" customHeight="1">
      <c r="AA6621" s="27">
        <v>0</v>
      </c>
      <c r="AU6621" s="45"/>
    </row>
    <row r="6622" spans="27:47" ht="12" customHeight="1">
      <c r="AA6622" s="27">
        <v>0</v>
      </c>
      <c r="AU6622" s="45"/>
    </row>
    <row r="6623" spans="27:47" ht="12" customHeight="1">
      <c r="AA6623" s="27">
        <v>0</v>
      </c>
      <c r="AU6623" s="45"/>
    </row>
    <row r="6624" spans="27:47" ht="12" customHeight="1">
      <c r="AA6624" s="27">
        <v>0</v>
      </c>
      <c r="AU6624" s="45"/>
    </row>
    <row r="6625" spans="27:47" ht="12" customHeight="1">
      <c r="AA6625" s="27">
        <v>0</v>
      </c>
      <c r="AU6625" s="45"/>
    </row>
    <row r="6626" spans="27:47" ht="12" customHeight="1">
      <c r="AA6626" s="27">
        <v>0</v>
      </c>
      <c r="AU6626" s="45"/>
    </row>
    <row r="6627" spans="27:47" ht="12" customHeight="1">
      <c r="AA6627" s="27">
        <v>0</v>
      </c>
      <c r="AU6627" s="45"/>
    </row>
    <row r="6628" spans="27:47" ht="12" customHeight="1">
      <c r="AA6628" s="27">
        <v>0</v>
      </c>
      <c r="AU6628" s="45"/>
    </row>
    <row r="6629" spans="27:47" ht="12" customHeight="1">
      <c r="AA6629" s="27">
        <v>0</v>
      </c>
      <c r="AU6629" s="45"/>
    </row>
    <row r="6630" spans="27:47" ht="12" customHeight="1">
      <c r="AA6630" s="27">
        <v>0</v>
      </c>
      <c r="AU6630" s="45"/>
    </row>
    <row r="6631" spans="27:47" ht="12" customHeight="1">
      <c r="AA6631" s="27">
        <v>0</v>
      </c>
      <c r="AU6631" s="45"/>
    </row>
    <row r="6632" spans="27:47" ht="12" customHeight="1">
      <c r="AA6632" s="27">
        <v>0</v>
      </c>
      <c r="AU6632" s="45"/>
    </row>
    <row r="6633" spans="27:47" ht="12" customHeight="1">
      <c r="AA6633" s="27">
        <v>0</v>
      </c>
      <c r="AU6633" s="45"/>
    </row>
    <row r="6634" spans="27:47" ht="12" customHeight="1">
      <c r="AA6634" s="27">
        <v>0</v>
      </c>
      <c r="AU6634" s="45"/>
    </row>
    <row r="6635" spans="27:47" ht="12" customHeight="1">
      <c r="AA6635" s="27">
        <v>0</v>
      </c>
      <c r="AU6635" s="45"/>
    </row>
    <row r="6636" spans="27:47" ht="12" customHeight="1">
      <c r="AA6636" s="27">
        <v>0</v>
      </c>
      <c r="AU6636" s="45"/>
    </row>
    <row r="6637" spans="27:47" ht="12" customHeight="1">
      <c r="AA6637" s="27">
        <v>0</v>
      </c>
      <c r="AU6637" s="45"/>
    </row>
    <row r="6638" spans="27:47" ht="12" customHeight="1">
      <c r="AA6638" s="27">
        <v>0</v>
      </c>
      <c r="AU6638" s="45"/>
    </row>
    <row r="6639" spans="27:47" ht="12" customHeight="1">
      <c r="AA6639" s="27">
        <v>0</v>
      </c>
      <c r="AU6639" s="45"/>
    </row>
    <row r="6640" spans="27:47" ht="12" customHeight="1">
      <c r="AA6640" s="27">
        <v>0</v>
      </c>
      <c r="AU6640" s="45"/>
    </row>
    <row r="6641" spans="27:47" ht="12" customHeight="1">
      <c r="AA6641" s="27">
        <v>0</v>
      </c>
      <c r="AU6641" s="45"/>
    </row>
    <row r="6642" spans="27:47" ht="12" customHeight="1">
      <c r="AA6642" s="27">
        <v>0</v>
      </c>
      <c r="AU6642" s="45"/>
    </row>
    <row r="6643" spans="27:47" ht="12" customHeight="1">
      <c r="AA6643" s="27">
        <v>0</v>
      </c>
      <c r="AU6643" s="45"/>
    </row>
    <row r="6644" spans="27:47" ht="12" customHeight="1">
      <c r="AA6644" s="27">
        <v>0</v>
      </c>
      <c r="AU6644" s="45"/>
    </row>
    <row r="6645" spans="27:47" ht="12" customHeight="1">
      <c r="AA6645" s="27">
        <v>0</v>
      </c>
      <c r="AU6645" s="45"/>
    </row>
    <row r="6646" spans="27:47" ht="12" customHeight="1">
      <c r="AA6646" s="27">
        <v>0</v>
      </c>
      <c r="AU6646" s="45"/>
    </row>
    <row r="6647" spans="27:47" ht="12" customHeight="1">
      <c r="AA6647" s="27">
        <v>0</v>
      </c>
      <c r="AU6647" s="45"/>
    </row>
    <row r="6648" spans="27:47" ht="12" customHeight="1">
      <c r="AA6648" s="27">
        <v>0</v>
      </c>
      <c r="AU6648" s="45"/>
    </row>
    <row r="6649" spans="27:47" ht="12" customHeight="1">
      <c r="AA6649" s="27">
        <v>0</v>
      </c>
      <c r="AU6649" s="45"/>
    </row>
    <row r="6650" spans="27:47" ht="12" customHeight="1">
      <c r="AA6650" s="27">
        <v>0</v>
      </c>
      <c r="AU6650" s="45"/>
    </row>
    <row r="6651" spans="27:47" ht="12" customHeight="1">
      <c r="AA6651" s="27">
        <v>0</v>
      </c>
      <c r="AU6651" s="45"/>
    </row>
    <row r="6652" spans="27:47" ht="12" customHeight="1">
      <c r="AA6652" s="27">
        <v>0</v>
      </c>
      <c r="AU6652" s="45"/>
    </row>
    <row r="6653" spans="27:47" ht="12" customHeight="1">
      <c r="AA6653" s="27">
        <v>0</v>
      </c>
      <c r="AU6653" s="45"/>
    </row>
    <row r="6654" spans="27:47" ht="12" customHeight="1">
      <c r="AA6654" s="27">
        <v>0</v>
      </c>
      <c r="AU6654" s="45"/>
    </row>
    <row r="6655" spans="27:47" ht="12" customHeight="1">
      <c r="AA6655" s="27">
        <v>0</v>
      </c>
      <c r="AU6655" s="45"/>
    </row>
    <row r="6656" spans="27:47" ht="12" customHeight="1">
      <c r="AA6656" s="27">
        <v>0</v>
      </c>
      <c r="AU6656" s="45"/>
    </row>
    <row r="6657" spans="27:47" ht="12" customHeight="1">
      <c r="AA6657" s="27">
        <v>0</v>
      </c>
      <c r="AU6657" s="45"/>
    </row>
    <row r="6658" spans="27:47" ht="12" customHeight="1">
      <c r="AA6658" s="27">
        <v>0</v>
      </c>
      <c r="AU6658" s="45"/>
    </row>
    <row r="6659" spans="27:47" ht="12" customHeight="1">
      <c r="AA6659" s="27">
        <v>0</v>
      </c>
      <c r="AU6659" s="45"/>
    </row>
    <row r="6660" spans="27:47" ht="12" customHeight="1">
      <c r="AA6660" s="27">
        <v>0</v>
      </c>
      <c r="AU6660" s="45"/>
    </row>
    <row r="6661" spans="27:47" ht="12" customHeight="1">
      <c r="AA6661" s="27">
        <v>0</v>
      </c>
      <c r="AU6661" s="45"/>
    </row>
    <row r="6662" spans="27:47" ht="12" customHeight="1">
      <c r="AA6662" s="27">
        <v>0</v>
      </c>
      <c r="AU6662" s="45"/>
    </row>
    <row r="6663" spans="27:47" ht="12" customHeight="1">
      <c r="AA6663" s="27">
        <v>0</v>
      </c>
      <c r="AU6663" s="45"/>
    </row>
    <row r="6664" spans="27:47" ht="12" customHeight="1">
      <c r="AA6664" s="27">
        <v>0</v>
      </c>
      <c r="AU6664" s="45"/>
    </row>
    <row r="6665" spans="27:47" ht="12" customHeight="1">
      <c r="AA6665" s="27">
        <v>0</v>
      </c>
      <c r="AU6665" s="45"/>
    </row>
    <row r="6666" spans="27:47" ht="12" customHeight="1">
      <c r="AA6666" s="27">
        <v>0</v>
      </c>
      <c r="AU6666" s="45"/>
    </row>
    <row r="6667" spans="27:47" ht="12" customHeight="1">
      <c r="AA6667" s="27">
        <v>0</v>
      </c>
      <c r="AU6667" s="45"/>
    </row>
    <row r="6668" spans="27:47" ht="12" customHeight="1">
      <c r="AA6668" s="27">
        <v>0</v>
      </c>
      <c r="AU6668" s="45"/>
    </row>
    <row r="6669" spans="27:47" ht="12" customHeight="1">
      <c r="AA6669" s="27">
        <v>0</v>
      </c>
      <c r="AU6669" s="45"/>
    </row>
    <row r="6670" spans="27:47" ht="12" customHeight="1">
      <c r="AA6670" s="27">
        <v>0</v>
      </c>
      <c r="AU6670" s="45"/>
    </row>
    <row r="6671" spans="27:47" ht="12" customHeight="1">
      <c r="AA6671" s="27">
        <v>0</v>
      </c>
      <c r="AU6671" s="45"/>
    </row>
    <row r="6672" spans="27:47" ht="12" customHeight="1">
      <c r="AA6672" s="27">
        <v>0</v>
      </c>
      <c r="AU6672" s="45"/>
    </row>
    <row r="6673" spans="27:47" ht="12" customHeight="1">
      <c r="AA6673" s="27">
        <v>0</v>
      </c>
      <c r="AU6673" s="45"/>
    </row>
    <row r="6674" spans="27:47" ht="12" customHeight="1">
      <c r="AA6674" s="27">
        <v>0</v>
      </c>
      <c r="AU6674" s="45"/>
    </row>
    <row r="6675" spans="27:47" ht="12" customHeight="1">
      <c r="AA6675" s="27">
        <v>0</v>
      </c>
      <c r="AU6675" s="45"/>
    </row>
    <row r="6676" spans="27:47" ht="12" customHeight="1">
      <c r="AA6676" s="27">
        <v>0</v>
      </c>
      <c r="AU6676" s="45"/>
    </row>
    <row r="6677" spans="27:47" ht="12" customHeight="1">
      <c r="AA6677" s="27">
        <v>0</v>
      </c>
      <c r="AU6677" s="45"/>
    </row>
    <row r="6678" spans="27:47" ht="12" customHeight="1">
      <c r="AA6678" s="27">
        <v>0</v>
      </c>
      <c r="AU6678" s="45"/>
    </row>
    <row r="6679" spans="27:47" ht="12" customHeight="1">
      <c r="AA6679" s="27">
        <v>0</v>
      </c>
      <c r="AU6679" s="45"/>
    </row>
    <row r="6680" spans="27:47" ht="12" customHeight="1">
      <c r="AA6680" s="27">
        <v>0</v>
      </c>
      <c r="AU6680" s="45"/>
    </row>
    <row r="6681" spans="27:47" ht="12" customHeight="1">
      <c r="AA6681" s="27">
        <v>0</v>
      </c>
      <c r="AU6681" s="45"/>
    </row>
    <row r="6682" spans="27:47" ht="12" customHeight="1">
      <c r="AA6682" s="27">
        <v>0</v>
      </c>
      <c r="AU6682" s="45"/>
    </row>
    <row r="6683" spans="27:47" ht="12" customHeight="1">
      <c r="AA6683" s="27">
        <v>0</v>
      </c>
      <c r="AU6683" s="45"/>
    </row>
    <row r="6684" spans="27:47" ht="12" customHeight="1">
      <c r="AA6684" s="27">
        <v>0</v>
      </c>
      <c r="AU6684" s="45"/>
    </row>
    <row r="6685" spans="27:47" ht="12" customHeight="1">
      <c r="AA6685" s="27">
        <v>0</v>
      </c>
      <c r="AU6685" s="45"/>
    </row>
    <row r="6686" spans="27:47" ht="12" customHeight="1">
      <c r="AA6686" s="27">
        <v>0</v>
      </c>
      <c r="AU6686" s="45"/>
    </row>
    <row r="6687" spans="27:47" ht="12" customHeight="1">
      <c r="AA6687" s="27">
        <v>0</v>
      </c>
      <c r="AU6687" s="45"/>
    </row>
    <row r="6688" spans="27:47" ht="12" customHeight="1">
      <c r="AA6688" s="27">
        <v>0</v>
      </c>
      <c r="AU6688" s="45"/>
    </row>
    <row r="6689" spans="27:47" ht="12" customHeight="1">
      <c r="AA6689" s="27">
        <v>0</v>
      </c>
      <c r="AU6689" s="45"/>
    </row>
    <row r="6690" spans="27:47" ht="12" customHeight="1">
      <c r="AA6690" s="27">
        <v>0</v>
      </c>
      <c r="AU6690" s="45"/>
    </row>
    <row r="6691" spans="27:47" ht="12" customHeight="1">
      <c r="AA6691" s="27">
        <v>0</v>
      </c>
      <c r="AU6691" s="45"/>
    </row>
    <row r="6692" spans="27:47" ht="12" customHeight="1">
      <c r="AA6692" s="27">
        <v>0</v>
      </c>
      <c r="AU6692" s="45"/>
    </row>
    <row r="6693" spans="27:47" ht="12" customHeight="1">
      <c r="AA6693" s="27">
        <v>0</v>
      </c>
      <c r="AU6693" s="45"/>
    </row>
    <row r="6694" spans="27:47" ht="12" customHeight="1">
      <c r="AA6694" s="27">
        <v>0</v>
      </c>
      <c r="AU6694" s="45"/>
    </row>
    <row r="6695" spans="27:47" ht="12" customHeight="1">
      <c r="AA6695" s="27">
        <v>0</v>
      </c>
      <c r="AU6695" s="45"/>
    </row>
    <row r="6696" spans="27:47" ht="12" customHeight="1">
      <c r="AA6696" s="27">
        <v>0</v>
      </c>
      <c r="AU6696" s="45"/>
    </row>
    <row r="6697" spans="27:47" ht="12" customHeight="1">
      <c r="AA6697" s="27">
        <v>0</v>
      </c>
      <c r="AU6697" s="45"/>
    </row>
    <row r="6698" spans="27:47" ht="12" customHeight="1">
      <c r="AA6698" s="27">
        <v>0</v>
      </c>
      <c r="AU6698" s="45"/>
    </row>
    <row r="6699" spans="27:47" ht="12" customHeight="1">
      <c r="AA6699" s="27">
        <v>0</v>
      </c>
      <c r="AU6699" s="45"/>
    </row>
    <row r="6700" spans="27:47" ht="12" customHeight="1">
      <c r="AA6700" s="27">
        <v>0</v>
      </c>
      <c r="AU6700" s="45"/>
    </row>
    <row r="6701" spans="27:47" ht="12" customHeight="1">
      <c r="AA6701" s="27">
        <v>0</v>
      </c>
      <c r="AU6701" s="45"/>
    </row>
    <row r="6702" spans="27:47" ht="12" customHeight="1">
      <c r="AA6702" s="27">
        <v>0</v>
      </c>
      <c r="AU6702" s="45"/>
    </row>
    <row r="6703" spans="27:47" ht="12" customHeight="1">
      <c r="AA6703" s="27">
        <v>0</v>
      </c>
      <c r="AU6703" s="45"/>
    </row>
    <row r="6704" spans="27:47" ht="12" customHeight="1">
      <c r="AA6704" s="27">
        <v>0</v>
      </c>
      <c r="AU6704" s="45"/>
    </row>
    <row r="6705" spans="27:47" ht="12" customHeight="1">
      <c r="AA6705" s="27">
        <v>0</v>
      </c>
      <c r="AU6705" s="45"/>
    </row>
    <row r="6706" spans="27:47" ht="12" customHeight="1">
      <c r="AA6706" s="27">
        <v>0</v>
      </c>
      <c r="AU6706" s="45"/>
    </row>
    <row r="6707" spans="27:47" ht="12" customHeight="1">
      <c r="AA6707" s="27">
        <v>0</v>
      </c>
      <c r="AU6707" s="45"/>
    </row>
    <row r="6708" spans="27:47" ht="12" customHeight="1">
      <c r="AA6708" s="27">
        <v>0</v>
      </c>
      <c r="AU6708" s="45"/>
    </row>
    <row r="6709" spans="27:47" ht="12" customHeight="1">
      <c r="AA6709" s="27">
        <v>0</v>
      </c>
      <c r="AU6709" s="45"/>
    </row>
    <row r="6710" spans="27:47" ht="12" customHeight="1">
      <c r="AA6710" s="27">
        <v>0</v>
      </c>
      <c r="AU6710" s="45"/>
    </row>
    <row r="6711" spans="27:47" ht="12" customHeight="1">
      <c r="AA6711" s="27">
        <v>0</v>
      </c>
      <c r="AU6711" s="45"/>
    </row>
    <row r="6712" spans="27:47" ht="12" customHeight="1">
      <c r="AA6712" s="27">
        <v>0</v>
      </c>
      <c r="AU6712" s="45"/>
    </row>
    <row r="6713" spans="27:47" ht="12" customHeight="1">
      <c r="AA6713" s="27">
        <v>0</v>
      </c>
      <c r="AU6713" s="45"/>
    </row>
    <row r="6714" spans="27:47" ht="12" customHeight="1">
      <c r="AA6714" s="27">
        <v>0</v>
      </c>
      <c r="AU6714" s="45"/>
    </row>
    <row r="6715" spans="27:47" ht="12" customHeight="1">
      <c r="AA6715" s="27">
        <v>0</v>
      </c>
      <c r="AU6715" s="45"/>
    </row>
    <row r="6716" spans="27:47" ht="12" customHeight="1">
      <c r="AA6716" s="27">
        <v>0</v>
      </c>
      <c r="AU6716" s="45"/>
    </row>
    <row r="6717" spans="27:47" ht="12" customHeight="1">
      <c r="AA6717" s="27">
        <v>0</v>
      </c>
      <c r="AU6717" s="45"/>
    </row>
    <row r="6718" spans="27:47" ht="12" customHeight="1">
      <c r="AA6718" s="27">
        <v>0</v>
      </c>
      <c r="AU6718" s="45"/>
    </row>
    <row r="6719" spans="27:47" ht="12" customHeight="1">
      <c r="AA6719" s="27">
        <v>0</v>
      </c>
      <c r="AU6719" s="45"/>
    </row>
    <row r="6720" spans="27:47" ht="12" customHeight="1">
      <c r="AA6720" s="27">
        <v>0</v>
      </c>
      <c r="AU6720" s="45"/>
    </row>
    <row r="6721" spans="27:47" ht="12" customHeight="1">
      <c r="AA6721" s="27">
        <v>0</v>
      </c>
      <c r="AU6721" s="45"/>
    </row>
    <row r="6722" spans="27:47" ht="12" customHeight="1">
      <c r="AA6722" s="27">
        <v>0</v>
      </c>
      <c r="AU6722" s="45"/>
    </row>
    <row r="6723" spans="27:47" ht="12" customHeight="1">
      <c r="AA6723" s="27">
        <v>0</v>
      </c>
      <c r="AU6723" s="45"/>
    </row>
    <row r="6724" spans="27:47" ht="12" customHeight="1">
      <c r="AA6724" s="27">
        <v>0</v>
      </c>
      <c r="AU6724" s="45"/>
    </row>
    <row r="6725" spans="27:47" ht="12" customHeight="1">
      <c r="AA6725" s="27">
        <v>0</v>
      </c>
      <c r="AU6725" s="45"/>
    </row>
    <row r="6726" spans="27:47" ht="12" customHeight="1">
      <c r="AA6726" s="27">
        <v>0</v>
      </c>
      <c r="AU6726" s="45"/>
    </row>
    <row r="6727" spans="27:47" ht="12" customHeight="1">
      <c r="AA6727" s="27">
        <v>0</v>
      </c>
      <c r="AU6727" s="45"/>
    </row>
    <row r="6728" spans="27:47" ht="12" customHeight="1">
      <c r="AA6728" s="27">
        <v>0</v>
      </c>
      <c r="AU6728" s="45"/>
    </row>
    <row r="6729" spans="27:47" ht="12" customHeight="1">
      <c r="AA6729" s="27">
        <v>0</v>
      </c>
      <c r="AU6729" s="45"/>
    </row>
    <row r="6730" spans="27:47" ht="12" customHeight="1">
      <c r="AA6730" s="27">
        <v>0</v>
      </c>
      <c r="AU6730" s="45"/>
    </row>
    <row r="6731" spans="27:47" ht="12" customHeight="1">
      <c r="AA6731" s="27">
        <v>0</v>
      </c>
      <c r="AU6731" s="45"/>
    </row>
    <row r="6732" spans="27:47" ht="12" customHeight="1">
      <c r="AA6732" s="27">
        <v>0</v>
      </c>
      <c r="AU6732" s="45"/>
    </row>
    <row r="6733" spans="27:47" ht="12" customHeight="1">
      <c r="AA6733" s="27">
        <v>0</v>
      </c>
      <c r="AU6733" s="45"/>
    </row>
    <row r="6734" spans="27:47" ht="12" customHeight="1">
      <c r="AA6734" s="27">
        <v>0</v>
      </c>
      <c r="AU6734" s="45"/>
    </row>
    <row r="6735" spans="27:47" ht="12" customHeight="1">
      <c r="AA6735" s="27">
        <v>0</v>
      </c>
      <c r="AU6735" s="45"/>
    </row>
    <row r="6736" spans="27:47" ht="12" customHeight="1">
      <c r="AA6736" s="27">
        <v>0</v>
      </c>
      <c r="AU6736" s="45"/>
    </row>
    <row r="6737" spans="27:47" ht="12" customHeight="1">
      <c r="AA6737" s="27">
        <v>0</v>
      </c>
      <c r="AU6737" s="45"/>
    </row>
    <row r="6738" spans="27:47" ht="12" customHeight="1">
      <c r="AA6738" s="27">
        <v>0</v>
      </c>
      <c r="AU6738" s="45"/>
    </row>
    <row r="6739" spans="27:47" ht="12" customHeight="1">
      <c r="AA6739" s="27">
        <v>0</v>
      </c>
      <c r="AU6739" s="45"/>
    </row>
    <row r="6740" spans="27:47" ht="12" customHeight="1">
      <c r="AA6740" s="27">
        <v>0</v>
      </c>
      <c r="AU6740" s="45"/>
    </row>
    <row r="6741" spans="27:47" ht="12" customHeight="1">
      <c r="AA6741" s="27">
        <v>0</v>
      </c>
      <c r="AU6741" s="45"/>
    </row>
    <row r="6742" spans="27:47" ht="12" customHeight="1">
      <c r="AA6742" s="27">
        <v>0</v>
      </c>
      <c r="AU6742" s="45"/>
    </row>
    <row r="6743" spans="27:47" ht="12" customHeight="1">
      <c r="AA6743" s="27">
        <v>0</v>
      </c>
      <c r="AU6743" s="45"/>
    </row>
    <row r="6744" spans="27:47" ht="12" customHeight="1">
      <c r="AA6744" s="27">
        <v>0</v>
      </c>
      <c r="AU6744" s="45"/>
    </row>
    <row r="6745" spans="27:47" ht="12" customHeight="1">
      <c r="AA6745" s="27">
        <v>0</v>
      </c>
      <c r="AU6745" s="45"/>
    </row>
    <row r="6746" spans="27:47" ht="12" customHeight="1">
      <c r="AA6746" s="27">
        <v>0</v>
      </c>
      <c r="AU6746" s="45"/>
    </row>
    <row r="6747" spans="27:47" ht="12" customHeight="1">
      <c r="AA6747" s="27">
        <v>0</v>
      </c>
      <c r="AU6747" s="45"/>
    </row>
    <row r="6748" spans="27:47" ht="12" customHeight="1">
      <c r="AA6748" s="27">
        <v>0</v>
      </c>
      <c r="AU6748" s="45"/>
    </row>
    <row r="6749" spans="27:47" ht="12" customHeight="1">
      <c r="AA6749" s="27">
        <v>0</v>
      </c>
      <c r="AU6749" s="45"/>
    </row>
    <row r="6750" spans="27:47" ht="12" customHeight="1">
      <c r="AA6750" s="27">
        <v>0</v>
      </c>
      <c r="AU6750" s="45"/>
    </row>
    <row r="6751" spans="27:47" ht="12" customHeight="1">
      <c r="AA6751" s="27">
        <v>0</v>
      </c>
      <c r="AU6751" s="45"/>
    </row>
    <row r="6752" spans="27:47" ht="12" customHeight="1">
      <c r="AA6752" s="27">
        <v>0</v>
      </c>
      <c r="AU6752" s="45"/>
    </row>
    <row r="6753" spans="27:47" ht="12" customHeight="1">
      <c r="AA6753" s="27">
        <v>0</v>
      </c>
      <c r="AU6753" s="45"/>
    </row>
    <row r="6754" spans="27:47" ht="12" customHeight="1">
      <c r="AA6754" s="27">
        <v>0</v>
      </c>
      <c r="AU6754" s="45"/>
    </row>
    <row r="6755" spans="27:47" ht="12" customHeight="1">
      <c r="AA6755" s="27">
        <v>0</v>
      </c>
      <c r="AU6755" s="45"/>
    </row>
    <row r="6756" spans="27:47" ht="12" customHeight="1">
      <c r="AA6756" s="27">
        <v>0</v>
      </c>
      <c r="AU6756" s="45"/>
    </row>
    <row r="6757" spans="27:47" ht="12" customHeight="1">
      <c r="AA6757" s="27">
        <v>0</v>
      </c>
      <c r="AU6757" s="45"/>
    </row>
    <row r="6758" spans="27:47" ht="12" customHeight="1">
      <c r="AA6758" s="27">
        <v>0</v>
      </c>
      <c r="AU6758" s="45"/>
    </row>
    <row r="6759" spans="27:47" ht="12" customHeight="1">
      <c r="AA6759" s="27">
        <v>0</v>
      </c>
      <c r="AU6759" s="45"/>
    </row>
    <row r="6760" spans="27:47" ht="12" customHeight="1">
      <c r="AA6760" s="27">
        <v>0</v>
      </c>
      <c r="AU6760" s="45"/>
    </row>
    <row r="6761" spans="27:47" ht="12" customHeight="1">
      <c r="AA6761" s="27">
        <v>0</v>
      </c>
      <c r="AU6761" s="45"/>
    </row>
    <row r="6762" spans="27:47" ht="12" customHeight="1">
      <c r="AA6762" s="27">
        <v>0</v>
      </c>
      <c r="AU6762" s="45"/>
    </row>
    <row r="6763" spans="27:47" ht="12" customHeight="1">
      <c r="AA6763" s="27">
        <v>0</v>
      </c>
      <c r="AU6763" s="45"/>
    </row>
    <row r="6764" spans="27:47" ht="12" customHeight="1">
      <c r="AA6764" s="27">
        <v>0</v>
      </c>
      <c r="AU6764" s="45"/>
    </row>
    <row r="6765" spans="27:47" ht="12" customHeight="1">
      <c r="AA6765" s="27">
        <v>0</v>
      </c>
      <c r="AU6765" s="45"/>
    </row>
    <row r="6766" spans="27:47" ht="12" customHeight="1">
      <c r="AA6766" s="27">
        <v>0</v>
      </c>
      <c r="AU6766" s="45"/>
    </row>
    <row r="6767" spans="27:47" ht="12" customHeight="1">
      <c r="AA6767" s="27">
        <v>0</v>
      </c>
      <c r="AU6767" s="45"/>
    </row>
    <row r="6768" spans="27:47" ht="12" customHeight="1">
      <c r="AA6768" s="27">
        <v>0</v>
      </c>
      <c r="AU6768" s="45"/>
    </row>
    <row r="6769" spans="27:47" ht="12" customHeight="1">
      <c r="AA6769" s="27">
        <v>0</v>
      </c>
      <c r="AU6769" s="45"/>
    </row>
    <row r="6770" spans="27:47" ht="12" customHeight="1">
      <c r="AA6770" s="27">
        <v>0</v>
      </c>
      <c r="AU6770" s="45"/>
    </row>
    <row r="6771" spans="27:47" ht="12" customHeight="1">
      <c r="AA6771" s="27">
        <v>0</v>
      </c>
      <c r="AU6771" s="45"/>
    </row>
    <row r="6772" spans="27:47" ht="12" customHeight="1">
      <c r="AA6772" s="27">
        <v>0</v>
      </c>
      <c r="AU6772" s="45"/>
    </row>
    <row r="6773" spans="27:47" ht="12" customHeight="1">
      <c r="AA6773" s="27">
        <v>0</v>
      </c>
      <c r="AU6773" s="45"/>
    </row>
    <row r="6774" spans="27:47" ht="12" customHeight="1">
      <c r="AA6774" s="27">
        <v>0</v>
      </c>
      <c r="AU6774" s="45"/>
    </row>
    <row r="6775" spans="27:47" ht="12" customHeight="1">
      <c r="AA6775" s="27">
        <v>0</v>
      </c>
      <c r="AU6775" s="45"/>
    </row>
    <row r="6776" spans="27:47" ht="12" customHeight="1">
      <c r="AA6776" s="27">
        <v>0</v>
      </c>
      <c r="AU6776" s="45"/>
    </row>
    <row r="6777" spans="27:47" ht="12" customHeight="1">
      <c r="AA6777" s="27">
        <v>0</v>
      </c>
      <c r="AU6777" s="45"/>
    </row>
    <row r="6778" spans="27:47" ht="12" customHeight="1">
      <c r="AA6778" s="27">
        <v>0</v>
      </c>
      <c r="AU6778" s="45"/>
    </row>
    <row r="6779" spans="27:47" ht="12" customHeight="1">
      <c r="AA6779" s="27">
        <v>0</v>
      </c>
      <c r="AU6779" s="45"/>
    </row>
    <row r="6780" spans="27:47" ht="12" customHeight="1">
      <c r="AA6780" s="27">
        <v>0</v>
      </c>
      <c r="AU6780" s="45"/>
    </row>
    <row r="6781" spans="27:47" ht="12" customHeight="1">
      <c r="AA6781" s="27">
        <v>0</v>
      </c>
      <c r="AU6781" s="45"/>
    </row>
    <row r="6782" spans="27:47" ht="12" customHeight="1">
      <c r="AA6782" s="27">
        <v>0</v>
      </c>
      <c r="AU6782" s="45"/>
    </row>
    <row r="6783" spans="27:47" ht="12" customHeight="1">
      <c r="AA6783" s="27">
        <v>0</v>
      </c>
      <c r="AU6783" s="45"/>
    </row>
    <row r="6784" spans="27:47" ht="12" customHeight="1">
      <c r="AA6784" s="27">
        <v>0</v>
      </c>
      <c r="AU6784" s="45"/>
    </row>
    <row r="6785" spans="27:47" ht="12" customHeight="1">
      <c r="AA6785" s="27">
        <v>0</v>
      </c>
      <c r="AU6785" s="45"/>
    </row>
    <row r="6786" spans="27:47" ht="12" customHeight="1">
      <c r="AA6786" s="27">
        <v>0</v>
      </c>
      <c r="AU6786" s="45"/>
    </row>
    <row r="6787" spans="27:47" ht="12" customHeight="1">
      <c r="AA6787" s="27">
        <v>0</v>
      </c>
      <c r="AU6787" s="45"/>
    </row>
    <row r="6788" spans="27:47" ht="12" customHeight="1">
      <c r="AA6788" s="27">
        <v>0</v>
      </c>
      <c r="AU6788" s="45"/>
    </row>
    <row r="6789" spans="27:47" ht="12" customHeight="1">
      <c r="AA6789" s="27">
        <v>0</v>
      </c>
      <c r="AU6789" s="45"/>
    </row>
    <row r="6790" spans="27:47" ht="12" customHeight="1">
      <c r="AA6790" s="27">
        <v>0</v>
      </c>
      <c r="AU6790" s="45"/>
    </row>
    <row r="6791" spans="27:47" ht="12" customHeight="1">
      <c r="AA6791" s="27">
        <v>0</v>
      </c>
      <c r="AU6791" s="45"/>
    </row>
    <row r="6792" spans="27:47" ht="12" customHeight="1">
      <c r="AA6792" s="27">
        <v>0</v>
      </c>
      <c r="AU6792" s="45"/>
    </row>
    <row r="6793" spans="27:47" ht="12" customHeight="1">
      <c r="AA6793" s="27">
        <v>0</v>
      </c>
      <c r="AU6793" s="45"/>
    </row>
    <row r="6794" spans="27:47" ht="12" customHeight="1">
      <c r="AA6794" s="27">
        <v>0</v>
      </c>
      <c r="AU6794" s="45"/>
    </row>
    <row r="6795" spans="27:47" ht="12" customHeight="1">
      <c r="AA6795" s="27">
        <v>0</v>
      </c>
      <c r="AU6795" s="45"/>
    </row>
    <row r="6796" spans="27:47" ht="12" customHeight="1">
      <c r="AA6796" s="27">
        <v>0</v>
      </c>
      <c r="AU6796" s="45"/>
    </row>
    <row r="6797" spans="27:47" ht="12" customHeight="1">
      <c r="AA6797" s="27">
        <v>0</v>
      </c>
      <c r="AU6797" s="45"/>
    </row>
    <row r="6798" spans="27:47" ht="12" customHeight="1">
      <c r="AA6798" s="27">
        <v>0</v>
      </c>
      <c r="AU6798" s="45"/>
    </row>
    <row r="6799" spans="27:47" ht="12" customHeight="1">
      <c r="AA6799" s="27">
        <v>0</v>
      </c>
      <c r="AU6799" s="45"/>
    </row>
    <row r="6800" spans="27:47" ht="12" customHeight="1">
      <c r="AA6800" s="27">
        <v>0</v>
      </c>
      <c r="AU6800" s="45"/>
    </row>
    <row r="6801" spans="27:47" ht="12" customHeight="1">
      <c r="AA6801" s="27">
        <v>0</v>
      </c>
      <c r="AU6801" s="45"/>
    </row>
    <row r="6802" spans="27:47" ht="12" customHeight="1">
      <c r="AA6802" s="27">
        <v>0</v>
      </c>
      <c r="AU6802" s="45"/>
    </row>
    <row r="6803" spans="27:47" ht="12" customHeight="1">
      <c r="AA6803" s="27">
        <v>0</v>
      </c>
      <c r="AU6803" s="45"/>
    </row>
    <row r="6804" spans="27:47" ht="12" customHeight="1">
      <c r="AA6804" s="27">
        <v>0</v>
      </c>
      <c r="AU6804" s="45"/>
    </row>
    <row r="6805" spans="27:47" ht="12" customHeight="1">
      <c r="AA6805" s="27">
        <v>0</v>
      </c>
      <c r="AU6805" s="45"/>
    </row>
    <row r="6806" spans="27:47" ht="12" customHeight="1">
      <c r="AA6806" s="27">
        <v>0</v>
      </c>
      <c r="AU6806" s="45"/>
    </row>
    <row r="6807" spans="27:47" ht="12" customHeight="1">
      <c r="AA6807" s="27">
        <v>0</v>
      </c>
      <c r="AU6807" s="45"/>
    </row>
    <row r="6808" spans="27:47" ht="12" customHeight="1">
      <c r="AA6808" s="27">
        <v>0</v>
      </c>
      <c r="AU6808" s="45"/>
    </row>
    <row r="6809" spans="27:47" ht="12" customHeight="1">
      <c r="AA6809" s="27">
        <v>0</v>
      </c>
      <c r="AU6809" s="45"/>
    </row>
    <row r="6810" spans="27:47" ht="12" customHeight="1">
      <c r="AA6810" s="27">
        <v>0</v>
      </c>
      <c r="AU6810" s="45"/>
    </row>
    <row r="6811" spans="27:47" ht="12" customHeight="1">
      <c r="AA6811" s="27">
        <v>0</v>
      </c>
      <c r="AU6811" s="45"/>
    </row>
    <row r="6812" spans="27:47" ht="12" customHeight="1">
      <c r="AA6812" s="27">
        <v>0</v>
      </c>
      <c r="AU6812" s="45"/>
    </row>
    <row r="6813" spans="27:47" ht="12" customHeight="1">
      <c r="AA6813" s="27">
        <v>0</v>
      </c>
      <c r="AU6813" s="45"/>
    </row>
    <row r="6814" spans="27:47" ht="12" customHeight="1">
      <c r="AA6814" s="27">
        <v>0</v>
      </c>
      <c r="AU6814" s="45"/>
    </row>
    <row r="6815" spans="27:47" ht="12" customHeight="1">
      <c r="AA6815" s="27">
        <v>0</v>
      </c>
      <c r="AU6815" s="45"/>
    </row>
    <row r="6816" spans="27:47" ht="12" customHeight="1">
      <c r="AA6816" s="27">
        <v>0</v>
      </c>
      <c r="AU6816" s="45"/>
    </row>
    <row r="6817" spans="27:47" ht="12" customHeight="1">
      <c r="AA6817" s="27">
        <v>0</v>
      </c>
      <c r="AU6817" s="45"/>
    </row>
    <row r="6818" spans="27:47" ht="12" customHeight="1">
      <c r="AA6818" s="27">
        <v>0</v>
      </c>
      <c r="AU6818" s="45"/>
    </row>
    <row r="6819" spans="27:47" ht="12" customHeight="1">
      <c r="AA6819" s="27">
        <v>0</v>
      </c>
      <c r="AU6819" s="45"/>
    </row>
    <row r="6820" spans="27:47" ht="12" customHeight="1">
      <c r="AA6820" s="27">
        <v>0</v>
      </c>
      <c r="AU6820" s="45"/>
    </row>
    <row r="6821" spans="27:47" ht="12" customHeight="1">
      <c r="AA6821" s="27">
        <v>0</v>
      </c>
      <c r="AU6821" s="45"/>
    </row>
    <row r="6822" spans="27:47" ht="12" customHeight="1">
      <c r="AA6822" s="27">
        <v>0</v>
      </c>
      <c r="AU6822" s="45"/>
    </row>
    <row r="6823" spans="27:47" ht="12" customHeight="1">
      <c r="AA6823" s="27">
        <v>0</v>
      </c>
      <c r="AU6823" s="45"/>
    </row>
    <row r="6824" spans="27:47" ht="12" customHeight="1">
      <c r="AA6824" s="27">
        <v>0</v>
      </c>
      <c r="AU6824" s="45"/>
    </row>
    <row r="6825" spans="27:47" ht="12" customHeight="1">
      <c r="AA6825" s="27">
        <v>0</v>
      </c>
      <c r="AU6825" s="45"/>
    </row>
    <row r="6826" spans="27:47" ht="12" customHeight="1">
      <c r="AA6826" s="27">
        <v>0</v>
      </c>
      <c r="AU6826" s="45"/>
    </row>
    <row r="6827" spans="27:47" ht="12" customHeight="1">
      <c r="AA6827" s="27">
        <v>0</v>
      </c>
      <c r="AU6827" s="45"/>
    </row>
    <row r="6828" spans="27:47" ht="12" customHeight="1">
      <c r="AA6828" s="27">
        <v>0</v>
      </c>
      <c r="AU6828" s="45"/>
    </row>
    <row r="6829" spans="27:47" ht="12" customHeight="1">
      <c r="AA6829" s="27">
        <v>0</v>
      </c>
      <c r="AU6829" s="45"/>
    </row>
    <row r="6830" spans="27:47" ht="12" customHeight="1">
      <c r="AA6830" s="27">
        <v>0</v>
      </c>
      <c r="AU6830" s="45"/>
    </row>
    <row r="6831" spans="27:47" ht="12" customHeight="1">
      <c r="AA6831" s="27">
        <v>0</v>
      </c>
      <c r="AU6831" s="45"/>
    </row>
    <row r="6832" spans="27:47" ht="12" customHeight="1">
      <c r="AA6832" s="27">
        <v>0</v>
      </c>
      <c r="AU6832" s="45"/>
    </row>
    <row r="6833" spans="27:47" ht="12" customHeight="1">
      <c r="AA6833" s="27">
        <v>0</v>
      </c>
      <c r="AU6833" s="45"/>
    </row>
    <row r="6834" spans="27:47" ht="12" customHeight="1">
      <c r="AA6834" s="27">
        <v>0</v>
      </c>
      <c r="AU6834" s="45"/>
    </row>
    <row r="6835" spans="27:47" ht="12" customHeight="1">
      <c r="AA6835" s="27">
        <v>0</v>
      </c>
      <c r="AU6835" s="45"/>
    </row>
    <row r="6836" spans="27:47" ht="12" customHeight="1">
      <c r="AA6836" s="27">
        <v>0</v>
      </c>
      <c r="AU6836" s="45"/>
    </row>
    <row r="6837" spans="27:47" ht="12" customHeight="1">
      <c r="AA6837" s="27">
        <v>0</v>
      </c>
      <c r="AU6837" s="45"/>
    </row>
    <row r="6838" spans="27:47" ht="12" customHeight="1">
      <c r="AA6838" s="27">
        <v>0</v>
      </c>
      <c r="AU6838" s="45"/>
    </row>
    <row r="6839" spans="27:47" ht="12" customHeight="1">
      <c r="AA6839" s="27">
        <v>0</v>
      </c>
      <c r="AU6839" s="45"/>
    </row>
    <row r="6840" spans="27:47" ht="12" customHeight="1">
      <c r="AA6840" s="27">
        <v>0</v>
      </c>
      <c r="AU6840" s="45"/>
    </row>
    <row r="6841" spans="27:47" ht="12" customHeight="1">
      <c r="AA6841" s="27">
        <v>0</v>
      </c>
      <c r="AU6841" s="45"/>
    </row>
    <row r="6842" spans="27:47" ht="12" customHeight="1">
      <c r="AA6842" s="27">
        <v>0</v>
      </c>
      <c r="AU6842" s="45"/>
    </row>
    <row r="6843" spans="27:47" ht="12" customHeight="1">
      <c r="AA6843" s="27">
        <v>0</v>
      </c>
      <c r="AU6843" s="45"/>
    </row>
    <row r="6844" spans="27:47" ht="12" customHeight="1">
      <c r="AA6844" s="27">
        <v>0</v>
      </c>
      <c r="AU6844" s="45"/>
    </row>
    <row r="6845" spans="27:47" ht="12" customHeight="1">
      <c r="AA6845" s="27">
        <v>0</v>
      </c>
      <c r="AU6845" s="45"/>
    </row>
    <row r="6846" spans="27:47" ht="12" customHeight="1">
      <c r="AA6846" s="27">
        <v>0</v>
      </c>
      <c r="AU6846" s="45"/>
    </row>
    <row r="6847" spans="27:47" ht="12" customHeight="1">
      <c r="AA6847" s="27">
        <v>0</v>
      </c>
      <c r="AU6847" s="45"/>
    </row>
    <row r="6848" spans="27:47" ht="12" customHeight="1">
      <c r="AA6848" s="27">
        <v>0</v>
      </c>
      <c r="AU6848" s="45"/>
    </row>
    <row r="6849" spans="27:47" ht="12" customHeight="1">
      <c r="AA6849" s="27">
        <v>0</v>
      </c>
      <c r="AU6849" s="45"/>
    </row>
    <row r="6850" spans="27:47" ht="12" customHeight="1">
      <c r="AA6850" s="27">
        <v>0</v>
      </c>
      <c r="AU6850" s="45"/>
    </row>
    <row r="6851" spans="27:47" ht="12" customHeight="1">
      <c r="AA6851" s="27">
        <v>0</v>
      </c>
      <c r="AU6851" s="45"/>
    </row>
    <row r="6852" spans="27:47" ht="12" customHeight="1">
      <c r="AA6852" s="27">
        <v>0</v>
      </c>
      <c r="AU6852" s="45"/>
    </row>
    <row r="6853" spans="27:47" ht="12" customHeight="1">
      <c r="AA6853" s="27">
        <v>0</v>
      </c>
      <c r="AU6853" s="45"/>
    </row>
    <row r="6854" spans="27:47" ht="12" customHeight="1">
      <c r="AA6854" s="27">
        <v>0</v>
      </c>
      <c r="AU6854" s="45"/>
    </row>
    <row r="6855" spans="27:47" ht="12" customHeight="1">
      <c r="AA6855" s="27">
        <v>0</v>
      </c>
      <c r="AU6855" s="45"/>
    </row>
    <row r="6856" spans="27:47" ht="12" customHeight="1">
      <c r="AA6856" s="27">
        <v>0</v>
      </c>
      <c r="AU6856" s="45"/>
    </row>
    <row r="6857" spans="27:47" ht="12" customHeight="1">
      <c r="AA6857" s="27">
        <v>0</v>
      </c>
      <c r="AU6857" s="45"/>
    </row>
    <row r="6858" spans="27:47" ht="12" customHeight="1">
      <c r="AA6858" s="27">
        <v>0</v>
      </c>
      <c r="AU6858" s="45"/>
    </row>
    <row r="6859" spans="27:47" ht="12" customHeight="1">
      <c r="AA6859" s="27">
        <v>0</v>
      </c>
      <c r="AU6859" s="45"/>
    </row>
    <row r="6860" spans="27:47" ht="12" customHeight="1">
      <c r="AA6860" s="27">
        <v>0</v>
      </c>
      <c r="AU6860" s="45"/>
    </row>
    <row r="6861" spans="27:47" ht="12" customHeight="1">
      <c r="AA6861" s="27">
        <v>0</v>
      </c>
      <c r="AU6861" s="45"/>
    </row>
    <row r="6862" spans="27:47" ht="12" customHeight="1">
      <c r="AA6862" s="27">
        <v>0</v>
      </c>
      <c r="AU6862" s="45"/>
    </row>
    <row r="6863" spans="27:47" ht="12" customHeight="1">
      <c r="AA6863" s="27">
        <v>0</v>
      </c>
      <c r="AU6863" s="45"/>
    </row>
  </sheetData>
  <autoFilter ref="A1:AU6863" xr:uid="{9931A248-8A11-4D8E-BACD-A0C0D59E4D18}"/>
  <conditionalFormatting sqref="A1:A2131">
    <cfRule type="containsText" dxfId="32" priority="25" operator="containsText" text="Sim">
      <formula>NOT(ISERROR(SEARCH("Sim",A1)))</formula>
    </cfRule>
  </conditionalFormatting>
  <conditionalFormatting sqref="E1">
    <cfRule type="duplicateValues" dxfId="31" priority="27"/>
  </conditionalFormatting>
  <conditionalFormatting sqref="E568:E1048576">
    <cfRule type="duplicateValues" dxfId="30" priority="160"/>
  </conditionalFormatting>
  <conditionalFormatting sqref="F1">
    <cfRule type="duplicateValues" dxfId="29" priority="26"/>
    <cfRule type="duplicateValues" dxfId="28" priority="28"/>
  </conditionalFormatting>
  <conditionalFormatting sqref="F2:F2131">
    <cfRule type="duplicateValues" dxfId="27" priority="244"/>
  </conditionalFormatting>
  <conditionalFormatting sqref="F23:F394">
    <cfRule type="duplicateValues" dxfId="26" priority="167"/>
  </conditionalFormatting>
  <conditionalFormatting sqref="F395:F494">
    <cfRule type="duplicateValues" dxfId="25" priority="41"/>
    <cfRule type="duplicateValues" dxfId="24" priority="42"/>
  </conditionalFormatting>
  <conditionalFormatting sqref="F495:F567">
    <cfRule type="duplicateValues" dxfId="23" priority="43"/>
  </conditionalFormatting>
  <conditionalFormatting sqref="F568:F1048576">
    <cfRule type="duplicateValues" dxfId="22" priority="163"/>
    <cfRule type="duplicateValues" dxfId="21" priority="164"/>
  </conditionalFormatting>
  <conditionalFormatting sqref="J1:J1048576">
    <cfRule type="containsText" dxfId="20" priority="23" operator="containsText" text="M">
      <formula>NOT(ISERROR(SEARCH("M",J1)))</formula>
    </cfRule>
    <cfRule type="containsText" dxfId="19" priority="24" operator="containsText" text="F">
      <formula>NOT(ISERROR(SEARCH("F",J1)))</formula>
    </cfRule>
  </conditionalFormatting>
  <conditionalFormatting sqref="K23:K394">
    <cfRule type="containsText" dxfId="18" priority="38" operator="containsText" text="RJ">
      <formula>NOT(ISERROR(SEARCH("RJ",K23)))</formula>
    </cfRule>
  </conditionalFormatting>
  <conditionalFormatting sqref="AJ2:AJ1048576">
    <cfRule type="containsText" dxfId="17" priority="32" operator="containsText" text="Pendente">
      <formula>NOT(ISERROR(SEARCH("Pendente",AJ2)))</formula>
    </cfRule>
    <cfRule type="containsText" dxfId="16" priority="33" operator="containsText" text="Sim">
      <formula>NOT(ISERROR(SEARCH("Sim",AJ2)))</formula>
    </cfRule>
  </conditionalFormatting>
  <conditionalFormatting sqref="AK2056">
    <cfRule type="containsText" dxfId="15" priority="16" operator="containsText" text="Pendente">
      <formula>NOT(ISERROR(SEARCH("Pendente",AK2056)))</formula>
    </cfRule>
    <cfRule type="containsText" dxfId="14" priority="17" operator="containsText" text="Sim">
      <formula>NOT(ISERROR(SEARCH("Sim",AK2056)))</formula>
    </cfRule>
  </conditionalFormatting>
  <conditionalFormatting sqref="E1:F1">
    <cfRule type="duplicateValues" dxfId="13" priority="254"/>
    <cfRule type="duplicateValues" dxfId="12" priority="255"/>
    <cfRule type="duplicateValues" dxfId="11" priority="256"/>
  </conditionalFormatting>
  <conditionalFormatting sqref="E2:F1306">
    <cfRule type="duplicateValues" dxfId="10" priority="257"/>
  </conditionalFormatting>
  <conditionalFormatting sqref="E1307:F1307">
    <cfRule type="duplicateValues" dxfId="9" priority="258"/>
  </conditionalFormatting>
  <conditionalFormatting sqref="E1308:F1320">
    <cfRule type="duplicateValues" dxfId="8" priority="259"/>
  </conditionalFormatting>
  <conditionalFormatting sqref="E1321:F1385">
    <cfRule type="duplicateValues" dxfId="7" priority="260"/>
  </conditionalFormatting>
  <conditionalFormatting sqref="E1386:F1966">
    <cfRule type="duplicateValues" dxfId="6" priority="261"/>
  </conditionalFormatting>
  <conditionalFormatting sqref="E1967:F2131">
    <cfRule type="duplicateValues" dxfId="5" priority="262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 AK722 AK776 AK1128 AK1215 AK1241 AK1303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AK2056 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AK2057:AK1048576 AK653:AK721 AK723:AK775 AK777:AK1127 AK1129:AK1214 AK1216:AK1240 AK1242:AK1302 AK1304:AK2055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74" t="s">
        <v>37</v>
      </c>
      <c r="C2" s="81" t="s">
        <v>68</v>
      </c>
    </row>
    <row r="3" spans="1:31">
      <c r="B3" s="174" t="s">
        <v>2</v>
      </c>
      <c r="C3" s="81"/>
      <c r="F3" s="40"/>
    </row>
    <row r="4" spans="1:31">
      <c r="B4" s="174" t="s">
        <v>4547</v>
      </c>
      <c r="C4" s="81" t="s">
        <v>4548</v>
      </c>
      <c r="F4" s="40"/>
    </row>
    <row r="5" spans="1:31">
      <c r="F5" s="40"/>
    </row>
    <row r="6" spans="1:31">
      <c r="F6" s="40"/>
    </row>
    <row r="7" spans="1:31">
      <c r="B7" s="175" t="s">
        <v>38</v>
      </c>
      <c r="C7" s="82">
        <v>46143</v>
      </c>
      <c r="D7" t="s">
        <v>4549</v>
      </c>
    </row>
    <row r="9" spans="1:31">
      <c r="B9" s="176" t="s">
        <v>4550</v>
      </c>
      <c r="C9" s="78">
        <v>46143</v>
      </c>
    </row>
    <row r="10" spans="1:31" ht="14.25" customHeight="1">
      <c r="B10" s="176" t="s">
        <v>4551</v>
      </c>
      <c r="C10" s="78">
        <v>46174</v>
      </c>
    </row>
    <row r="12" spans="1:31" s="182" customFormat="1">
      <c r="A12" s="180"/>
      <c r="B12" s="181" t="s">
        <v>4552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>
      <c r="B14" s="202" t="s">
        <v>16</v>
      </c>
      <c r="C14" s="141" t="s">
        <v>39</v>
      </c>
      <c r="D14" s="141"/>
      <c r="E14" s="141"/>
      <c r="F14" s="141"/>
      <c r="G14" s="141"/>
      <c r="H14" s="141" t="s">
        <v>4553</v>
      </c>
      <c r="I14" s="141"/>
      <c r="K14" s="202" t="s">
        <v>4554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4555</v>
      </c>
      <c r="U14" s="77" t="s">
        <v>4556</v>
      </c>
      <c r="W14" s="151" t="s">
        <v>4554</v>
      </c>
      <c r="X14" s="151"/>
      <c r="Y14" s="151"/>
    </row>
    <row r="15" spans="1:31">
      <c r="B15" s="202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4555</v>
      </c>
      <c r="I15" s="141" t="s">
        <v>4556</v>
      </c>
      <c r="K15" s="202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4553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24</v>
      </c>
      <c r="U15" s="80">
        <f t="shared" ref="U15:U40" si="0">IFERROR(T15/$T$40,0)</f>
        <v>0.72727272727272729</v>
      </c>
      <c r="W15" s="152" t="s">
        <v>4557</v>
      </c>
      <c r="X15" s="152"/>
      <c r="Y15" s="153">
        <f>IFERROR(T15/T40,0)</f>
        <v>0.72727272727272729</v>
      </c>
    </row>
    <row r="16" spans="1:31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8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3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8</v>
      </c>
      <c r="H16" s="44">
        <f>SUM(C16:G16)</f>
        <v>24</v>
      </c>
      <c r="I16" s="49">
        <f t="shared" ref="I16:I41" si="1">+IFERROR(H16/$H$41,0)</f>
        <v>0.72727272727272729</v>
      </c>
      <c r="K16" s="36" t="s">
        <v>4548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4558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4559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10.25</v>
      </c>
    </row>
    <row r="17" spans="2:25">
      <c r="B17" s="159" t="s">
        <v>4558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8</v>
      </c>
      <c r="N17" s="38">
        <f t="shared" si="4"/>
        <v>3</v>
      </c>
      <c r="O17" s="38">
        <f t="shared" si="4"/>
        <v>5</v>
      </c>
      <c r="P17" s="38">
        <f t="shared" si="4"/>
        <v>8</v>
      </c>
      <c r="Q17" s="39">
        <f t="shared" si="4"/>
        <v>24</v>
      </c>
      <c r="S17" s="157" t="s">
        <v>4560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4561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5.8888888888888893</v>
      </c>
    </row>
    <row r="18" spans="2:25">
      <c r="B18" s="158" t="s">
        <v>4560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4557</v>
      </c>
      <c r="L18" s="41" t="str">
        <f t="shared" ref="L18:Q18" si="5">IFERROR(L17/L16,"")</f>
        <v/>
      </c>
      <c r="M18" s="41">
        <f t="shared" si="5"/>
        <v>0.72727272727272729</v>
      </c>
      <c r="N18" s="41">
        <f t="shared" si="5"/>
        <v>0.6</v>
      </c>
      <c r="O18" s="41">
        <f t="shared" si="5"/>
        <v>0.7142857142857143</v>
      </c>
      <c r="P18" s="41">
        <f t="shared" si="5"/>
        <v>0.8</v>
      </c>
      <c r="Q18" s="49">
        <f t="shared" si="5"/>
        <v>0.72727272727272729</v>
      </c>
      <c r="S18" s="169" t="s">
        <v>4562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4563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7.3710317460312842</v>
      </c>
    </row>
    <row r="19" spans="2:25">
      <c r="B19" s="159" t="s">
        <v>4562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4559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10.25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16.666666666666668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6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10.5</v>
      </c>
      <c r="Q19" s="146">
        <f>IFERROR(SUMIFS(Consolidado!AQ:AQ,Consolidado!$AM:$AM,Análise!$C$7,Consolidado!$AL:$AL,IF(ISBLANK($C$2),"&lt;&gt;",$C$2),Consolidado!$C:$C,IF(ISBLANK($C$3),"&lt;&gt;",$C$3))/$Q17,0)</f>
        <v>10.25</v>
      </c>
      <c r="S19" s="157" t="s">
        <v>2833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4564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-1.6666666666666667</v>
      </c>
    </row>
    <row r="20" spans="2:25">
      <c r="B20" s="158" t="s">
        <v>2833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4561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4.4000000000000004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5.8888888888888893</v>
      </c>
      <c r="S20" s="169" t="s">
        <v>4565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4566</v>
      </c>
      <c r="X20" s="171"/>
      <c r="Y20" s="172">
        <f>IFERROR((T15+T37)/T40,"")</f>
        <v>0.87878787878787878</v>
      </c>
    </row>
    <row r="21" spans="2:25">
      <c r="B21" s="159" t="s">
        <v>4565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4563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10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7.3710317460312842</v>
      </c>
      <c r="S21" s="157" t="s">
        <v>4567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8" t="s">
        <v>4567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4568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4569</v>
      </c>
      <c r="X22" s="77" t="s">
        <v>4555</v>
      </c>
      <c r="Y22" s="77" t="s">
        <v>4556</v>
      </c>
    </row>
    <row r="23" spans="2:25">
      <c r="B23" s="159" t="s">
        <v>4568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4570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8</v>
      </c>
      <c r="Y23" s="80">
        <f>IFERROR(X23/SUM($X$23:$X$24),"")</f>
        <v>0.33333333333333331</v>
      </c>
    </row>
    <row r="24" spans="2:25">
      <c r="B24" s="158" t="s">
        <v>4570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02" t="s">
        <v>4554</v>
      </c>
      <c r="L24" s="141" t="s">
        <v>39</v>
      </c>
      <c r="M24" s="141"/>
      <c r="N24" s="141"/>
      <c r="O24" s="141"/>
      <c r="P24" s="141"/>
      <c r="Q24" s="141"/>
      <c r="S24" s="169" t="s">
        <v>4571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16</v>
      </c>
      <c r="Y24" s="148">
        <f>IFERROR(X24/SUM($X$23:$X$24),"")</f>
        <v>0.66666666666666663</v>
      </c>
    </row>
    <row r="25" spans="2:25">
      <c r="B25" s="159" t="s">
        <v>4571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4553</v>
      </c>
      <c r="S25" s="157" t="s">
        <v>4572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8" t="s">
        <v>4572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4564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-12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19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-1.6666666666666667</v>
      </c>
      <c r="S26" s="169" t="s">
        <v>4573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>
      <c r="B27" s="159" t="s">
        <v>4573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1385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8" t="s">
        <v>1385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743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48">
        <f t="shared" si="0"/>
        <v>3.0303030303030304E-2</v>
      </c>
    </row>
    <row r="29" spans="2:25">
      <c r="B29" s="159" t="s">
        <v>743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3.0303030303030304E-2</v>
      </c>
      <c r="K29" s="202" t="s">
        <v>4554</v>
      </c>
      <c r="L29" s="141" t="s">
        <v>39</v>
      </c>
      <c r="M29" s="141"/>
      <c r="N29" s="141"/>
      <c r="O29" s="141"/>
      <c r="P29" s="141"/>
      <c r="Q29" s="141"/>
      <c r="S29" s="157" t="s">
        <v>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8" t="s">
        <v>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4553</v>
      </c>
      <c r="S30" s="169" t="s">
        <v>4574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>
      <c r="B31" s="159" t="s">
        <v>4574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4566</v>
      </c>
      <c r="L31" s="148" t="str">
        <f t="shared" ref="L31:Q31" si="6">IFERROR((C16+C38)/C41,"")</f>
        <v/>
      </c>
      <c r="M31" s="148">
        <f t="shared" si="6"/>
        <v>0.72727272727272729</v>
      </c>
      <c r="N31" s="148">
        <f t="shared" si="6"/>
        <v>1</v>
      </c>
      <c r="O31" s="148">
        <f t="shared" si="6"/>
        <v>0.8571428571428571</v>
      </c>
      <c r="P31" s="148">
        <f t="shared" si="6"/>
        <v>1</v>
      </c>
      <c r="Q31" s="149">
        <f t="shared" si="6"/>
        <v>0.87878787878787878</v>
      </c>
      <c r="S31" s="157" t="s">
        <v>937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8" t="s">
        <v>937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4575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>
      <c r="B33" s="159" t="s">
        <v>4575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2134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8" t="s">
        <v>2134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4569</v>
      </c>
      <c r="L34" s="37" t="s">
        <v>4555</v>
      </c>
      <c r="M34" s="141" t="s">
        <v>4556</v>
      </c>
      <c r="S34" s="169" t="s">
        <v>2102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>
      <c r="B35" s="159" t="s">
        <v>2102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8</v>
      </c>
      <c r="M35" s="41">
        <f>IFERROR(L35/SUM($L$35:$L$36),"")</f>
        <v>0.33333333333333331</v>
      </c>
      <c r="S35" s="157" t="s">
        <v>4576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8" t="s">
        <v>4576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16</v>
      </c>
      <c r="M36" s="42">
        <f>IFERROR(L36/SUM($L$35:$L$36),"")</f>
        <v>0.66666666666666663</v>
      </c>
      <c r="S36" s="169" t="s">
        <v>2203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</v>
      </c>
      <c r="U36" s="148">
        <f t="shared" si="0"/>
        <v>6.0606060606060608E-2</v>
      </c>
    </row>
    <row r="37" spans="1:31">
      <c r="B37" s="159" t="s">
        <v>2203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6.0606060606060608E-2</v>
      </c>
      <c r="S37" s="157" t="s">
        <v>3704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0.15151515151515152</v>
      </c>
    </row>
    <row r="38" spans="1:31">
      <c r="B38" s="158" t="s">
        <v>3704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5</v>
      </c>
      <c r="I38" s="49">
        <f t="shared" si="1"/>
        <v>0.15151515151515152</v>
      </c>
      <c r="S38" s="169" t="s">
        <v>3768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>
      <c r="B39" s="159" t="s">
        <v>3768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4577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8" t="s">
        <v>4577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4548</v>
      </c>
      <c r="T40" s="39">
        <f>SUM(T15:T39)</f>
        <v>33</v>
      </c>
      <c r="U40" s="149">
        <f t="shared" si="0"/>
        <v>1</v>
      </c>
    </row>
    <row r="41" spans="1:31">
      <c r="B41" s="39" t="s">
        <v>4548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>
      <c r="A43" s="180"/>
      <c r="B43" s="181" t="s">
        <v>4578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>
      <c r="B45" s="202" t="s">
        <v>16</v>
      </c>
      <c r="C45" s="141" t="s">
        <v>39</v>
      </c>
      <c r="D45" s="141"/>
      <c r="E45" s="141"/>
      <c r="F45" s="141"/>
      <c r="G45" s="141"/>
      <c r="H45" s="203" t="s">
        <v>4553</v>
      </c>
    </row>
    <row r="46" spans="1:31">
      <c r="B46" s="202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4"/>
    </row>
    <row r="47" spans="1:31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213</v>
      </c>
    </row>
    <row r="49" spans="1:31">
      <c r="B49" s="77" t="s">
        <v>16</v>
      </c>
      <c r="C49" s="77" t="s">
        <v>4579</v>
      </c>
    </row>
    <row r="50" spans="1:31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213</v>
      </c>
    </row>
    <row r="52" spans="1:31" s="182" customFormat="1">
      <c r="A52" s="180"/>
      <c r="B52" s="181" t="s">
        <v>4580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>
      <c r="B54" s="198" t="s">
        <v>4581</v>
      </c>
      <c r="C54" s="141" t="s">
        <v>39</v>
      </c>
      <c r="D54" s="141"/>
      <c r="E54" s="141"/>
      <c r="F54" s="141"/>
      <c r="G54" s="141"/>
      <c r="H54" s="141"/>
      <c r="K54" s="199" t="s">
        <v>4581</v>
      </c>
      <c r="L54" s="200" t="s">
        <v>4579</v>
      </c>
    </row>
    <row r="55" spans="1:31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4548</v>
      </c>
      <c r="K55" s="199"/>
      <c r="L55" s="201"/>
    </row>
    <row r="56" spans="1:31">
      <c r="B56" s="47" t="s">
        <v>1991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1991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4582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4582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4583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4583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1904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1904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4548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4548</v>
      </c>
      <c r="L62" s="168">
        <f>SUM(L56:L61)</f>
        <v>0</v>
      </c>
    </row>
    <row r="64" spans="1:31">
      <c r="B64" s="198" t="s">
        <v>4584</v>
      </c>
      <c r="C64" s="141" t="s">
        <v>39</v>
      </c>
      <c r="D64" s="141"/>
      <c r="E64" s="141"/>
      <c r="F64" s="141"/>
      <c r="G64" s="141"/>
      <c r="H64" s="141"/>
      <c r="K64" s="199" t="s">
        <v>4584</v>
      </c>
      <c r="L64" s="200" t="s">
        <v>4579</v>
      </c>
    </row>
    <row r="65" spans="1:31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4548</v>
      </c>
      <c r="K65" s="199"/>
      <c r="L65" s="201"/>
    </row>
    <row r="66" spans="1:31">
      <c r="B66" s="47" t="s">
        <v>1991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1991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>
      <c r="B67" s="48" t="s">
        <v>4582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4582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>
      <c r="B68" s="47" t="s">
        <v>4585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4585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>
      <c r="A70" s="180"/>
      <c r="B70" s="181" t="s">
        <v>4586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>
      <c r="B72" s="35" t="s">
        <v>4587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4553</v>
      </c>
      <c r="K72" s="76" t="s">
        <v>4587</v>
      </c>
      <c r="L72" s="177" t="s">
        <v>4579</v>
      </c>
    </row>
    <row r="73" spans="1:31">
      <c r="B73" s="47" t="s">
        <v>1483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4548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4548</v>
      </c>
      <c r="L76" s="39">
        <f>SUM(L73:L75)</f>
        <v>5</v>
      </c>
    </row>
    <row r="78" spans="1:31">
      <c r="B78" s="35" t="s">
        <v>4588</v>
      </c>
      <c r="C78" s="46" t="s">
        <v>4553</v>
      </c>
      <c r="K78" s="76" t="s">
        <v>4588</v>
      </c>
      <c r="L78" s="177" t="s">
        <v>4579</v>
      </c>
    </row>
    <row r="79" spans="1:31">
      <c r="B79" s="47" t="s">
        <v>1483</v>
      </c>
      <c r="C79" s="49">
        <f>IFERROR(H73/$H$76,"")</f>
        <v>0</v>
      </c>
      <c r="K79" s="167" t="s">
        <v>1483</v>
      </c>
      <c r="L79" s="178">
        <f>IFERROR(L73/$L$76,"")</f>
        <v>0</v>
      </c>
    </row>
    <row r="80" spans="1:31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>
      <c r="A83" s="180"/>
      <c r="B83" s="181" t="s">
        <v>4589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>
      <c r="B85" s="35" t="s">
        <v>4590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4553</v>
      </c>
      <c r="K85" s="76" t="s">
        <v>4590</v>
      </c>
      <c r="L85" s="177" t="s">
        <v>4579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3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7</v>
      </c>
      <c r="H86" s="44">
        <f>SUM(C86:G86)</f>
        <v>25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25</v>
      </c>
    </row>
    <row r="87" spans="1:31">
      <c r="B87" s="48" t="s">
        <v>4591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4591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4592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4592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4548</v>
      </c>
      <c r="C89" s="39">
        <f>SUM(C86:C88)</f>
        <v>0</v>
      </c>
      <c r="D89" s="39">
        <f t="shared" ref="D89:H89" si="12">SUM(D86:D88)</f>
        <v>9</v>
      </c>
      <c r="E89" s="39">
        <f t="shared" si="12"/>
        <v>3</v>
      </c>
      <c r="F89" s="39">
        <f t="shared" si="12"/>
        <v>6</v>
      </c>
      <c r="G89" s="39">
        <f t="shared" si="12"/>
        <v>7</v>
      </c>
      <c r="H89" s="39">
        <f t="shared" si="12"/>
        <v>25</v>
      </c>
      <c r="K89" s="48" t="s">
        <v>4548</v>
      </c>
      <c r="L89" s="39">
        <f>SUM(L86:L88)</f>
        <v>25</v>
      </c>
    </row>
    <row r="91" spans="1:31">
      <c r="B91" s="35" t="s">
        <v>4593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4553</v>
      </c>
      <c r="K91" s="76" t="s">
        <v>4593</v>
      </c>
      <c r="L91" s="177" t="s">
        <v>4579</v>
      </c>
    </row>
    <row r="92" spans="1:31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3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9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>
      <c r="B93" s="48" t="s">
        <v>600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600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9</v>
      </c>
      <c r="K95" s="48" t="s">
        <v>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6" spans="1:31">
      <c r="B96" s="47" t="s">
        <v>4592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4592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4594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4594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4548</v>
      </c>
      <c r="C98" s="44">
        <f t="shared" ref="C98:H98" si="14">SUM(C92:C97)</f>
        <v>0</v>
      </c>
      <c r="D98" s="44">
        <f t="shared" si="14"/>
        <v>8</v>
      </c>
      <c r="E98" s="44">
        <f t="shared" si="14"/>
        <v>2</v>
      </c>
      <c r="F98" s="44">
        <f t="shared" si="14"/>
        <v>6</v>
      </c>
      <c r="G98" s="44">
        <f t="shared" si="14"/>
        <v>2</v>
      </c>
      <c r="H98" s="44">
        <f t="shared" si="14"/>
        <v>18</v>
      </c>
      <c r="K98" s="167" t="s">
        <v>4548</v>
      </c>
      <c r="L98" s="168">
        <f>SUM(L92:L97)</f>
        <v>18</v>
      </c>
    </row>
    <row r="100" spans="1:31" s="182" customFormat="1">
      <c r="A100" s="180"/>
      <c r="B100" s="181" t="s">
        <v>4595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>
      <c r="E101" s="40"/>
      <c r="F101" s="40"/>
    </row>
    <row r="102" spans="1:31">
      <c r="B102" s="198" t="s">
        <v>3</v>
      </c>
      <c r="C102" s="141" t="s">
        <v>39</v>
      </c>
      <c r="D102" s="141"/>
      <c r="E102" s="141"/>
      <c r="F102" s="141"/>
      <c r="G102" s="141"/>
      <c r="H102" s="141"/>
      <c r="K102" s="199" t="s">
        <v>3</v>
      </c>
      <c r="L102" s="200" t="s">
        <v>4579</v>
      </c>
    </row>
    <row r="103" spans="1:31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4548</v>
      </c>
      <c r="K103" s="199"/>
      <c r="L103" s="201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>
      <c r="B105" s="48" t="s">
        <v>4596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4596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1992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1992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>
      <c r="B107" s="48" t="s">
        <v>4597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4597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4598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4598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2013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4599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4599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4548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4548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4600</v>
      </c>
      <c r="G1" s="53"/>
      <c r="H1" s="120" t="s">
        <v>37</v>
      </c>
      <c r="I1" s="119" t="s">
        <v>4601</v>
      </c>
      <c r="K1" s="71" t="s">
        <v>4602</v>
      </c>
      <c r="L1" s="53"/>
      <c r="M1" s="54" t="s">
        <v>37</v>
      </c>
      <c r="N1" s="55" t="s">
        <v>4603</v>
      </c>
      <c r="P1" s="123" t="s">
        <v>32</v>
      </c>
      <c r="R1" s="56" t="s">
        <v>4604</v>
      </c>
      <c r="T1" s="74" t="s">
        <v>4605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4606</v>
      </c>
      <c r="AJ1" s="127" t="s">
        <v>35</v>
      </c>
      <c r="AL1" s="126" t="s">
        <v>36</v>
      </c>
      <c r="AN1" s="138" t="s">
        <v>0</v>
      </c>
    </row>
    <row r="2" spans="2:40" ht="15" thickBot="1">
      <c r="B2" s="52" t="s">
        <v>4607</v>
      </c>
      <c r="D2" s="113" t="s">
        <v>4608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4609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4609</v>
      </c>
      <c r="N2" s="116" t="s">
        <v>1991</v>
      </c>
      <c r="P2" s="124" t="s">
        <v>1991</v>
      </c>
      <c r="R2" s="59" t="s">
        <v>4610</v>
      </c>
      <c r="T2" s="85" t="s">
        <v>1483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>
      <c r="D3" s="113" t="s">
        <v>211</v>
      </c>
      <c r="F3" s="68" t="str">
        <v>Casos Prioritário - E-mail</v>
      </c>
      <c r="H3" s="79" t="s">
        <v>4609</v>
      </c>
      <c r="I3" s="115" t="s">
        <v>4596</v>
      </c>
      <c r="K3" s="60" t="str">
        <v>Samaritano Higi</v>
      </c>
      <c r="M3" s="79" t="s">
        <v>4609</v>
      </c>
      <c r="N3" s="116" t="s">
        <v>4582</v>
      </c>
      <c r="P3" s="124" t="s">
        <v>4582</v>
      </c>
      <c r="R3" s="59" t="s">
        <v>4611</v>
      </c>
      <c r="T3" s="84" t="s">
        <v>66</v>
      </c>
      <c r="V3" s="136" t="s">
        <v>4558</v>
      </c>
      <c r="X3" s="113" t="s">
        <v>2204</v>
      </c>
      <c r="Z3" s="113" t="s">
        <v>744</v>
      </c>
      <c r="AB3" s="132" t="s">
        <v>4612</v>
      </c>
      <c r="AD3" s="124" t="s">
        <v>600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>
      <c r="D4" s="113" t="s">
        <v>48</v>
      </c>
      <c r="F4" s="68" t="str">
        <v>Forms Total Care</v>
      </c>
      <c r="H4" s="79" t="s">
        <v>4609</v>
      </c>
      <c r="I4" s="115" t="s">
        <v>1992</v>
      </c>
      <c r="K4" s="60" t="str">
        <v>COI -RJ</v>
      </c>
      <c r="M4" s="79" t="s">
        <v>4609</v>
      </c>
      <c r="N4" s="116" t="s">
        <v>4583</v>
      </c>
      <c r="P4" s="124" t="s">
        <v>4585</v>
      </c>
      <c r="R4" s="59" t="s">
        <v>4613</v>
      </c>
      <c r="T4" s="84" t="s">
        <v>139</v>
      </c>
      <c r="V4" s="136" t="s">
        <v>4560</v>
      </c>
      <c r="X4" s="132" t="s">
        <v>4614</v>
      </c>
      <c r="Z4" s="59" t="s">
        <v>80</v>
      </c>
      <c r="AD4" s="124" t="s">
        <v>118</v>
      </c>
      <c r="AF4" s="130" t="s">
        <v>263</v>
      </c>
      <c r="AH4" s="125"/>
      <c r="AJ4" s="125" t="s">
        <v>2211</v>
      </c>
      <c r="AL4" s="124" t="s">
        <v>3697</v>
      </c>
      <c r="AN4" s="140"/>
    </row>
    <row r="5" spans="2:40">
      <c r="D5" s="73" t="s">
        <v>4615</v>
      </c>
      <c r="F5" s="68" t="str">
        <v>GSC</v>
      </c>
      <c r="H5" s="79" t="s">
        <v>4609</v>
      </c>
      <c r="I5" s="115" t="s">
        <v>4597</v>
      </c>
      <c r="K5" s="60" t="str">
        <v>Interno - Amil Geral</v>
      </c>
      <c r="M5" s="79" t="s">
        <v>4609</v>
      </c>
      <c r="N5" s="116" t="s">
        <v>138</v>
      </c>
      <c r="P5" s="125" t="s">
        <v>311</v>
      </c>
      <c r="R5" s="59" t="s">
        <v>4616</v>
      </c>
      <c r="T5" s="86" t="s">
        <v>3697</v>
      </c>
      <c r="V5" s="136" t="s">
        <v>4562</v>
      </c>
      <c r="Z5" s="59"/>
      <c r="AD5" s="124" t="s">
        <v>74</v>
      </c>
      <c r="AF5" s="125"/>
      <c r="AH5" s="83"/>
      <c r="AJ5" s="125" t="s">
        <v>47</v>
      </c>
      <c r="AL5" s="125"/>
    </row>
    <row r="6" spans="2:40">
      <c r="D6" s="73" t="s">
        <v>3773</v>
      </c>
      <c r="F6" s="68" t="str">
        <v>Triggers</v>
      </c>
      <c r="H6" s="79" t="s">
        <v>4609</v>
      </c>
      <c r="I6" s="115" t="s">
        <v>4598</v>
      </c>
      <c r="K6" s="60" t="str">
        <v>Externo - Geral</v>
      </c>
      <c r="M6" s="79" t="s">
        <v>4609</v>
      </c>
      <c r="N6" s="116" t="s">
        <v>175</v>
      </c>
      <c r="R6" s="59" t="s">
        <v>4617</v>
      </c>
      <c r="V6" s="136" t="s">
        <v>2833</v>
      </c>
      <c r="Z6" s="187"/>
      <c r="AD6" s="125" t="s">
        <v>4592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4609</v>
      </c>
      <c r="I7" s="115" t="s">
        <v>2013</v>
      </c>
      <c r="K7" s="60" t="str">
        <v>Não Informou</v>
      </c>
      <c r="M7" s="79" t="s">
        <v>4609</v>
      </c>
      <c r="N7" s="116" t="s">
        <v>1904</v>
      </c>
      <c r="R7" s="59" t="s">
        <v>4618</v>
      </c>
      <c r="V7" s="136" t="s">
        <v>4565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4609</v>
      </c>
      <c r="I8" s="115" t="s">
        <v>4599</v>
      </c>
      <c r="K8" s="60" t="str">
        <v>CMDP - Centro Médico Dom Pedro</v>
      </c>
      <c r="M8" s="79" t="s">
        <v>4609</v>
      </c>
      <c r="N8" s="116" t="s">
        <v>4619</v>
      </c>
      <c r="R8" s="59" t="s">
        <v>4620</v>
      </c>
      <c r="V8" s="136" t="s">
        <v>4567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4621</v>
      </c>
      <c r="I9" s="117" t="s">
        <v>4622</v>
      </c>
      <c r="K9" s="60" t="str">
        <v>Outros</v>
      </c>
      <c r="M9" s="79" t="s">
        <v>4609</v>
      </c>
      <c r="N9" s="116" t="s">
        <v>839</v>
      </c>
      <c r="R9" s="59" t="s">
        <v>4623</v>
      </c>
      <c r="V9" s="136" t="s">
        <v>4568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>
      <c r="D10" s="114"/>
      <c r="F10" s="68" t="str">
        <v>Captado Total Care</v>
      </c>
      <c r="H10" s="38" t="s">
        <v>4621</v>
      </c>
      <c r="I10" s="118" t="s">
        <v>4624</v>
      </c>
      <c r="K10" s="60" t="str">
        <v>Amil - Hospital Ipiranga Arujá - Ambulatório </v>
      </c>
      <c r="M10" s="79" t="s">
        <v>4609</v>
      </c>
      <c r="N10" s="116" t="s">
        <v>4625</v>
      </c>
      <c r="R10" s="59" t="s">
        <v>68</v>
      </c>
      <c r="V10" s="136" t="s">
        <v>4570</v>
      </c>
      <c r="Z10" s="1" t="s">
        <v>46</v>
      </c>
      <c r="AA10" s="1" t="s">
        <v>744</v>
      </c>
      <c r="AD10" s="83"/>
      <c r="AF10" s="83"/>
      <c r="AJ10" s="83"/>
      <c r="AL10" s="83"/>
    </row>
    <row r="11" spans="2:40">
      <c r="F11" s="68"/>
      <c r="H11" s="38" t="s">
        <v>4621</v>
      </c>
      <c r="I11" s="118" t="s">
        <v>4626</v>
      </c>
      <c r="K11" s="60" t="str">
        <v>Amil - Hospital Ipiranga Mogi - Ambulatório </v>
      </c>
      <c r="M11" s="79" t="s">
        <v>4609</v>
      </c>
      <c r="N11" s="116" t="s">
        <v>4627</v>
      </c>
      <c r="R11" s="59" t="s">
        <v>4628</v>
      </c>
      <c r="V11" s="136" t="s">
        <v>4571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>
      <c r="F12" s="68"/>
      <c r="H12" s="38" t="s">
        <v>4621</v>
      </c>
      <c r="I12" s="118" t="s">
        <v>4629</v>
      </c>
      <c r="K12" s="60" t="str">
        <v>Amil - Hospital Metropolitano - Centro Médico </v>
      </c>
      <c r="M12" s="79" t="s">
        <v>4609</v>
      </c>
      <c r="N12" s="116" t="s">
        <v>4630</v>
      </c>
      <c r="R12" s="59" t="s">
        <v>4631</v>
      </c>
      <c r="V12" s="136" t="s">
        <v>4572</v>
      </c>
      <c r="Z12" s="1" t="s">
        <v>744</v>
      </c>
      <c r="AA12" s="1" t="s">
        <v>744</v>
      </c>
      <c r="AD12" s="83"/>
      <c r="AF12" s="83"/>
      <c r="AH12" s="83"/>
      <c r="AJ12" s="83"/>
      <c r="AL12" s="83"/>
    </row>
    <row r="13" spans="2:40">
      <c r="F13" s="68"/>
      <c r="H13" s="38" t="s">
        <v>4621</v>
      </c>
      <c r="I13" s="118" t="s">
        <v>4632</v>
      </c>
      <c r="K13" s="60" t="str">
        <v>Amil - Hospital Paulistano - Ambulatório </v>
      </c>
      <c r="M13" s="79" t="s">
        <v>4609</v>
      </c>
      <c r="N13" s="116" t="s">
        <v>4633</v>
      </c>
      <c r="R13" s="59" t="s">
        <v>4634</v>
      </c>
      <c r="V13" s="136" t="s">
        <v>4573</v>
      </c>
      <c r="Z13" s="1" t="s">
        <v>80</v>
      </c>
      <c r="AA13" s="1" t="s">
        <v>80</v>
      </c>
      <c r="AD13" s="83"/>
      <c r="AF13" s="83"/>
      <c r="AH13" s="83"/>
      <c r="AJ13" s="83"/>
      <c r="AL13" s="83"/>
    </row>
    <row r="14" spans="2:40">
      <c r="F14" s="68"/>
      <c r="H14" s="38" t="s">
        <v>4621</v>
      </c>
      <c r="I14" s="58" t="s">
        <v>4635</v>
      </c>
      <c r="K14" s="60" t="str">
        <v>Amil - Ud Cubatão Sp - Hospital Da Luz </v>
      </c>
      <c r="M14" s="79" t="s">
        <v>4609</v>
      </c>
      <c r="N14" s="116" t="s">
        <v>65</v>
      </c>
      <c r="R14" s="59" t="s">
        <v>4621</v>
      </c>
      <c r="V14" s="136" t="s">
        <v>1385</v>
      </c>
      <c r="Z14" s="1" t="s">
        <v>4548</v>
      </c>
      <c r="AA14" s="1" t="s">
        <v>60</v>
      </c>
      <c r="AD14" s="83"/>
      <c r="AF14" s="83"/>
      <c r="AH14" s="83"/>
      <c r="AJ14" s="83"/>
      <c r="AL14" s="83"/>
    </row>
    <row r="15" spans="2:40">
      <c r="F15" s="68"/>
      <c r="H15" s="38" t="s">
        <v>4621</v>
      </c>
      <c r="I15" s="58" t="s">
        <v>4636</v>
      </c>
      <c r="K15" s="60" t="str">
        <v>Amil - Unidade Avançada Carlos Chagas </v>
      </c>
      <c r="M15" s="79" t="s">
        <v>4609</v>
      </c>
      <c r="N15" s="116" t="s">
        <v>1513</v>
      </c>
      <c r="R15" s="59" t="s">
        <v>4637</v>
      </c>
      <c r="V15" s="136" t="s">
        <v>743</v>
      </c>
      <c r="Z15" s="1" t="s">
        <v>4548</v>
      </c>
      <c r="AA15" s="1" t="s">
        <v>744</v>
      </c>
      <c r="AD15" s="83"/>
      <c r="AF15" s="83"/>
      <c r="AH15" s="83"/>
      <c r="AJ15" s="83"/>
      <c r="AL15" s="83"/>
    </row>
    <row r="16" spans="2:40">
      <c r="F16" s="68"/>
      <c r="H16" s="38" t="s">
        <v>4621</v>
      </c>
      <c r="I16" s="58" t="s">
        <v>4638</v>
      </c>
      <c r="K16" s="60" t="str">
        <v>Amil - Unidade Avançada Luz Butantã </v>
      </c>
      <c r="M16" s="79" t="s">
        <v>4609</v>
      </c>
      <c r="N16" s="116" t="s">
        <v>401</v>
      </c>
      <c r="R16" s="59" t="s">
        <v>4639</v>
      </c>
      <c r="V16" s="136" t="s">
        <v>79</v>
      </c>
      <c r="Z16" s="1" t="s">
        <v>4548</v>
      </c>
      <c r="AA16" s="1" t="s">
        <v>80</v>
      </c>
      <c r="AD16" s="83"/>
      <c r="AF16" s="83"/>
      <c r="AH16" s="83"/>
      <c r="AJ16" s="83"/>
      <c r="AL16" s="83"/>
    </row>
    <row r="17" spans="6:38">
      <c r="F17" s="68"/>
      <c r="H17" s="38" t="s">
        <v>4621</v>
      </c>
      <c r="I17" s="58" t="s">
        <v>4640</v>
      </c>
      <c r="K17" s="60" t="str">
        <v>Amil - Unidade Avançada Luz Joao Dias </v>
      </c>
      <c r="M17" s="79" t="s">
        <v>4609</v>
      </c>
      <c r="N17" s="116" t="s">
        <v>246</v>
      </c>
      <c r="R17" s="59" t="s">
        <v>4641</v>
      </c>
      <c r="V17" s="136" t="s">
        <v>4574</v>
      </c>
      <c r="AD17" s="83"/>
      <c r="AF17" s="83"/>
      <c r="AH17" s="83"/>
      <c r="AJ17" s="83"/>
      <c r="AL17" s="83"/>
    </row>
    <row r="18" spans="6:38">
      <c r="F18" s="68"/>
      <c r="H18" s="38" t="s">
        <v>4621</v>
      </c>
      <c r="I18" s="58" t="s">
        <v>4642</v>
      </c>
      <c r="K18" s="60" t="str">
        <v>Amil - Unidade Avançada Vitoria </v>
      </c>
      <c r="M18" s="79" t="s">
        <v>4609</v>
      </c>
      <c r="N18" s="116" t="s">
        <v>178</v>
      </c>
      <c r="R18" s="59" t="s">
        <v>4643</v>
      </c>
      <c r="V18" s="136" t="s">
        <v>937</v>
      </c>
      <c r="AD18" s="83"/>
      <c r="AF18" s="83"/>
      <c r="AH18" s="83"/>
      <c r="AJ18" s="83"/>
      <c r="AL18" s="83"/>
    </row>
    <row r="19" spans="6:38">
      <c r="F19" s="68"/>
      <c r="H19" s="38" t="s">
        <v>4621</v>
      </c>
      <c r="I19" s="58" t="s">
        <v>4644</v>
      </c>
      <c r="K19" s="60" t="str">
        <v>Amil Espaço Saúde - Ana Rosa </v>
      </c>
      <c r="M19" s="79" t="s">
        <v>4609</v>
      </c>
      <c r="N19" s="116" t="s">
        <v>294</v>
      </c>
      <c r="R19" s="59" t="s">
        <v>4645</v>
      </c>
      <c r="V19" s="136" t="s">
        <v>4575</v>
      </c>
      <c r="AD19" s="83"/>
      <c r="AF19" s="83"/>
      <c r="AH19" s="83"/>
      <c r="AJ19" s="83"/>
      <c r="AL19" s="83"/>
    </row>
    <row r="20" spans="6:38">
      <c r="F20" s="68"/>
      <c r="H20" s="38" t="s">
        <v>4621</v>
      </c>
      <c r="I20" s="58" t="s">
        <v>4646</v>
      </c>
      <c r="K20" s="60" t="str">
        <v>Amil Espaço Saúde - Botafogo </v>
      </c>
      <c r="M20" s="79" t="s">
        <v>4609</v>
      </c>
      <c r="N20" s="116" t="s">
        <v>4647</v>
      </c>
      <c r="R20" s="59" t="s">
        <v>4648</v>
      </c>
      <c r="V20" s="136" t="s">
        <v>2134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4649</v>
      </c>
      <c r="AD20" s="83"/>
      <c r="AF20" s="83"/>
      <c r="AH20" s="83"/>
      <c r="AJ20" s="83"/>
      <c r="AL20" s="83"/>
    </row>
    <row r="21" spans="6:38">
      <c r="F21" s="68"/>
      <c r="H21" s="38" t="s">
        <v>4621</v>
      </c>
      <c r="I21" s="58" t="s">
        <v>4650</v>
      </c>
      <c r="K21" s="60" t="str">
        <v>Amil Espaço Saúde - Campo Grande </v>
      </c>
      <c r="M21" s="79" t="s">
        <v>4609</v>
      </c>
      <c r="N21" s="116" t="s">
        <v>324</v>
      </c>
      <c r="R21" s="59" t="s">
        <v>4651</v>
      </c>
      <c r="V21" s="136" t="s">
        <v>2102</v>
      </c>
      <c r="AA21" s="1" t="str">
        <v>Inativo</v>
      </c>
      <c r="AB21" s="1" t="s">
        <v>4649</v>
      </c>
      <c r="AD21" s="83"/>
      <c r="AF21" s="83"/>
      <c r="AH21" s="83"/>
      <c r="AJ21" s="83"/>
      <c r="AL21" s="83"/>
    </row>
    <row r="22" spans="6:38">
      <c r="F22" s="68"/>
      <c r="H22" s="38" t="s">
        <v>4621</v>
      </c>
      <c r="I22" s="58" t="s">
        <v>4652</v>
      </c>
      <c r="K22" s="60" t="str">
        <v>Amil Espaço Saúde - Caxias </v>
      </c>
      <c r="M22" s="79" t="s">
        <v>4609</v>
      </c>
      <c r="N22" s="116" t="s">
        <v>4653</v>
      </c>
      <c r="R22" s="59" t="s">
        <v>4654</v>
      </c>
      <c r="V22" s="136" t="s">
        <v>4576</v>
      </c>
      <c r="AA22" s="1" t="str">
        <v>Fora da Linha</v>
      </c>
      <c r="AB22" s="1" t="s">
        <v>4649</v>
      </c>
      <c r="AD22" s="83"/>
      <c r="AF22" s="83"/>
      <c r="AH22" s="83"/>
      <c r="AJ22" s="83"/>
      <c r="AL22" s="83"/>
    </row>
    <row r="23" spans="6:38">
      <c r="F23" s="68"/>
      <c r="H23" s="38" t="s">
        <v>4621</v>
      </c>
      <c r="I23" s="58" t="s">
        <v>4655</v>
      </c>
      <c r="K23" s="60" t="str">
        <v>Amil Espaço Saúde - Guarulhos </v>
      </c>
      <c r="M23" s="79" t="s">
        <v>4609</v>
      </c>
      <c r="N23" s="116" t="s">
        <v>1688</v>
      </c>
      <c r="R23" s="59" t="s">
        <v>4656</v>
      </c>
      <c r="V23" s="136" t="s">
        <v>2203</v>
      </c>
      <c r="AB23" s="1" t="s">
        <v>4649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4621</v>
      </c>
      <c r="I24" s="58" t="s">
        <v>4657</v>
      </c>
      <c r="K24" s="60" t="str">
        <v>Amil Espaço Saúde - Niterói </v>
      </c>
      <c r="M24" s="79" t="s">
        <v>4609</v>
      </c>
      <c r="N24" s="116" t="s">
        <v>4658</v>
      </c>
      <c r="R24" s="61" t="s">
        <v>4659</v>
      </c>
      <c r="V24" s="136" t="s">
        <v>3704</v>
      </c>
      <c r="AD24" s="83"/>
      <c r="AF24" s="83"/>
      <c r="AH24" s="83"/>
      <c r="AJ24" s="83"/>
      <c r="AL24" s="83"/>
    </row>
    <row r="25" spans="6:38">
      <c r="F25" s="68"/>
      <c r="H25" s="38" t="s">
        <v>4621</v>
      </c>
      <c r="I25" s="58" t="s">
        <v>4660</v>
      </c>
      <c r="K25" s="60" t="str">
        <v>Amil Espaço Saúde - Nova Iguaçu </v>
      </c>
      <c r="M25" s="79" t="s">
        <v>4609</v>
      </c>
      <c r="N25" s="116" t="s">
        <v>4661</v>
      </c>
      <c r="V25" s="136" t="s">
        <v>3768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4621</v>
      </c>
      <c r="I26" s="58" t="s">
        <v>4662</v>
      </c>
      <c r="K26" s="60" t="str">
        <v>Amil Espaço Saúde - Osasco </v>
      </c>
      <c r="M26" s="79" t="s">
        <v>4609</v>
      </c>
      <c r="N26" s="116" t="s">
        <v>4663</v>
      </c>
      <c r="V26" s="137" t="s">
        <v>4577</v>
      </c>
      <c r="AD26" s="83"/>
      <c r="AF26" s="83"/>
      <c r="AH26" s="83"/>
      <c r="AJ26" s="83"/>
      <c r="AL26" s="83"/>
    </row>
    <row r="27" spans="6:38">
      <c r="F27" s="68"/>
      <c r="H27" s="38" t="s">
        <v>4621</v>
      </c>
      <c r="I27" s="58" t="s">
        <v>4664</v>
      </c>
      <c r="K27" s="60" t="str">
        <v>Amil Espaço Saúde - Santana </v>
      </c>
      <c r="M27" s="79" t="s">
        <v>4609</v>
      </c>
      <c r="N27" s="116" t="s">
        <v>4665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4621</v>
      </c>
      <c r="I28" s="58" t="s">
        <v>4666</v>
      </c>
      <c r="K28" s="60" t="str">
        <v>Amil Espaço Saúde - Tijuca </v>
      </c>
      <c r="M28" s="79" t="s">
        <v>4609</v>
      </c>
      <c r="N28" s="116" t="s">
        <v>126</v>
      </c>
      <c r="Z28" s="1" t="s">
        <v>60</v>
      </c>
    </row>
    <row r="29" spans="6:38">
      <c r="F29" s="68"/>
      <c r="H29" s="38" t="s">
        <v>4621</v>
      </c>
      <c r="I29" s="58" t="s">
        <v>4667</v>
      </c>
      <c r="K29" s="60" t="str">
        <v>Amil Telemedicina </v>
      </c>
      <c r="M29" s="79" t="s">
        <v>4609</v>
      </c>
      <c r="N29" s="116" t="s">
        <v>4668</v>
      </c>
      <c r="Z29" s="1" t="s">
        <v>744</v>
      </c>
    </row>
    <row r="30" spans="6:38">
      <c r="F30" s="68"/>
      <c r="H30" s="38" t="s">
        <v>4621</v>
      </c>
      <c r="I30" s="58" t="s">
        <v>4669</v>
      </c>
      <c r="K30" s="60" t="str">
        <v>Centro Médico Jardim </v>
      </c>
      <c r="M30" s="79" t="s">
        <v>4609</v>
      </c>
      <c r="N30" s="116" t="s">
        <v>4670</v>
      </c>
      <c r="Z30" s="1" t="s">
        <v>80</v>
      </c>
    </row>
    <row r="31" spans="6:38">
      <c r="F31" s="68"/>
      <c r="H31" s="38" t="s">
        <v>4621</v>
      </c>
      <c r="I31" s="58" t="s">
        <v>4671</v>
      </c>
      <c r="K31" s="60" t="str">
        <v>Centro Médico Joao Azevedo - Sbc  II</v>
      </c>
      <c r="M31" s="79" t="s">
        <v>4609</v>
      </c>
      <c r="N31" s="116" t="s">
        <v>4672</v>
      </c>
      <c r="Z31" s="1" t="s">
        <v>4548</v>
      </c>
    </row>
    <row r="32" spans="6:38">
      <c r="F32" s="68"/>
      <c r="H32" s="38" t="s">
        <v>4621</v>
      </c>
      <c r="I32" s="58" t="s">
        <v>4673</v>
      </c>
      <c r="K32" s="60" t="str">
        <v>Centro Médico João Azevedo - Sbc I  </v>
      </c>
      <c r="M32" s="79" t="s">
        <v>4609</v>
      </c>
      <c r="N32" s="116" t="s">
        <v>4674</v>
      </c>
    </row>
    <row r="33" spans="6:14">
      <c r="F33" s="68"/>
      <c r="H33" s="38" t="s">
        <v>4621</v>
      </c>
      <c r="I33" s="58" t="s">
        <v>4675</v>
      </c>
      <c r="K33" s="60" t="str">
        <v>Centro Médico Luiz Ferreira - Sbc </v>
      </c>
      <c r="M33" s="79" t="s">
        <v>4609</v>
      </c>
      <c r="N33" s="116" t="s">
        <v>4676</v>
      </c>
    </row>
    <row r="34" spans="6:14">
      <c r="F34" s="68"/>
      <c r="H34" s="38" t="s">
        <v>4621</v>
      </c>
      <c r="I34" s="58" t="s">
        <v>4677</v>
      </c>
      <c r="K34" s="60" t="str">
        <v>Centro Médico - Samaritano Higienópolis </v>
      </c>
      <c r="M34" s="79" t="s">
        <v>4609</v>
      </c>
      <c r="N34" s="116" t="s">
        <v>4678</v>
      </c>
    </row>
    <row r="35" spans="6:14">
      <c r="F35" s="68"/>
      <c r="H35" s="38" t="s">
        <v>4621</v>
      </c>
      <c r="I35" s="58" t="s">
        <v>4679</v>
      </c>
      <c r="K35" s="60" t="str">
        <v>Centro Médico Hospital São Lucas </v>
      </c>
      <c r="M35" s="79" t="s">
        <v>4609</v>
      </c>
      <c r="N35" s="116" t="s">
        <v>4680</v>
      </c>
    </row>
    <row r="36" spans="6:14">
      <c r="F36" s="68"/>
      <c r="H36" s="38" t="s">
        <v>4621</v>
      </c>
      <c r="I36" s="58" t="s">
        <v>4681</v>
      </c>
      <c r="K36" s="60" t="str">
        <v>Hospital Alvorada Ambulatório Arapanés </v>
      </c>
      <c r="M36" s="79" t="s">
        <v>4609</v>
      </c>
      <c r="N36" s="116" t="s">
        <v>4682</v>
      </c>
    </row>
    <row r="37" spans="6:14">
      <c r="F37" s="68"/>
      <c r="H37" s="38" t="s">
        <v>4621</v>
      </c>
      <c r="I37" s="58" t="s">
        <v>4683</v>
      </c>
      <c r="K37" s="60" t="str">
        <v>Hospital Alvorada Moema </v>
      </c>
      <c r="M37" s="79" t="s">
        <v>4609</v>
      </c>
      <c r="N37" s="116" t="s">
        <v>4684</v>
      </c>
    </row>
    <row r="38" spans="6:14">
      <c r="F38" s="68"/>
      <c r="H38" s="38" t="s">
        <v>4621</v>
      </c>
      <c r="I38" s="58" t="s">
        <v>4685</v>
      </c>
      <c r="K38" s="60" t="str">
        <v>Hospital Américas - Ambulatório </v>
      </c>
      <c r="M38" s="79" t="s">
        <v>4609</v>
      </c>
      <c r="N38" s="116" t="s">
        <v>4686</v>
      </c>
    </row>
    <row r="39" spans="6:14">
      <c r="F39" s="68"/>
      <c r="H39" s="38" t="s">
        <v>4621</v>
      </c>
      <c r="I39" s="58" t="s">
        <v>4687</v>
      </c>
      <c r="K39" s="60" t="str">
        <v>Hospital Samaritano Paulista - Ambulatório </v>
      </c>
      <c r="M39" s="79" t="s">
        <v>4609</v>
      </c>
      <c r="N39" s="116" t="s">
        <v>4688</v>
      </c>
    </row>
    <row r="40" spans="6:14">
      <c r="F40" s="68"/>
      <c r="H40" s="38" t="s">
        <v>4621</v>
      </c>
      <c r="I40" s="58" t="s">
        <v>4689</v>
      </c>
      <c r="K40" s="60" t="str">
        <v>Amil Espaço Saúde - Tatuapé</v>
      </c>
      <c r="M40" s="38" t="s">
        <v>4621</v>
      </c>
      <c r="N40" s="58" t="s">
        <v>4690</v>
      </c>
    </row>
    <row r="41" spans="6:14">
      <c r="F41" s="68"/>
      <c r="H41" s="38" t="s">
        <v>4621</v>
      </c>
      <c r="I41" s="58" t="s">
        <v>4691</v>
      </c>
      <c r="K41" s="60" t="str">
        <v>Amil Espaço Saúde - Santo Amaro</v>
      </c>
      <c r="M41" s="38" t="s">
        <v>4621</v>
      </c>
      <c r="N41" s="58" t="s">
        <v>4692</v>
      </c>
    </row>
    <row r="42" spans="6:14">
      <c r="F42" s="68"/>
      <c r="H42" s="38" t="s">
        <v>4621</v>
      </c>
      <c r="I42" s="58" t="s">
        <v>3738</v>
      </c>
      <c r="K42" s="60" t="str">
        <v>Amil Espaço Saúde - Guarulhos</v>
      </c>
      <c r="M42" s="38" t="s">
        <v>4621</v>
      </c>
      <c r="N42" s="58" t="s">
        <v>4693</v>
      </c>
    </row>
    <row r="43" spans="6:14">
      <c r="F43" s="68"/>
      <c r="H43" s="38" t="s">
        <v>4621</v>
      </c>
      <c r="I43" s="58" t="s">
        <v>4694</v>
      </c>
      <c r="K43" s="60" t="str">
        <v xml:space="preserve">Amil Espaço Saúde - Santa Helena </v>
      </c>
      <c r="M43" s="38" t="s">
        <v>4621</v>
      </c>
      <c r="N43" s="58" t="s">
        <v>4695</v>
      </c>
    </row>
    <row r="44" spans="6:14">
      <c r="F44" s="68"/>
      <c r="H44" s="38" t="s">
        <v>4621</v>
      </c>
      <c r="I44" s="58" t="s">
        <v>4696</v>
      </c>
      <c r="K44" s="60" t="str">
        <v>Hospital Samaritano - Não Especificado</v>
      </c>
      <c r="M44" s="38" t="s">
        <v>4621</v>
      </c>
      <c r="N44" s="58" t="s">
        <v>4697</v>
      </c>
    </row>
    <row r="45" spans="6:14">
      <c r="F45" s="68"/>
      <c r="H45" s="38" t="s">
        <v>4621</v>
      </c>
      <c r="I45" s="58" t="s">
        <v>4698</v>
      </c>
      <c r="K45" s="60" t="str">
        <v>SUS</v>
      </c>
      <c r="M45" s="38" t="s">
        <v>4621</v>
      </c>
      <c r="N45" s="58" t="s">
        <v>4699</v>
      </c>
    </row>
    <row r="46" spans="6:14">
      <c r="F46" s="68"/>
      <c r="H46" s="79" t="s">
        <v>4609</v>
      </c>
      <c r="I46" s="115" t="s">
        <v>4700</v>
      </c>
      <c r="K46" s="60"/>
      <c r="M46" s="38" t="s">
        <v>4621</v>
      </c>
      <c r="N46" s="58" t="s">
        <v>4701</v>
      </c>
    </row>
    <row r="47" spans="6:14">
      <c r="F47" s="68"/>
      <c r="H47" s="194" t="s">
        <v>4621</v>
      </c>
      <c r="I47" s="195" t="s">
        <v>3774</v>
      </c>
      <c r="K47" s="60"/>
      <c r="M47" s="38" t="s">
        <v>4621</v>
      </c>
      <c r="N47" s="58" t="s">
        <v>4702</v>
      </c>
    </row>
    <row r="48" spans="6:14">
      <c r="F48" s="68"/>
      <c r="H48" s="196" t="s">
        <v>4609</v>
      </c>
      <c r="I48" s="197" t="s">
        <v>3774</v>
      </c>
      <c r="K48" s="60"/>
      <c r="M48" s="38" t="s">
        <v>4621</v>
      </c>
      <c r="N48" s="58" t="s">
        <v>4703</v>
      </c>
    </row>
    <row r="49" spans="6:14">
      <c r="F49" s="68"/>
      <c r="I49" s="62"/>
      <c r="K49" s="60"/>
      <c r="M49" s="38" t="s">
        <v>4621</v>
      </c>
      <c r="N49" s="58" t="s">
        <v>4704</v>
      </c>
    </row>
    <row r="50" spans="6:14">
      <c r="F50" s="68"/>
      <c r="I50" s="62"/>
      <c r="K50" s="60"/>
      <c r="M50" s="38" t="s">
        <v>4621</v>
      </c>
      <c r="N50" s="58" t="s">
        <v>4705</v>
      </c>
    </row>
    <row r="51" spans="6:14">
      <c r="F51" s="68"/>
      <c r="I51" s="62"/>
      <c r="K51" s="60"/>
      <c r="M51" s="38" t="s">
        <v>4621</v>
      </c>
      <c r="N51" s="58" t="s">
        <v>4706</v>
      </c>
    </row>
    <row r="52" spans="6:14">
      <c r="F52" s="68"/>
      <c r="I52" s="62"/>
      <c r="K52" s="60"/>
      <c r="M52" s="38" t="s">
        <v>4621</v>
      </c>
      <c r="N52" s="58" t="s">
        <v>4707</v>
      </c>
    </row>
    <row r="53" spans="6:14">
      <c r="F53" s="68"/>
      <c r="I53" s="62"/>
      <c r="K53" s="60"/>
      <c r="M53" s="38" t="s">
        <v>4621</v>
      </c>
      <c r="N53" s="58" t="s">
        <v>4708</v>
      </c>
    </row>
    <row r="54" spans="6:14" ht="15" thickBot="1">
      <c r="F54" s="69"/>
      <c r="G54" s="64"/>
      <c r="H54" s="64"/>
      <c r="I54" s="65"/>
      <c r="K54" s="63"/>
      <c r="L54" s="64"/>
      <c r="M54" s="38" t="s">
        <v>4621</v>
      </c>
      <c r="N54" s="58" t="s">
        <v>4709</v>
      </c>
    </row>
    <row r="55" spans="6:14" ht="15" thickBot="1">
      <c r="M55" s="121" t="s">
        <v>4621</v>
      </c>
      <c r="N55" s="122" t="s">
        <v>4619</v>
      </c>
    </row>
    <row r="56" spans="6:14">
      <c r="M56" s="163" t="s">
        <v>4609</v>
      </c>
      <c r="N56" s="164" t="s">
        <v>215</v>
      </c>
    </row>
    <row r="57" spans="6:14">
      <c r="M57" s="163" t="s">
        <v>4609</v>
      </c>
      <c r="N57" s="164" t="s">
        <v>526</v>
      </c>
    </row>
    <row r="58" spans="6:14">
      <c r="M58" s="163" t="s">
        <v>4609</v>
      </c>
      <c r="N58" s="164" t="s">
        <v>339</v>
      </c>
    </row>
    <row r="59" spans="6:14">
      <c r="M59" s="163" t="s">
        <v>4609</v>
      </c>
      <c r="N59" s="165" t="s">
        <v>4710</v>
      </c>
    </row>
    <row r="60" spans="6:14">
      <c r="M60" s="163" t="s">
        <v>4609</v>
      </c>
      <c r="N60" s="166" t="s">
        <v>172</v>
      </c>
    </row>
    <row r="61" spans="6:14">
      <c r="M61" s="163" t="s">
        <v>4609</v>
      </c>
      <c r="N61" s="166" t="s">
        <v>4711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4712</v>
      </c>
      <c r="AF1" s="15" t="s">
        <v>4713</v>
      </c>
      <c r="AG1" s="16" t="s">
        <v>35</v>
      </c>
    </row>
    <row r="2" spans="1:33">
      <c r="A2" s="17" t="s">
        <v>67</v>
      </c>
      <c r="B2" s="3"/>
      <c r="C2" s="3" t="s">
        <v>4714</v>
      </c>
      <c r="D2" s="18" t="s">
        <v>4626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600</v>
      </c>
      <c r="AC2" s="3"/>
      <c r="AD2" s="3" t="s">
        <v>64</v>
      </c>
      <c r="AE2" s="3"/>
      <c r="AF2" s="3" t="s">
        <v>4715</v>
      </c>
      <c r="AG2" s="17" t="s">
        <v>197</v>
      </c>
    </row>
    <row r="3" spans="1:33">
      <c r="A3" s="17" t="s">
        <v>47</v>
      </c>
      <c r="B3" s="3"/>
      <c r="C3" s="3" t="s">
        <v>3738</v>
      </c>
      <c r="D3" s="18" t="s">
        <v>1992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4558</v>
      </c>
      <c r="R3" s="3"/>
      <c r="S3" s="3"/>
      <c r="T3" s="3" t="s">
        <v>2204</v>
      </c>
      <c r="U3" s="3" t="s">
        <v>744</v>
      </c>
      <c r="V3" s="3"/>
      <c r="W3" s="3"/>
      <c r="X3" s="3"/>
      <c r="Y3" s="3"/>
      <c r="Z3" s="3" t="s">
        <v>4612</v>
      </c>
      <c r="AA3" s="3"/>
      <c r="AB3" s="3" t="s">
        <v>118</v>
      </c>
      <c r="AC3" s="3"/>
      <c r="AD3" s="3" t="s">
        <v>86</v>
      </c>
      <c r="AE3" s="3"/>
      <c r="AF3" s="3" t="s">
        <v>4716</v>
      </c>
      <c r="AG3" s="17" t="s">
        <v>2211</v>
      </c>
    </row>
    <row r="4" spans="1:33">
      <c r="A4" s="3"/>
      <c r="B4" s="3"/>
      <c r="C4" s="3" t="s">
        <v>4717</v>
      </c>
      <c r="D4" s="18" t="s">
        <v>4598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4560</v>
      </c>
      <c r="R4" s="3"/>
      <c r="S4" s="3"/>
      <c r="T4" s="3" t="s">
        <v>4614</v>
      </c>
      <c r="U4" s="3"/>
      <c r="V4" s="3"/>
      <c r="W4" s="3"/>
      <c r="X4" s="3"/>
      <c r="Y4" s="3"/>
      <c r="Z4" s="3" t="s">
        <v>63</v>
      </c>
      <c r="AA4" s="3"/>
      <c r="AB4" s="21" t="s">
        <v>74</v>
      </c>
      <c r="AC4" s="3"/>
      <c r="AD4" s="3" t="s">
        <v>263</v>
      </c>
      <c r="AE4" s="3"/>
      <c r="AF4" s="3" t="s">
        <v>4718</v>
      </c>
      <c r="AG4" s="17" t="s">
        <v>47</v>
      </c>
    </row>
    <row r="5" spans="1:33">
      <c r="M5" s="1"/>
      <c r="O5" s="1"/>
      <c r="Q5" s="22" t="s">
        <v>4562</v>
      </c>
      <c r="AB5" s="3" t="s">
        <v>63</v>
      </c>
      <c r="AF5" t="s">
        <v>4719</v>
      </c>
    </row>
    <row r="6" spans="1:33">
      <c r="M6" s="1"/>
      <c r="O6" s="1"/>
      <c r="Q6" s="23" t="s">
        <v>2833</v>
      </c>
      <c r="AF6" t="s">
        <v>4720</v>
      </c>
    </row>
    <row r="7" spans="1:33">
      <c r="M7" s="1"/>
      <c r="O7" s="1"/>
      <c r="Q7" s="23" t="s">
        <v>4565</v>
      </c>
      <c r="AF7" t="s">
        <v>4721</v>
      </c>
    </row>
    <row r="8" spans="1:33">
      <c r="M8" s="1"/>
      <c r="O8" s="1"/>
      <c r="Q8" s="23" t="s">
        <v>4567</v>
      </c>
      <c r="AF8" t="s">
        <v>4722</v>
      </c>
    </row>
    <row r="9" spans="1:33">
      <c r="M9" s="1"/>
      <c r="O9" s="1"/>
      <c r="Q9" s="23" t="s">
        <v>4568</v>
      </c>
      <c r="AF9" t="s">
        <v>4723</v>
      </c>
    </row>
    <row r="10" spans="1:33">
      <c r="M10" s="1"/>
      <c r="O10" s="1"/>
      <c r="Q10" s="23" t="s">
        <v>4570</v>
      </c>
      <c r="AF10" t="s">
        <v>4724</v>
      </c>
      <c r="AG10" t="s">
        <v>4725</v>
      </c>
    </row>
    <row r="11" spans="1:33">
      <c r="M11" s="1"/>
      <c r="O11" s="1"/>
      <c r="Q11" s="23" t="s">
        <v>4571</v>
      </c>
      <c r="AF11" t="s">
        <v>4726</v>
      </c>
    </row>
    <row r="12" spans="1:33">
      <c r="M12" s="1"/>
      <c r="O12" s="1"/>
      <c r="Q12" s="23" t="s">
        <v>4572</v>
      </c>
    </row>
    <row r="13" spans="1:33">
      <c r="M13" s="1"/>
      <c r="O13" s="1"/>
      <c r="Q13" s="23" t="s">
        <v>4573</v>
      </c>
    </row>
    <row r="14" spans="1:33">
      <c r="M14" s="1"/>
      <c r="O14" s="1"/>
      <c r="Q14" s="23" t="s">
        <v>1385</v>
      </c>
    </row>
    <row r="15" spans="1:33">
      <c r="M15" s="1"/>
      <c r="O15" s="1"/>
      <c r="Q15" s="23" t="s">
        <v>743</v>
      </c>
    </row>
    <row r="16" spans="1:33">
      <c r="M16" s="1"/>
      <c r="O16" s="1"/>
      <c r="Q16" s="23" t="s">
        <v>79</v>
      </c>
    </row>
    <row r="17" spans="13:33">
      <c r="M17" s="1"/>
      <c r="O17" s="1"/>
      <c r="Q17" s="23" t="s">
        <v>4574</v>
      </c>
      <c r="AF17" t="s">
        <v>4727</v>
      </c>
    </row>
    <row r="18" spans="13:33" ht="43.15">
      <c r="M18" s="1"/>
      <c r="O18" s="1"/>
      <c r="Q18" s="23" t="s">
        <v>937</v>
      </c>
      <c r="AF18" s="24" t="s">
        <v>4713</v>
      </c>
      <c r="AG18" s="24" t="s">
        <v>4605</v>
      </c>
    </row>
    <row r="19" spans="13:33">
      <c r="M19" s="1"/>
      <c r="O19" s="1"/>
      <c r="Q19" s="23" t="s">
        <v>4575</v>
      </c>
      <c r="AF19" t="s">
        <v>4728</v>
      </c>
      <c r="AG19" t="s">
        <v>67</v>
      </c>
    </row>
    <row r="20" spans="13:33">
      <c r="M20" s="1"/>
      <c r="O20" s="1"/>
      <c r="Q20" s="23" t="s">
        <v>2134</v>
      </c>
      <c r="AF20" t="s">
        <v>4729</v>
      </c>
      <c r="AG20" t="s">
        <v>47</v>
      </c>
    </row>
    <row r="21" spans="13:33">
      <c r="M21" s="1"/>
      <c r="O21" s="1"/>
      <c r="Q21" s="23" t="s">
        <v>2102</v>
      </c>
      <c r="AG21" t="s">
        <v>4730</v>
      </c>
    </row>
    <row r="22" spans="13:33">
      <c r="M22" s="1"/>
      <c r="O22" s="1"/>
      <c r="Q22" s="23" t="s">
        <v>4576</v>
      </c>
    </row>
    <row r="23" spans="13:33">
      <c r="M23" s="1"/>
      <c r="O23" s="1"/>
      <c r="Q23" s="23" t="s">
        <v>2203</v>
      </c>
    </row>
    <row r="24" spans="13:33">
      <c r="M24" s="1"/>
      <c r="O24" s="1"/>
      <c r="Q24" s="23" t="s">
        <v>3704</v>
      </c>
    </row>
    <row r="25" spans="13:33">
      <c r="M25" s="1"/>
      <c r="O25" s="1"/>
      <c r="Q25" s="23" t="s">
        <v>3768</v>
      </c>
    </row>
    <row r="26" spans="13:33">
      <c r="M26" s="1"/>
      <c r="O26" s="1"/>
      <c r="Q26" s="23" t="s">
        <v>4577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/>
</file>

<file path=customXml/itemProps2.xml><?xml version="1.0" encoding="utf-8"?>
<ds:datastoreItem xmlns:ds="http://schemas.openxmlformats.org/officeDocument/2006/customXml" ds:itemID="{70F7B7A9-923F-47C9-B035-F75FFDCA5F1C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2026-06-18T11:53:25Z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