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mc:AlternateContent xmlns:mc="http://schemas.openxmlformats.org/markup-compatibility/2006">
    <mc:Choice Requires="x15">
      <x15ac:absPath xmlns:x15ac="http://schemas.microsoft.com/office/spreadsheetml/2010/11/ac" url="C:\Users\dw44194\Desktop\SE weed meta\old datasets\"/>
    </mc:Choice>
  </mc:AlternateContent>
  <xr:revisionPtr revIDLastSave="0" documentId="13_ncr:1_{A1204763-CB73-426F-AE90-365622FB9522}" xr6:coauthVersionLast="36" xr6:coauthVersionMax="46" xr10:uidLastSave="{00000000-0000-0000-0000-000000000000}"/>
  <bookViews>
    <workbookView xWindow="-28920" yWindow="-120" windowWidth="29040" windowHeight="15840" xr2:uid="{00000000-000D-0000-FFFF-FFFF00000000}"/>
  </bookViews>
  <sheets>
    <sheet name="dataset" sheetId="1" r:id="rId1"/>
    <sheet name="meta data" sheetId="2" r:id="rId2"/>
    <sheet name="references" sheetId="3" r:id="rId3"/>
  </sheets>
  <definedNames>
    <definedName name="_xlnm._FilterDatabase" localSheetId="0" hidden="1">dataset!$A$1:$BK$271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 i="1"/>
  <c r="AP161" i="1" l="1"/>
  <c r="AP162" i="1"/>
  <c r="AP163" i="1"/>
  <c r="AP164" i="1"/>
  <c r="AP165" i="1"/>
  <c r="AP166" i="1"/>
  <c r="AP167" i="1"/>
  <c r="AP168" i="1"/>
  <c r="AP169" i="1"/>
  <c r="AP170" i="1"/>
  <c r="AP171" i="1"/>
  <c r="AP172" i="1"/>
  <c r="AP173" i="1"/>
  <c r="AP174" i="1"/>
  <c r="AP175" i="1"/>
  <c r="AP176" i="1"/>
  <c r="AP177" i="1"/>
  <c r="AP160" i="1"/>
  <c r="AP267" i="1" l="1"/>
  <c r="AP268" i="1"/>
  <c r="AP269" i="1"/>
  <c r="AP63" i="1"/>
  <c r="AP64" i="1"/>
  <c r="AP65" i="1"/>
  <c r="AP66" i="1"/>
  <c r="AP266" i="1"/>
  <c r="AP75" i="1"/>
  <c r="AP76" i="1"/>
  <c r="AP77" i="1"/>
  <c r="AP78" i="1"/>
  <c r="AP74" i="1"/>
  <c r="AP73" i="1"/>
  <c r="AP72" i="1"/>
  <c r="AP71" i="1"/>
  <c r="AP70" i="1"/>
  <c r="AP69" i="1"/>
  <c r="AP68" i="1"/>
  <c r="AP67" i="1"/>
  <c r="AP43" i="1"/>
  <c r="AP44" i="1"/>
  <c r="AP45" i="1"/>
  <c r="AP46" i="1"/>
  <c r="AP47" i="1"/>
  <c r="AP48" i="1"/>
  <c r="AP49" i="1"/>
  <c r="AP42" i="1"/>
  <c r="BH81" i="1" l="1"/>
  <c r="BF81" i="1"/>
  <c r="BH80" i="1"/>
  <c r="BF80" i="1"/>
  <c r="BH79" i="1"/>
  <c r="BF79" i="1"/>
</calcChain>
</file>

<file path=xl/sharedStrings.xml><?xml version="1.0" encoding="utf-8"?>
<sst xmlns="http://schemas.openxmlformats.org/spreadsheetml/2006/main" count="10428" uniqueCount="349">
  <si>
    <t>obs_no</t>
  </si>
  <si>
    <t>entered_by</t>
  </si>
  <si>
    <t>study</t>
  </si>
  <si>
    <t>pub_reference</t>
  </si>
  <si>
    <t>pub_year</t>
  </si>
  <si>
    <t>exp_type</t>
  </si>
  <si>
    <t>reps</t>
  </si>
  <si>
    <t>study_duration</t>
  </si>
  <si>
    <t>loc_citystate</t>
  </si>
  <si>
    <t>loc_state</t>
  </si>
  <si>
    <t>lat</t>
  </si>
  <si>
    <t>long</t>
  </si>
  <si>
    <t>aridity_index</t>
  </si>
  <si>
    <t>OM_pct</t>
  </si>
  <si>
    <t>soil_type</t>
  </si>
  <si>
    <t>pH</t>
  </si>
  <si>
    <t>cc_spec</t>
  </si>
  <si>
    <t>cc_type</t>
  </si>
  <si>
    <t>tillage_sys</t>
  </si>
  <si>
    <t>cc_plant.DOY</t>
  </si>
  <si>
    <t>cc_plant.DAY</t>
  </si>
  <si>
    <t>cc_plant.MONTH</t>
  </si>
  <si>
    <t>cc_plant.YEAR</t>
  </si>
  <si>
    <t>cc_plant.kgha</t>
  </si>
  <si>
    <t>cc_pMETH</t>
  </si>
  <si>
    <t>cc_term.DOY</t>
  </si>
  <si>
    <t>cc_term.DAY</t>
  </si>
  <si>
    <t>cc_termMONTH</t>
  </si>
  <si>
    <t>cc_term.YEAR</t>
  </si>
  <si>
    <t>cc_term.METH</t>
  </si>
  <si>
    <t>cc_term.METH2</t>
  </si>
  <si>
    <t>add_herb</t>
  </si>
  <si>
    <t>crop_follow</t>
  </si>
  <si>
    <t>crop_type</t>
  </si>
  <si>
    <t>crop_plant.DOY</t>
  </si>
  <si>
    <t>crop_plant.DAY</t>
  </si>
  <si>
    <t>crop_plant.MONTH</t>
  </si>
  <si>
    <t>crop_plant.YEAR</t>
  </si>
  <si>
    <t>term.plant.diff</t>
  </si>
  <si>
    <t>weed type</t>
  </si>
  <si>
    <t>weed.sing.com</t>
  </si>
  <si>
    <t>weed.spp</t>
  </si>
  <si>
    <t>cc_bmSE</t>
  </si>
  <si>
    <t>cc_wden</t>
  </si>
  <si>
    <t>cc_wdenSE</t>
  </si>
  <si>
    <t>ctl_wden</t>
  </si>
  <si>
    <t>ctl_wdenSE</t>
  </si>
  <si>
    <t>cc_wbio</t>
  </si>
  <si>
    <t>cc_wbioSE</t>
  </si>
  <si>
    <t>ctl_wbio</t>
  </si>
  <si>
    <t>ctl_wbioSE</t>
  </si>
  <si>
    <t>cc_yield</t>
  </si>
  <si>
    <t>cc_yieldSE</t>
  </si>
  <si>
    <t>ctl_yield</t>
  </si>
  <si>
    <t>ctl_yieldSE</t>
  </si>
  <si>
    <t>NOTES</t>
  </si>
  <si>
    <t>DW</t>
  </si>
  <si>
    <t>Webster et al., 2013</t>
  </si>
  <si>
    <t>RCBD</t>
  </si>
  <si>
    <t>Ideal and Chula, GA</t>
  </si>
  <si>
    <t>GA</t>
  </si>
  <si>
    <t>.</t>
  </si>
  <si>
    <t>loamy sand</t>
  </si>
  <si>
    <t>Austrian winter pea</t>
  </si>
  <si>
    <t>legume</t>
  </si>
  <si>
    <t>strip till</t>
  </si>
  <si>
    <t>drilled</t>
  </si>
  <si>
    <t>D</t>
  </si>
  <si>
    <t>N</t>
  </si>
  <si>
    <t>cotton</t>
  </si>
  <si>
    <t>summer annual</t>
  </si>
  <si>
    <t>single</t>
  </si>
  <si>
    <t>Amaranthus palmeri</t>
  </si>
  <si>
    <t>Weed density and biomass data sum of between and within row measurements (Table 2 and 3) - density values from last measurement (late July, Table 2). Biomass data just within row!</t>
  </si>
  <si>
    <t>Cereal rye + austrian winter pea</t>
  </si>
  <si>
    <t>mix</t>
  </si>
  <si>
    <t>Data averaged over site years</t>
  </si>
  <si>
    <t>Narrow-leaf lupine</t>
  </si>
  <si>
    <t>End of season measurement included only</t>
  </si>
  <si>
    <t>Cahaba vetch</t>
  </si>
  <si>
    <t xml:space="preserve">Cereal rye + cahaba vetch </t>
  </si>
  <si>
    <t>Crimson clover</t>
  </si>
  <si>
    <t>Cereal rye</t>
  </si>
  <si>
    <t>grass</t>
  </si>
  <si>
    <t>silt loam</t>
  </si>
  <si>
    <t>no-till</t>
  </si>
  <si>
    <t>herbicide</t>
  </si>
  <si>
    <t>H</t>
  </si>
  <si>
    <t>Y</t>
  </si>
  <si>
    <t>soybean</t>
  </si>
  <si>
    <t>community</t>
  </si>
  <si>
    <t>Hairy vetch</t>
  </si>
  <si>
    <t>brassica</t>
  </si>
  <si>
    <t>Cereal rye + hairy vetch</t>
  </si>
  <si>
    <t>Winter wheat</t>
  </si>
  <si>
    <t xml:space="preserve">Brown and Whitwell, 1985 </t>
  </si>
  <si>
    <t>Belle Mina, AL</t>
  </si>
  <si>
    <t>AL</t>
  </si>
  <si>
    <t>Weeds are grasses (large crabgrass, fall panicum, goosegrass)Lots of zeros i.e. will be removed later</t>
  </si>
  <si>
    <t>Cover crop and crop planting dates are approximations from paper descriptions</t>
  </si>
  <si>
    <t>VS</t>
  </si>
  <si>
    <t>Reddy, 2003</t>
  </si>
  <si>
    <t>Split-Split Plot</t>
  </si>
  <si>
    <t>Stoneville, MS</t>
  </si>
  <si>
    <t>MS</t>
  </si>
  <si>
    <t>silty clay loam</t>
  </si>
  <si>
    <t>no herb. Treatment. weed density taken at 6 wk after planting, included sum of barnyardgrass, browntop millet, hemp sesbania, pitted morning-glory, prickly sida, sicklepod, and smooth pigweed</t>
  </si>
  <si>
    <t xml:space="preserve">no herb. treatment. weed biomass ratings taken at 8 weeks after planting, may want to combine this datapoint with the previous obs. As they are the same plots.  I put them as separate lines since weed density was rated at 6 wap and weed biomass was rated at 8 wap. </t>
  </si>
  <si>
    <t>epost treatment, weed biomass ratings taken at 8 weeks after planting</t>
  </si>
  <si>
    <t>epost + lpost treatment, weed biomass ratings taken at 8 weeks after planting</t>
  </si>
  <si>
    <t>Zotarelli et al., 2009</t>
  </si>
  <si>
    <t>Citra, FL</t>
  </si>
  <si>
    <t>FL</t>
  </si>
  <si>
    <t>fine sand</t>
  </si>
  <si>
    <t>cash crop yield data obtained by averaging across N treatments from Table 4. since weed biomass data presented as average across N treatments</t>
  </si>
  <si>
    <t>NB</t>
  </si>
  <si>
    <t>Yenish et al., 1996</t>
  </si>
  <si>
    <t>Clayton, NC</t>
  </si>
  <si>
    <t>NC</t>
  </si>
  <si>
    <t>sandy loam</t>
  </si>
  <si>
    <t>Cereal Rye</t>
  </si>
  <si>
    <t>broadcast</t>
  </si>
  <si>
    <t xml:space="preserve">ADD herb. = PRE     Weeds are grasses (Fall panicum, large crabgrass, Broadleaf signalgrass) Broadleaf (labsquarters, smooth pigweed, redroot pigweed) </t>
  </si>
  <si>
    <t xml:space="preserve">ADD herb. = POST     Weeds are grasses (Fall panicum, large crabgrass, Broadleaf signalgrass) Broadleaf (labsquarters, smooth pigweed, redroot pigweed) </t>
  </si>
  <si>
    <t xml:space="preserve">ADD herb. = PRE + POST    Weeds are grasses (Fall panicum, large crabgrass, Broadleaf signalgrass) Broadleaf (labsquarters, smooth pigweed, redroot pigweed) </t>
  </si>
  <si>
    <t xml:space="preserve">ADD herb. = NONE  Weeds are grasses (Fall panicum, large crabgrass, Broadleaf signalgrass) Broadleaf (labsquarters, smooth pigweed, redroot pigweed) </t>
  </si>
  <si>
    <t>Rocky Mount, NC</t>
  </si>
  <si>
    <t>Aulakh et al., 2013</t>
  </si>
  <si>
    <t>Shorter, AL</t>
  </si>
  <si>
    <t>Density msmrts from Table 2</t>
  </si>
  <si>
    <t>DeVore et al., 2013</t>
  </si>
  <si>
    <t>Marianna, AR</t>
  </si>
  <si>
    <t>AR</t>
  </si>
  <si>
    <t>Dates etc. taken from Methods and materials section</t>
  </si>
  <si>
    <t>tillage</t>
  </si>
  <si>
    <t>DeVore et al., 2012</t>
  </si>
  <si>
    <t>Fayetteville, AR</t>
  </si>
  <si>
    <t>Goldsboro, NC</t>
  </si>
  <si>
    <t>roll</t>
  </si>
  <si>
    <t>R</t>
  </si>
  <si>
    <t>Reddy et al., 2003</t>
  </si>
  <si>
    <t>summer annual, summer perennial</t>
  </si>
  <si>
    <t>no herb. Treatment, across NT and CT, measured 7 wap</t>
  </si>
  <si>
    <t>Pre only Treatment, across NT and CT, measured 7 wap</t>
  </si>
  <si>
    <t>post only Treatment, across NT and CT, measured 7 wap</t>
  </si>
  <si>
    <t>pre+post Treatment, across NT and CT, measured 7 wap</t>
  </si>
  <si>
    <t>across herb. Treatment, across NT and CT, measured 7 wap</t>
  </si>
  <si>
    <t>Malik et al., 2008</t>
  </si>
  <si>
    <t>Blackville, SC</t>
  </si>
  <si>
    <t>SC</t>
  </si>
  <si>
    <t xml:space="preserve">mow  </t>
  </si>
  <si>
    <t>M</t>
  </si>
  <si>
    <t>2004 and 2005 averaged, weed biomass and density at 8wap</t>
  </si>
  <si>
    <t>Wild radish</t>
  </si>
  <si>
    <t>Norsworthy, 2004</t>
  </si>
  <si>
    <t>Oat</t>
  </si>
  <si>
    <t>averaged over 2001 and 2002, weed biomass at 5 wae, control was CT while cover crops were strip-till</t>
  </si>
  <si>
    <t>Wheat</t>
  </si>
  <si>
    <t>Norsworthy et al., 2016</t>
  </si>
  <si>
    <t>Split Plot</t>
  </si>
  <si>
    <t>Keiser, AR</t>
  </si>
  <si>
    <t>clay</t>
  </si>
  <si>
    <t>glyphosate-only</t>
  </si>
  <si>
    <t>glyphosate + residuals</t>
  </si>
  <si>
    <t>Glufosinate + residuals</t>
  </si>
  <si>
    <t>average across herb treatments</t>
  </si>
  <si>
    <t>Price et al., 2012</t>
  </si>
  <si>
    <t>Bella Mina, AL</t>
  </si>
  <si>
    <t>silty loam</t>
  </si>
  <si>
    <t>Converted density data from plants/ha to plants/m2. Emailed request for planting date to author, in ms, listed relative to first frost date, which is not given in ms.</t>
  </si>
  <si>
    <t>Price et al., 2016</t>
  </si>
  <si>
    <t>Barbour, AL</t>
  </si>
  <si>
    <t xml:space="preserve">Converted density data from plants/ha to plants/m2. </t>
  </si>
  <si>
    <t>Seminole, GA</t>
  </si>
  <si>
    <t>Screven, GA</t>
  </si>
  <si>
    <t>Worth, GA</t>
  </si>
  <si>
    <t>Tipton, TN</t>
  </si>
  <si>
    <t>TN</t>
  </si>
  <si>
    <t>Timper et al., 2011</t>
  </si>
  <si>
    <t>Tifton, GA</t>
  </si>
  <si>
    <t xml:space="preserve">Wrens Abruzzi cultivar of cereal rye. Conventional tillage. 2006 and 2007 weed density data presented as averaged across years in ms, rye dry matter data presented by year, so for meta, I took rye biomass data and averaged across 2007 and 2008  </t>
  </si>
  <si>
    <t>mow</t>
  </si>
  <si>
    <t xml:space="preserve">Wrens Abruzzi cultivar of cereal rye. Green manure. 2006 and 2007 weed density data presented as averaged across years in ms, rye dry matter data presented by year, so for meta, I took rye biomass data and averaged across 2007 and 2008  </t>
  </si>
  <si>
    <t xml:space="preserve">Wrens Abruzzi cultivar of cereal rye. Strip Tillage. 2006 and 2007 weed density data presented as averaged across years in ms, rye dry matter data presented by year, so for meta, I took rye biomass data and averaged across 2007 and 2008  </t>
  </si>
  <si>
    <t xml:space="preserve">Wheeler cultivar of cereal rye. Conventional tillage. 2006 and 2007 weed density data presented as averaged across years in ms, rye dry matter data presented by year, so for meta, I took rye biomass data and averaged across 2007 and 2008  </t>
  </si>
  <si>
    <t xml:space="preserve">Wheeler cultivar of cereal rye. Green manure. 2006 and 2007 weed density data presented as averaged across years in ms, rye dry matter data presented by year, so for meta, I took rye biomass data and averaged across 2007 and 2008  </t>
  </si>
  <si>
    <t xml:space="preserve">Wheeler cultivar of cereal rye. Strip Tillage. 2006 and 2007 weed density data presented as averaged across years in ms, rye dry matter data presented by year, so for meta, I took rye biomass data and averaged across 2007 and 2008  </t>
  </si>
  <si>
    <t xml:space="preserve">Elbon cultivar of cereal rye. Conventional tillage. 2006 and 2007 weed density data presented as averaged across years in ms, rye dry matter data presented by year, so for meta, I took rye biomass data and averaged across 2007 and 2008  </t>
  </si>
  <si>
    <t xml:space="preserve">Elbon cultivar of cereal rye. Green manure. 2006 and 2007 weed density data presented as averaged across years in ms, rye dry matter data presented by year, so for meta, I took rye biomass data and averaged across 2007 and 2008  </t>
  </si>
  <si>
    <t xml:space="preserve">Elbon cultivar of cereal rye. Strip Tillage. 2006 and 2007 weed density data presented as averaged across years in ms, rye dry matter data presented by year, so for meta, I took rye biomass data and averaged across 2007 and 2008  </t>
  </si>
  <si>
    <t xml:space="preserve">Oklon cultivar of cereal rye. Conventional tillage. 2006 and 2007 weed density data presented as averaged across years in ms, rye dry matter data presented by year, so for meta, I took rye biomass data and averaged across 2007 and 2008  </t>
  </si>
  <si>
    <t xml:space="preserve">Oklon cultivar of cereal rye. Green manure. 2006 and 2007 weed density data presented as averaged across years in ms, rye dry matter data presented by year, so for meta, I took rye biomass data and averaged across 2007 and 2008  </t>
  </si>
  <si>
    <t xml:space="preserve">Oklon cultivar of cereal rye. Strip Tillage. 2006 and 2007 weed density data presented as averaged across years in ms, rye dry matter data presented by year, so for meta, I took rye biomass data and averaged across 2007 and 2008  </t>
  </si>
  <si>
    <t>Wells et al., 2016</t>
  </si>
  <si>
    <t>Mixture consist of 56 kg rye + 28 pea/51 hairy vetch</t>
  </si>
  <si>
    <t>No pres or posts applied but roundup used for burndown</t>
  </si>
  <si>
    <t>Salisbury, NC</t>
  </si>
  <si>
    <t>Wiggins et al., 2017</t>
  </si>
  <si>
    <t>Jackson, TN</t>
  </si>
  <si>
    <t>Appears data pooled over 2 years - ASK AUTHOR?</t>
  </si>
  <si>
    <t>Crop planted into desiccated bands of CC- a little unclear</t>
  </si>
  <si>
    <t>Trial managed organically</t>
  </si>
  <si>
    <t>category</t>
  </si>
  <si>
    <t>column name</t>
  </si>
  <si>
    <t>description</t>
  </si>
  <si>
    <t>general study info</t>
  </si>
  <si>
    <t>identifies who entered paper (VS, NB, DW)</t>
  </si>
  <si>
    <t>identifies study (each study has one # here)</t>
  </si>
  <si>
    <t>reference of study (Santa Claus et al., 1913)</t>
  </si>
  <si>
    <t>year of pub (1913)</t>
  </si>
  <si>
    <t>exeriemental design (RCBD, CRD, split plot etc.)</t>
  </si>
  <si>
    <t>number of reps of treatments in a given study</t>
  </si>
  <si>
    <t>geographic/environmental info</t>
  </si>
  <si>
    <t>Location (Athens, Georgia)</t>
  </si>
  <si>
    <t>Location (GA)</t>
  </si>
  <si>
    <t>latitude</t>
  </si>
  <si>
    <t>longitude</t>
  </si>
  <si>
    <t>MAP</t>
  </si>
  <si>
    <t>mean annual precip</t>
  </si>
  <si>
    <t>MAT</t>
  </si>
  <si>
    <t>mean annual temp</t>
  </si>
  <si>
    <t>arridity index</t>
  </si>
  <si>
    <t>soil organic matter %</t>
  </si>
  <si>
    <t>soil type (silt loam, sandy etc.)</t>
  </si>
  <si>
    <t>cc management info</t>
  </si>
  <si>
    <t>cover crop species (Rye, Vetch)</t>
  </si>
  <si>
    <t>cover crop type (grass, legume, brassica)</t>
  </si>
  <si>
    <t>tillage system (strip tillage, no-till, tillage)</t>
  </si>
  <si>
    <r>
      <t xml:space="preserve">cover crop planting day of year (1-365) </t>
    </r>
    <r>
      <rPr>
        <b/>
        <sz val="11"/>
        <color theme="1"/>
        <rFont val="Calibri"/>
        <family val="2"/>
        <scheme val="minor"/>
      </rPr>
      <t>If publication doesn't state exact date, but uses early, mid or end of month to describe any activity, use day 7 for early, day 15 for mid, and day 21 for late)</t>
    </r>
    <r>
      <rPr>
        <sz val="11"/>
        <color theme="1"/>
        <rFont val="Calibri"/>
        <family val="2"/>
        <scheme val="minor"/>
      </rPr>
      <t xml:space="preserve"> </t>
    </r>
  </si>
  <si>
    <t>date of cover crop planting (numerical 1-31)</t>
  </si>
  <si>
    <t>date of cover crop planting (numerical 1-12)</t>
  </si>
  <si>
    <t>date of cover crop planting (e.g. 1993)</t>
  </si>
  <si>
    <t>seeding rate in kg per ha</t>
  </si>
  <si>
    <t>cover crop planting method (drilled/broadcast)</t>
  </si>
  <si>
    <t>cover crop termination day of year (1-365)</t>
  </si>
  <si>
    <t>date of cover crop termination (numerical 1-31)</t>
  </si>
  <si>
    <t>date of cover crop termination (numerical 1-12)</t>
  </si>
  <si>
    <t>date of cover crop termination (e.g. 1993)</t>
  </si>
  <si>
    <t>termination method (herbicide, roll, herbicide + roll)</t>
  </si>
  <si>
    <t>H = herbicide, M= rolled, mechanical, D = dual (2 methods of termination)</t>
  </si>
  <si>
    <t>additional herbicides use (i.e. are weed data assessed with or without the presence of supplemental herbicide use)</t>
  </si>
  <si>
    <t>crop info</t>
  </si>
  <si>
    <t>what crop is planted after cover crop termination</t>
  </si>
  <si>
    <t>agronomic OR horticultural</t>
  </si>
  <si>
    <t>crop planting day of year (1-365)</t>
  </si>
  <si>
    <t>crop planting date (1-31)</t>
  </si>
  <si>
    <t>crop planting month (1-12)</t>
  </si>
  <si>
    <t>crop planting year (e.g. 1993)</t>
  </si>
  <si>
    <t>other</t>
  </si>
  <si>
    <t>term.plant_diff</t>
  </si>
  <si>
    <t>weed info</t>
  </si>
  <si>
    <t>winter annual, summer annual, perennial</t>
  </si>
  <si>
    <t>is the weed measured as a single species or community (single/community)</t>
  </si>
  <si>
    <t>Weed genus and species (Amaranthus palmeri)</t>
  </si>
  <si>
    <t>response variable info</t>
  </si>
  <si>
    <t>cover crop biomass standard error</t>
  </si>
  <si>
    <t>cover crop weed density (plants per m2)</t>
  </si>
  <si>
    <t>cover crop weed density standard error</t>
  </si>
  <si>
    <t>control weed density</t>
  </si>
  <si>
    <t>control weed density standard error</t>
  </si>
  <si>
    <t>cover crop weed biomass</t>
  </si>
  <si>
    <t>cover crop weed biomass standard error</t>
  </si>
  <si>
    <t>control weed biomass</t>
  </si>
  <si>
    <t>control weed biomass standard error</t>
  </si>
  <si>
    <t>cover crop crop yield (kg per ha)</t>
  </si>
  <si>
    <t>cover crop crop yield standrard error</t>
  </si>
  <si>
    <t>control crop yield</t>
  </si>
  <si>
    <t>control crop yield standard error</t>
  </si>
  <si>
    <t>notes</t>
  </si>
  <si>
    <t>comments/questions/problems with entry or anything related</t>
  </si>
  <si>
    <t>Wells et al., 2013</t>
  </si>
  <si>
    <t> -77.581082</t>
  </si>
  <si>
    <t> -77.581083</t>
  </si>
  <si>
    <t> -77.581084</t>
  </si>
  <si>
    <t> -77.581085</t>
  </si>
  <si>
    <t> -77.581086</t>
  </si>
  <si>
    <t> -77.581087</t>
  </si>
  <si>
    <t> -80.474667</t>
  </si>
  <si>
    <t> -80.474668</t>
  </si>
  <si>
    <t>Lee, SC</t>
  </si>
  <si>
    <t>sample_size</t>
  </si>
  <si>
    <t>pooled_Y.N</t>
  </si>
  <si>
    <t>Cotton yields averaged over tillage trts from table 6 -&gt; Sample size = 3 years x 3 reps</t>
  </si>
  <si>
    <t>2004 and 2005 averaged, weed biomass and density at 8wap (sample size = 2 years x 4 reps)</t>
  </si>
  <si>
    <t>y</t>
  </si>
  <si>
    <t>3 sites years X 4 reps = 12 samples</t>
  </si>
  <si>
    <t>Macon, GA</t>
  </si>
  <si>
    <t>Calhoun, SC</t>
  </si>
  <si>
    <t>ASK FOR DATES?</t>
  </si>
  <si>
    <t>Split plot</t>
  </si>
  <si>
    <r>
      <t xml:space="preserve">Sample size = 3 reps x 4 herbicide trts </t>
    </r>
    <r>
      <rPr>
        <sz val="11"/>
        <color rgb="FFFF0000"/>
        <rFont val="Calibri"/>
        <family val="2"/>
        <scheme val="minor"/>
      </rPr>
      <t>ASK FOR DATES????</t>
    </r>
  </si>
  <si>
    <t>different between crop_plant.DOY and cc_term.DOY (column AK - AB)</t>
  </si>
  <si>
    <t>Norsworthy and Frederick, 2005</t>
  </si>
  <si>
    <t>Florence SC</t>
  </si>
  <si>
    <t xml:space="preserve">Data taken from tables 2 and 5 </t>
  </si>
  <si>
    <t>Palhano et al., 2018</t>
  </si>
  <si>
    <t>Rapeseed</t>
  </si>
  <si>
    <t>Data from tables 3 and 4 (table 4 data avg over 2 site years like table 3)</t>
  </si>
  <si>
    <t>Reddy, 2001</t>
  </si>
  <si>
    <t>Cereal rye + narrow-leaf lupine</t>
  </si>
  <si>
    <t>Italian ryegrass</t>
  </si>
  <si>
    <t>Data from tables 2-5</t>
  </si>
  <si>
    <t>Reddy and Koger, 2004</t>
  </si>
  <si>
    <t>Data from table 1-3</t>
  </si>
  <si>
    <t>Smith et al., 2011</t>
  </si>
  <si>
    <t>Plymouth, NC</t>
  </si>
  <si>
    <t>Kinston, NC</t>
  </si>
  <si>
    <t>Data from tables 1-3</t>
  </si>
  <si>
    <t>LRRwden</t>
  </si>
  <si>
    <t>LRRwbio</t>
  </si>
  <si>
    <t>LRRyield</t>
  </si>
  <si>
    <t>Vann et al., 2018</t>
  </si>
  <si>
    <t>Lewiston, NC</t>
  </si>
  <si>
    <t>Cereal rye  + crimson clover</t>
  </si>
  <si>
    <t xml:space="preserve"> </t>
  </si>
  <si>
    <t xml:space="preserve">Data from  tables 1,4,8 and 9 (yield data matche weed bimass data i.e. no herbicide application </t>
  </si>
  <si>
    <t>cc_bio_Mgha</t>
  </si>
  <si>
    <t>cover crop biomass (Mg per ha)</t>
  </si>
  <si>
    <t>natural logRR weed biomass</t>
  </si>
  <si>
    <t>natural logRR crop yield</t>
  </si>
  <si>
    <t>natural logRR weed density</t>
  </si>
  <si>
    <t>Aulakh et al. 2012</t>
  </si>
  <si>
    <t>Shorter, Al</t>
  </si>
  <si>
    <t>No lat/long data.  Find lat long for Shorter AL? Pooled over year but CC planted each year in different month (Nov, Jan, Dec) Put Dec since it was average of all years</t>
  </si>
  <si>
    <t>No lat/long data.  Find lat long for Shorter AL?</t>
  </si>
  <si>
    <t>Hand et al. 2019</t>
  </si>
  <si>
    <t xml:space="preserve">Combined over sites, and years. 4 sites in 2012 (Berrien, Colquitt, Macon, Worth Co.) 1 in 2013 (Worth), and 1 in 2016 in Tift Co. Not sure how to Calculate power for this one. Please check see table 3. </t>
  </si>
  <si>
    <t>Koger et al., 2002</t>
  </si>
  <si>
    <t>combined over 3 herb. Treatments, 3 row spacing treatments, and 3 yrs. Can't remember if you said we are no longer putting 15 for planting or termination marked as mid-month.</t>
  </si>
  <si>
    <t>Koger et al., 2005</t>
  </si>
  <si>
    <t>corn</t>
  </si>
  <si>
    <t>hairy vetch all desiccated</t>
  </si>
  <si>
    <t>hairy vetch desiccated in 38 cm band over crop row</t>
  </si>
  <si>
    <t>Lassiter et al., 2011</t>
  </si>
  <si>
    <t>Split-Plot</t>
  </si>
  <si>
    <t>peanut</t>
  </si>
  <si>
    <t>Triticale</t>
  </si>
  <si>
    <t>crop</t>
  </si>
  <si>
    <t>decade</t>
  </si>
  <si>
    <t>2011-2020</t>
  </si>
  <si>
    <t>1991-2000</t>
  </si>
  <si>
    <t>1981-1990</t>
  </si>
  <si>
    <t>2001-2010</t>
  </si>
  <si>
    <t>weight</t>
  </si>
  <si>
    <t>Subteranean clover</t>
  </si>
  <si>
    <t xml:space="preserve">Cereal rye  + crimson clover </t>
  </si>
  <si>
    <t>herbicide + mow</t>
  </si>
  <si>
    <t>herbicide + roll</t>
  </si>
  <si>
    <t>Amaranthus retroflexus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</si>
</sst>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font>
    <font>
      <sz val="11"/>
      <name val="Calibri"/>
      <family val="2"/>
      <scheme val="minor"/>
    </font>
    <font>
      <b/>
      <sz val="11"/>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theme="5"/>
        <bgColor indexed="64"/>
      </patternFill>
    </fill>
    <fill>
      <patternFill patternType="solid">
        <fgColor rgb="FF00B0F0"/>
        <bgColor indexed="64"/>
      </patternFill>
    </fill>
    <fill>
      <patternFill patternType="solid">
        <fgColor rgb="FF00B05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bottom/>
      <diagonal/>
    </border>
  </borders>
  <cellStyleXfs count="1">
    <xf numFmtId="0" fontId="0" fillId="0" borderId="0"/>
  </cellStyleXfs>
  <cellXfs count="23">
    <xf numFmtId="0" fontId="0" fillId="0" borderId="0" xfId="0"/>
    <xf numFmtId="0" fontId="1" fillId="0" borderId="1" xfId="0" applyFont="1" applyBorder="1" applyAlignment="1">
      <alignment horizontal="center" wrapText="1"/>
    </xf>
    <xf numFmtId="0" fontId="1" fillId="2" borderId="1" xfId="0" applyFont="1" applyFill="1" applyBorder="1" applyAlignment="1">
      <alignment horizontal="center" wrapText="1"/>
    </xf>
    <xf numFmtId="0" fontId="2" fillId="0" borderId="0" xfId="0" applyFont="1"/>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1" fillId="5" borderId="1" xfId="0" applyFont="1" applyFill="1" applyBorder="1" applyAlignment="1">
      <alignment horizontal="center" wrapText="1"/>
    </xf>
    <xf numFmtId="0" fontId="1" fillId="2" borderId="1" xfId="0" applyFont="1" applyFill="1" applyBorder="1" applyAlignment="1">
      <alignment wrapText="1"/>
    </xf>
    <xf numFmtId="0" fontId="1" fillId="6" borderId="1" xfId="0" applyFont="1" applyFill="1" applyBorder="1" applyAlignment="1">
      <alignment horizontal="center" wrapText="1"/>
    </xf>
    <xf numFmtId="0" fontId="0" fillId="0" borderId="0" xfId="0" applyAlignment="1">
      <alignment horizontal="center"/>
    </xf>
    <xf numFmtId="0" fontId="0" fillId="0" borderId="0" xfId="0" applyAlignment="1">
      <alignment horizontal="left"/>
    </xf>
    <xf numFmtId="0" fontId="4" fillId="0" borderId="0" xfId="0" applyFont="1"/>
    <xf numFmtId="0" fontId="0" fillId="2" borderId="0" xfId="0" applyFill="1"/>
    <xf numFmtId="0" fontId="0" fillId="0" borderId="0" xfId="0" applyFill="1"/>
    <xf numFmtId="0" fontId="0" fillId="0" borderId="2" xfId="0" applyBorder="1" applyAlignment="1">
      <alignment horizontal="center"/>
    </xf>
    <xf numFmtId="0" fontId="0" fillId="0" borderId="0" xfId="0" applyFont="1"/>
    <xf numFmtId="0" fontId="0" fillId="0" borderId="0" xfId="0" applyFill="1" applyBorder="1"/>
    <xf numFmtId="0" fontId="4" fillId="2" borderId="0" xfId="0" applyFont="1" applyFill="1"/>
    <xf numFmtId="0" fontId="1" fillId="2" borderId="1" xfId="0" applyFont="1" applyFill="1" applyBorder="1" applyAlignment="1">
      <alignment horizontal="left" wrapText="1"/>
    </xf>
    <xf numFmtId="0" fontId="1" fillId="7" borderId="1" xfId="0" applyFont="1" applyFill="1" applyBorder="1" applyAlignment="1">
      <alignment horizontal="center" wrapText="1"/>
    </xf>
    <xf numFmtId="0" fontId="2" fillId="0" borderId="0" xfId="0" applyFont="1" applyFill="1"/>
    <xf numFmtId="9" fontId="0" fillId="0" borderId="0" xfId="0" applyNumberFormat="1"/>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270"/>
  <sheetViews>
    <sheetView tabSelected="1" topLeftCell="AD1" zoomScaleNormal="100" workbookViewId="0">
      <pane ySplit="1" topLeftCell="A56" activePane="bottomLeft" state="frozen"/>
      <selection pane="bottomLeft" activeCell="AP92" sqref="AP92"/>
    </sheetView>
  </sheetViews>
  <sheetFormatPr defaultColWidth="8.85546875" defaultRowHeight="15" x14ac:dyDescent="0.25"/>
  <cols>
    <col min="2" max="2" width="12.7109375" customWidth="1"/>
    <col min="3" max="3" width="5.85546875" bestFit="1" customWidth="1"/>
    <col min="4" max="4" width="29.42578125" bestFit="1" customWidth="1"/>
    <col min="5" max="5" width="13.85546875" bestFit="1" customWidth="1"/>
    <col min="6" max="6" width="13.85546875" customWidth="1"/>
    <col min="7" max="7" width="13.85546875" bestFit="1" customWidth="1"/>
    <col min="8" max="8" width="9.42578125" bestFit="1" customWidth="1"/>
    <col min="9" max="9" width="15.85546875" bestFit="1" customWidth="1"/>
    <col min="10" max="10" width="19.140625" bestFit="1" customWidth="1"/>
    <col min="11" max="11" width="16.42578125" bestFit="1" customWidth="1"/>
    <col min="12" max="12" width="11.7109375" bestFit="1" customWidth="1"/>
    <col min="13" max="13" width="18.42578125" bestFit="1" customWidth="1"/>
    <col min="14" max="14" width="13.5703125" bestFit="1" customWidth="1"/>
    <col min="15" max="15" width="10" bestFit="1" customWidth="1"/>
    <col min="16" max="16" width="10.7109375" bestFit="1" customWidth="1"/>
    <col min="17" max="17" width="17.28515625" bestFit="1" customWidth="1"/>
    <col min="18" max="18" width="12.42578125" bestFit="1" customWidth="1"/>
    <col min="19" max="19" width="13.7109375" bestFit="1" customWidth="1"/>
    <col min="20" max="20" width="8" bestFit="1" customWidth="1"/>
    <col min="21" max="21" width="29.7109375" bestFit="1" customWidth="1"/>
    <col min="22" max="22" width="12.28515625" bestFit="1" customWidth="1"/>
    <col min="23" max="24" width="14.85546875" bestFit="1" customWidth="1"/>
    <col min="25" max="25" width="17" bestFit="1" customWidth="1"/>
    <col min="26" max="26" width="18.140625" bestFit="1" customWidth="1"/>
    <col min="27" max="27" width="15.7109375" bestFit="1" customWidth="1"/>
    <col min="28" max="28" width="17.7109375" bestFit="1" customWidth="1"/>
    <col min="29" max="29" width="14.42578125" bestFit="1" customWidth="1"/>
    <col min="30" max="30" width="14.5703125" bestFit="1" customWidth="1"/>
    <col min="31" max="31" width="16.7109375" bestFit="1" customWidth="1"/>
    <col min="32" max="32" width="19.5703125" bestFit="1" customWidth="1"/>
    <col min="33" max="33" width="17.7109375" bestFit="1" customWidth="1"/>
    <col min="34" max="34" width="18.28515625" bestFit="1" customWidth="1"/>
    <col min="35" max="35" width="19.28515625" bestFit="1" customWidth="1"/>
    <col min="36" max="36" width="14" bestFit="1" customWidth="1"/>
    <col min="37" max="37" width="9.42578125" bestFit="1" customWidth="1"/>
    <col min="38" max="38" width="19.42578125" bestFit="1" customWidth="1"/>
    <col min="39" max="39" width="19.28515625" bestFit="1" customWidth="1"/>
    <col min="40" max="40" width="22.7109375" bestFit="1" customWidth="1"/>
    <col min="41" max="41" width="20.140625" bestFit="1" customWidth="1"/>
    <col min="42" max="42" width="18.85546875" bestFit="1" customWidth="1"/>
    <col min="43" max="43" width="32.7109375" bestFit="1" customWidth="1"/>
    <col min="44" max="44" width="19.140625" bestFit="1" customWidth="1"/>
    <col min="45" max="45" width="22.42578125" bestFit="1" customWidth="1"/>
    <col min="46" max="46" width="17" bestFit="1" customWidth="1"/>
    <col min="47" max="47" width="13.140625" bestFit="1" customWidth="1"/>
    <col min="48" max="48" width="13.28515625" bestFit="1" customWidth="1"/>
    <col min="49" max="49" width="15.28515625" bestFit="1" customWidth="1"/>
    <col min="50" max="50" width="13.7109375" bestFit="1" customWidth="1"/>
    <col min="51" max="51" width="15.7109375" bestFit="1" customWidth="1"/>
    <col min="52" max="52" width="11.140625" customWidth="1"/>
    <col min="53" max="53" width="8.140625" bestFit="1" customWidth="1"/>
    <col min="54" max="54" width="11" customWidth="1"/>
    <col min="55" max="55" width="8.42578125" bestFit="1" customWidth="1"/>
    <col min="56" max="56" width="10.42578125" bestFit="1" customWidth="1"/>
    <col min="57" max="57" width="10.42578125" customWidth="1"/>
    <col min="58" max="58" width="8.140625" bestFit="1" customWidth="1"/>
    <col min="59" max="59" width="10.140625" bestFit="1" customWidth="1"/>
    <col min="60" max="60" width="8.42578125" bestFit="1" customWidth="1"/>
    <col min="61" max="62" width="10.85546875" customWidth="1"/>
    <col min="63" max="63" width="244.7109375" bestFit="1" customWidth="1"/>
  </cols>
  <sheetData>
    <row r="1" spans="1:63" ht="20.25" customHeight="1" thickBot="1" x14ac:dyDescent="0.3">
      <c r="A1" s="1" t="s">
        <v>0</v>
      </c>
      <c r="B1" s="1" t="s">
        <v>1</v>
      </c>
      <c r="C1" s="1" t="s">
        <v>2</v>
      </c>
      <c r="D1" s="1" t="s">
        <v>2</v>
      </c>
      <c r="E1" s="1" t="s">
        <v>4</v>
      </c>
      <c r="F1" s="1" t="s">
        <v>338</v>
      </c>
      <c r="G1" s="1" t="s">
        <v>5</v>
      </c>
      <c r="H1" s="1" t="s">
        <v>6</v>
      </c>
      <c r="I1" s="1" t="s">
        <v>281</v>
      </c>
      <c r="J1" s="1" t="s">
        <v>7</v>
      </c>
      <c r="K1" s="1" t="s">
        <v>280</v>
      </c>
      <c r="L1" s="1" t="s">
        <v>343</v>
      </c>
      <c r="M1" s="4" t="s">
        <v>8</v>
      </c>
      <c r="N1" s="4" t="s">
        <v>9</v>
      </c>
      <c r="O1" s="4" t="s">
        <v>10</v>
      </c>
      <c r="P1" s="4" t="s">
        <v>11</v>
      </c>
      <c r="Q1" s="4" t="s">
        <v>12</v>
      </c>
      <c r="R1" s="4" t="s">
        <v>13</v>
      </c>
      <c r="S1" s="4" t="s">
        <v>14</v>
      </c>
      <c r="T1" s="4" t="s">
        <v>15</v>
      </c>
      <c r="U1" s="2" t="s">
        <v>16</v>
      </c>
      <c r="V1" s="2" t="s">
        <v>17</v>
      </c>
      <c r="W1" s="2" t="s">
        <v>18</v>
      </c>
      <c r="X1" s="7" t="s">
        <v>19</v>
      </c>
      <c r="Y1" s="2" t="s">
        <v>20</v>
      </c>
      <c r="Z1" s="7" t="s">
        <v>21</v>
      </c>
      <c r="AA1" s="7" t="s">
        <v>22</v>
      </c>
      <c r="AB1" s="2" t="s">
        <v>23</v>
      </c>
      <c r="AC1" s="2" t="s">
        <v>24</v>
      </c>
      <c r="AD1" s="7" t="s">
        <v>25</v>
      </c>
      <c r="AE1" s="2" t="s">
        <v>26</v>
      </c>
      <c r="AF1" s="2" t="s">
        <v>27</v>
      </c>
      <c r="AG1" s="2" t="s">
        <v>28</v>
      </c>
      <c r="AH1" s="2" t="s">
        <v>29</v>
      </c>
      <c r="AI1" s="2" t="s">
        <v>30</v>
      </c>
      <c r="AJ1" s="2" t="s">
        <v>31</v>
      </c>
      <c r="AK1" s="5" t="s">
        <v>337</v>
      </c>
      <c r="AL1" s="5" t="s">
        <v>34</v>
      </c>
      <c r="AM1" s="5" t="s">
        <v>35</v>
      </c>
      <c r="AN1" s="5" t="s">
        <v>36</v>
      </c>
      <c r="AO1" s="5" t="s">
        <v>37</v>
      </c>
      <c r="AP1" s="4" t="s">
        <v>38</v>
      </c>
      <c r="AQ1" s="6" t="s">
        <v>39</v>
      </c>
      <c r="AR1" s="6" t="s">
        <v>40</v>
      </c>
      <c r="AS1" s="6" t="s">
        <v>41</v>
      </c>
      <c r="AT1" s="8" t="s">
        <v>316</v>
      </c>
      <c r="AU1" s="8" t="s">
        <v>42</v>
      </c>
      <c r="AV1" s="8" t="s">
        <v>43</v>
      </c>
      <c r="AW1" s="8" t="s">
        <v>44</v>
      </c>
      <c r="AX1" s="8" t="s">
        <v>45</v>
      </c>
      <c r="AY1" s="8" t="s">
        <v>46</v>
      </c>
      <c r="AZ1" s="19" t="s">
        <v>308</v>
      </c>
      <c r="BA1" s="8" t="s">
        <v>47</v>
      </c>
      <c r="BB1" s="8" t="s">
        <v>48</v>
      </c>
      <c r="BC1" s="8" t="s">
        <v>49</v>
      </c>
      <c r="BD1" s="8" t="s">
        <v>50</v>
      </c>
      <c r="BE1" s="19" t="s">
        <v>309</v>
      </c>
      <c r="BF1" s="8" t="s">
        <v>51</v>
      </c>
      <c r="BG1" s="8" t="s">
        <v>52</v>
      </c>
      <c r="BH1" s="8" t="s">
        <v>53</v>
      </c>
      <c r="BI1" s="8" t="s">
        <v>54</v>
      </c>
      <c r="BJ1" s="19" t="s">
        <v>310</v>
      </c>
      <c r="BK1" s="18" t="s">
        <v>268</v>
      </c>
    </row>
    <row r="2" spans="1:63" x14ac:dyDescent="0.25">
      <c r="A2">
        <v>1</v>
      </c>
      <c r="B2" s="13" t="s">
        <v>115</v>
      </c>
      <c r="C2">
        <v>1</v>
      </c>
      <c r="D2" t="s">
        <v>321</v>
      </c>
      <c r="E2">
        <v>2012</v>
      </c>
      <c r="F2" t="s">
        <v>342</v>
      </c>
      <c r="G2" t="s">
        <v>102</v>
      </c>
      <c r="H2">
        <v>3</v>
      </c>
      <c r="I2" t="s">
        <v>88</v>
      </c>
      <c r="J2">
        <v>3</v>
      </c>
      <c r="K2">
        <v>18</v>
      </c>
      <c r="L2">
        <f>(K2+K2)/(K2*K2)</f>
        <v>0.1111111111111111</v>
      </c>
      <c r="M2" t="s">
        <v>322</v>
      </c>
      <c r="N2" t="s">
        <v>97</v>
      </c>
      <c r="O2" t="s">
        <v>61</v>
      </c>
      <c r="P2" t="s">
        <v>61</v>
      </c>
      <c r="Q2" s="12"/>
      <c r="R2" t="s">
        <v>61</v>
      </c>
      <c r="S2" t="s">
        <v>61</v>
      </c>
      <c r="T2" t="s">
        <v>61</v>
      </c>
      <c r="U2" t="s">
        <v>81</v>
      </c>
      <c r="V2" t="s">
        <v>64</v>
      </c>
      <c r="W2" t="s">
        <v>61</v>
      </c>
      <c r="X2" t="s">
        <v>61</v>
      </c>
      <c r="Y2" t="s">
        <v>61</v>
      </c>
      <c r="Z2" t="s">
        <v>61</v>
      </c>
      <c r="AA2" t="s">
        <v>61</v>
      </c>
      <c r="AB2">
        <v>28</v>
      </c>
      <c r="AC2" t="s">
        <v>61</v>
      </c>
      <c r="AD2" t="s">
        <v>61</v>
      </c>
      <c r="AE2" t="s">
        <v>61</v>
      </c>
      <c r="AF2" t="s">
        <v>61</v>
      </c>
      <c r="AG2" t="s">
        <v>61</v>
      </c>
      <c r="AH2" t="s">
        <v>347</v>
      </c>
      <c r="AI2" t="s">
        <v>67</v>
      </c>
      <c r="AJ2" t="s">
        <v>68</v>
      </c>
      <c r="AK2" t="s">
        <v>69</v>
      </c>
      <c r="AL2" t="s">
        <v>61</v>
      </c>
      <c r="AM2" t="s">
        <v>61</v>
      </c>
      <c r="AN2" t="s">
        <v>61</v>
      </c>
      <c r="AO2" t="s">
        <v>61</v>
      </c>
      <c r="AP2" t="s">
        <v>61</v>
      </c>
      <c r="AQ2" t="s">
        <v>70</v>
      </c>
      <c r="AR2" t="s">
        <v>71</v>
      </c>
      <c r="AS2" t="s">
        <v>72</v>
      </c>
      <c r="AT2">
        <v>3.6</v>
      </c>
      <c r="AV2">
        <v>10</v>
      </c>
      <c r="AW2" t="s">
        <v>61</v>
      </c>
      <c r="AX2">
        <v>27</v>
      </c>
      <c r="AY2" t="s">
        <v>61</v>
      </c>
      <c r="AZ2">
        <v>-0.99325177301028345</v>
      </c>
      <c r="BA2" t="s">
        <v>61</v>
      </c>
      <c r="BB2" t="s">
        <v>61</v>
      </c>
      <c r="BC2" t="s">
        <v>61</v>
      </c>
      <c r="BD2" t="s">
        <v>61</v>
      </c>
      <c r="BE2" t="s">
        <v>61</v>
      </c>
      <c r="BF2">
        <v>711</v>
      </c>
      <c r="BG2" t="s">
        <v>61</v>
      </c>
      <c r="BH2">
        <v>141</v>
      </c>
      <c r="BI2" t="s">
        <v>61</v>
      </c>
      <c r="BJ2">
        <v>1.6179125394250726</v>
      </c>
      <c r="BK2" t="s">
        <v>323</v>
      </c>
    </row>
    <row r="3" spans="1:63" x14ac:dyDescent="0.25">
      <c r="A3">
        <v>2</v>
      </c>
      <c r="B3" s="13" t="s">
        <v>115</v>
      </c>
      <c r="C3">
        <v>1</v>
      </c>
      <c r="D3" t="s">
        <v>321</v>
      </c>
      <c r="E3">
        <v>2012</v>
      </c>
      <c r="F3" t="s">
        <v>342</v>
      </c>
      <c r="G3" t="s">
        <v>102</v>
      </c>
      <c r="H3">
        <v>3</v>
      </c>
      <c r="I3" t="s">
        <v>88</v>
      </c>
      <c r="J3">
        <v>3</v>
      </c>
      <c r="K3">
        <v>18</v>
      </c>
      <c r="L3">
        <f t="shared" ref="L3:L66" si="0">(K3+K3)/(K3*K3)</f>
        <v>0.1111111111111111</v>
      </c>
      <c r="M3" t="s">
        <v>322</v>
      </c>
      <c r="N3" t="s">
        <v>97</v>
      </c>
      <c r="O3" t="s">
        <v>61</v>
      </c>
      <c r="P3" t="s">
        <v>61</v>
      </c>
      <c r="Q3" s="12"/>
      <c r="R3" t="s">
        <v>61</v>
      </c>
      <c r="S3" t="s">
        <v>61</v>
      </c>
      <c r="T3" t="s">
        <v>61</v>
      </c>
      <c r="U3" t="s">
        <v>82</v>
      </c>
      <c r="V3" t="s">
        <v>83</v>
      </c>
      <c r="W3" t="s">
        <v>61</v>
      </c>
      <c r="X3" t="s">
        <v>61</v>
      </c>
      <c r="Y3" t="s">
        <v>61</v>
      </c>
      <c r="Z3" t="s">
        <v>61</v>
      </c>
      <c r="AA3" t="s">
        <v>61</v>
      </c>
      <c r="AB3">
        <v>101</v>
      </c>
      <c r="AC3" t="s">
        <v>61</v>
      </c>
      <c r="AD3" t="s">
        <v>61</v>
      </c>
      <c r="AE3" t="s">
        <v>61</v>
      </c>
      <c r="AF3" t="s">
        <v>61</v>
      </c>
      <c r="AG3" t="s">
        <v>61</v>
      </c>
      <c r="AH3" t="s">
        <v>347</v>
      </c>
      <c r="AI3" t="s">
        <v>67</v>
      </c>
      <c r="AJ3" t="s">
        <v>88</v>
      </c>
      <c r="AK3" t="s">
        <v>69</v>
      </c>
      <c r="AL3" t="s">
        <v>61</v>
      </c>
      <c r="AM3" t="s">
        <v>61</v>
      </c>
      <c r="AN3" t="s">
        <v>61</v>
      </c>
      <c r="AO3" t="s">
        <v>61</v>
      </c>
      <c r="AP3" t="s">
        <v>61</v>
      </c>
      <c r="AQ3" t="s">
        <v>70</v>
      </c>
      <c r="AR3" t="s">
        <v>71</v>
      </c>
      <c r="AS3" t="s">
        <v>72</v>
      </c>
      <c r="AT3">
        <v>4</v>
      </c>
      <c r="AV3">
        <v>1</v>
      </c>
      <c r="AW3" t="s">
        <v>61</v>
      </c>
      <c r="AX3">
        <v>1</v>
      </c>
      <c r="AY3" t="s">
        <v>61</v>
      </c>
      <c r="AZ3">
        <v>0</v>
      </c>
      <c r="BA3" t="s">
        <v>61</v>
      </c>
      <c r="BB3" t="s">
        <v>61</v>
      </c>
      <c r="BC3" t="s">
        <v>61</v>
      </c>
      <c r="BD3" t="s">
        <v>61</v>
      </c>
      <c r="BE3" t="s">
        <v>61</v>
      </c>
      <c r="BF3">
        <v>1544</v>
      </c>
      <c r="BG3" t="s">
        <v>61</v>
      </c>
      <c r="BH3">
        <v>1506</v>
      </c>
      <c r="BI3" t="s">
        <v>61</v>
      </c>
      <c r="BJ3">
        <v>2.4919322224882572E-2</v>
      </c>
    </row>
    <row r="4" spans="1:63" x14ac:dyDescent="0.25">
      <c r="A4">
        <v>3</v>
      </c>
      <c r="B4" s="13" t="s">
        <v>115</v>
      </c>
      <c r="C4">
        <v>1</v>
      </c>
      <c r="D4" t="s">
        <v>321</v>
      </c>
      <c r="E4">
        <v>2012</v>
      </c>
      <c r="F4" t="s">
        <v>342</v>
      </c>
      <c r="G4" t="s">
        <v>102</v>
      </c>
      <c r="H4">
        <v>3</v>
      </c>
      <c r="I4" t="s">
        <v>88</v>
      </c>
      <c r="J4">
        <v>3</v>
      </c>
      <c r="K4">
        <v>18</v>
      </c>
      <c r="L4">
        <f t="shared" si="0"/>
        <v>0.1111111111111111</v>
      </c>
      <c r="M4" t="s">
        <v>322</v>
      </c>
      <c r="N4" t="s">
        <v>97</v>
      </c>
      <c r="O4" t="s">
        <v>61</v>
      </c>
      <c r="P4" t="s">
        <v>61</v>
      </c>
      <c r="Q4" s="12"/>
      <c r="R4" t="s">
        <v>61</v>
      </c>
      <c r="S4" t="s">
        <v>61</v>
      </c>
      <c r="T4" t="s">
        <v>61</v>
      </c>
      <c r="U4" t="s">
        <v>81</v>
      </c>
      <c r="V4" t="s">
        <v>64</v>
      </c>
      <c r="W4" t="s">
        <v>61</v>
      </c>
      <c r="X4" t="s">
        <v>61</v>
      </c>
      <c r="Y4" t="s">
        <v>61</v>
      </c>
      <c r="Z4" t="s">
        <v>61</v>
      </c>
      <c r="AA4" t="s">
        <v>61</v>
      </c>
      <c r="AB4">
        <v>28</v>
      </c>
      <c r="AC4" t="s">
        <v>61</v>
      </c>
      <c r="AD4" t="s">
        <v>61</v>
      </c>
      <c r="AE4" t="s">
        <v>61</v>
      </c>
      <c r="AF4" t="s">
        <v>61</v>
      </c>
      <c r="AG4" t="s">
        <v>61</v>
      </c>
      <c r="AH4" t="s">
        <v>347</v>
      </c>
      <c r="AI4" t="s">
        <v>67</v>
      </c>
      <c r="AJ4" t="s">
        <v>88</v>
      </c>
      <c r="AK4" t="s">
        <v>69</v>
      </c>
      <c r="AL4" t="s">
        <v>61</v>
      </c>
      <c r="AM4" t="s">
        <v>61</v>
      </c>
      <c r="AN4" t="s">
        <v>61</v>
      </c>
      <c r="AO4" t="s">
        <v>61</v>
      </c>
      <c r="AP4" t="s">
        <v>61</v>
      </c>
      <c r="AQ4" t="s">
        <v>70</v>
      </c>
      <c r="AR4" t="s">
        <v>71</v>
      </c>
      <c r="AS4" t="s">
        <v>72</v>
      </c>
      <c r="AT4">
        <v>3.6</v>
      </c>
      <c r="AV4">
        <v>1</v>
      </c>
      <c r="AW4" t="s">
        <v>61</v>
      </c>
      <c r="AX4">
        <v>4</v>
      </c>
      <c r="AY4" t="s">
        <v>61</v>
      </c>
      <c r="AZ4">
        <v>-1.3862943611198906</v>
      </c>
      <c r="BA4" t="s">
        <v>61</v>
      </c>
      <c r="BB4" t="s">
        <v>61</v>
      </c>
      <c r="BC4" t="s">
        <v>61</v>
      </c>
      <c r="BD4" t="s">
        <v>61</v>
      </c>
      <c r="BE4" t="s">
        <v>61</v>
      </c>
      <c r="BF4">
        <v>1918</v>
      </c>
      <c r="BG4" t="s">
        <v>61</v>
      </c>
      <c r="BH4">
        <v>1449</v>
      </c>
      <c r="BI4" t="s">
        <v>61</v>
      </c>
      <c r="BJ4">
        <v>0.28040931312270123</v>
      </c>
      <c r="BK4" t="s">
        <v>324</v>
      </c>
    </row>
    <row r="5" spans="1:63" x14ac:dyDescent="0.25">
      <c r="A5">
        <v>4</v>
      </c>
      <c r="B5" s="13" t="s">
        <v>115</v>
      </c>
      <c r="C5">
        <v>1</v>
      </c>
      <c r="D5" t="s">
        <v>321</v>
      </c>
      <c r="E5">
        <v>2012</v>
      </c>
      <c r="F5" t="s">
        <v>342</v>
      </c>
      <c r="G5" t="s">
        <v>102</v>
      </c>
      <c r="H5">
        <v>3</v>
      </c>
      <c r="I5" t="s">
        <v>88</v>
      </c>
      <c r="J5">
        <v>3</v>
      </c>
      <c r="K5">
        <v>18</v>
      </c>
      <c r="L5">
        <f t="shared" si="0"/>
        <v>0.1111111111111111</v>
      </c>
      <c r="M5" t="s">
        <v>322</v>
      </c>
      <c r="N5" t="s">
        <v>97</v>
      </c>
      <c r="O5" t="s">
        <v>61</v>
      </c>
      <c r="P5" t="s">
        <v>61</v>
      </c>
      <c r="Q5" s="12"/>
      <c r="R5" t="s">
        <v>61</v>
      </c>
      <c r="S5" t="s">
        <v>61</v>
      </c>
      <c r="T5" t="s">
        <v>61</v>
      </c>
      <c r="U5" t="s">
        <v>82</v>
      </c>
      <c r="V5" t="s">
        <v>83</v>
      </c>
      <c r="W5" t="s">
        <v>61</v>
      </c>
      <c r="X5" t="s">
        <v>61</v>
      </c>
      <c r="Y5" t="s">
        <v>61</v>
      </c>
      <c r="Z5" t="s">
        <v>61</v>
      </c>
      <c r="AA5" t="s">
        <v>61</v>
      </c>
      <c r="AB5">
        <v>101</v>
      </c>
      <c r="AC5" t="s">
        <v>61</v>
      </c>
      <c r="AD5" t="s">
        <v>61</v>
      </c>
      <c r="AE5" t="s">
        <v>61</v>
      </c>
      <c r="AF5" t="s">
        <v>61</v>
      </c>
      <c r="AG5" t="s">
        <v>61</v>
      </c>
      <c r="AH5" t="s">
        <v>347</v>
      </c>
      <c r="AI5" t="s">
        <v>67</v>
      </c>
      <c r="AJ5" t="s">
        <v>88</v>
      </c>
      <c r="AK5" t="s">
        <v>69</v>
      </c>
      <c r="AL5" t="s">
        <v>61</v>
      </c>
      <c r="AM5" t="s">
        <v>61</v>
      </c>
      <c r="AN5" t="s">
        <v>61</v>
      </c>
      <c r="AO5" t="s">
        <v>61</v>
      </c>
      <c r="AP5" t="s">
        <v>61</v>
      </c>
      <c r="AQ5" t="s">
        <v>70</v>
      </c>
      <c r="AR5" t="s">
        <v>71</v>
      </c>
      <c r="AS5" t="s">
        <v>72</v>
      </c>
      <c r="AT5">
        <v>4</v>
      </c>
      <c r="AV5">
        <v>1</v>
      </c>
      <c r="AW5" t="s">
        <v>61</v>
      </c>
      <c r="AX5">
        <v>1</v>
      </c>
      <c r="AY5" t="s">
        <v>61</v>
      </c>
      <c r="AZ5">
        <v>0</v>
      </c>
      <c r="BA5" t="s">
        <v>61</v>
      </c>
      <c r="BB5" t="s">
        <v>61</v>
      </c>
      <c r="BC5" t="s">
        <v>61</v>
      </c>
      <c r="BD5" t="s">
        <v>61</v>
      </c>
      <c r="BE5" t="s">
        <v>61</v>
      </c>
      <c r="BF5">
        <v>2047</v>
      </c>
      <c r="BG5" t="s">
        <v>61</v>
      </c>
      <c r="BH5">
        <v>1869</v>
      </c>
      <c r="BI5" t="s">
        <v>61</v>
      </c>
      <c r="BJ5">
        <v>9.0971778205726786E-2</v>
      </c>
    </row>
    <row r="6" spans="1:63" x14ac:dyDescent="0.25">
      <c r="A6">
        <v>5</v>
      </c>
      <c r="B6" s="13" t="s">
        <v>115</v>
      </c>
      <c r="C6">
        <v>1</v>
      </c>
      <c r="D6" t="s">
        <v>321</v>
      </c>
      <c r="E6">
        <v>2012</v>
      </c>
      <c r="F6" t="s">
        <v>342</v>
      </c>
      <c r="G6" t="s">
        <v>102</v>
      </c>
      <c r="H6">
        <v>3</v>
      </c>
      <c r="I6" t="s">
        <v>88</v>
      </c>
      <c r="J6">
        <v>3</v>
      </c>
      <c r="K6">
        <v>18</v>
      </c>
      <c r="L6">
        <f t="shared" si="0"/>
        <v>0.1111111111111111</v>
      </c>
      <c r="M6" t="s">
        <v>322</v>
      </c>
      <c r="N6" t="s">
        <v>97</v>
      </c>
      <c r="O6" t="s">
        <v>61</v>
      </c>
      <c r="P6" t="s">
        <v>61</v>
      </c>
      <c r="Q6" s="12"/>
      <c r="R6" t="s">
        <v>61</v>
      </c>
      <c r="S6" t="s">
        <v>61</v>
      </c>
      <c r="T6" t="s">
        <v>61</v>
      </c>
      <c r="U6" t="s">
        <v>81</v>
      </c>
      <c r="V6" t="s">
        <v>64</v>
      </c>
      <c r="W6" t="s">
        <v>61</v>
      </c>
      <c r="X6" t="s">
        <v>61</v>
      </c>
      <c r="Y6" t="s">
        <v>61</v>
      </c>
      <c r="Z6" t="s">
        <v>61</v>
      </c>
      <c r="AA6" t="s">
        <v>61</v>
      </c>
      <c r="AB6">
        <v>28</v>
      </c>
      <c r="AC6" t="s">
        <v>61</v>
      </c>
      <c r="AD6" t="s">
        <v>61</v>
      </c>
      <c r="AE6" t="s">
        <v>61</v>
      </c>
      <c r="AF6" t="s">
        <v>61</v>
      </c>
      <c r="AG6" t="s">
        <v>61</v>
      </c>
      <c r="AH6" t="s">
        <v>347</v>
      </c>
      <c r="AI6" t="s">
        <v>67</v>
      </c>
      <c r="AJ6" t="s">
        <v>68</v>
      </c>
      <c r="AK6" t="s">
        <v>69</v>
      </c>
      <c r="AL6" t="s">
        <v>61</v>
      </c>
      <c r="AM6" t="s">
        <v>61</v>
      </c>
      <c r="AN6" t="s">
        <v>61</v>
      </c>
      <c r="AO6" t="s">
        <v>61</v>
      </c>
      <c r="AP6" t="s">
        <v>61</v>
      </c>
      <c r="AQ6" t="s">
        <v>70</v>
      </c>
      <c r="AR6" t="s">
        <v>71</v>
      </c>
      <c r="AS6" t="s">
        <v>72</v>
      </c>
      <c r="AT6">
        <v>3.6</v>
      </c>
      <c r="AV6">
        <v>11</v>
      </c>
      <c r="AW6" t="s">
        <v>61</v>
      </c>
      <c r="AX6">
        <v>27</v>
      </c>
      <c r="AY6" t="s">
        <v>61</v>
      </c>
      <c r="AZ6">
        <v>-0.89794159320595857</v>
      </c>
      <c r="BA6" t="s">
        <v>61</v>
      </c>
      <c r="BB6" t="s">
        <v>61</v>
      </c>
      <c r="BC6" t="s">
        <v>61</v>
      </c>
      <c r="BD6" t="s">
        <v>61</v>
      </c>
      <c r="BE6" t="s">
        <v>61</v>
      </c>
      <c r="BF6">
        <v>768</v>
      </c>
      <c r="BG6" t="s">
        <v>61</v>
      </c>
      <c r="BH6">
        <v>141</v>
      </c>
      <c r="BI6" t="s">
        <v>61</v>
      </c>
      <c r="BJ6">
        <v>1.6950298427695039</v>
      </c>
    </row>
    <row r="7" spans="1:63" x14ac:dyDescent="0.25">
      <c r="A7">
        <v>6</v>
      </c>
      <c r="B7" s="13" t="s">
        <v>115</v>
      </c>
      <c r="C7">
        <v>1</v>
      </c>
      <c r="D7" t="s">
        <v>321</v>
      </c>
      <c r="E7">
        <v>2012</v>
      </c>
      <c r="F7" t="s">
        <v>342</v>
      </c>
      <c r="G7" t="s">
        <v>102</v>
      </c>
      <c r="H7">
        <v>3</v>
      </c>
      <c r="I7" t="s">
        <v>88</v>
      </c>
      <c r="J7">
        <v>3</v>
      </c>
      <c r="K7">
        <v>18</v>
      </c>
      <c r="L7">
        <f t="shared" si="0"/>
        <v>0.1111111111111111</v>
      </c>
      <c r="M7" t="s">
        <v>322</v>
      </c>
      <c r="N7" t="s">
        <v>97</v>
      </c>
      <c r="O7" t="s">
        <v>61</v>
      </c>
      <c r="P7" t="s">
        <v>61</v>
      </c>
      <c r="Q7" s="12"/>
      <c r="R7" t="s">
        <v>61</v>
      </c>
      <c r="S7" t="s">
        <v>61</v>
      </c>
      <c r="T7" t="s">
        <v>61</v>
      </c>
      <c r="U7" t="s">
        <v>82</v>
      </c>
      <c r="V7" t="s">
        <v>83</v>
      </c>
      <c r="W7" t="s">
        <v>61</v>
      </c>
      <c r="X7" t="s">
        <v>61</v>
      </c>
      <c r="Y7" t="s">
        <v>61</v>
      </c>
      <c r="Z7" t="s">
        <v>61</v>
      </c>
      <c r="AA7" t="s">
        <v>61</v>
      </c>
      <c r="AB7">
        <v>101</v>
      </c>
      <c r="AC7" t="s">
        <v>61</v>
      </c>
      <c r="AD7" t="s">
        <v>61</v>
      </c>
      <c r="AE7" t="s">
        <v>61</v>
      </c>
      <c r="AF7" t="s">
        <v>61</v>
      </c>
      <c r="AG7" t="s">
        <v>61</v>
      </c>
      <c r="AH7" t="s">
        <v>347</v>
      </c>
      <c r="AI7" t="s">
        <v>67</v>
      </c>
      <c r="AJ7" t="s">
        <v>88</v>
      </c>
      <c r="AK7" t="s">
        <v>69</v>
      </c>
      <c r="AL7" t="s">
        <v>61</v>
      </c>
      <c r="AM7" t="s">
        <v>61</v>
      </c>
      <c r="AN7" t="s">
        <v>61</v>
      </c>
      <c r="AO7" t="s">
        <v>61</v>
      </c>
      <c r="AP7" t="s">
        <v>61</v>
      </c>
      <c r="AQ7" t="s">
        <v>70</v>
      </c>
      <c r="AR7" t="s">
        <v>71</v>
      </c>
      <c r="AS7" t="s">
        <v>72</v>
      </c>
      <c r="AT7">
        <v>4</v>
      </c>
      <c r="AV7">
        <v>1</v>
      </c>
      <c r="AW7" t="s">
        <v>61</v>
      </c>
      <c r="AX7">
        <v>1</v>
      </c>
      <c r="AY7" t="s">
        <v>61</v>
      </c>
      <c r="AZ7">
        <v>0</v>
      </c>
      <c r="BA7" t="s">
        <v>61</v>
      </c>
      <c r="BB7" t="s">
        <v>61</v>
      </c>
      <c r="BC7" t="s">
        <v>61</v>
      </c>
      <c r="BD7" t="s">
        <v>61</v>
      </c>
      <c r="BE7" t="s">
        <v>61</v>
      </c>
      <c r="BF7">
        <v>1546</v>
      </c>
      <c r="BG7" t="s">
        <v>61</v>
      </c>
      <c r="BH7">
        <v>1506</v>
      </c>
      <c r="BI7" t="s">
        <v>61</v>
      </c>
      <c r="BJ7">
        <v>2.6213820787528361E-2</v>
      </c>
    </row>
    <row r="8" spans="1:63" x14ac:dyDescent="0.25">
      <c r="A8">
        <v>7</v>
      </c>
      <c r="B8" s="13" t="s">
        <v>115</v>
      </c>
      <c r="C8">
        <v>1</v>
      </c>
      <c r="D8" t="s">
        <v>321</v>
      </c>
      <c r="E8">
        <v>2012</v>
      </c>
      <c r="F8" t="s">
        <v>342</v>
      </c>
      <c r="G8" t="s">
        <v>102</v>
      </c>
      <c r="H8">
        <v>3</v>
      </c>
      <c r="I8" t="s">
        <v>88</v>
      </c>
      <c r="J8">
        <v>3</v>
      </c>
      <c r="K8">
        <v>18</v>
      </c>
      <c r="L8">
        <f t="shared" si="0"/>
        <v>0.1111111111111111</v>
      </c>
      <c r="M8" t="s">
        <v>322</v>
      </c>
      <c r="N8" t="s">
        <v>97</v>
      </c>
      <c r="O8" t="s">
        <v>61</v>
      </c>
      <c r="P8" t="s">
        <v>61</v>
      </c>
      <c r="Q8" s="12"/>
      <c r="R8" t="s">
        <v>61</v>
      </c>
      <c r="S8" t="s">
        <v>61</v>
      </c>
      <c r="T8" t="s">
        <v>61</v>
      </c>
      <c r="U8" t="s">
        <v>81</v>
      </c>
      <c r="V8" t="s">
        <v>64</v>
      </c>
      <c r="W8" t="s">
        <v>61</v>
      </c>
      <c r="X8" t="s">
        <v>61</v>
      </c>
      <c r="Y8" t="s">
        <v>61</v>
      </c>
      <c r="Z8" t="s">
        <v>61</v>
      </c>
      <c r="AA8" t="s">
        <v>61</v>
      </c>
      <c r="AB8">
        <v>28</v>
      </c>
      <c r="AC8" t="s">
        <v>61</v>
      </c>
      <c r="AD8" t="s">
        <v>61</v>
      </c>
      <c r="AE8" t="s">
        <v>61</v>
      </c>
      <c r="AF8" t="s">
        <v>61</v>
      </c>
      <c r="AG8" t="s">
        <v>61</v>
      </c>
      <c r="AH8" t="s">
        <v>347</v>
      </c>
      <c r="AI8" t="s">
        <v>67</v>
      </c>
      <c r="AJ8" t="s">
        <v>88</v>
      </c>
      <c r="AK8" t="s">
        <v>69</v>
      </c>
      <c r="AL8" t="s">
        <v>61</v>
      </c>
      <c r="AM8" t="s">
        <v>61</v>
      </c>
      <c r="AN8" t="s">
        <v>61</v>
      </c>
      <c r="AO8" t="s">
        <v>61</v>
      </c>
      <c r="AP8" t="s">
        <v>61</v>
      </c>
      <c r="AQ8" t="s">
        <v>70</v>
      </c>
      <c r="AR8" t="s">
        <v>71</v>
      </c>
      <c r="AS8" t="s">
        <v>72</v>
      </c>
      <c r="AT8">
        <v>3.6</v>
      </c>
      <c r="AV8">
        <v>3</v>
      </c>
      <c r="AW8" t="s">
        <v>61</v>
      </c>
      <c r="AX8">
        <v>4</v>
      </c>
      <c r="AY8" t="s">
        <v>61</v>
      </c>
      <c r="AZ8">
        <v>-0.2876820724517809</v>
      </c>
      <c r="BA8" t="s">
        <v>61</v>
      </c>
      <c r="BB8" t="s">
        <v>61</v>
      </c>
      <c r="BC8" t="s">
        <v>61</v>
      </c>
      <c r="BD8" t="s">
        <v>61</v>
      </c>
      <c r="BE8" t="s">
        <v>61</v>
      </c>
      <c r="BF8">
        <v>1606</v>
      </c>
      <c r="BG8" t="s">
        <v>61</v>
      </c>
      <c r="BH8">
        <v>1449</v>
      </c>
      <c r="BI8" t="s">
        <v>61</v>
      </c>
      <c r="BJ8">
        <v>0.10287295218602467</v>
      </c>
    </row>
    <row r="9" spans="1:63" x14ac:dyDescent="0.25">
      <c r="A9">
        <v>8</v>
      </c>
      <c r="B9" s="13" t="s">
        <v>115</v>
      </c>
      <c r="C9">
        <v>1</v>
      </c>
      <c r="D9" t="s">
        <v>321</v>
      </c>
      <c r="E9">
        <v>2012</v>
      </c>
      <c r="F9" t="s">
        <v>342</v>
      </c>
      <c r="G9" t="s">
        <v>102</v>
      </c>
      <c r="H9">
        <v>3</v>
      </c>
      <c r="I9" t="s">
        <v>88</v>
      </c>
      <c r="J9">
        <v>3</v>
      </c>
      <c r="K9">
        <v>18</v>
      </c>
      <c r="L9">
        <f t="shared" si="0"/>
        <v>0.1111111111111111</v>
      </c>
      <c r="M9" t="s">
        <v>322</v>
      </c>
      <c r="N9" t="s">
        <v>97</v>
      </c>
      <c r="O9" t="s">
        <v>61</v>
      </c>
      <c r="P9" t="s">
        <v>61</v>
      </c>
      <c r="Q9" s="12"/>
      <c r="R9" t="s">
        <v>61</v>
      </c>
      <c r="S9" t="s">
        <v>61</v>
      </c>
      <c r="T9" t="s">
        <v>61</v>
      </c>
      <c r="U9" t="s">
        <v>82</v>
      </c>
      <c r="V9" t="s">
        <v>83</v>
      </c>
      <c r="W9" t="s">
        <v>61</v>
      </c>
      <c r="X9" t="s">
        <v>61</v>
      </c>
      <c r="Y9" t="s">
        <v>61</v>
      </c>
      <c r="Z9" t="s">
        <v>61</v>
      </c>
      <c r="AA9" t="s">
        <v>61</v>
      </c>
      <c r="AB9">
        <v>101</v>
      </c>
      <c r="AC9" t="s">
        <v>61</v>
      </c>
      <c r="AD9" t="s">
        <v>61</v>
      </c>
      <c r="AE9" t="s">
        <v>61</v>
      </c>
      <c r="AF9" t="s">
        <v>61</v>
      </c>
      <c r="AG9" t="s">
        <v>61</v>
      </c>
      <c r="AH9" t="s">
        <v>347</v>
      </c>
      <c r="AI9" t="s">
        <v>67</v>
      </c>
      <c r="AJ9" t="s">
        <v>88</v>
      </c>
      <c r="AK9" t="s">
        <v>69</v>
      </c>
      <c r="AL9" t="s">
        <v>61</v>
      </c>
      <c r="AM9" t="s">
        <v>61</v>
      </c>
      <c r="AN9" t="s">
        <v>61</v>
      </c>
      <c r="AO9" t="s">
        <v>61</v>
      </c>
      <c r="AP9" t="s">
        <v>61</v>
      </c>
      <c r="AQ9" t="s">
        <v>70</v>
      </c>
      <c r="AR9" t="s">
        <v>71</v>
      </c>
      <c r="AS9" t="s">
        <v>72</v>
      </c>
      <c r="AT9">
        <v>4</v>
      </c>
      <c r="AV9">
        <v>0</v>
      </c>
      <c r="AW9" t="s">
        <v>61</v>
      </c>
      <c r="AX9">
        <v>1</v>
      </c>
      <c r="AY9" t="s">
        <v>61</v>
      </c>
      <c r="AZ9" s="17" t="s">
        <v>61</v>
      </c>
      <c r="BA9" t="s">
        <v>61</v>
      </c>
      <c r="BB9" t="s">
        <v>61</v>
      </c>
      <c r="BC9" t="s">
        <v>61</v>
      </c>
      <c r="BD9" t="s">
        <v>61</v>
      </c>
      <c r="BE9" t="s">
        <v>61</v>
      </c>
      <c r="BF9">
        <v>1720</v>
      </c>
      <c r="BG9" t="s">
        <v>61</v>
      </c>
      <c r="BH9">
        <v>1869</v>
      </c>
      <c r="BI9" t="s">
        <v>61</v>
      </c>
      <c r="BJ9">
        <v>-8.3079237648064144E-2</v>
      </c>
    </row>
    <row r="10" spans="1:63" x14ac:dyDescent="0.25">
      <c r="A10">
        <v>9</v>
      </c>
      <c r="B10" t="s">
        <v>56</v>
      </c>
      <c r="C10">
        <v>2</v>
      </c>
      <c r="D10" t="s">
        <v>127</v>
      </c>
      <c r="E10">
        <v>2013</v>
      </c>
      <c r="F10" t="s">
        <v>342</v>
      </c>
      <c r="G10" t="s">
        <v>289</v>
      </c>
      <c r="H10">
        <v>3</v>
      </c>
      <c r="I10" t="s">
        <v>88</v>
      </c>
      <c r="J10">
        <v>3</v>
      </c>
      <c r="K10">
        <v>9</v>
      </c>
      <c r="L10">
        <f t="shared" si="0"/>
        <v>0.22222222222222221</v>
      </c>
      <c r="M10" t="s">
        <v>128</v>
      </c>
      <c r="N10" t="s">
        <v>97</v>
      </c>
      <c r="O10">
        <v>32.395032</v>
      </c>
      <c r="P10">
        <v>-85.918986000000004</v>
      </c>
      <c r="Q10" s="12"/>
      <c r="R10">
        <v>2</v>
      </c>
      <c r="S10" t="s">
        <v>119</v>
      </c>
      <c r="T10">
        <v>6.3</v>
      </c>
      <c r="U10" t="s">
        <v>82</v>
      </c>
      <c r="V10" t="s">
        <v>83</v>
      </c>
      <c r="W10" t="s">
        <v>61</v>
      </c>
      <c r="X10" t="s">
        <v>61</v>
      </c>
      <c r="Y10" t="s">
        <v>61</v>
      </c>
      <c r="Z10" t="s">
        <v>61</v>
      </c>
      <c r="AA10" t="s">
        <v>61</v>
      </c>
      <c r="AB10">
        <v>101</v>
      </c>
      <c r="AC10" t="s">
        <v>61</v>
      </c>
      <c r="AD10" t="s">
        <v>61</v>
      </c>
      <c r="AE10" t="s">
        <v>61</v>
      </c>
      <c r="AF10" t="s">
        <v>61</v>
      </c>
      <c r="AG10" t="s">
        <v>61</v>
      </c>
      <c r="AH10" t="s">
        <v>347</v>
      </c>
      <c r="AI10" t="s">
        <v>67</v>
      </c>
      <c r="AJ10" t="s">
        <v>88</v>
      </c>
      <c r="AK10" t="s">
        <v>69</v>
      </c>
      <c r="AL10" t="s">
        <v>61</v>
      </c>
      <c r="AM10" t="s">
        <v>61</v>
      </c>
      <c r="AN10" t="s">
        <v>61</v>
      </c>
      <c r="AO10" t="s">
        <v>61</v>
      </c>
      <c r="AP10" t="s">
        <v>61</v>
      </c>
      <c r="AQ10" t="s">
        <v>70</v>
      </c>
      <c r="AR10" t="s">
        <v>71</v>
      </c>
      <c r="AS10" t="s">
        <v>72</v>
      </c>
      <c r="AT10">
        <v>3.7</v>
      </c>
      <c r="AU10" t="s">
        <v>61</v>
      </c>
      <c r="AV10">
        <v>6</v>
      </c>
      <c r="AW10" t="s">
        <v>61</v>
      </c>
      <c r="AX10">
        <v>13</v>
      </c>
      <c r="AY10" t="s">
        <v>61</v>
      </c>
      <c r="AZ10">
        <v>-0.77318988823348167</v>
      </c>
      <c r="BA10" t="s">
        <v>61</v>
      </c>
      <c r="BB10" t="s">
        <v>61</v>
      </c>
      <c r="BC10" t="s">
        <v>61</v>
      </c>
      <c r="BD10" t="s">
        <v>61</v>
      </c>
      <c r="BE10" t="s">
        <v>61</v>
      </c>
      <c r="BF10">
        <v>2010</v>
      </c>
      <c r="BG10" t="s">
        <v>61</v>
      </c>
      <c r="BH10">
        <v>2718</v>
      </c>
      <c r="BI10" t="s">
        <v>61</v>
      </c>
      <c r="BJ10">
        <v>-0.30176159365796756</v>
      </c>
      <c r="BK10" t="s">
        <v>282</v>
      </c>
    </row>
    <row r="11" spans="1:63" x14ac:dyDescent="0.25">
      <c r="A11">
        <v>10</v>
      </c>
      <c r="B11" t="s">
        <v>56</v>
      </c>
      <c r="C11">
        <v>2</v>
      </c>
      <c r="D11" t="s">
        <v>127</v>
      </c>
      <c r="E11">
        <v>2013</v>
      </c>
      <c r="F11" t="s">
        <v>342</v>
      </c>
      <c r="G11" t="s">
        <v>289</v>
      </c>
      <c r="H11">
        <v>3</v>
      </c>
      <c r="I11" t="s">
        <v>88</v>
      </c>
      <c r="J11">
        <v>3</v>
      </c>
      <c r="K11">
        <v>9</v>
      </c>
      <c r="L11">
        <f t="shared" si="0"/>
        <v>0.22222222222222221</v>
      </c>
      <c r="M11" t="s">
        <v>128</v>
      </c>
      <c r="N11" t="s">
        <v>97</v>
      </c>
      <c r="O11">
        <v>32.395032</v>
      </c>
      <c r="P11">
        <v>-85.918986000000004</v>
      </c>
      <c r="Q11" s="12"/>
      <c r="R11">
        <v>2</v>
      </c>
      <c r="S11" t="s">
        <v>119</v>
      </c>
      <c r="T11">
        <v>6.3</v>
      </c>
      <c r="U11" t="s">
        <v>81</v>
      </c>
      <c r="V11" t="s">
        <v>64</v>
      </c>
      <c r="W11" t="s">
        <v>61</v>
      </c>
      <c r="X11" t="s">
        <v>61</v>
      </c>
      <c r="Y11" t="s">
        <v>61</v>
      </c>
      <c r="Z11" t="s">
        <v>61</v>
      </c>
      <c r="AA11" t="s">
        <v>61</v>
      </c>
      <c r="AB11">
        <v>28</v>
      </c>
      <c r="AC11" t="s">
        <v>61</v>
      </c>
      <c r="AD11" t="s">
        <v>61</v>
      </c>
      <c r="AE11" t="s">
        <v>61</v>
      </c>
      <c r="AF11" t="s">
        <v>61</v>
      </c>
      <c r="AG11" t="s">
        <v>61</v>
      </c>
      <c r="AH11" t="s">
        <v>347</v>
      </c>
      <c r="AI11" t="s">
        <v>67</v>
      </c>
      <c r="AJ11" t="s">
        <v>88</v>
      </c>
      <c r="AK11" t="s">
        <v>69</v>
      </c>
      <c r="AL11" t="s">
        <v>61</v>
      </c>
      <c r="AM11" t="s">
        <v>61</v>
      </c>
      <c r="AN11" t="s">
        <v>61</v>
      </c>
      <c r="AO11" t="s">
        <v>61</v>
      </c>
      <c r="AP11" t="s">
        <v>61</v>
      </c>
      <c r="AQ11" t="s">
        <v>70</v>
      </c>
      <c r="AR11" t="s">
        <v>71</v>
      </c>
      <c r="AS11" t="s">
        <v>72</v>
      </c>
      <c r="AT11">
        <v>4.4000000000000004</v>
      </c>
      <c r="AU11" t="s">
        <v>61</v>
      </c>
      <c r="AV11">
        <v>6</v>
      </c>
      <c r="AW11" t="s">
        <v>61</v>
      </c>
      <c r="AX11">
        <v>13</v>
      </c>
      <c r="AY11" t="s">
        <v>61</v>
      </c>
      <c r="AZ11">
        <v>-0.77318988823348167</v>
      </c>
      <c r="BA11" t="s">
        <v>61</v>
      </c>
      <c r="BB11" t="s">
        <v>61</v>
      </c>
      <c r="BC11" t="s">
        <v>61</v>
      </c>
      <c r="BD11" t="s">
        <v>61</v>
      </c>
      <c r="BE11" t="s">
        <v>61</v>
      </c>
      <c r="BF11">
        <v>2073</v>
      </c>
      <c r="BG11" t="s">
        <v>61</v>
      </c>
      <c r="BH11">
        <v>2718</v>
      </c>
      <c r="BI11" t="s">
        <v>61</v>
      </c>
      <c r="BJ11">
        <v>-0.27089948227530941</v>
      </c>
      <c r="BK11" t="s">
        <v>129</v>
      </c>
    </row>
    <row r="12" spans="1:63" x14ac:dyDescent="0.25">
      <c r="A12">
        <v>11</v>
      </c>
      <c r="B12" t="s">
        <v>56</v>
      </c>
      <c r="C12">
        <v>3</v>
      </c>
      <c r="D12" t="s">
        <v>95</v>
      </c>
      <c r="E12">
        <v>1985</v>
      </c>
      <c r="F12" t="s">
        <v>341</v>
      </c>
      <c r="G12" t="s">
        <v>289</v>
      </c>
      <c r="H12">
        <v>4</v>
      </c>
      <c r="I12" t="s">
        <v>68</v>
      </c>
      <c r="J12">
        <v>3</v>
      </c>
      <c r="K12">
        <v>4</v>
      </c>
      <c r="L12">
        <f t="shared" si="0"/>
        <v>0.5</v>
      </c>
      <c r="M12" t="s">
        <v>96</v>
      </c>
      <c r="N12" t="s">
        <v>97</v>
      </c>
      <c r="O12">
        <v>34.656545000000001</v>
      </c>
      <c r="P12">
        <v>-86.879299000000003</v>
      </c>
      <c r="Q12" s="12"/>
      <c r="R12">
        <v>1.5</v>
      </c>
      <c r="S12" t="s">
        <v>84</v>
      </c>
      <c r="T12" t="s">
        <v>61</v>
      </c>
      <c r="U12" t="s">
        <v>81</v>
      </c>
      <c r="V12" t="s">
        <v>64</v>
      </c>
      <c r="W12" s="3" t="s">
        <v>85</v>
      </c>
      <c r="X12" t="s">
        <v>61</v>
      </c>
      <c r="Y12" t="s">
        <v>61</v>
      </c>
      <c r="Z12">
        <v>11</v>
      </c>
      <c r="AA12">
        <v>1980</v>
      </c>
      <c r="AB12">
        <v>35</v>
      </c>
      <c r="AC12" t="s">
        <v>66</v>
      </c>
      <c r="AD12" s="3" t="s">
        <v>61</v>
      </c>
      <c r="AE12" s="3" t="s">
        <v>61</v>
      </c>
      <c r="AF12" s="3" t="s">
        <v>61</v>
      </c>
      <c r="AG12" s="3">
        <v>1981</v>
      </c>
      <c r="AH12" t="s">
        <v>86</v>
      </c>
      <c r="AI12" t="s">
        <v>87</v>
      </c>
      <c r="AJ12" t="s">
        <v>88</v>
      </c>
      <c r="AK12" t="s">
        <v>69</v>
      </c>
      <c r="AL12" t="s">
        <v>61</v>
      </c>
      <c r="AM12" t="s">
        <v>61</v>
      </c>
      <c r="AN12">
        <v>4</v>
      </c>
      <c r="AO12" s="3">
        <v>1981</v>
      </c>
      <c r="AP12" t="s">
        <v>61</v>
      </c>
      <c r="AQ12" t="s">
        <v>70</v>
      </c>
      <c r="AR12" t="s">
        <v>90</v>
      </c>
      <c r="AS12" t="s">
        <v>61</v>
      </c>
      <c r="AT12">
        <v>0</v>
      </c>
      <c r="AU12" t="s">
        <v>61</v>
      </c>
      <c r="AV12">
        <v>26</v>
      </c>
      <c r="AW12" t="s">
        <v>61</v>
      </c>
      <c r="AX12">
        <v>14</v>
      </c>
      <c r="AZ12">
        <v>0.61903920840622351</v>
      </c>
      <c r="BA12" t="s">
        <v>61</v>
      </c>
      <c r="BB12" t="s">
        <v>61</v>
      </c>
      <c r="BC12" t="s">
        <v>61</v>
      </c>
      <c r="BD12" t="s">
        <v>61</v>
      </c>
      <c r="BE12" t="s">
        <v>61</v>
      </c>
      <c r="BF12">
        <v>2500</v>
      </c>
      <c r="BG12" t="s">
        <v>61</v>
      </c>
      <c r="BH12">
        <v>2810</v>
      </c>
      <c r="BI12" t="s">
        <v>61</v>
      </c>
      <c r="BJ12">
        <v>-0.1168937514714993</v>
      </c>
      <c r="BK12" t="s">
        <v>98</v>
      </c>
    </row>
    <row r="13" spans="1:63" x14ac:dyDescent="0.25">
      <c r="A13">
        <v>12</v>
      </c>
      <c r="B13" t="s">
        <v>56</v>
      </c>
      <c r="C13">
        <v>3</v>
      </c>
      <c r="D13" t="s">
        <v>95</v>
      </c>
      <c r="E13">
        <v>1985</v>
      </c>
      <c r="F13" t="s">
        <v>341</v>
      </c>
      <c r="G13" t="s">
        <v>289</v>
      </c>
      <c r="H13">
        <v>4</v>
      </c>
      <c r="I13" t="s">
        <v>68</v>
      </c>
      <c r="J13">
        <v>3</v>
      </c>
      <c r="K13">
        <v>4</v>
      </c>
      <c r="L13">
        <f t="shared" si="0"/>
        <v>0.5</v>
      </c>
      <c r="M13" t="s">
        <v>96</v>
      </c>
      <c r="N13" t="s">
        <v>97</v>
      </c>
      <c r="O13">
        <v>34.656545000000001</v>
      </c>
      <c r="P13">
        <v>-86.879299000000003</v>
      </c>
      <c r="Q13" s="12"/>
      <c r="R13">
        <v>1.5</v>
      </c>
      <c r="S13" t="s">
        <v>84</v>
      </c>
      <c r="T13" t="s">
        <v>61</v>
      </c>
      <c r="U13" t="s">
        <v>91</v>
      </c>
      <c r="V13" t="s">
        <v>64</v>
      </c>
      <c r="W13" s="3" t="s">
        <v>85</v>
      </c>
      <c r="X13" t="s">
        <v>61</v>
      </c>
      <c r="Y13" t="s">
        <v>61</v>
      </c>
      <c r="Z13">
        <v>11</v>
      </c>
      <c r="AA13">
        <v>1980</v>
      </c>
      <c r="AB13">
        <v>45</v>
      </c>
      <c r="AC13" t="s">
        <v>66</v>
      </c>
      <c r="AD13" s="3" t="s">
        <v>61</v>
      </c>
      <c r="AE13" s="3" t="s">
        <v>61</v>
      </c>
      <c r="AF13" s="3" t="s">
        <v>61</v>
      </c>
      <c r="AG13" s="3">
        <v>1981</v>
      </c>
      <c r="AH13" t="s">
        <v>86</v>
      </c>
      <c r="AI13" t="s">
        <v>87</v>
      </c>
      <c r="AJ13" t="s">
        <v>88</v>
      </c>
      <c r="AK13" t="s">
        <v>69</v>
      </c>
      <c r="AL13" t="s">
        <v>61</v>
      </c>
      <c r="AM13" t="s">
        <v>61</v>
      </c>
      <c r="AN13">
        <v>4</v>
      </c>
      <c r="AO13" s="3">
        <v>1981</v>
      </c>
      <c r="AP13" t="s">
        <v>61</v>
      </c>
      <c r="AQ13" t="s">
        <v>70</v>
      </c>
      <c r="AR13" t="s">
        <v>90</v>
      </c>
      <c r="AS13" t="s">
        <v>61</v>
      </c>
      <c r="AT13">
        <v>1.5</v>
      </c>
      <c r="AU13" t="s">
        <v>61</v>
      </c>
      <c r="AV13">
        <v>4</v>
      </c>
      <c r="AW13" t="s">
        <v>61</v>
      </c>
      <c r="AX13">
        <v>14</v>
      </c>
      <c r="AZ13">
        <v>-1.2527629684953681</v>
      </c>
      <c r="BA13" t="s">
        <v>61</v>
      </c>
      <c r="BB13" t="s">
        <v>61</v>
      </c>
      <c r="BC13" t="s">
        <v>61</v>
      </c>
      <c r="BD13" t="s">
        <v>61</v>
      </c>
      <c r="BE13" t="s">
        <v>61</v>
      </c>
      <c r="BF13">
        <v>2020</v>
      </c>
      <c r="BG13" t="s">
        <v>61</v>
      </c>
      <c r="BH13">
        <v>2810</v>
      </c>
      <c r="BI13" t="s">
        <v>61</v>
      </c>
      <c r="BJ13">
        <v>-0.330086971932541</v>
      </c>
      <c r="BK13" s="11" t="s">
        <v>99</v>
      </c>
    </row>
    <row r="14" spans="1:63" x14ac:dyDescent="0.25">
      <c r="A14">
        <v>13</v>
      </c>
      <c r="B14" t="s">
        <v>56</v>
      </c>
      <c r="C14">
        <v>3</v>
      </c>
      <c r="D14" t="s">
        <v>95</v>
      </c>
      <c r="E14">
        <v>1985</v>
      </c>
      <c r="F14" t="s">
        <v>341</v>
      </c>
      <c r="G14" t="s">
        <v>289</v>
      </c>
      <c r="H14">
        <v>4</v>
      </c>
      <c r="I14" t="s">
        <v>68</v>
      </c>
      <c r="J14">
        <v>3</v>
      </c>
      <c r="K14">
        <v>4</v>
      </c>
      <c r="L14">
        <f t="shared" si="0"/>
        <v>0.5</v>
      </c>
      <c r="M14" t="s">
        <v>96</v>
      </c>
      <c r="N14" t="s">
        <v>97</v>
      </c>
      <c r="O14">
        <v>34.656545000000001</v>
      </c>
      <c r="P14">
        <v>-86.879299000000003</v>
      </c>
      <c r="Q14" s="12"/>
      <c r="R14">
        <v>1.5</v>
      </c>
      <c r="S14" t="s">
        <v>84</v>
      </c>
      <c r="T14" t="s">
        <v>61</v>
      </c>
      <c r="U14" t="s">
        <v>82</v>
      </c>
      <c r="V14" t="s">
        <v>83</v>
      </c>
      <c r="W14" s="3" t="s">
        <v>85</v>
      </c>
      <c r="X14" t="s">
        <v>61</v>
      </c>
      <c r="Y14" t="s">
        <v>61</v>
      </c>
      <c r="Z14">
        <v>11</v>
      </c>
      <c r="AA14">
        <v>1980</v>
      </c>
      <c r="AB14">
        <v>135</v>
      </c>
      <c r="AC14" t="s">
        <v>66</v>
      </c>
      <c r="AD14" s="3" t="s">
        <v>61</v>
      </c>
      <c r="AE14" s="3" t="s">
        <v>61</v>
      </c>
      <c r="AF14" s="3" t="s">
        <v>61</v>
      </c>
      <c r="AG14" s="3">
        <v>1981</v>
      </c>
      <c r="AH14" t="s">
        <v>86</v>
      </c>
      <c r="AI14" t="s">
        <v>87</v>
      </c>
      <c r="AJ14" t="s">
        <v>88</v>
      </c>
      <c r="AK14" t="s">
        <v>69</v>
      </c>
      <c r="AL14" t="s">
        <v>61</v>
      </c>
      <c r="AM14" t="s">
        <v>61</v>
      </c>
      <c r="AN14">
        <v>4</v>
      </c>
      <c r="AO14" s="3">
        <v>1981</v>
      </c>
      <c r="AP14" t="s">
        <v>61</v>
      </c>
      <c r="AQ14" t="s">
        <v>70</v>
      </c>
      <c r="AR14" t="s">
        <v>90</v>
      </c>
      <c r="AS14" t="s">
        <v>61</v>
      </c>
      <c r="AT14">
        <v>4.5</v>
      </c>
      <c r="AU14" t="s">
        <v>61</v>
      </c>
      <c r="AV14">
        <v>7</v>
      </c>
      <c r="AW14" t="s">
        <v>61</v>
      </c>
      <c r="AX14">
        <v>14</v>
      </c>
      <c r="AZ14">
        <v>-0.69314718055994529</v>
      </c>
      <c r="BA14" t="s">
        <v>61</v>
      </c>
      <c r="BB14" t="s">
        <v>61</v>
      </c>
      <c r="BC14" t="s">
        <v>61</v>
      </c>
      <c r="BD14" t="s">
        <v>61</v>
      </c>
      <c r="BE14" t="s">
        <v>61</v>
      </c>
      <c r="BF14">
        <v>2770</v>
      </c>
      <c r="BG14" t="s">
        <v>61</v>
      </c>
      <c r="BH14">
        <v>2810</v>
      </c>
      <c r="BI14" t="s">
        <v>61</v>
      </c>
      <c r="BJ14">
        <v>-1.4337163146407218E-2</v>
      </c>
      <c r="BK14" s="11" t="s">
        <v>288</v>
      </c>
    </row>
    <row r="15" spans="1:63" x14ac:dyDescent="0.25">
      <c r="A15">
        <v>14</v>
      </c>
      <c r="B15" t="s">
        <v>56</v>
      </c>
      <c r="C15">
        <v>3</v>
      </c>
      <c r="D15" t="s">
        <v>95</v>
      </c>
      <c r="E15">
        <v>1985</v>
      </c>
      <c r="F15" t="s">
        <v>341</v>
      </c>
      <c r="G15" t="s">
        <v>289</v>
      </c>
      <c r="H15">
        <v>4</v>
      </c>
      <c r="I15" t="s">
        <v>68</v>
      </c>
      <c r="J15">
        <v>3</v>
      </c>
      <c r="K15">
        <v>4</v>
      </c>
      <c r="L15">
        <f t="shared" si="0"/>
        <v>0.5</v>
      </c>
      <c r="M15" t="s">
        <v>96</v>
      </c>
      <c r="N15" t="s">
        <v>97</v>
      </c>
      <c r="O15">
        <v>34.656545000000001</v>
      </c>
      <c r="P15">
        <v>-86.879299000000003</v>
      </c>
      <c r="Q15" s="12"/>
      <c r="R15">
        <v>1.5</v>
      </c>
      <c r="S15" t="s">
        <v>84</v>
      </c>
      <c r="T15" t="s">
        <v>61</v>
      </c>
      <c r="U15" t="s">
        <v>81</v>
      </c>
      <c r="V15" t="s">
        <v>64</v>
      </c>
      <c r="W15" s="3" t="s">
        <v>85</v>
      </c>
      <c r="X15" t="s">
        <v>61</v>
      </c>
      <c r="Y15" t="s">
        <v>61</v>
      </c>
      <c r="Z15">
        <v>11</v>
      </c>
      <c r="AA15">
        <v>1980</v>
      </c>
      <c r="AB15">
        <v>35</v>
      </c>
      <c r="AC15" t="s">
        <v>66</v>
      </c>
      <c r="AD15" s="3" t="s">
        <v>61</v>
      </c>
      <c r="AE15" s="3" t="s">
        <v>61</v>
      </c>
      <c r="AF15" s="3" t="s">
        <v>61</v>
      </c>
      <c r="AG15" s="3">
        <v>1981</v>
      </c>
      <c r="AH15" t="s">
        <v>86</v>
      </c>
      <c r="AI15" t="s">
        <v>87</v>
      </c>
      <c r="AJ15" t="s">
        <v>88</v>
      </c>
      <c r="AK15" t="s">
        <v>69</v>
      </c>
      <c r="AL15" t="s">
        <v>61</v>
      </c>
      <c r="AM15" t="s">
        <v>61</v>
      </c>
      <c r="AN15">
        <v>4</v>
      </c>
      <c r="AO15" s="3">
        <v>1981</v>
      </c>
      <c r="AP15" t="s">
        <v>61</v>
      </c>
      <c r="AQ15" t="s">
        <v>70</v>
      </c>
      <c r="AR15" t="s">
        <v>90</v>
      </c>
      <c r="AS15" t="s">
        <v>61</v>
      </c>
      <c r="AT15">
        <v>0</v>
      </c>
      <c r="AU15" t="s">
        <v>61</v>
      </c>
      <c r="AV15">
        <v>0</v>
      </c>
      <c r="AW15" t="s">
        <v>61</v>
      </c>
      <c r="AX15">
        <v>0</v>
      </c>
      <c r="AZ15" s="17" t="s">
        <v>61</v>
      </c>
      <c r="BA15" t="s">
        <v>61</v>
      </c>
      <c r="BB15" t="s">
        <v>61</v>
      </c>
      <c r="BC15" t="s">
        <v>61</v>
      </c>
      <c r="BD15" t="s">
        <v>61</v>
      </c>
      <c r="BE15" t="s">
        <v>61</v>
      </c>
      <c r="BF15">
        <v>2690</v>
      </c>
      <c r="BG15" t="s">
        <v>61</v>
      </c>
      <c r="BH15">
        <v>2610</v>
      </c>
      <c r="BI15" t="s">
        <v>61</v>
      </c>
      <c r="BJ15">
        <v>3.0190972279145731E-2</v>
      </c>
    </row>
    <row r="16" spans="1:63" x14ac:dyDescent="0.25">
      <c r="A16">
        <v>15</v>
      </c>
      <c r="B16" t="s">
        <v>56</v>
      </c>
      <c r="C16">
        <v>3</v>
      </c>
      <c r="D16" t="s">
        <v>95</v>
      </c>
      <c r="E16">
        <v>1985</v>
      </c>
      <c r="F16" t="s">
        <v>341</v>
      </c>
      <c r="G16" t="s">
        <v>289</v>
      </c>
      <c r="H16">
        <v>4</v>
      </c>
      <c r="I16" t="s">
        <v>68</v>
      </c>
      <c r="J16">
        <v>3</v>
      </c>
      <c r="K16">
        <v>4</v>
      </c>
      <c r="L16">
        <f t="shared" si="0"/>
        <v>0.5</v>
      </c>
      <c r="M16" t="s">
        <v>96</v>
      </c>
      <c r="N16" t="s">
        <v>97</v>
      </c>
      <c r="O16">
        <v>34.656545000000001</v>
      </c>
      <c r="P16">
        <v>-86.879299000000003</v>
      </c>
      <c r="Q16" s="12"/>
      <c r="R16">
        <v>1.5</v>
      </c>
      <c r="S16" t="s">
        <v>84</v>
      </c>
      <c r="T16" t="s">
        <v>61</v>
      </c>
      <c r="U16" t="s">
        <v>91</v>
      </c>
      <c r="V16" t="s">
        <v>64</v>
      </c>
      <c r="W16" s="3" t="s">
        <v>85</v>
      </c>
      <c r="X16" t="s">
        <v>61</v>
      </c>
      <c r="Y16" t="s">
        <v>61</v>
      </c>
      <c r="Z16">
        <v>11</v>
      </c>
      <c r="AA16">
        <v>1980</v>
      </c>
      <c r="AB16">
        <v>45</v>
      </c>
      <c r="AC16" t="s">
        <v>66</v>
      </c>
      <c r="AD16" s="3" t="s">
        <v>61</v>
      </c>
      <c r="AE16" s="3" t="s">
        <v>61</v>
      </c>
      <c r="AF16" s="3" t="s">
        <v>61</v>
      </c>
      <c r="AG16" s="3">
        <v>1981</v>
      </c>
      <c r="AH16" t="s">
        <v>86</v>
      </c>
      <c r="AI16" t="s">
        <v>87</v>
      </c>
      <c r="AJ16" t="s">
        <v>88</v>
      </c>
      <c r="AK16" t="s">
        <v>69</v>
      </c>
      <c r="AL16" t="s">
        <v>61</v>
      </c>
      <c r="AM16" t="s">
        <v>61</v>
      </c>
      <c r="AN16">
        <v>4</v>
      </c>
      <c r="AO16" s="3">
        <v>1981</v>
      </c>
      <c r="AP16" t="s">
        <v>61</v>
      </c>
      <c r="AQ16" t="s">
        <v>70</v>
      </c>
      <c r="AR16" t="s">
        <v>90</v>
      </c>
      <c r="AS16" t="s">
        <v>61</v>
      </c>
      <c r="AT16">
        <v>1.5</v>
      </c>
      <c r="AU16" t="s">
        <v>61</v>
      </c>
      <c r="AV16">
        <v>0</v>
      </c>
      <c r="AW16" t="s">
        <v>61</v>
      </c>
      <c r="AX16">
        <v>0</v>
      </c>
      <c r="AZ16" s="17" t="s">
        <v>61</v>
      </c>
      <c r="BA16" t="s">
        <v>61</v>
      </c>
      <c r="BB16" t="s">
        <v>61</v>
      </c>
      <c r="BC16" t="s">
        <v>61</v>
      </c>
      <c r="BD16" t="s">
        <v>61</v>
      </c>
      <c r="BE16" t="s">
        <v>61</v>
      </c>
      <c r="BF16">
        <v>2760</v>
      </c>
      <c r="BG16" t="s">
        <v>61</v>
      </c>
      <c r="BH16">
        <v>2610</v>
      </c>
      <c r="BI16" t="s">
        <v>61</v>
      </c>
      <c r="BJ16">
        <v>5.5880458394456628E-2</v>
      </c>
    </row>
    <row r="17" spans="1:62" x14ac:dyDescent="0.25">
      <c r="A17">
        <v>16</v>
      </c>
      <c r="B17" t="s">
        <v>56</v>
      </c>
      <c r="C17">
        <v>3</v>
      </c>
      <c r="D17" t="s">
        <v>95</v>
      </c>
      <c r="E17">
        <v>1985</v>
      </c>
      <c r="F17" t="s">
        <v>341</v>
      </c>
      <c r="G17" t="s">
        <v>289</v>
      </c>
      <c r="H17">
        <v>4</v>
      </c>
      <c r="I17" t="s">
        <v>68</v>
      </c>
      <c r="J17">
        <v>3</v>
      </c>
      <c r="K17">
        <v>4</v>
      </c>
      <c r="L17">
        <f t="shared" si="0"/>
        <v>0.5</v>
      </c>
      <c r="M17" t="s">
        <v>96</v>
      </c>
      <c r="N17" t="s">
        <v>97</v>
      </c>
      <c r="O17">
        <v>34.656545000000001</v>
      </c>
      <c r="P17">
        <v>-86.879299000000003</v>
      </c>
      <c r="Q17" s="12"/>
      <c r="R17">
        <v>1.5</v>
      </c>
      <c r="S17" t="s">
        <v>84</v>
      </c>
      <c r="T17" t="s">
        <v>61</v>
      </c>
      <c r="U17" t="s">
        <v>82</v>
      </c>
      <c r="V17" t="s">
        <v>83</v>
      </c>
      <c r="W17" s="3" t="s">
        <v>85</v>
      </c>
      <c r="X17" t="s">
        <v>61</v>
      </c>
      <c r="Y17" t="s">
        <v>61</v>
      </c>
      <c r="Z17">
        <v>11</v>
      </c>
      <c r="AA17">
        <v>1980</v>
      </c>
      <c r="AB17">
        <v>135</v>
      </c>
      <c r="AC17" t="s">
        <v>66</v>
      </c>
      <c r="AD17" s="3" t="s">
        <v>61</v>
      </c>
      <c r="AE17" s="3" t="s">
        <v>61</v>
      </c>
      <c r="AF17" s="3" t="s">
        <v>61</v>
      </c>
      <c r="AG17" s="3">
        <v>1981</v>
      </c>
      <c r="AH17" t="s">
        <v>86</v>
      </c>
      <c r="AI17" t="s">
        <v>87</v>
      </c>
      <c r="AJ17" t="s">
        <v>88</v>
      </c>
      <c r="AK17" t="s">
        <v>69</v>
      </c>
      <c r="AL17" t="s">
        <v>61</v>
      </c>
      <c r="AM17" t="s">
        <v>61</v>
      </c>
      <c r="AN17">
        <v>4</v>
      </c>
      <c r="AO17" s="3">
        <v>1981</v>
      </c>
      <c r="AP17" t="s">
        <v>61</v>
      </c>
      <c r="AQ17" t="s">
        <v>70</v>
      </c>
      <c r="AR17" t="s">
        <v>90</v>
      </c>
      <c r="AS17" t="s">
        <v>61</v>
      </c>
      <c r="AT17">
        <v>4.5</v>
      </c>
      <c r="AU17" t="s">
        <v>61</v>
      </c>
      <c r="AV17">
        <v>0</v>
      </c>
      <c r="AW17" t="s">
        <v>61</v>
      </c>
      <c r="AX17">
        <v>0</v>
      </c>
      <c r="AZ17" s="17" t="s">
        <v>61</v>
      </c>
      <c r="BA17" t="s">
        <v>61</v>
      </c>
      <c r="BB17" t="s">
        <v>61</v>
      </c>
      <c r="BC17" t="s">
        <v>61</v>
      </c>
      <c r="BD17" t="s">
        <v>61</v>
      </c>
      <c r="BE17" t="s">
        <v>61</v>
      </c>
      <c r="BF17">
        <v>3240</v>
      </c>
      <c r="BG17" t="s">
        <v>61</v>
      </c>
      <c r="BH17">
        <v>2610</v>
      </c>
      <c r="BI17" t="s">
        <v>61</v>
      </c>
      <c r="BJ17">
        <v>0.21622310846963599</v>
      </c>
    </row>
    <row r="18" spans="1:62" x14ac:dyDescent="0.25">
      <c r="A18">
        <v>17</v>
      </c>
      <c r="B18" t="s">
        <v>56</v>
      </c>
      <c r="C18">
        <v>3</v>
      </c>
      <c r="D18" t="s">
        <v>95</v>
      </c>
      <c r="E18">
        <v>1985</v>
      </c>
      <c r="F18" t="s">
        <v>341</v>
      </c>
      <c r="G18" t="s">
        <v>289</v>
      </c>
      <c r="H18">
        <v>4</v>
      </c>
      <c r="I18" t="s">
        <v>68</v>
      </c>
      <c r="J18">
        <v>3</v>
      </c>
      <c r="K18">
        <v>4</v>
      </c>
      <c r="L18">
        <f t="shared" si="0"/>
        <v>0.5</v>
      </c>
      <c r="M18" t="s">
        <v>96</v>
      </c>
      <c r="N18" t="s">
        <v>97</v>
      </c>
      <c r="O18">
        <v>34.656545000000001</v>
      </c>
      <c r="P18">
        <v>-86.879299000000003</v>
      </c>
      <c r="Q18" s="12"/>
      <c r="R18">
        <v>1.5</v>
      </c>
      <c r="S18" t="s">
        <v>84</v>
      </c>
      <c r="T18" t="s">
        <v>61</v>
      </c>
      <c r="U18" t="s">
        <v>81</v>
      </c>
      <c r="V18" t="s">
        <v>64</v>
      </c>
      <c r="W18" s="3" t="s">
        <v>85</v>
      </c>
      <c r="X18" t="s">
        <v>61</v>
      </c>
      <c r="Y18" t="s">
        <v>61</v>
      </c>
      <c r="Z18">
        <v>11</v>
      </c>
      <c r="AA18">
        <v>1980</v>
      </c>
      <c r="AB18">
        <v>35</v>
      </c>
      <c r="AC18" t="s">
        <v>66</v>
      </c>
      <c r="AD18" s="3" t="s">
        <v>61</v>
      </c>
      <c r="AE18" s="3" t="s">
        <v>61</v>
      </c>
      <c r="AF18" s="3" t="s">
        <v>61</v>
      </c>
      <c r="AG18" s="3">
        <v>1981</v>
      </c>
      <c r="AH18" t="s">
        <v>86</v>
      </c>
      <c r="AI18" t="s">
        <v>87</v>
      </c>
      <c r="AJ18" t="s">
        <v>88</v>
      </c>
      <c r="AK18" t="s">
        <v>69</v>
      </c>
      <c r="AL18" t="s">
        <v>61</v>
      </c>
      <c r="AM18" t="s">
        <v>61</v>
      </c>
      <c r="AN18">
        <v>4</v>
      </c>
      <c r="AO18" s="3">
        <v>1981</v>
      </c>
      <c r="AP18" t="s">
        <v>61</v>
      </c>
      <c r="AQ18" t="s">
        <v>70</v>
      </c>
      <c r="AR18" t="s">
        <v>90</v>
      </c>
      <c r="AS18" t="s">
        <v>61</v>
      </c>
      <c r="AT18">
        <v>0</v>
      </c>
      <c r="AU18" t="s">
        <v>61</v>
      </c>
      <c r="AV18">
        <v>4</v>
      </c>
      <c r="AW18" t="s">
        <v>61</v>
      </c>
      <c r="AX18">
        <v>0</v>
      </c>
      <c r="AZ18" s="17" t="s">
        <v>61</v>
      </c>
      <c r="BA18" t="s">
        <v>61</v>
      </c>
      <c r="BB18" t="s">
        <v>61</v>
      </c>
      <c r="BC18" t="s">
        <v>61</v>
      </c>
      <c r="BD18" t="s">
        <v>61</v>
      </c>
      <c r="BE18" t="s">
        <v>61</v>
      </c>
      <c r="BF18">
        <v>2770</v>
      </c>
      <c r="BG18" t="s">
        <v>61</v>
      </c>
      <c r="BH18">
        <v>2740</v>
      </c>
      <c r="BI18" t="s">
        <v>61</v>
      </c>
      <c r="BJ18">
        <v>1.0889399799268317E-2</v>
      </c>
    </row>
    <row r="19" spans="1:62" x14ac:dyDescent="0.25">
      <c r="A19">
        <v>18</v>
      </c>
      <c r="B19" t="s">
        <v>56</v>
      </c>
      <c r="C19">
        <v>3</v>
      </c>
      <c r="D19" t="s">
        <v>95</v>
      </c>
      <c r="E19">
        <v>1985</v>
      </c>
      <c r="F19" t="s">
        <v>341</v>
      </c>
      <c r="G19" t="s">
        <v>289</v>
      </c>
      <c r="H19">
        <v>4</v>
      </c>
      <c r="I19" t="s">
        <v>68</v>
      </c>
      <c r="J19">
        <v>3</v>
      </c>
      <c r="K19">
        <v>4</v>
      </c>
      <c r="L19">
        <f t="shared" si="0"/>
        <v>0.5</v>
      </c>
      <c r="M19" t="s">
        <v>96</v>
      </c>
      <c r="N19" t="s">
        <v>97</v>
      </c>
      <c r="O19">
        <v>34.656545000000001</v>
      </c>
      <c r="P19">
        <v>-86.879299000000003</v>
      </c>
      <c r="Q19" s="12"/>
      <c r="R19">
        <v>1.5</v>
      </c>
      <c r="S19" t="s">
        <v>84</v>
      </c>
      <c r="T19" t="s">
        <v>61</v>
      </c>
      <c r="U19" t="s">
        <v>91</v>
      </c>
      <c r="V19" t="s">
        <v>64</v>
      </c>
      <c r="W19" s="3" t="s">
        <v>85</v>
      </c>
      <c r="X19" t="s">
        <v>61</v>
      </c>
      <c r="Y19" t="s">
        <v>61</v>
      </c>
      <c r="Z19">
        <v>11</v>
      </c>
      <c r="AA19">
        <v>1980</v>
      </c>
      <c r="AB19">
        <v>45</v>
      </c>
      <c r="AC19" t="s">
        <v>66</v>
      </c>
      <c r="AD19" s="3" t="s">
        <v>61</v>
      </c>
      <c r="AE19" s="3" t="s">
        <v>61</v>
      </c>
      <c r="AF19" s="3" t="s">
        <v>61</v>
      </c>
      <c r="AG19" s="3">
        <v>1981</v>
      </c>
      <c r="AH19" t="s">
        <v>86</v>
      </c>
      <c r="AI19" t="s">
        <v>87</v>
      </c>
      <c r="AJ19" t="s">
        <v>88</v>
      </c>
      <c r="AK19" t="s">
        <v>69</v>
      </c>
      <c r="AL19" t="s">
        <v>61</v>
      </c>
      <c r="AM19" t="s">
        <v>61</v>
      </c>
      <c r="AN19">
        <v>4</v>
      </c>
      <c r="AO19" s="3">
        <v>1981</v>
      </c>
      <c r="AP19" t="s">
        <v>61</v>
      </c>
      <c r="AQ19" t="s">
        <v>70</v>
      </c>
      <c r="AR19" t="s">
        <v>90</v>
      </c>
      <c r="AS19" t="s">
        <v>61</v>
      </c>
      <c r="AT19">
        <v>1.5</v>
      </c>
      <c r="AU19" t="s">
        <v>61</v>
      </c>
      <c r="AV19">
        <v>5</v>
      </c>
      <c r="AW19" t="s">
        <v>61</v>
      </c>
      <c r="AX19">
        <v>0</v>
      </c>
      <c r="AZ19" s="17" t="s">
        <v>61</v>
      </c>
      <c r="BA19" t="s">
        <v>61</v>
      </c>
      <c r="BB19" t="s">
        <v>61</v>
      </c>
      <c r="BC19" t="s">
        <v>61</v>
      </c>
      <c r="BD19" t="s">
        <v>61</v>
      </c>
      <c r="BE19" t="s">
        <v>61</v>
      </c>
      <c r="BF19">
        <v>2380</v>
      </c>
      <c r="BG19" t="s">
        <v>61</v>
      </c>
      <c r="BH19">
        <v>2740</v>
      </c>
      <c r="BI19" t="s">
        <v>61</v>
      </c>
      <c r="BJ19">
        <v>-0.14085743271659548</v>
      </c>
    </row>
    <row r="20" spans="1:62" x14ac:dyDescent="0.25">
      <c r="A20">
        <v>19</v>
      </c>
      <c r="B20" t="s">
        <v>56</v>
      </c>
      <c r="C20">
        <v>3</v>
      </c>
      <c r="D20" t="s">
        <v>95</v>
      </c>
      <c r="E20">
        <v>1985</v>
      </c>
      <c r="F20" t="s">
        <v>341</v>
      </c>
      <c r="G20" t="s">
        <v>289</v>
      </c>
      <c r="H20">
        <v>4</v>
      </c>
      <c r="I20" t="s">
        <v>68</v>
      </c>
      <c r="J20">
        <v>3</v>
      </c>
      <c r="K20">
        <v>4</v>
      </c>
      <c r="L20">
        <f t="shared" si="0"/>
        <v>0.5</v>
      </c>
      <c r="M20" t="s">
        <v>96</v>
      </c>
      <c r="N20" t="s">
        <v>97</v>
      </c>
      <c r="O20">
        <v>34.656545000000001</v>
      </c>
      <c r="P20">
        <v>-86.879299000000003</v>
      </c>
      <c r="Q20" s="12"/>
      <c r="R20">
        <v>1.5</v>
      </c>
      <c r="S20" t="s">
        <v>84</v>
      </c>
      <c r="T20" t="s">
        <v>61</v>
      </c>
      <c r="U20" t="s">
        <v>82</v>
      </c>
      <c r="V20" t="s">
        <v>83</v>
      </c>
      <c r="W20" s="3" t="s">
        <v>85</v>
      </c>
      <c r="X20" t="s">
        <v>61</v>
      </c>
      <c r="Y20" t="s">
        <v>61</v>
      </c>
      <c r="Z20">
        <v>11</v>
      </c>
      <c r="AA20">
        <v>1980</v>
      </c>
      <c r="AB20">
        <v>135</v>
      </c>
      <c r="AC20" t="s">
        <v>66</v>
      </c>
      <c r="AD20" s="3" t="s">
        <v>61</v>
      </c>
      <c r="AE20" s="3" t="s">
        <v>61</v>
      </c>
      <c r="AF20" s="3" t="s">
        <v>61</v>
      </c>
      <c r="AG20" s="3">
        <v>1981</v>
      </c>
      <c r="AH20" t="s">
        <v>86</v>
      </c>
      <c r="AI20" t="s">
        <v>87</v>
      </c>
      <c r="AJ20" t="s">
        <v>88</v>
      </c>
      <c r="AK20" t="s">
        <v>69</v>
      </c>
      <c r="AL20" t="s">
        <v>61</v>
      </c>
      <c r="AM20" t="s">
        <v>61</v>
      </c>
      <c r="AN20">
        <v>4</v>
      </c>
      <c r="AO20" s="3">
        <v>1981</v>
      </c>
      <c r="AP20" t="s">
        <v>61</v>
      </c>
      <c r="AQ20" t="s">
        <v>70</v>
      </c>
      <c r="AR20" t="s">
        <v>90</v>
      </c>
      <c r="AS20" t="s">
        <v>61</v>
      </c>
      <c r="AT20">
        <v>4.5</v>
      </c>
      <c r="AU20" t="s">
        <v>61</v>
      </c>
      <c r="AV20">
        <v>10</v>
      </c>
      <c r="AW20" t="s">
        <v>61</v>
      </c>
      <c r="AX20">
        <v>0</v>
      </c>
      <c r="AZ20" s="17" t="s">
        <v>61</v>
      </c>
      <c r="BA20" t="s">
        <v>61</v>
      </c>
      <c r="BB20" t="s">
        <v>61</v>
      </c>
      <c r="BC20" t="s">
        <v>61</v>
      </c>
      <c r="BD20" t="s">
        <v>61</v>
      </c>
      <c r="BE20" t="s">
        <v>61</v>
      </c>
      <c r="BF20">
        <v>2770</v>
      </c>
      <c r="BG20" t="s">
        <v>61</v>
      </c>
      <c r="BH20">
        <v>2740</v>
      </c>
      <c r="BI20" t="s">
        <v>61</v>
      </c>
      <c r="BJ20">
        <v>1.0889399799268317E-2</v>
      </c>
    </row>
    <row r="21" spans="1:62" ht="16.5" customHeight="1" x14ac:dyDescent="0.25">
      <c r="A21">
        <v>20</v>
      </c>
      <c r="B21" t="s">
        <v>56</v>
      </c>
      <c r="C21">
        <v>3</v>
      </c>
      <c r="D21" t="s">
        <v>95</v>
      </c>
      <c r="E21">
        <v>1985</v>
      </c>
      <c r="F21" t="s">
        <v>341</v>
      </c>
      <c r="G21" t="s">
        <v>289</v>
      </c>
      <c r="H21">
        <v>4</v>
      </c>
      <c r="I21" t="s">
        <v>68</v>
      </c>
      <c r="J21">
        <v>3</v>
      </c>
      <c r="K21">
        <v>4</v>
      </c>
      <c r="L21">
        <f t="shared" si="0"/>
        <v>0.5</v>
      </c>
      <c r="M21" t="s">
        <v>96</v>
      </c>
      <c r="N21" t="s">
        <v>97</v>
      </c>
      <c r="O21">
        <v>34.656545000000001</v>
      </c>
      <c r="P21">
        <v>-86.879299000000003</v>
      </c>
      <c r="Q21" s="12"/>
      <c r="R21">
        <v>1.5</v>
      </c>
      <c r="S21" t="s">
        <v>84</v>
      </c>
      <c r="T21" t="s">
        <v>61</v>
      </c>
      <c r="U21" t="s">
        <v>81</v>
      </c>
      <c r="V21" t="s">
        <v>64</v>
      </c>
      <c r="W21" s="3" t="s">
        <v>85</v>
      </c>
      <c r="X21" t="s">
        <v>61</v>
      </c>
      <c r="Y21" t="s">
        <v>61</v>
      </c>
      <c r="Z21">
        <v>11</v>
      </c>
      <c r="AA21">
        <v>1980</v>
      </c>
      <c r="AB21">
        <v>35</v>
      </c>
      <c r="AC21" t="s">
        <v>66</v>
      </c>
      <c r="AD21" s="3" t="s">
        <v>61</v>
      </c>
      <c r="AE21" s="3" t="s">
        <v>61</v>
      </c>
      <c r="AF21" s="3" t="s">
        <v>61</v>
      </c>
      <c r="AG21" s="3">
        <v>1981</v>
      </c>
      <c r="AH21" t="s">
        <v>86</v>
      </c>
      <c r="AI21" t="s">
        <v>87</v>
      </c>
      <c r="AJ21" t="s">
        <v>88</v>
      </c>
      <c r="AK21" t="s">
        <v>69</v>
      </c>
      <c r="AL21" t="s">
        <v>61</v>
      </c>
      <c r="AM21" t="s">
        <v>61</v>
      </c>
      <c r="AN21">
        <v>4</v>
      </c>
      <c r="AO21" s="3">
        <v>1981</v>
      </c>
      <c r="AP21" t="s">
        <v>61</v>
      </c>
      <c r="AQ21" t="s">
        <v>70</v>
      </c>
      <c r="AR21" t="s">
        <v>90</v>
      </c>
      <c r="AS21" t="s">
        <v>61</v>
      </c>
      <c r="AT21">
        <v>0</v>
      </c>
      <c r="AU21" t="s">
        <v>61</v>
      </c>
      <c r="AV21">
        <v>0</v>
      </c>
      <c r="AW21" t="s">
        <v>61</v>
      </c>
      <c r="AX21">
        <v>0</v>
      </c>
      <c r="AZ21" s="17" t="s">
        <v>61</v>
      </c>
      <c r="BA21" t="s">
        <v>61</v>
      </c>
      <c r="BB21" t="s">
        <v>61</v>
      </c>
      <c r="BC21" t="s">
        <v>61</v>
      </c>
      <c r="BD21" t="s">
        <v>61</v>
      </c>
      <c r="BE21" t="s">
        <v>61</v>
      </c>
      <c r="BF21">
        <v>2560</v>
      </c>
      <c r="BG21" t="s">
        <v>61</v>
      </c>
      <c r="BH21">
        <v>2430</v>
      </c>
      <c r="BI21" t="s">
        <v>61</v>
      </c>
      <c r="BJ21">
        <v>5.2116001139014101E-2</v>
      </c>
    </row>
    <row r="22" spans="1:62" x14ac:dyDescent="0.25">
      <c r="A22">
        <v>21</v>
      </c>
      <c r="B22" t="s">
        <v>56</v>
      </c>
      <c r="C22">
        <v>3</v>
      </c>
      <c r="D22" t="s">
        <v>95</v>
      </c>
      <c r="E22">
        <v>1985</v>
      </c>
      <c r="F22" t="s">
        <v>341</v>
      </c>
      <c r="G22" t="s">
        <v>289</v>
      </c>
      <c r="H22">
        <v>4</v>
      </c>
      <c r="I22" t="s">
        <v>68</v>
      </c>
      <c r="J22">
        <v>3</v>
      </c>
      <c r="K22">
        <v>4</v>
      </c>
      <c r="L22">
        <f t="shared" si="0"/>
        <v>0.5</v>
      </c>
      <c r="M22" t="s">
        <v>96</v>
      </c>
      <c r="N22" t="s">
        <v>97</v>
      </c>
      <c r="O22">
        <v>34.656545000000001</v>
      </c>
      <c r="P22">
        <v>-86.879299000000003</v>
      </c>
      <c r="Q22" s="12"/>
      <c r="R22">
        <v>1.5</v>
      </c>
      <c r="S22" t="s">
        <v>84</v>
      </c>
      <c r="T22" t="s">
        <v>61</v>
      </c>
      <c r="U22" t="s">
        <v>91</v>
      </c>
      <c r="V22" t="s">
        <v>64</v>
      </c>
      <c r="W22" s="3" t="s">
        <v>85</v>
      </c>
      <c r="X22" t="s">
        <v>61</v>
      </c>
      <c r="Y22" t="s">
        <v>61</v>
      </c>
      <c r="Z22">
        <v>11</v>
      </c>
      <c r="AA22">
        <v>1980</v>
      </c>
      <c r="AB22">
        <v>45</v>
      </c>
      <c r="AC22" t="s">
        <v>66</v>
      </c>
      <c r="AD22" s="3" t="s">
        <v>61</v>
      </c>
      <c r="AE22" s="3" t="s">
        <v>61</v>
      </c>
      <c r="AF22" s="3" t="s">
        <v>61</v>
      </c>
      <c r="AG22" s="3">
        <v>1981</v>
      </c>
      <c r="AH22" t="s">
        <v>86</v>
      </c>
      <c r="AI22" t="s">
        <v>87</v>
      </c>
      <c r="AJ22" t="s">
        <v>88</v>
      </c>
      <c r="AK22" t="s">
        <v>69</v>
      </c>
      <c r="AL22" t="s">
        <v>61</v>
      </c>
      <c r="AM22" t="s">
        <v>61</v>
      </c>
      <c r="AN22">
        <v>4</v>
      </c>
      <c r="AO22" s="3">
        <v>1981</v>
      </c>
      <c r="AP22" t="s">
        <v>61</v>
      </c>
      <c r="AQ22" t="s">
        <v>70</v>
      </c>
      <c r="AR22" t="s">
        <v>90</v>
      </c>
      <c r="AS22" t="s">
        <v>61</v>
      </c>
      <c r="AT22">
        <v>1.5</v>
      </c>
      <c r="AU22" t="s">
        <v>61</v>
      </c>
      <c r="AV22">
        <v>2</v>
      </c>
      <c r="AW22" t="s">
        <v>61</v>
      </c>
      <c r="AX22">
        <v>0</v>
      </c>
      <c r="AZ22" s="17" t="s">
        <v>61</v>
      </c>
      <c r="BA22" t="s">
        <v>61</v>
      </c>
      <c r="BB22" t="s">
        <v>61</v>
      </c>
      <c r="BC22" t="s">
        <v>61</v>
      </c>
      <c r="BD22" t="s">
        <v>61</v>
      </c>
      <c r="BE22" t="s">
        <v>61</v>
      </c>
      <c r="BF22">
        <v>2330</v>
      </c>
      <c r="BG22" t="s">
        <v>61</v>
      </c>
      <c r="BH22">
        <v>2430</v>
      </c>
      <c r="BI22" t="s">
        <v>61</v>
      </c>
      <c r="BJ22">
        <v>-4.2022989774847926E-2</v>
      </c>
    </row>
    <row r="23" spans="1:62" x14ac:dyDescent="0.25">
      <c r="A23">
        <v>22</v>
      </c>
      <c r="B23" t="s">
        <v>56</v>
      </c>
      <c r="C23">
        <v>3</v>
      </c>
      <c r="D23" t="s">
        <v>95</v>
      </c>
      <c r="E23">
        <v>1985</v>
      </c>
      <c r="F23" t="s">
        <v>341</v>
      </c>
      <c r="G23" t="s">
        <v>289</v>
      </c>
      <c r="H23">
        <v>4</v>
      </c>
      <c r="I23" t="s">
        <v>68</v>
      </c>
      <c r="J23">
        <v>3</v>
      </c>
      <c r="K23">
        <v>4</v>
      </c>
      <c r="L23">
        <f t="shared" si="0"/>
        <v>0.5</v>
      </c>
      <c r="M23" t="s">
        <v>96</v>
      </c>
      <c r="N23" t="s">
        <v>97</v>
      </c>
      <c r="O23">
        <v>34.656545000000001</v>
      </c>
      <c r="P23">
        <v>-86.879299000000003</v>
      </c>
      <c r="Q23" s="12"/>
      <c r="R23">
        <v>1.5</v>
      </c>
      <c r="S23" t="s">
        <v>84</v>
      </c>
      <c r="T23" t="s">
        <v>61</v>
      </c>
      <c r="U23" t="s">
        <v>82</v>
      </c>
      <c r="V23" t="s">
        <v>83</v>
      </c>
      <c r="W23" s="3" t="s">
        <v>85</v>
      </c>
      <c r="X23" t="s">
        <v>61</v>
      </c>
      <c r="Y23" t="s">
        <v>61</v>
      </c>
      <c r="Z23">
        <v>11</v>
      </c>
      <c r="AA23">
        <v>1980</v>
      </c>
      <c r="AB23">
        <v>135</v>
      </c>
      <c r="AC23" t="s">
        <v>66</v>
      </c>
      <c r="AD23" s="3" t="s">
        <v>61</v>
      </c>
      <c r="AE23" s="3" t="s">
        <v>61</v>
      </c>
      <c r="AF23" s="3" t="s">
        <v>61</v>
      </c>
      <c r="AG23" s="3">
        <v>1981</v>
      </c>
      <c r="AH23" t="s">
        <v>86</v>
      </c>
      <c r="AI23" t="s">
        <v>87</v>
      </c>
      <c r="AJ23" t="s">
        <v>88</v>
      </c>
      <c r="AK23" t="s">
        <v>69</v>
      </c>
      <c r="AL23" t="s">
        <v>61</v>
      </c>
      <c r="AM23" t="s">
        <v>61</v>
      </c>
      <c r="AN23">
        <v>4</v>
      </c>
      <c r="AO23" s="3">
        <v>1981</v>
      </c>
      <c r="AP23" t="s">
        <v>61</v>
      </c>
      <c r="AQ23" t="s">
        <v>70</v>
      </c>
      <c r="AR23" t="s">
        <v>90</v>
      </c>
      <c r="AS23" t="s">
        <v>61</v>
      </c>
      <c r="AT23">
        <v>4.5</v>
      </c>
      <c r="AU23" t="s">
        <v>61</v>
      </c>
      <c r="AV23">
        <v>1</v>
      </c>
      <c r="AW23" t="s">
        <v>61</v>
      </c>
      <c r="AX23">
        <v>0</v>
      </c>
      <c r="AZ23" s="17" t="s">
        <v>61</v>
      </c>
      <c r="BA23" t="s">
        <v>61</v>
      </c>
      <c r="BB23" t="s">
        <v>61</v>
      </c>
      <c r="BC23" t="s">
        <v>61</v>
      </c>
      <c r="BD23" t="s">
        <v>61</v>
      </c>
      <c r="BE23" t="s">
        <v>61</v>
      </c>
      <c r="BF23">
        <v>2770</v>
      </c>
      <c r="BG23" t="s">
        <v>61</v>
      </c>
      <c r="BH23">
        <v>2430</v>
      </c>
      <c r="BI23" t="s">
        <v>61</v>
      </c>
      <c r="BJ23">
        <v>0.13095606284679007</v>
      </c>
    </row>
    <row r="24" spans="1:62" x14ac:dyDescent="0.25">
      <c r="A24">
        <v>23</v>
      </c>
      <c r="B24" t="s">
        <v>56</v>
      </c>
      <c r="C24">
        <v>3</v>
      </c>
      <c r="D24" t="s">
        <v>95</v>
      </c>
      <c r="E24">
        <v>1985</v>
      </c>
      <c r="F24" t="s">
        <v>341</v>
      </c>
      <c r="G24" t="s">
        <v>289</v>
      </c>
      <c r="H24">
        <v>4</v>
      </c>
      <c r="I24" t="s">
        <v>68</v>
      </c>
      <c r="J24">
        <v>3</v>
      </c>
      <c r="K24">
        <v>4</v>
      </c>
      <c r="L24">
        <f t="shared" si="0"/>
        <v>0.5</v>
      </c>
      <c r="M24" t="s">
        <v>96</v>
      </c>
      <c r="N24" t="s">
        <v>97</v>
      </c>
      <c r="O24">
        <v>34.656545000000001</v>
      </c>
      <c r="P24">
        <v>-86.879299000000003</v>
      </c>
      <c r="Q24" s="12"/>
      <c r="R24">
        <v>1.5</v>
      </c>
      <c r="S24" t="s">
        <v>84</v>
      </c>
      <c r="T24" t="s">
        <v>61</v>
      </c>
      <c r="U24" t="s">
        <v>81</v>
      </c>
      <c r="V24" t="s">
        <v>64</v>
      </c>
      <c r="W24" s="3" t="s">
        <v>85</v>
      </c>
      <c r="X24" t="s">
        <v>61</v>
      </c>
      <c r="Y24" t="s">
        <v>61</v>
      </c>
      <c r="Z24">
        <v>11</v>
      </c>
      <c r="AA24">
        <v>1980</v>
      </c>
      <c r="AB24">
        <v>35</v>
      </c>
      <c r="AC24" t="s">
        <v>66</v>
      </c>
      <c r="AD24" s="3" t="s">
        <v>61</v>
      </c>
      <c r="AE24" s="3" t="s">
        <v>61</v>
      </c>
      <c r="AF24" s="3" t="s">
        <v>61</v>
      </c>
      <c r="AG24" s="3">
        <v>1981</v>
      </c>
      <c r="AH24" t="s">
        <v>86</v>
      </c>
      <c r="AI24" t="s">
        <v>87</v>
      </c>
      <c r="AJ24" t="s">
        <v>88</v>
      </c>
      <c r="AK24" t="s">
        <v>69</v>
      </c>
      <c r="AL24" t="s">
        <v>61</v>
      </c>
      <c r="AM24" t="s">
        <v>61</v>
      </c>
      <c r="AN24">
        <v>4</v>
      </c>
      <c r="AO24" s="3">
        <v>1981</v>
      </c>
      <c r="AP24" t="s">
        <v>61</v>
      </c>
      <c r="AQ24" t="s">
        <v>70</v>
      </c>
      <c r="AR24" t="s">
        <v>90</v>
      </c>
      <c r="AS24" t="s">
        <v>61</v>
      </c>
      <c r="AT24">
        <v>0</v>
      </c>
      <c r="AU24" t="s">
        <v>61</v>
      </c>
      <c r="AV24">
        <v>1</v>
      </c>
      <c r="AW24" t="s">
        <v>61</v>
      </c>
      <c r="AX24">
        <v>1</v>
      </c>
      <c r="AZ24">
        <v>0</v>
      </c>
      <c r="BA24" t="s">
        <v>61</v>
      </c>
      <c r="BB24" t="s">
        <v>61</v>
      </c>
      <c r="BC24" t="s">
        <v>61</v>
      </c>
      <c r="BD24" t="s">
        <v>61</v>
      </c>
      <c r="BE24" t="s">
        <v>61</v>
      </c>
      <c r="BF24">
        <v>2980</v>
      </c>
      <c r="BG24" t="s">
        <v>61</v>
      </c>
      <c r="BH24">
        <v>2950</v>
      </c>
      <c r="BI24" t="s">
        <v>61</v>
      </c>
      <c r="BJ24">
        <v>1.0118130165584686E-2</v>
      </c>
    </row>
    <row r="25" spans="1:62" x14ac:dyDescent="0.25">
      <c r="A25">
        <v>24</v>
      </c>
      <c r="B25" t="s">
        <v>56</v>
      </c>
      <c r="C25">
        <v>3</v>
      </c>
      <c r="D25" t="s">
        <v>95</v>
      </c>
      <c r="E25">
        <v>1985</v>
      </c>
      <c r="F25" t="s">
        <v>341</v>
      </c>
      <c r="G25" t="s">
        <v>289</v>
      </c>
      <c r="H25">
        <v>4</v>
      </c>
      <c r="I25" t="s">
        <v>68</v>
      </c>
      <c r="J25">
        <v>3</v>
      </c>
      <c r="K25">
        <v>4</v>
      </c>
      <c r="L25">
        <f t="shared" si="0"/>
        <v>0.5</v>
      </c>
      <c r="M25" t="s">
        <v>96</v>
      </c>
      <c r="N25" t="s">
        <v>97</v>
      </c>
      <c r="O25">
        <v>34.656545000000001</v>
      </c>
      <c r="P25">
        <v>-86.879299000000003</v>
      </c>
      <c r="Q25" s="12"/>
      <c r="R25">
        <v>1.5</v>
      </c>
      <c r="S25" t="s">
        <v>84</v>
      </c>
      <c r="T25" t="s">
        <v>61</v>
      </c>
      <c r="U25" t="s">
        <v>91</v>
      </c>
      <c r="V25" t="s">
        <v>64</v>
      </c>
      <c r="W25" s="3" t="s">
        <v>85</v>
      </c>
      <c r="X25" t="s">
        <v>61</v>
      </c>
      <c r="Y25" t="s">
        <v>61</v>
      </c>
      <c r="Z25">
        <v>11</v>
      </c>
      <c r="AA25">
        <v>1980</v>
      </c>
      <c r="AB25">
        <v>45</v>
      </c>
      <c r="AC25" t="s">
        <v>66</v>
      </c>
      <c r="AD25" s="3" t="s">
        <v>61</v>
      </c>
      <c r="AE25" s="3" t="s">
        <v>61</v>
      </c>
      <c r="AF25" s="3" t="s">
        <v>61</v>
      </c>
      <c r="AG25" s="3">
        <v>1981</v>
      </c>
      <c r="AH25" t="s">
        <v>86</v>
      </c>
      <c r="AI25" t="s">
        <v>87</v>
      </c>
      <c r="AJ25" t="s">
        <v>88</v>
      </c>
      <c r="AK25" t="s">
        <v>69</v>
      </c>
      <c r="AL25" t="s">
        <v>61</v>
      </c>
      <c r="AM25" t="s">
        <v>61</v>
      </c>
      <c r="AN25">
        <v>4</v>
      </c>
      <c r="AO25" s="3">
        <v>1981</v>
      </c>
      <c r="AP25" t="s">
        <v>61</v>
      </c>
      <c r="AQ25" t="s">
        <v>70</v>
      </c>
      <c r="AR25" t="s">
        <v>90</v>
      </c>
      <c r="AS25" t="s">
        <v>61</v>
      </c>
      <c r="AT25">
        <v>1.5</v>
      </c>
      <c r="AU25" t="s">
        <v>61</v>
      </c>
      <c r="AV25">
        <v>3</v>
      </c>
      <c r="AW25" t="s">
        <v>61</v>
      </c>
      <c r="AX25">
        <v>1</v>
      </c>
      <c r="AZ25">
        <v>1.0986122886681098</v>
      </c>
      <c r="BA25" t="s">
        <v>61</v>
      </c>
      <c r="BB25" t="s">
        <v>61</v>
      </c>
      <c r="BC25" t="s">
        <v>61</v>
      </c>
      <c r="BD25" t="s">
        <v>61</v>
      </c>
      <c r="BE25" t="s">
        <v>61</v>
      </c>
      <c r="BF25">
        <v>2530</v>
      </c>
      <c r="BG25" t="s">
        <v>61</v>
      </c>
      <c r="BH25">
        <v>2950</v>
      </c>
      <c r="BI25" t="s">
        <v>61</v>
      </c>
      <c r="BJ25">
        <v>-0.15358586761229956</v>
      </c>
    </row>
    <row r="26" spans="1:62" x14ac:dyDescent="0.25">
      <c r="A26">
        <v>25</v>
      </c>
      <c r="B26" t="s">
        <v>56</v>
      </c>
      <c r="C26">
        <v>3</v>
      </c>
      <c r="D26" t="s">
        <v>95</v>
      </c>
      <c r="E26">
        <v>1985</v>
      </c>
      <c r="F26" t="s">
        <v>341</v>
      </c>
      <c r="G26" t="s">
        <v>289</v>
      </c>
      <c r="H26">
        <v>4</v>
      </c>
      <c r="I26" t="s">
        <v>68</v>
      </c>
      <c r="J26">
        <v>3</v>
      </c>
      <c r="K26">
        <v>4</v>
      </c>
      <c r="L26">
        <f t="shared" si="0"/>
        <v>0.5</v>
      </c>
      <c r="M26" t="s">
        <v>96</v>
      </c>
      <c r="N26" t="s">
        <v>97</v>
      </c>
      <c r="O26">
        <v>34.656545000000001</v>
      </c>
      <c r="P26">
        <v>-86.879299000000003</v>
      </c>
      <c r="Q26" s="12"/>
      <c r="R26">
        <v>1.5</v>
      </c>
      <c r="S26" t="s">
        <v>84</v>
      </c>
      <c r="T26" t="s">
        <v>61</v>
      </c>
      <c r="U26" t="s">
        <v>82</v>
      </c>
      <c r="V26" t="s">
        <v>83</v>
      </c>
      <c r="W26" s="3" t="s">
        <v>85</v>
      </c>
      <c r="X26" t="s">
        <v>61</v>
      </c>
      <c r="Y26" t="s">
        <v>61</v>
      </c>
      <c r="Z26">
        <v>11</v>
      </c>
      <c r="AA26">
        <v>1980</v>
      </c>
      <c r="AB26">
        <v>135</v>
      </c>
      <c r="AC26" t="s">
        <v>66</v>
      </c>
      <c r="AD26" s="3" t="s">
        <v>61</v>
      </c>
      <c r="AE26" s="3" t="s">
        <v>61</v>
      </c>
      <c r="AF26" s="3" t="s">
        <v>61</v>
      </c>
      <c r="AG26" s="3">
        <v>1981</v>
      </c>
      <c r="AH26" t="s">
        <v>86</v>
      </c>
      <c r="AI26" t="s">
        <v>87</v>
      </c>
      <c r="AJ26" t="s">
        <v>88</v>
      </c>
      <c r="AK26" t="s">
        <v>69</v>
      </c>
      <c r="AL26" t="s">
        <v>61</v>
      </c>
      <c r="AM26" t="s">
        <v>61</v>
      </c>
      <c r="AN26">
        <v>4</v>
      </c>
      <c r="AO26" s="3">
        <v>1981</v>
      </c>
      <c r="AP26" t="s">
        <v>61</v>
      </c>
      <c r="AQ26" t="s">
        <v>70</v>
      </c>
      <c r="AR26" t="s">
        <v>90</v>
      </c>
      <c r="AS26" t="s">
        <v>61</v>
      </c>
      <c r="AT26">
        <v>4.5</v>
      </c>
      <c r="AU26" t="s">
        <v>61</v>
      </c>
      <c r="AV26">
        <v>1</v>
      </c>
      <c r="AW26" t="s">
        <v>61</v>
      </c>
      <c r="AX26">
        <v>1</v>
      </c>
      <c r="AZ26">
        <v>0</v>
      </c>
      <c r="BA26" t="s">
        <v>61</v>
      </c>
      <c r="BB26" t="s">
        <v>61</v>
      </c>
      <c r="BC26" t="s">
        <v>61</v>
      </c>
      <c r="BD26" t="s">
        <v>61</v>
      </c>
      <c r="BE26" t="s">
        <v>61</v>
      </c>
      <c r="BF26">
        <v>3420</v>
      </c>
      <c r="BG26" t="s">
        <v>61</v>
      </c>
      <c r="BH26">
        <v>2950</v>
      </c>
      <c r="BI26" t="s">
        <v>61</v>
      </c>
      <c r="BJ26">
        <v>0.14783538072278526</v>
      </c>
    </row>
    <row r="27" spans="1:62" x14ac:dyDescent="0.25">
      <c r="A27">
        <v>26</v>
      </c>
      <c r="B27" t="s">
        <v>56</v>
      </c>
      <c r="C27">
        <v>3</v>
      </c>
      <c r="D27" t="s">
        <v>95</v>
      </c>
      <c r="E27">
        <v>1985</v>
      </c>
      <c r="F27" t="s">
        <v>341</v>
      </c>
      <c r="G27" t="s">
        <v>289</v>
      </c>
      <c r="H27">
        <v>4</v>
      </c>
      <c r="I27" t="s">
        <v>68</v>
      </c>
      <c r="J27">
        <v>3</v>
      </c>
      <c r="K27">
        <v>4</v>
      </c>
      <c r="L27">
        <f t="shared" si="0"/>
        <v>0.5</v>
      </c>
      <c r="M27" t="s">
        <v>96</v>
      </c>
      <c r="N27" t="s">
        <v>97</v>
      </c>
      <c r="O27">
        <v>34.656545000000001</v>
      </c>
      <c r="P27">
        <v>-86.879299000000003</v>
      </c>
      <c r="Q27" s="12"/>
      <c r="R27">
        <v>1.5</v>
      </c>
      <c r="S27" t="s">
        <v>84</v>
      </c>
      <c r="T27" t="s">
        <v>61</v>
      </c>
      <c r="U27" t="s">
        <v>81</v>
      </c>
      <c r="V27" t="s">
        <v>64</v>
      </c>
      <c r="W27" s="3" t="s">
        <v>85</v>
      </c>
      <c r="X27" t="s">
        <v>61</v>
      </c>
      <c r="Y27" t="s">
        <v>61</v>
      </c>
      <c r="Z27">
        <v>11</v>
      </c>
      <c r="AA27">
        <v>1982</v>
      </c>
      <c r="AB27">
        <v>35</v>
      </c>
      <c r="AC27" t="s">
        <v>66</v>
      </c>
      <c r="AD27" s="3" t="s">
        <v>61</v>
      </c>
      <c r="AE27" s="3" t="s">
        <v>61</v>
      </c>
      <c r="AF27" s="3" t="s">
        <v>61</v>
      </c>
      <c r="AG27" s="3">
        <v>1983</v>
      </c>
      <c r="AH27" t="s">
        <v>86</v>
      </c>
      <c r="AI27" t="s">
        <v>87</v>
      </c>
      <c r="AJ27" t="s">
        <v>88</v>
      </c>
      <c r="AK27" t="s">
        <v>69</v>
      </c>
      <c r="AL27" t="s">
        <v>61</v>
      </c>
      <c r="AM27" t="s">
        <v>61</v>
      </c>
      <c r="AN27">
        <v>4</v>
      </c>
      <c r="AO27" s="3">
        <v>1983</v>
      </c>
      <c r="AP27" t="s">
        <v>61</v>
      </c>
      <c r="AQ27" t="s">
        <v>70</v>
      </c>
      <c r="AR27" t="s">
        <v>90</v>
      </c>
      <c r="AS27" t="s">
        <v>61</v>
      </c>
      <c r="AT27">
        <v>2.8</v>
      </c>
      <c r="AU27" t="s">
        <v>61</v>
      </c>
      <c r="AV27">
        <v>530</v>
      </c>
      <c r="AW27" t="s">
        <v>61</v>
      </c>
      <c r="AX27">
        <v>1070</v>
      </c>
      <c r="AZ27">
        <v>-0.70253692090978437</v>
      </c>
      <c r="BA27" t="s">
        <v>61</v>
      </c>
      <c r="BB27" t="s">
        <v>61</v>
      </c>
      <c r="BC27" t="s">
        <v>61</v>
      </c>
      <c r="BD27" t="s">
        <v>61</v>
      </c>
      <c r="BE27" t="s">
        <v>61</v>
      </c>
      <c r="BF27">
        <v>330</v>
      </c>
      <c r="BG27" t="s">
        <v>61</v>
      </c>
      <c r="BH27">
        <v>340</v>
      </c>
      <c r="BI27" t="s">
        <v>61</v>
      </c>
      <c r="BJ27">
        <v>-2.985296314968116E-2</v>
      </c>
    </row>
    <row r="28" spans="1:62" x14ac:dyDescent="0.25">
      <c r="A28">
        <v>27</v>
      </c>
      <c r="B28" t="s">
        <v>56</v>
      </c>
      <c r="C28">
        <v>3</v>
      </c>
      <c r="D28" t="s">
        <v>95</v>
      </c>
      <c r="E28">
        <v>1985</v>
      </c>
      <c r="F28" t="s">
        <v>341</v>
      </c>
      <c r="G28" t="s">
        <v>289</v>
      </c>
      <c r="H28">
        <v>4</v>
      </c>
      <c r="I28" t="s">
        <v>68</v>
      </c>
      <c r="J28">
        <v>3</v>
      </c>
      <c r="K28">
        <v>4</v>
      </c>
      <c r="L28">
        <f t="shared" si="0"/>
        <v>0.5</v>
      </c>
      <c r="M28" t="s">
        <v>96</v>
      </c>
      <c r="N28" t="s">
        <v>97</v>
      </c>
      <c r="O28">
        <v>34.656545000000001</v>
      </c>
      <c r="P28">
        <v>-86.879299000000003</v>
      </c>
      <c r="Q28" s="12"/>
      <c r="R28">
        <v>1.5</v>
      </c>
      <c r="S28" t="s">
        <v>84</v>
      </c>
      <c r="T28" t="s">
        <v>61</v>
      </c>
      <c r="U28" t="s">
        <v>91</v>
      </c>
      <c r="V28" t="s">
        <v>64</v>
      </c>
      <c r="W28" s="3" t="s">
        <v>85</v>
      </c>
      <c r="X28" t="s">
        <v>61</v>
      </c>
      <c r="Y28" t="s">
        <v>61</v>
      </c>
      <c r="Z28">
        <v>11</v>
      </c>
      <c r="AA28">
        <v>1982</v>
      </c>
      <c r="AB28">
        <v>45</v>
      </c>
      <c r="AC28" t="s">
        <v>66</v>
      </c>
      <c r="AD28" s="3" t="s">
        <v>61</v>
      </c>
      <c r="AE28" s="3" t="s">
        <v>61</v>
      </c>
      <c r="AF28" s="3" t="s">
        <v>61</v>
      </c>
      <c r="AG28" s="3">
        <v>1983</v>
      </c>
      <c r="AH28" t="s">
        <v>86</v>
      </c>
      <c r="AI28" t="s">
        <v>87</v>
      </c>
      <c r="AJ28" t="s">
        <v>88</v>
      </c>
      <c r="AK28" t="s">
        <v>69</v>
      </c>
      <c r="AL28" t="s">
        <v>61</v>
      </c>
      <c r="AM28" t="s">
        <v>61</v>
      </c>
      <c r="AN28">
        <v>4</v>
      </c>
      <c r="AO28" s="3">
        <v>1983</v>
      </c>
      <c r="AP28" t="s">
        <v>61</v>
      </c>
      <c r="AQ28" t="s">
        <v>70</v>
      </c>
      <c r="AR28" t="s">
        <v>90</v>
      </c>
      <c r="AS28" t="s">
        <v>61</v>
      </c>
      <c r="AT28">
        <v>2.2999999999999998</v>
      </c>
      <c r="AU28" t="s">
        <v>61</v>
      </c>
      <c r="AV28">
        <v>457</v>
      </c>
      <c r="AW28" t="s">
        <v>61</v>
      </c>
      <c r="AX28">
        <v>1070</v>
      </c>
      <c r="AZ28">
        <v>-0.85073053656174713</v>
      </c>
      <c r="BA28" t="s">
        <v>61</v>
      </c>
      <c r="BB28" t="s">
        <v>61</v>
      </c>
      <c r="BC28" t="s">
        <v>61</v>
      </c>
      <c r="BD28" t="s">
        <v>61</v>
      </c>
      <c r="BE28" t="s">
        <v>61</v>
      </c>
      <c r="BF28">
        <v>10</v>
      </c>
      <c r="BG28" t="s">
        <v>61</v>
      </c>
      <c r="BH28">
        <v>340</v>
      </c>
      <c r="BI28" t="s">
        <v>61</v>
      </c>
      <c r="BJ28">
        <v>-3.5263605246161616</v>
      </c>
    </row>
    <row r="29" spans="1:62" x14ac:dyDescent="0.25">
      <c r="A29">
        <v>28</v>
      </c>
      <c r="B29" t="s">
        <v>56</v>
      </c>
      <c r="C29">
        <v>3</v>
      </c>
      <c r="D29" t="s">
        <v>95</v>
      </c>
      <c r="E29">
        <v>1985</v>
      </c>
      <c r="F29" t="s">
        <v>341</v>
      </c>
      <c r="G29" t="s">
        <v>289</v>
      </c>
      <c r="H29">
        <v>4</v>
      </c>
      <c r="I29" t="s">
        <v>68</v>
      </c>
      <c r="J29">
        <v>3</v>
      </c>
      <c r="K29">
        <v>4</v>
      </c>
      <c r="L29">
        <f t="shared" si="0"/>
        <v>0.5</v>
      </c>
      <c r="M29" t="s">
        <v>96</v>
      </c>
      <c r="N29" t="s">
        <v>97</v>
      </c>
      <c r="O29">
        <v>34.656545000000001</v>
      </c>
      <c r="P29">
        <v>-86.879299000000003</v>
      </c>
      <c r="Q29" s="12"/>
      <c r="R29">
        <v>1.5</v>
      </c>
      <c r="S29" t="s">
        <v>84</v>
      </c>
      <c r="T29" t="s">
        <v>61</v>
      </c>
      <c r="U29" t="s">
        <v>82</v>
      </c>
      <c r="V29" t="s">
        <v>83</v>
      </c>
      <c r="W29" s="3" t="s">
        <v>85</v>
      </c>
      <c r="X29" t="s">
        <v>61</v>
      </c>
      <c r="Y29" t="s">
        <v>61</v>
      </c>
      <c r="Z29">
        <v>11</v>
      </c>
      <c r="AA29">
        <v>1982</v>
      </c>
      <c r="AB29">
        <v>135</v>
      </c>
      <c r="AC29" t="s">
        <v>66</v>
      </c>
      <c r="AD29" s="3" t="s">
        <v>61</v>
      </c>
      <c r="AE29" s="3" t="s">
        <v>61</v>
      </c>
      <c r="AF29" s="3" t="s">
        <v>61</v>
      </c>
      <c r="AG29" s="3">
        <v>1983</v>
      </c>
      <c r="AH29" t="s">
        <v>86</v>
      </c>
      <c r="AI29" t="s">
        <v>87</v>
      </c>
      <c r="AJ29" t="s">
        <v>88</v>
      </c>
      <c r="AK29" t="s">
        <v>69</v>
      </c>
      <c r="AL29" t="s">
        <v>61</v>
      </c>
      <c r="AM29" t="s">
        <v>61</v>
      </c>
      <c r="AN29">
        <v>4</v>
      </c>
      <c r="AO29" s="3">
        <v>1983</v>
      </c>
      <c r="AP29" t="s">
        <v>61</v>
      </c>
      <c r="AQ29" t="s">
        <v>70</v>
      </c>
      <c r="AR29" t="s">
        <v>90</v>
      </c>
      <c r="AS29" t="s">
        <v>61</v>
      </c>
      <c r="AT29">
        <v>1.1000000000000001</v>
      </c>
      <c r="AU29" t="s">
        <v>61</v>
      </c>
      <c r="AV29">
        <v>490</v>
      </c>
      <c r="AW29" t="s">
        <v>61</v>
      </c>
      <c r="AX29">
        <v>1070</v>
      </c>
      <c r="AZ29">
        <v>-0.78100853635127954</v>
      </c>
      <c r="BA29" t="s">
        <v>61</v>
      </c>
      <c r="BB29" t="s">
        <v>61</v>
      </c>
      <c r="BC29" t="s">
        <v>61</v>
      </c>
      <c r="BD29" t="s">
        <v>61</v>
      </c>
      <c r="BE29" t="s">
        <v>61</v>
      </c>
      <c r="BF29">
        <v>520</v>
      </c>
      <c r="BG29" t="s">
        <v>61</v>
      </c>
      <c r="BH29">
        <v>340</v>
      </c>
      <c r="BI29" t="s">
        <v>61</v>
      </c>
      <c r="BJ29">
        <v>0.42488319396526592</v>
      </c>
    </row>
    <row r="30" spans="1:62" x14ac:dyDescent="0.25">
      <c r="A30">
        <v>29</v>
      </c>
      <c r="B30" t="s">
        <v>56</v>
      </c>
      <c r="C30">
        <v>3</v>
      </c>
      <c r="D30" t="s">
        <v>95</v>
      </c>
      <c r="E30">
        <v>1985</v>
      </c>
      <c r="F30" t="s">
        <v>341</v>
      </c>
      <c r="G30" t="s">
        <v>289</v>
      </c>
      <c r="H30">
        <v>4</v>
      </c>
      <c r="I30" t="s">
        <v>68</v>
      </c>
      <c r="J30">
        <v>3</v>
      </c>
      <c r="K30">
        <v>4</v>
      </c>
      <c r="L30">
        <f t="shared" si="0"/>
        <v>0.5</v>
      </c>
      <c r="M30" t="s">
        <v>96</v>
      </c>
      <c r="N30" t="s">
        <v>97</v>
      </c>
      <c r="O30">
        <v>34.656545000000001</v>
      </c>
      <c r="P30">
        <v>-86.879299000000003</v>
      </c>
      <c r="Q30" s="12"/>
      <c r="R30">
        <v>1.5</v>
      </c>
      <c r="S30" t="s">
        <v>84</v>
      </c>
      <c r="T30" t="s">
        <v>61</v>
      </c>
      <c r="U30" t="s">
        <v>81</v>
      </c>
      <c r="V30" t="s">
        <v>64</v>
      </c>
      <c r="W30" s="3" t="s">
        <v>85</v>
      </c>
      <c r="X30" t="s">
        <v>61</v>
      </c>
      <c r="Y30" t="s">
        <v>61</v>
      </c>
      <c r="Z30">
        <v>11</v>
      </c>
      <c r="AA30">
        <v>1982</v>
      </c>
      <c r="AB30">
        <v>45</v>
      </c>
      <c r="AC30" t="s">
        <v>66</v>
      </c>
      <c r="AD30" s="3" t="s">
        <v>61</v>
      </c>
      <c r="AE30" s="3" t="s">
        <v>61</v>
      </c>
      <c r="AF30" s="3" t="s">
        <v>61</v>
      </c>
      <c r="AG30" s="3">
        <v>1983</v>
      </c>
      <c r="AH30" t="s">
        <v>86</v>
      </c>
      <c r="AI30" t="s">
        <v>87</v>
      </c>
      <c r="AJ30" t="s">
        <v>88</v>
      </c>
      <c r="AK30" t="s">
        <v>69</v>
      </c>
      <c r="AL30" t="s">
        <v>61</v>
      </c>
      <c r="AM30" t="s">
        <v>61</v>
      </c>
      <c r="AN30">
        <v>4</v>
      </c>
      <c r="AO30" s="3">
        <v>1983</v>
      </c>
      <c r="AP30" t="s">
        <v>61</v>
      </c>
      <c r="AQ30" t="s">
        <v>70</v>
      </c>
      <c r="AR30" t="s">
        <v>90</v>
      </c>
      <c r="AS30" t="s">
        <v>61</v>
      </c>
      <c r="AT30">
        <v>2.8</v>
      </c>
      <c r="AU30" t="s">
        <v>61</v>
      </c>
      <c r="AV30">
        <v>245</v>
      </c>
      <c r="AW30" t="s">
        <v>61</v>
      </c>
      <c r="AX30">
        <v>55</v>
      </c>
      <c r="AZ30">
        <v>1.493925025312256</v>
      </c>
      <c r="BA30" t="s">
        <v>61</v>
      </c>
      <c r="BB30" t="s">
        <v>61</v>
      </c>
      <c r="BC30" t="s">
        <v>61</v>
      </c>
      <c r="BD30" t="s">
        <v>61</v>
      </c>
      <c r="BE30" t="s">
        <v>61</v>
      </c>
      <c r="BF30">
        <v>1680</v>
      </c>
      <c r="BG30" t="s">
        <v>61</v>
      </c>
      <c r="BH30">
        <v>1640</v>
      </c>
      <c r="BI30" t="s">
        <v>61</v>
      </c>
      <c r="BJ30">
        <v>2.4097551579060524E-2</v>
      </c>
    </row>
    <row r="31" spans="1:62" x14ac:dyDescent="0.25">
      <c r="A31">
        <v>30</v>
      </c>
      <c r="B31" t="s">
        <v>56</v>
      </c>
      <c r="C31">
        <v>3</v>
      </c>
      <c r="D31" t="s">
        <v>95</v>
      </c>
      <c r="E31">
        <v>1985</v>
      </c>
      <c r="F31" t="s">
        <v>341</v>
      </c>
      <c r="G31" t="s">
        <v>289</v>
      </c>
      <c r="H31">
        <v>4</v>
      </c>
      <c r="I31" t="s">
        <v>68</v>
      </c>
      <c r="J31">
        <v>3</v>
      </c>
      <c r="K31">
        <v>4</v>
      </c>
      <c r="L31">
        <f t="shared" si="0"/>
        <v>0.5</v>
      </c>
      <c r="M31" t="s">
        <v>96</v>
      </c>
      <c r="N31" t="s">
        <v>97</v>
      </c>
      <c r="O31">
        <v>34.656545000000001</v>
      </c>
      <c r="P31">
        <v>-86.879299000000003</v>
      </c>
      <c r="Q31" s="12"/>
      <c r="R31">
        <v>1.5</v>
      </c>
      <c r="S31" t="s">
        <v>84</v>
      </c>
      <c r="T31" t="s">
        <v>61</v>
      </c>
      <c r="U31" t="s">
        <v>91</v>
      </c>
      <c r="V31" t="s">
        <v>64</v>
      </c>
      <c r="W31" s="3" t="s">
        <v>85</v>
      </c>
      <c r="X31" t="s">
        <v>61</v>
      </c>
      <c r="Y31" t="s">
        <v>61</v>
      </c>
      <c r="Z31">
        <v>11</v>
      </c>
      <c r="AA31">
        <v>1982</v>
      </c>
      <c r="AB31">
        <v>135</v>
      </c>
      <c r="AC31" t="s">
        <v>66</v>
      </c>
      <c r="AD31" s="3" t="s">
        <v>61</v>
      </c>
      <c r="AE31" s="3" t="s">
        <v>61</v>
      </c>
      <c r="AF31" s="3" t="s">
        <v>61</v>
      </c>
      <c r="AG31" s="3">
        <v>1983</v>
      </c>
      <c r="AH31" t="s">
        <v>86</v>
      </c>
      <c r="AI31" t="s">
        <v>87</v>
      </c>
      <c r="AJ31" t="s">
        <v>88</v>
      </c>
      <c r="AK31" t="s">
        <v>69</v>
      </c>
      <c r="AL31" t="s">
        <v>61</v>
      </c>
      <c r="AM31" t="s">
        <v>61</v>
      </c>
      <c r="AN31">
        <v>4</v>
      </c>
      <c r="AO31" s="3">
        <v>1983</v>
      </c>
      <c r="AP31" t="s">
        <v>61</v>
      </c>
      <c r="AQ31" t="s">
        <v>70</v>
      </c>
      <c r="AR31" t="s">
        <v>90</v>
      </c>
      <c r="AS31" t="s">
        <v>61</v>
      </c>
      <c r="AT31">
        <v>2.2999999999999998</v>
      </c>
      <c r="AU31" t="s">
        <v>61</v>
      </c>
      <c r="AV31">
        <v>400</v>
      </c>
      <c r="AW31" t="s">
        <v>61</v>
      </c>
      <c r="AX31">
        <v>55</v>
      </c>
      <c r="AZ31">
        <v>1.984131361875511</v>
      </c>
      <c r="BA31" t="s">
        <v>61</v>
      </c>
      <c r="BB31" t="s">
        <v>61</v>
      </c>
      <c r="BC31" t="s">
        <v>61</v>
      </c>
      <c r="BD31" t="s">
        <v>61</v>
      </c>
      <c r="BE31" t="s">
        <v>61</v>
      </c>
      <c r="BF31">
        <v>920</v>
      </c>
      <c r="BG31" t="s">
        <v>61</v>
      </c>
      <c r="BH31">
        <v>1640</v>
      </c>
      <c r="BI31" t="s">
        <v>61</v>
      </c>
      <c r="BJ31">
        <v>-0.57807785077515805</v>
      </c>
    </row>
    <row r="32" spans="1:62" x14ac:dyDescent="0.25">
      <c r="A32">
        <v>31</v>
      </c>
      <c r="B32" t="s">
        <v>56</v>
      </c>
      <c r="C32">
        <v>3</v>
      </c>
      <c r="D32" t="s">
        <v>95</v>
      </c>
      <c r="E32">
        <v>1985</v>
      </c>
      <c r="F32" t="s">
        <v>341</v>
      </c>
      <c r="G32" t="s">
        <v>289</v>
      </c>
      <c r="H32">
        <v>4</v>
      </c>
      <c r="I32" t="s">
        <v>68</v>
      </c>
      <c r="J32">
        <v>3</v>
      </c>
      <c r="K32">
        <v>4</v>
      </c>
      <c r="L32">
        <f t="shared" si="0"/>
        <v>0.5</v>
      </c>
      <c r="M32" t="s">
        <v>96</v>
      </c>
      <c r="N32" t="s">
        <v>97</v>
      </c>
      <c r="O32">
        <v>34.656545000000001</v>
      </c>
      <c r="P32">
        <v>-86.879299000000003</v>
      </c>
      <c r="Q32" s="12"/>
      <c r="R32">
        <v>1.5</v>
      </c>
      <c r="S32" t="s">
        <v>84</v>
      </c>
      <c r="T32" t="s">
        <v>61</v>
      </c>
      <c r="U32" t="s">
        <v>82</v>
      </c>
      <c r="V32" t="s">
        <v>83</v>
      </c>
      <c r="W32" s="3" t="s">
        <v>85</v>
      </c>
      <c r="X32" t="s">
        <v>61</v>
      </c>
      <c r="Y32" t="s">
        <v>61</v>
      </c>
      <c r="Z32">
        <v>11</v>
      </c>
      <c r="AA32">
        <v>1982</v>
      </c>
      <c r="AB32">
        <v>35</v>
      </c>
      <c r="AC32" t="s">
        <v>66</v>
      </c>
      <c r="AD32" s="3" t="s">
        <v>61</v>
      </c>
      <c r="AE32" s="3" t="s">
        <v>61</v>
      </c>
      <c r="AF32" s="3" t="s">
        <v>61</v>
      </c>
      <c r="AG32" s="3">
        <v>1983</v>
      </c>
      <c r="AH32" t="s">
        <v>86</v>
      </c>
      <c r="AI32" t="s">
        <v>87</v>
      </c>
      <c r="AJ32" t="s">
        <v>88</v>
      </c>
      <c r="AK32" t="s">
        <v>69</v>
      </c>
      <c r="AL32" t="s">
        <v>61</v>
      </c>
      <c r="AM32" t="s">
        <v>61</v>
      </c>
      <c r="AN32">
        <v>4</v>
      </c>
      <c r="AO32" s="3">
        <v>1983</v>
      </c>
      <c r="AP32" t="s">
        <v>61</v>
      </c>
      <c r="AQ32" t="s">
        <v>70</v>
      </c>
      <c r="AR32" t="s">
        <v>90</v>
      </c>
      <c r="AS32" t="s">
        <v>61</v>
      </c>
      <c r="AT32">
        <v>1.1000000000000001</v>
      </c>
      <c r="AU32" t="s">
        <v>61</v>
      </c>
      <c r="AV32">
        <v>195</v>
      </c>
      <c r="AW32" t="s">
        <v>61</v>
      </c>
      <c r="AX32">
        <v>55</v>
      </c>
      <c r="AZ32">
        <v>1.2656663733312759</v>
      </c>
      <c r="BA32" t="s">
        <v>61</v>
      </c>
      <c r="BB32" t="s">
        <v>61</v>
      </c>
      <c r="BC32" t="s">
        <v>61</v>
      </c>
      <c r="BD32" t="s">
        <v>61</v>
      </c>
      <c r="BE32" t="s">
        <v>61</v>
      </c>
      <c r="BF32">
        <v>2130</v>
      </c>
      <c r="BG32" t="s">
        <v>61</v>
      </c>
      <c r="BH32">
        <v>1640</v>
      </c>
      <c r="BI32" t="s">
        <v>61</v>
      </c>
      <c r="BJ32">
        <v>0.26142573788522672</v>
      </c>
    </row>
    <row r="33" spans="1:63" x14ac:dyDescent="0.25">
      <c r="A33">
        <v>32</v>
      </c>
      <c r="B33" t="s">
        <v>56</v>
      </c>
      <c r="C33">
        <v>3</v>
      </c>
      <c r="D33" t="s">
        <v>95</v>
      </c>
      <c r="E33">
        <v>1985</v>
      </c>
      <c r="F33" t="s">
        <v>341</v>
      </c>
      <c r="G33" t="s">
        <v>289</v>
      </c>
      <c r="H33">
        <v>4</v>
      </c>
      <c r="I33" t="s">
        <v>68</v>
      </c>
      <c r="J33">
        <v>3</v>
      </c>
      <c r="K33">
        <v>4</v>
      </c>
      <c r="L33">
        <f t="shared" si="0"/>
        <v>0.5</v>
      </c>
      <c r="M33" t="s">
        <v>96</v>
      </c>
      <c r="N33" t="s">
        <v>97</v>
      </c>
      <c r="O33">
        <v>34.656545000000001</v>
      </c>
      <c r="P33">
        <v>-86.879299000000003</v>
      </c>
      <c r="Q33" s="12"/>
      <c r="R33">
        <v>1.5</v>
      </c>
      <c r="S33" t="s">
        <v>84</v>
      </c>
      <c r="T33" t="s">
        <v>61</v>
      </c>
      <c r="U33" t="s">
        <v>81</v>
      </c>
      <c r="V33" t="s">
        <v>64</v>
      </c>
      <c r="W33" s="3" t="s">
        <v>85</v>
      </c>
      <c r="X33" t="s">
        <v>61</v>
      </c>
      <c r="Y33" t="s">
        <v>61</v>
      </c>
      <c r="Z33">
        <v>11</v>
      </c>
      <c r="AA33">
        <v>1982</v>
      </c>
      <c r="AB33">
        <v>45</v>
      </c>
      <c r="AC33" t="s">
        <v>66</v>
      </c>
      <c r="AD33" s="3" t="s">
        <v>61</v>
      </c>
      <c r="AE33" s="3" t="s">
        <v>61</v>
      </c>
      <c r="AF33" s="3" t="s">
        <v>61</v>
      </c>
      <c r="AG33" s="3">
        <v>1983</v>
      </c>
      <c r="AH33" t="s">
        <v>86</v>
      </c>
      <c r="AI33" t="s">
        <v>87</v>
      </c>
      <c r="AJ33" t="s">
        <v>88</v>
      </c>
      <c r="AK33" t="s">
        <v>69</v>
      </c>
      <c r="AL33" t="s">
        <v>61</v>
      </c>
      <c r="AM33" t="s">
        <v>61</v>
      </c>
      <c r="AN33">
        <v>4</v>
      </c>
      <c r="AO33" s="3">
        <v>1983</v>
      </c>
      <c r="AP33" t="s">
        <v>61</v>
      </c>
      <c r="AQ33" t="s">
        <v>70</v>
      </c>
      <c r="AR33" t="s">
        <v>90</v>
      </c>
      <c r="AS33" t="s">
        <v>61</v>
      </c>
      <c r="AT33">
        <v>2.8</v>
      </c>
      <c r="AU33" t="s">
        <v>61</v>
      </c>
      <c r="AV33">
        <v>197</v>
      </c>
      <c r="AW33" t="s">
        <v>61</v>
      </c>
      <c r="AX33">
        <v>62</v>
      </c>
      <c r="AZ33">
        <v>1.1560693436928968</v>
      </c>
      <c r="BA33" t="s">
        <v>61</v>
      </c>
      <c r="BB33" t="s">
        <v>61</v>
      </c>
      <c r="BC33" t="s">
        <v>61</v>
      </c>
      <c r="BD33" t="s">
        <v>61</v>
      </c>
      <c r="BE33" t="s">
        <v>61</v>
      </c>
      <c r="BF33">
        <v>3950</v>
      </c>
      <c r="BG33" t="s">
        <v>61</v>
      </c>
      <c r="BH33">
        <v>3950</v>
      </c>
      <c r="BI33" t="s">
        <v>61</v>
      </c>
      <c r="BJ33">
        <v>0</v>
      </c>
    </row>
    <row r="34" spans="1:63" x14ac:dyDescent="0.25">
      <c r="A34">
        <v>33</v>
      </c>
      <c r="B34" t="s">
        <v>56</v>
      </c>
      <c r="C34">
        <v>3</v>
      </c>
      <c r="D34" t="s">
        <v>95</v>
      </c>
      <c r="E34">
        <v>1985</v>
      </c>
      <c r="F34" t="s">
        <v>341</v>
      </c>
      <c r="G34" t="s">
        <v>289</v>
      </c>
      <c r="H34">
        <v>4</v>
      </c>
      <c r="I34" t="s">
        <v>68</v>
      </c>
      <c r="J34">
        <v>3</v>
      </c>
      <c r="K34">
        <v>4</v>
      </c>
      <c r="L34">
        <f t="shared" si="0"/>
        <v>0.5</v>
      </c>
      <c r="M34" t="s">
        <v>96</v>
      </c>
      <c r="N34" t="s">
        <v>97</v>
      </c>
      <c r="O34">
        <v>34.656545000000001</v>
      </c>
      <c r="P34">
        <v>-86.879299000000003</v>
      </c>
      <c r="Q34" s="12"/>
      <c r="R34">
        <v>1.5</v>
      </c>
      <c r="S34" t="s">
        <v>84</v>
      </c>
      <c r="T34" t="s">
        <v>61</v>
      </c>
      <c r="U34" t="s">
        <v>91</v>
      </c>
      <c r="V34" t="s">
        <v>64</v>
      </c>
      <c r="W34" s="3" t="s">
        <v>85</v>
      </c>
      <c r="X34" t="s">
        <v>61</v>
      </c>
      <c r="Y34" t="s">
        <v>61</v>
      </c>
      <c r="Z34">
        <v>11</v>
      </c>
      <c r="AA34">
        <v>1982</v>
      </c>
      <c r="AB34">
        <v>135</v>
      </c>
      <c r="AC34" t="s">
        <v>66</v>
      </c>
      <c r="AD34" s="3" t="s">
        <v>61</v>
      </c>
      <c r="AE34" s="3" t="s">
        <v>61</v>
      </c>
      <c r="AF34" s="3" t="s">
        <v>61</v>
      </c>
      <c r="AG34" s="3">
        <v>1983</v>
      </c>
      <c r="AH34" t="s">
        <v>86</v>
      </c>
      <c r="AI34" t="s">
        <v>87</v>
      </c>
      <c r="AJ34" t="s">
        <v>88</v>
      </c>
      <c r="AK34" t="s">
        <v>69</v>
      </c>
      <c r="AL34" t="s">
        <v>61</v>
      </c>
      <c r="AM34" t="s">
        <v>61</v>
      </c>
      <c r="AN34">
        <v>4</v>
      </c>
      <c r="AO34" s="3">
        <v>1983</v>
      </c>
      <c r="AP34" t="s">
        <v>61</v>
      </c>
      <c r="AQ34" t="s">
        <v>70</v>
      </c>
      <c r="AR34" t="s">
        <v>90</v>
      </c>
      <c r="AS34" t="s">
        <v>61</v>
      </c>
      <c r="AT34">
        <v>2.2999999999999998</v>
      </c>
      <c r="AU34" t="s">
        <v>61</v>
      </c>
      <c r="AV34">
        <v>150</v>
      </c>
      <c r="AW34" t="s">
        <v>61</v>
      </c>
      <c r="AX34">
        <v>62</v>
      </c>
      <c r="AZ34">
        <v>0.88350090905116418</v>
      </c>
      <c r="BA34" t="s">
        <v>61</v>
      </c>
      <c r="BB34" t="s">
        <v>61</v>
      </c>
      <c r="BC34" t="s">
        <v>61</v>
      </c>
      <c r="BD34" t="s">
        <v>61</v>
      </c>
      <c r="BE34" t="s">
        <v>61</v>
      </c>
      <c r="BF34">
        <v>4030</v>
      </c>
      <c r="BG34" t="s">
        <v>61</v>
      </c>
      <c r="BH34">
        <v>3950</v>
      </c>
      <c r="BI34" t="s">
        <v>61</v>
      </c>
      <c r="BJ34">
        <v>2.005079704556122E-2</v>
      </c>
    </row>
    <row r="35" spans="1:63" x14ac:dyDescent="0.25">
      <c r="A35">
        <v>34</v>
      </c>
      <c r="B35" t="s">
        <v>56</v>
      </c>
      <c r="C35">
        <v>3</v>
      </c>
      <c r="D35" t="s">
        <v>95</v>
      </c>
      <c r="E35">
        <v>1985</v>
      </c>
      <c r="F35" t="s">
        <v>341</v>
      </c>
      <c r="G35" t="s">
        <v>289</v>
      </c>
      <c r="H35">
        <v>4</v>
      </c>
      <c r="I35" t="s">
        <v>68</v>
      </c>
      <c r="J35">
        <v>3</v>
      </c>
      <c r="K35">
        <v>4</v>
      </c>
      <c r="L35">
        <f t="shared" si="0"/>
        <v>0.5</v>
      </c>
      <c r="M35" t="s">
        <v>96</v>
      </c>
      <c r="N35" t="s">
        <v>97</v>
      </c>
      <c r="O35">
        <v>34.656545000000001</v>
      </c>
      <c r="P35">
        <v>-86.879299000000003</v>
      </c>
      <c r="Q35" s="12"/>
      <c r="R35">
        <v>1.5</v>
      </c>
      <c r="S35" t="s">
        <v>84</v>
      </c>
      <c r="T35" t="s">
        <v>61</v>
      </c>
      <c r="U35" t="s">
        <v>82</v>
      </c>
      <c r="V35" t="s">
        <v>83</v>
      </c>
      <c r="W35" s="3" t="s">
        <v>85</v>
      </c>
      <c r="X35" t="s">
        <v>61</v>
      </c>
      <c r="Y35" t="s">
        <v>61</v>
      </c>
      <c r="Z35">
        <v>11</v>
      </c>
      <c r="AA35">
        <v>1982</v>
      </c>
      <c r="AB35">
        <v>35</v>
      </c>
      <c r="AC35" t="s">
        <v>66</v>
      </c>
      <c r="AD35" s="3" t="s">
        <v>61</v>
      </c>
      <c r="AE35" s="3" t="s">
        <v>61</v>
      </c>
      <c r="AF35" s="3" t="s">
        <v>61</v>
      </c>
      <c r="AG35" s="3">
        <v>1983</v>
      </c>
      <c r="AH35" t="s">
        <v>86</v>
      </c>
      <c r="AI35" t="s">
        <v>87</v>
      </c>
      <c r="AJ35" t="s">
        <v>88</v>
      </c>
      <c r="AK35" t="s">
        <v>69</v>
      </c>
      <c r="AL35" t="s">
        <v>61</v>
      </c>
      <c r="AM35" t="s">
        <v>61</v>
      </c>
      <c r="AN35">
        <v>4</v>
      </c>
      <c r="AO35" s="3">
        <v>1983</v>
      </c>
      <c r="AP35" t="s">
        <v>61</v>
      </c>
      <c r="AQ35" t="s">
        <v>70</v>
      </c>
      <c r="AR35" t="s">
        <v>90</v>
      </c>
      <c r="AS35" t="s">
        <v>61</v>
      </c>
      <c r="AT35">
        <v>1.1000000000000001</v>
      </c>
      <c r="AU35" t="s">
        <v>61</v>
      </c>
      <c r="AV35">
        <v>255</v>
      </c>
      <c r="AW35" t="s">
        <v>61</v>
      </c>
      <c r="AX35">
        <v>62</v>
      </c>
      <c r="AZ35">
        <v>1.4141291601133348</v>
      </c>
      <c r="BA35" t="s">
        <v>61</v>
      </c>
      <c r="BB35" t="s">
        <v>61</v>
      </c>
      <c r="BC35" t="s">
        <v>61</v>
      </c>
      <c r="BD35" t="s">
        <v>61</v>
      </c>
      <c r="BE35" t="s">
        <v>61</v>
      </c>
      <c r="BF35">
        <v>3500</v>
      </c>
      <c r="BG35" t="s">
        <v>61</v>
      </c>
      <c r="BH35">
        <v>3950</v>
      </c>
      <c r="BI35" t="s">
        <v>61</v>
      </c>
      <c r="BJ35">
        <v>-0.12095261041766256</v>
      </c>
    </row>
    <row r="36" spans="1:63" x14ac:dyDescent="0.25">
      <c r="A36">
        <v>35</v>
      </c>
      <c r="B36" t="s">
        <v>56</v>
      </c>
      <c r="C36">
        <v>3</v>
      </c>
      <c r="D36" t="s">
        <v>95</v>
      </c>
      <c r="E36">
        <v>1985</v>
      </c>
      <c r="F36" t="s">
        <v>341</v>
      </c>
      <c r="G36" t="s">
        <v>289</v>
      </c>
      <c r="H36">
        <v>4</v>
      </c>
      <c r="I36" t="s">
        <v>68</v>
      </c>
      <c r="J36">
        <v>3</v>
      </c>
      <c r="K36">
        <v>4</v>
      </c>
      <c r="L36">
        <f t="shared" si="0"/>
        <v>0.5</v>
      </c>
      <c r="M36" t="s">
        <v>96</v>
      </c>
      <c r="N36" t="s">
        <v>97</v>
      </c>
      <c r="O36">
        <v>34.656545000000001</v>
      </c>
      <c r="P36">
        <v>-86.879299000000003</v>
      </c>
      <c r="Q36" s="12"/>
      <c r="R36">
        <v>1.5</v>
      </c>
      <c r="S36" t="s">
        <v>84</v>
      </c>
      <c r="T36" t="s">
        <v>61</v>
      </c>
      <c r="U36" t="s">
        <v>81</v>
      </c>
      <c r="V36" t="s">
        <v>64</v>
      </c>
      <c r="W36" s="3" t="s">
        <v>85</v>
      </c>
      <c r="X36" t="s">
        <v>61</v>
      </c>
      <c r="Y36" t="s">
        <v>61</v>
      </c>
      <c r="Z36">
        <v>11</v>
      </c>
      <c r="AA36">
        <v>1982</v>
      </c>
      <c r="AB36">
        <v>45</v>
      </c>
      <c r="AC36" t="s">
        <v>66</v>
      </c>
      <c r="AD36" s="3" t="s">
        <v>61</v>
      </c>
      <c r="AE36" s="3" t="s">
        <v>61</v>
      </c>
      <c r="AF36" s="3" t="s">
        <v>61</v>
      </c>
      <c r="AG36" s="3">
        <v>1983</v>
      </c>
      <c r="AH36" t="s">
        <v>86</v>
      </c>
      <c r="AI36" t="s">
        <v>87</v>
      </c>
      <c r="AJ36" t="s">
        <v>88</v>
      </c>
      <c r="AK36" t="s">
        <v>69</v>
      </c>
      <c r="AL36" t="s">
        <v>61</v>
      </c>
      <c r="AM36" t="s">
        <v>61</v>
      </c>
      <c r="AN36">
        <v>4</v>
      </c>
      <c r="AO36" s="3">
        <v>1983</v>
      </c>
      <c r="AP36" t="s">
        <v>61</v>
      </c>
      <c r="AQ36" t="s">
        <v>70</v>
      </c>
      <c r="AR36" t="s">
        <v>90</v>
      </c>
      <c r="AS36" t="s">
        <v>61</v>
      </c>
      <c r="AT36">
        <v>2.8</v>
      </c>
      <c r="AU36" t="s">
        <v>61</v>
      </c>
      <c r="AV36">
        <v>94</v>
      </c>
      <c r="AW36" t="s">
        <v>61</v>
      </c>
      <c r="AX36">
        <v>0</v>
      </c>
      <c r="AZ36" s="17" t="s">
        <v>61</v>
      </c>
      <c r="BA36" t="s">
        <v>61</v>
      </c>
      <c r="BB36" t="s">
        <v>61</v>
      </c>
      <c r="BC36" t="s">
        <v>61</v>
      </c>
      <c r="BD36" t="s">
        <v>61</v>
      </c>
      <c r="BE36" t="s">
        <v>61</v>
      </c>
      <c r="BF36">
        <v>3500</v>
      </c>
      <c r="BG36" t="s">
        <v>61</v>
      </c>
      <c r="BH36">
        <v>3800</v>
      </c>
      <c r="BI36" t="s">
        <v>61</v>
      </c>
      <c r="BJ36">
        <v>-8.2238098236972118E-2</v>
      </c>
    </row>
    <row r="37" spans="1:63" x14ac:dyDescent="0.25">
      <c r="A37">
        <v>36</v>
      </c>
      <c r="B37" t="s">
        <v>56</v>
      </c>
      <c r="C37">
        <v>3</v>
      </c>
      <c r="D37" t="s">
        <v>95</v>
      </c>
      <c r="E37">
        <v>1985</v>
      </c>
      <c r="F37" t="s">
        <v>341</v>
      </c>
      <c r="G37" t="s">
        <v>289</v>
      </c>
      <c r="H37">
        <v>4</v>
      </c>
      <c r="I37" t="s">
        <v>68</v>
      </c>
      <c r="J37">
        <v>3</v>
      </c>
      <c r="K37">
        <v>4</v>
      </c>
      <c r="L37">
        <f t="shared" si="0"/>
        <v>0.5</v>
      </c>
      <c r="M37" t="s">
        <v>96</v>
      </c>
      <c r="N37" t="s">
        <v>97</v>
      </c>
      <c r="O37">
        <v>34.656545000000001</v>
      </c>
      <c r="P37">
        <v>-86.879299000000003</v>
      </c>
      <c r="Q37" s="12"/>
      <c r="R37">
        <v>1.5</v>
      </c>
      <c r="S37" t="s">
        <v>84</v>
      </c>
      <c r="T37" t="s">
        <v>61</v>
      </c>
      <c r="U37" t="s">
        <v>91</v>
      </c>
      <c r="V37" t="s">
        <v>64</v>
      </c>
      <c r="W37" s="3" t="s">
        <v>85</v>
      </c>
      <c r="X37" t="s">
        <v>61</v>
      </c>
      <c r="Y37" t="s">
        <v>61</v>
      </c>
      <c r="Z37">
        <v>11</v>
      </c>
      <c r="AA37">
        <v>1982</v>
      </c>
      <c r="AB37">
        <v>135</v>
      </c>
      <c r="AC37" t="s">
        <v>66</v>
      </c>
      <c r="AD37" s="3" t="s">
        <v>61</v>
      </c>
      <c r="AE37" s="3" t="s">
        <v>61</v>
      </c>
      <c r="AF37" s="3" t="s">
        <v>61</v>
      </c>
      <c r="AG37" s="3">
        <v>1983</v>
      </c>
      <c r="AH37" t="s">
        <v>86</v>
      </c>
      <c r="AI37" t="s">
        <v>87</v>
      </c>
      <c r="AJ37" t="s">
        <v>88</v>
      </c>
      <c r="AK37" t="s">
        <v>69</v>
      </c>
      <c r="AL37" t="s">
        <v>61</v>
      </c>
      <c r="AM37" t="s">
        <v>61</v>
      </c>
      <c r="AN37">
        <v>4</v>
      </c>
      <c r="AO37" s="3">
        <v>1983</v>
      </c>
      <c r="AP37" t="s">
        <v>61</v>
      </c>
      <c r="AQ37" t="s">
        <v>70</v>
      </c>
      <c r="AR37" t="s">
        <v>90</v>
      </c>
      <c r="AS37" t="s">
        <v>61</v>
      </c>
      <c r="AT37">
        <v>2.2999999999999998</v>
      </c>
      <c r="AU37" t="s">
        <v>61</v>
      </c>
      <c r="AV37">
        <v>94</v>
      </c>
      <c r="AW37" t="s">
        <v>61</v>
      </c>
      <c r="AX37">
        <v>0</v>
      </c>
      <c r="AZ37" s="17" t="s">
        <v>61</v>
      </c>
      <c r="BA37" t="s">
        <v>61</v>
      </c>
      <c r="BB37" t="s">
        <v>61</v>
      </c>
      <c r="BC37" t="s">
        <v>61</v>
      </c>
      <c r="BD37" t="s">
        <v>61</v>
      </c>
      <c r="BE37" t="s">
        <v>61</v>
      </c>
      <c r="BF37">
        <v>4144</v>
      </c>
      <c r="BG37" t="s">
        <v>61</v>
      </c>
      <c r="BH37">
        <v>3800</v>
      </c>
      <c r="BI37" t="s">
        <v>61</v>
      </c>
      <c r="BJ37">
        <v>8.6660438224841943E-2</v>
      </c>
    </row>
    <row r="38" spans="1:63" x14ac:dyDescent="0.25">
      <c r="A38">
        <v>37</v>
      </c>
      <c r="B38" t="s">
        <v>56</v>
      </c>
      <c r="C38">
        <v>3</v>
      </c>
      <c r="D38" t="s">
        <v>95</v>
      </c>
      <c r="E38">
        <v>1985</v>
      </c>
      <c r="F38" t="s">
        <v>341</v>
      </c>
      <c r="G38" t="s">
        <v>289</v>
      </c>
      <c r="H38">
        <v>4</v>
      </c>
      <c r="I38" t="s">
        <v>68</v>
      </c>
      <c r="J38">
        <v>3</v>
      </c>
      <c r="K38">
        <v>4</v>
      </c>
      <c r="L38">
        <f t="shared" si="0"/>
        <v>0.5</v>
      </c>
      <c r="M38" t="s">
        <v>96</v>
      </c>
      <c r="N38" t="s">
        <v>97</v>
      </c>
      <c r="O38">
        <v>34.656545000000001</v>
      </c>
      <c r="P38">
        <v>-86.879299000000003</v>
      </c>
      <c r="Q38" s="12"/>
      <c r="R38">
        <v>1.5</v>
      </c>
      <c r="S38" t="s">
        <v>84</v>
      </c>
      <c r="T38" t="s">
        <v>61</v>
      </c>
      <c r="U38" t="s">
        <v>82</v>
      </c>
      <c r="V38" t="s">
        <v>83</v>
      </c>
      <c r="W38" s="3" t="s">
        <v>85</v>
      </c>
      <c r="X38" t="s">
        <v>61</v>
      </c>
      <c r="Y38" t="s">
        <v>61</v>
      </c>
      <c r="Z38">
        <v>11</v>
      </c>
      <c r="AA38">
        <v>1982</v>
      </c>
      <c r="AB38">
        <v>35</v>
      </c>
      <c r="AC38" t="s">
        <v>66</v>
      </c>
      <c r="AD38" s="3" t="s">
        <v>61</v>
      </c>
      <c r="AE38" s="3" t="s">
        <v>61</v>
      </c>
      <c r="AF38" s="3" t="s">
        <v>61</v>
      </c>
      <c r="AG38" s="3">
        <v>1983</v>
      </c>
      <c r="AH38" t="s">
        <v>86</v>
      </c>
      <c r="AI38" t="s">
        <v>87</v>
      </c>
      <c r="AJ38" t="s">
        <v>88</v>
      </c>
      <c r="AK38" t="s">
        <v>69</v>
      </c>
      <c r="AL38" t="s">
        <v>61</v>
      </c>
      <c r="AM38" t="s">
        <v>61</v>
      </c>
      <c r="AN38">
        <v>4</v>
      </c>
      <c r="AO38" s="3">
        <v>1983</v>
      </c>
      <c r="AP38" t="s">
        <v>61</v>
      </c>
      <c r="AQ38" t="s">
        <v>70</v>
      </c>
      <c r="AR38" t="s">
        <v>90</v>
      </c>
      <c r="AS38" t="s">
        <v>61</v>
      </c>
      <c r="AT38">
        <v>1.1000000000000001</v>
      </c>
      <c r="AU38" t="s">
        <v>61</v>
      </c>
      <c r="AV38">
        <v>18</v>
      </c>
      <c r="AW38" t="s">
        <v>61</v>
      </c>
      <c r="AX38">
        <v>0</v>
      </c>
      <c r="AZ38" s="17" t="s">
        <v>61</v>
      </c>
      <c r="BA38" t="s">
        <v>61</v>
      </c>
      <c r="BB38" t="s">
        <v>61</v>
      </c>
      <c r="BC38" t="s">
        <v>61</v>
      </c>
      <c r="BD38" t="s">
        <v>61</v>
      </c>
      <c r="BE38" t="s">
        <v>61</v>
      </c>
      <c r="BF38">
        <v>3140</v>
      </c>
      <c r="BG38" t="s">
        <v>61</v>
      </c>
      <c r="BH38">
        <v>3800</v>
      </c>
      <c r="BI38" t="s">
        <v>61</v>
      </c>
      <c r="BJ38">
        <v>-0.19077826681217808</v>
      </c>
    </row>
    <row r="39" spans="1:63" x14ac:dyDescent="0.25">
      <c r="A39">
        <v>38</v>
      </c>
      <c r="B39" t="s">
        <v>56</v>
      </c>
      <c r="C39">
        <v>3</v>
      </c>
      <c r="D39" t="s">
        <v>95</v>
      </c>
      <c r="E39">
        <v>1985</v>
      </c>
      <c r="F39" t="s">
        <v>341</v>
      </c>
      <c r="G39" t="s">
        <v>289</v>
      </c>
      <c r="H39">
        <v>4</v>
      </c>
      <c r="I39" t="s">
        <v>68</v>
      </c>
      <c r="J39">
        <v>3</v>
      </c>
      <c r="K39">
        <v>4</v>
      </c>
      <c r="L39">
        <f t="shared" si="0"/>
        <v>0.5</v>
      </c>
      <c r="M39" t="s">
        <v>96</v>
      </c>
      <c r="N39" t="s">
        <v>97</v>
      </c>
      <c r="O39">
        <v>34.656545000000001</v>
      </c>
      <c r="P39">
        <v>-86.879299000000003</v>
      </c>
      <c r="Q39" s="12"/>
      <c r="R39">
        <v>1.5</v>
      </c>
      <c r="S39" t="s">
        <v>84</v>
      </c>
      <c r="T39" t="s">
        <v>61</v>
      </c>
      <c r="U39" t="s">
        <v>81</v>
      </c>
      <c r="V39" t="s">
        <v>64</v>
      </c>
      <c r="W39" s="3" t="s">
        <v>85</v>
      </c>
      <c r="X39" t="s">
        <v>61</v>
      </c>
      <c r="Y39" t="s">
        <v>61</v>
      </c>
      <c r="Z39">
        <v>11</v>
      </c>
      <c r="AA39">
        <v>1982</v>
      </c>
      <c r="AB39">
        <v>45</v>
      </c>
      <c r="AC39" t="s">
        <v>66</v>
      </c>
      <c r="AD39" s="3" t="s">
        <v>61</v>
      </c>
      <c r="AE39" s="3" t="s">
        <v>61</v>
      </c>
      <c r="AF39" s="3" t="s">
        <v>61</v>
      </c>
      <c r="AG39" s="3">
        <v>1983</v>
      </c>
      <c r="AH39" t="s">
        <v>86</v>
      </c>
      <c r="AI39" t="s">
        <v>87</v>
      </c>
      <c r="AJ39" t="s">
        <v>88</v>
      </c>
      <c r="AK39" t="s">
        <v>69</v>
      </c>
      <c r="AL39" t="s">
        <v>61</v>
      </c>
      <c r="AM39" t="s">
        <v>61</v>
      </c>
      <c r="AN39">
        <v>4</v>
      </c>
      <c r="AO39" s="3">
        <v>1983</v>
      </c>
      <c r="AP39" t="s">
        <v>61</v>
      </c>
      <c r="AQ39" t="s">
        <v>70</v>
      </c>
      <c r="AR39" t="s">
        <v>90</v>
      </c>
      <c r="AS39" t="s">
        <v>61</v>
      </c>
      <c r="AT39">
        <v>2.8</v>
      </c>
      <c r="AU39" t="s">
        <v>61</v>
      </c>
      <c r="AV39">
        <v>85</v>
      </c>
      <c r="AW39" t="s">
        <v>61</v>
      </c>
      <c r="AX39">
        <v>0</v>
      </c>
      <c r="AZ39" s="17" t="s">
        <v>61</v>
      </c>
      <c r="BA39" t="s">
        <v>61</v>
      </c>
      <c r="BB39" t="s">
        <v>61</v>
      </c>
      <c r="BC39" t="s">
        <v>61</v>
      </c>
      <c r="BD39" t="s">
        <v>61</v>
      </c>
      <c r="BE39" t="s">
        <v>61</v>
      </c>
      <c r="BF39">
        <v>3720</v>
      </c>
      <c r="BG39" t="s">
        <v>61</v>
      </c>
      <c r="BH39">
        <v>4020</v>
      </c>
      <c r="BI39" t="s">
        <v>61</v>
      </c>
      <c r="BJ39">
        <v>-7.7558234345874499E-2</v>
      </c>
    </row>
    <row r="40" spans="1:63" x14ac:dyDescent="0.25">
      <c r="A40">
        <v>39</v>
      </c>
      <c r="B40" t="s">
        <v>56</v>
      </c>
      <c r="C40">
        <v>3</v>
      </c>
      <c r="D40" t="s">
        <v>95</v>
      </c>
      <c r="E40">
        <v>1985</v>
      </c>
      <c r="F40" t="s">
        <v>341</v>
      </c>
      <c r="G40" t="s">
        <v>289</v>
      </c>
      <c r="H40">
        <v>4</v>
      </c>
      <c r="I40" t="s">
        <v>68</v>
      </c>
      <c r="J40">
        <v>3</v>
      </c>
      <c r="K40">
        <v>4</v>
      </c>
      <c r="L40">
        <f t="shared" si="0"/>
        <v>0.5</v>
      </c>
      <c r="M40" t="s">
        <v>96</v>
      </c>
      <c r="N40" t="s">
        <v>97</v>
      </c>
      <c r="O40">
        <v>34.656545000000001</v>
      </c>
      <c r="P40">
        <v>-86.879299000000003</v>
      </c>
      <c r="Q40" s="12"/>
      <c r="R40">
        <v>1.5</v>
      </c>
      <c r="S40" t="s">
        <v>84</v>
      </c>
      <c r="T40" t="s">
        <v>61</v>
      </c>
      <c r="U40" t="s">
        <v>91</v>
      </c>
      <c r="V40" t="s">
        <v>64</v>
      </c>
      <c r="W40" s="3" t="s">
        <v>85</v>
      </c>
      <c r="X40" t="s">
        <v>61</v>
      </c>
      <c r="Y40" t="s">
        <v>61</v>
      </c>
      <c r="Z40">
        <v>11</v>
      </c>
      <c r="AA40">
        <v>1982</v>
      </c>
      <c r="AB40">
        <v>135</v>
      </c>
      <c r="AC40" t="s">
        <v>66</v>
      </c>
      <c r="AD40" s="3" t="s">
        <v>61</v>
      </c>
      <c r="AE40" s="3" t="s">
        <v>61</v>
      </c>
      <c r="AF40" s="3" t="s">
        <v>61</v>
      </c>
      <c r="AG40" s="3">
        <v>1983</v>
      </c>
      <c r="AH40" t="s">
        <v>86</v>
      </c>
      <c r="AI40" t="s">
        <v>87</v>
      </c>
      <c r="AJ40" t="s">
        <v>88</v>
      </c>
      <c r="AK40" t="s">
        <v>69</v>
      </c>
      <c r="AL40" t="s">
        <v>61</v>
      </c>
      <c r="AM40" t="s">
        <v>61</v>
      </c>
      <c r="AN40">
        <v>4</v>
      </c>
      <c r="AO40" s="3">
        <v>1983</v>
      </c>
      <c r="AP40" t="s">
        <v>61</v>
      </c>
      <c r="AQ40" t="s">
        <v>70</v>
      </c>
      <c r="AR40" t="s">
        <v>90</v>
      </c>
      <c r="AS40" t="s">
        <v>61</v>
      </c>
      <c r="AT40">
        <v>2.2999999999999998</v>
      </c>
      <c r="AU40" t="s">
        <v>61</v>
      </c>
      <c r="AV40">
        <v>17</v>
      </c>
      <c r="AW40" t="s">
        <v>61</v>
      </c>
      <c r="AX40">
        <v>0</v>
      </c>
      <c r="AZ40" s="17" t="s">
        <v>61</v>
      </c>
      <c r="BA40" t="s">
        <v>61</v>
      </c>
      <c r="BB40" t="s">
        <v>61</v>
      </c>
      <c r="BC40" t="s">
        <v>61</v>
      </c>
      <c r="BD40" t="s">
        <v>61</v>
      </c>
      <c r="BE40" t="s">
        <v>61</v>
      </c>
      <c r="BF40">
        <v>3850</v>
      </c>
      <c r="BG40" t="s">
        <v>61</v>
      </c>
      <c r="BH40">
        <v>4020</v>
      </c>
      <c r="BI40" t="s">
        <v>61</v>
      </c>
      <c r="BJ40">
        <v>-4.3208754331236811E-2</v>
      </c>
    </row>
    <row r="41" spans="1:63" x14ac:dyDescent="0.25">
      <c r="A41">
        <v>40</v>
      </c>
      <c r="B41" t="s">
        <v>56</v>
      </c>
      <c r="C41">
        <v>3</v>
      </c>
      <c r="D41" t="s">
        <v>95</v>
      </c>
      <c r="E41">
        <v>1985</v>
      </c>
      <c r="F41" t="s">
        <v>341</v>
      </c>
      <c r="G41" t="s">
        <v>289</v>
      </c>
      <c r="H41">
        <v>4</v>
      </c>
      <c r="I41" t="s">
        <v>68</v>
      </c>
      <c r="J41">
        <v>3</v>
      </c>
      <c r="K41">
        <v>4</v>
      </c>
      <c r="L41">
        <f t="shared" si="0"/>
        <v>0.5</v>
      </c>
      <c r="M41" t="s">
        <v>96</v>
      </c>
      <c r="N41" t="s">
        <v>97</v>
      </c>
      <c r="O41">
        <v>34.656545000000001</v>
      </c>
      <c r="P41">
        <v>-86.879299000000003</v>
      </c>
      <c r="Q41" s="12"/>
      <c r="R41">
        <v>1.5</v>
      </c>
      <c r="S41" t="s">
        <v>84</v>
      </c>
      <c r="T41" t="s">
        <v>61</v>
      </c>
      <c r="U41" t="s">
        <v>82</v>
      </c>
      <c r="V41" t="s">
        <v>83</v>
      </c>
      <c r="W41" s="3" t="s">
        <v>85</v>
      </c>
      <c r="X41" t="s">
        <v>61</v>
      </c>
      <c r="Y41" t="s">
        <v>61</v>
      </c>
      <c r="Z41">
        <v>11</v>
      </c>
      <c r="AA41">
        <v>1982</v>
      </c>
      <c r="AB41">
        <v>35</v>
      </c>
      <c r="AC41" t="s">
        <v>66</v>
      </c>
      <c r="AD41" s="3" t="s">
        <v>61</v>
      </c>
      <c r="AE41" s="3" t="s">
        <v>61</v>
      </c>
      <c r="AF41" s="3" t="s">
        <v>61</v>
      </c>
      <c r="AG41" s="3">
        <v>1983</v>
      </c>
      <c r="AH41" t="s">
        <v>86</v>
      </c>
      <c r="AI41" t="s">
        <v>87</v>
      </c>
      <c r="AJ41" t="s">
        <v>88</v>
      </c>
      <c r="AK41" t="s">
        <v>69</v>
      </c>
      <c r="AL41" t="s">
        <v>61</v>
      </c>
      <c r="AM41" t="s">
        <v>61</v>
      </c>
      <c r="AN41">
        <v>4</v>
      </c>
      <c r="AO41" s="3">
        <v>1983</v>
      </c>
      <c r="AP41" t="s">
        <v>61</v>
      </c>
      <c r="AQ41" t="s">
        <v>70</v>
      </c>
      <c r="AR41" t="s">
        <v>90</v>
      </c>
      <c r="AS41" t="s">
        <v>61</v>
      </c>
      <c r="AT41">
        <v>1.1000000000000001</v>
      </c>
      <c r="AU41" t="s">
        <v>61</v>
      </c>
      <c r="AV41">
        <v>1</v>
      </c>
      <c r="AW41" t="s">
        <v>61</v>
      </c>
      <c r="AX41">
        <v>0</v>
      </c>
      <c r="AZ41" s="17" t="s">
        <v>61</v>
      </c>
      <c r="BA41" t="s">
        <v>61</v>
      </c>
      <c r="BB41" t="s">
        <v>61</v>
      </c>
      <c r="BC41" t="s">
        <v>61</v>
      </c>
      <c r="BD41" t="s">
        <v>61</v>
      </c>
      <c r="BE41" t="s">
        <v>61</v>
      </c>
      <c r="BF41">
        <v>3870</v>
      </c>
      <c r="BG41" t="s">
        <v>61</v>
      </c>
      <c r="BH41">
        <v>4020</v>
      </c>
      <c r="BI41" t="s">
        <v>61</v>
      </c>
      <c r="BJ41">
        <v>-3.8027395589239253E-2</v>
      </c>
    </row>
    <row r="42" spans="1:63" x14ac:dyDescent="0.25">
      <c r="A42">
        <v>41</v>
      </c>
      <c r="B42" t="s">
        <v>56</v>
      </c>
      <c r="C42">
        <v>4</v>
      </c>
      <c r="D42" t="s">
        <v>135</v>
      </c>
      <c r="E42">
        <v>2012</v>
      </c>
      <c r="F42" t="s">
        <v>339</v>
      </c>
      <c r="G42" t="s">
        <v>58</v>
      </c>
      <c r="H42">
        <v>4</v>
      </c>
      <c r="I42" t="s">
        <v>68</v>
      </c>
      <c r="J42">
        <v>2</v>
      </c>
      <c r="K42">
        <v>4</v>
      </c>
      <c r="L42">
        <f t="shared" si="0"/>
        <v>0.5</v>
      </c>
      <c r="M42" t="s">
        <v>131</v>
      </c>
      <c r="N42" t="s">
        <v>132</v>
      </c>
      <c r="O42">
        <v>34.773561999999998</v>
      </c>
      <c r="P42">
        <v>-90.757487999999995</v>
      </c>
      <c r="Q42" s="12"/>
      <c r="R42">
        <v>1.5</v>
      </c>
      <c r="S42" t="s">
        <v>84</v>
      </c>
      <c r="T42">
        <v>6.2</v>
      </c>
      <c r="U42" t="s">
        <v>82</v>
      </c>
      <c r="V42" t="s">
        <v>83</v>
      </c>
      <c r="W42" t="s">
        <v>85</v>
      </c>
      <c r="X42" s="13">
        <v>322</v>
      </c>
      <c r="Y42">
        <v>17</v>
      </c>
      <c r="Z42">
        <v>11</v>
      </c>
      <c r="AA42">
        <v>2008</v>
      </c>
      <c r="AB42">
        <v>67</v>
      </c>
      <c r="AC42" t="s">
        <v>66</v>
      </c>
      <c r="AD42" s="13">
        <v>125</v>
      </c>
      <c r="AE42">
        <v>5</v>
      </c>
      <c r="AF42">
        <v>5</v>
      </c>
      <c r="AG42">
        <v>2009</v>
      </c>
      <c r="AH42" t="s">
        <v>86</v>
      </c>
      <c r="AI42" t="s">
        <v>87</v>
      </c>
      <c r="AJ42" t="s">
        <v>88</v>
      </c>
      <c r="AK42" t="s">
        <v>69</v>
      </c>
      <c r="AL42" s="13">
        <v>139</v>
      </c>
      <c r="AM42">
        <v>19</v>
      </c>
      <c r="AN42">
        <v>5</v>
      </c>
      <c r="AO42">
        <v>2009</v>
      </c>
      <c r="AP42">
        <f t="shared" ref="AP42:AP49" si="1">AL42-AD42</f>
        <v>14</v>
      </c>
      <c r="AQ42" t="s">
        <v>70</v>
      </c>
      <c r="AR42" t="s">
        <v>71</v>
      </c>
      <c r="AS42" t="s">
        <v>72</v>
      </c>
      <c r="AT42" t="s">
        <v>61</v>
      </c>
      <c r="AU42" t="s">
        <v>61</v>
      </c>
      <c r="AV42">
        <v>1500</v>
      </c>
      <c r="AW42" t="s">
        <v>61</v>
      </c>
      <c r="AX42">
        <v>4400</v>
      </c>
      <c r="AY42" t="s">
        <v>61</v>
      </c>
      <c r="AZ42">
        <v>-1.0761394328160512</v>
      </c>
      <c r="BA42" t="s">
        <v>61</v>
      </c>
      <c r="BB42" t="s">
        <v>61</v>
      </c>
      <c r="BC42" t="s">
        <v>61</v>
      </c>
      <c r="BD42" t="s">
        <v>61</v>
      </c>
      <c r="BE42" t="s">
        <v>61</v>
      </c>
      <c r="BF42">
        <v>2802</v>
      </c>
      <c r="BG42" t="s">
        <v>61</v>
      </c>
      <c r="BH42">
        <v>2852</v>
      </c>
      <c r="BI42" t="s">
        <v>61</v>
      </c>
      <c r="BJ42">
        <v>-1.7687054637234256E-2</v>
      </c>
    </row>
    <row r="43" spans="1:63" x14ac:dyDescent="0.25">
      <c r="A43">
        <v>42</v>
      </c>
      <c r="B43" t="s">
        <v>56</v>
      </c>
      <c r="C43">
        <v>4</v>
      </c>
      <c r="D43" t="s">
        <v>135</v>
      </c>
      <c r="E43">
        <v>2012</v>
      </c>
      <c r="F43" t="s">
        <v>339</v>
      </c>
      <c r="G43" t="s">
        <v>58</v>
      </c>
      <c r="H43">
        <v>4</v>
      </c>
      <c r="I43" t="s">
        <v>68</v>
      </c>
      <c r="J43">
        <v>2</v>
      </c>
      <c r="K43">
        <v>4</v>
      </c>
      <c r="L43">
        <f t="shared" si="0"/>
        <v>0.5</v>
      </c>
      <c r="M43" t="s">
        <v>131</v>
      </c>
      <c r="N43" t="s">
        <v>132</v>
      </c>
      <c r="O43">
        <v>34.773561999999998</v>
      </c>
      <c r="P43">
        <v>-90.757487999999995</v>
      </c>
      <c r="Q43" s="12"/>
      <c r="R43">
        <v>1.5</v>
      </c>
      <c r="S43" t="s">
        <v>84</v>
      </c>
      <c r="T43">
        <v>6.2</v>
      </c>
      <c r="U43" t="s">
        <v>82</v>
      </c>
      <c r="V43" t="s">
        <v>83</v>
      </c>
      <c r="W43" t="s">
        <v>134</v>
      </c>
      <c r="X43" s="13">
        <v>322</v>
      </c>
      <c r="Y43">
        <v>17</v>
      </c>
      <c r="Z43">
        <v>11</v>
      </c>
      <c r="AA43">
        <v>2008</v>
      </c>
      <c r="AB43">
        <v>67</v>
      </c>
      <c r="AC43" t="s">
        <v>66</v>
      </c>
      <c r="AD43" s="13">
        <v>125</v>
      </c>
      <c r="AE43">
        <v>5</v>
      </c>
      <c r="AF43">
        <v>5</v>
      </c>
      <c r="AG43">
        <v>2009</v>
      </c>
      <c r="AH43" t="s">
        <v>86</v>
      </c>
      <c r="AI43" t="s">
        <v>87</v>
      </c>
      <c r="AJ43" t="s">
        <v>88</v>
      </c>
      <c r="AK43" t="s">
        <v>69</v>
      </c>
      <c r="AL43" s="13">
        <v>139</v>
      </c>
      <c r="AM43">
        <v>19</v>
      </c>
      <c r="AN43">
        <v>5</v>
      </c>
      <c r="AO43">
        <v>2009</v>
      </c>
      <c r="AP43">
        <f t="shared" si="1"/>
        <v>14</v>
      </c>
      <c r="AQ43" t="s">
        <v>70</v>
      </c>
      <c r="AR43" t="s">
        <v>71</v>
      </c>
      <c r="AS43" t="s">
        <v>72</v>
      </c>
      <c r="AT43" t="s">
        <v>61</v>
      </c>
      <c r="AU43" t="s">
        <v>61</v>
      </c>
      <c r="AV43">
        <v>600</v>
      </c>
      <c r="AW43" t="s">
        <v>61</v>
      </c>
      <c r="AX43">
        <v>1600</v>
      </c>
      <c r="AY43" t="s">
        <v>61</v>
      </c>
      <c r="AZ43">
        <v>-0.98082925301172619</v>
      </c>
      <c r="BA43" t="s">
        <v>61</v>
      </c>
      <c r="BB43" t="s">
        <v>61</v>
      </c>
      <c r="BC43" t="s">
        <v>61</v>
      </c>
      <c r="BD43" t="s">
        <v>61</v>
      </c>
      <c r="BE43" t="s">
        <v>61</v>
      </c>
      <c r="BF43">
        <v>2384</v>
      </c>
      <c r="BG43" t="s">
        <v>61</v>
      </c>
      <c r="BH43">
        <v>2517</v>
      </c>
      <c r="BI43" t="s">
        <v>61</v>
      </c>
      <c r="BJ43">
        <v>-5.4287966950075484E-2</v>
      </c>
    </row>
    <row r="44" spans="1:63" x14ac:dyDescent="0.25">
      <c r="A44">
        <v>43</v>
      </c>
      <c r="B44" t="s">
        <v>56</v>
      </c>
      <c r="C44">
        <v>4</v>
      </c>
      <c r="D44" t="s">
        <v>135</v>
      </c>
      <c r="E44">
        <v>2012</v>
      </c>
      <c r="F44" t="s">
        <v>339</v>
      </c>
      <c r="G44" t="s">
        <v>58</v>
      </c>
      <c r="H44">
        <v>4</v>
      </c>
      <c r="I44" t="s">
        <v>68</v>
      </c>
      <c r="J44">
        <v>2</v>
      </c>
      <c r="K44">
        <v>4</v>
      </c>
      <c r="L44">
        <f t="shared" si="0"/>
        <v>0.5</v>
      </c>
      <c r="M44" t="s">
        <v>131</v>
      </c>
      <c r="N44" t="s">
        <v>132</v>
      </c>
      <c r="O44">
        <v>34.773561999999998</v>
      </c>
      <c r="P44">
        <v>-90.757487999999995</v>
      </c>
      <c r="Q44" s="12"/>
      <c r="R44">
        <v>1.5</v>
      </c>
      <c r="S44" t="s">
        <v>84</v>
      </c>
      <c r="T44">
        <v>6.2</v>
      </c>
      <c r="U44" t="s">
        <v>82</v>
      </c>
      <c r="V44" t="s">
        <v>83</v>
      </c>
      <c r="W44" t="s">
        <v>85</v>
      </c>
      <c r="X44" s="13">
        <v>324</v>
      </c>
      <c r="Y44">
        <v>20</v>
      </c>
      <c r="Z44">
        <v>11</v>
      </c>
      <c r="AA44">
        <v>2009</v>
      </c>
      <c r="AB44">
        <v>67</v>
      </c>
      <c r="AC44" t="s">
        <v>66</v>
      </c>
      <c r="AD44" s="13">
        <v>126</v>
      </c>
      <c r="AE44">
        <v>6</v>
      </c>
      <c r="AF44">
        <v>5</v>
      </c>
      <c r="AG44">
        <v>2010</v>
      </c>
      <c r="AH44" t="s">
        <v>86</v>
      </c>
      <c r="AI44" t="s">
        <v>87</v>
      </c>
      <c r="AJ44" t="s">
        <v>88</v>
      </c>
      <c r="AK44" t="s">
        <v>69</v>
      </c>
      <c r="AL44" s="13">
        <v>140</v>
      </c>
      <c r="AM44">
        <v>20</v>
      </c>
      <c r="AN44">
        <v>5</v>
      </c>
      <c r="AO44">
        <v>2010</v>
      </c>
      <c r="AP44">
        <f t="shared" si="1"/>
        <v>14</v>
      </c>
      <c r="AQ44" t="s">
        <v>70</v>
      </c>
      <c r="AR44" t="s">
        <v>71</v>
      </c>
      <c r="AS44" t="s">
        <v>72</v>
      </c>
      <c r="AT44" t="s">
        <v>61</v>
      </c>
      <c r="AU44" t="s">
        <v>61</v>
      </c>
      <c r="AV44">
        <v>400</v>
      </c>
      <c r="AW44" t="s">
        <v>61</v>
      </c>
      <c r="AX44">
        <v>1350</v>
      </c>
      <c r="AY44" t="s">
        <v>61</v>
      </c>
      <c r="AZ44">
        <v>-1.2163953243244932</v>
      </c>
      <c r="BA44" t="s">
        <v>61</v>
      </c>
      <c r="BB44" t="s">
        <v>61</v>
      </c>
      <c r="BC44" t="s">
        <v>61</v>
      </c>
      <c r="BD44" t="s">
        <v>61</v>
      </c>
      <c r="BE44" t="s">
        <v>61</v>
      </c>
      <c r="BF44">
        <v>2353</v>
      </c>
      <c r="BG44" t="s">
        <v>61</v>
      </c>
      <c r="BH44">
        <v>2146</v>
      </c>
      <c r="BI44" t="s">
        <v>61</v>
      </c>
      <c r="BJ44">
        <v>9.2085465536718758E-2</v>
      </c>
    </row>
    <row r="45" spans="1:63" x14ac:dyDescent="0.25">
      <c r="A45">
        <v>44</v>
      </c>
      <c r="B45" t="s">
        <v>56</v>
      </c>
      <c r="C45">
        <v>4</v>
      </c>
      <c r="D45" t="s">
        <v>135</v>
      </c>
      <c r="E45">
        <v>2012</v>
      </c>
      <c r="F45" t="s">
        <v>339</v>
      </c>
      <c r="G45" t="s">
        <v>58</v>
      </c>
      <c r="H45">
        <v>4</v>
      </c>
      <c r="I45" t="s">
        <v>68</v>
      </c>
      <c r="J45">
        <v>2</v>
      </c>
      <c r="K45">
        <v>4</v>
      </c>
      <c r="L45">
        <f t="shared" si="0"/>
        <v>0.5</v>
      </c>
      <c r="M45" t="s">
        <v>131</v>
      </c>
      <c r="N45" t="s">
        <v>132</v>
      </c>
      <c r="O45">
        <v>34.773561999999998</v>
      </c>
      <c r="P45">
        <v>-90.757487999999995</v>
      </c>
      <c r="Q45" s="12"/>
      <c r="R45">
        <v>1.5</v>
      </c>
      <c r="S45" t="s">
        <v>84</v>
      </c>
      <c r="T45">
        <v>6.2</v>
      </c>
      <c r="U45" t="s">
        <v>82</v>
      </c>
      <c r="V45" t="s">
        <v>83</v>
      </c>
      <c r="W45" t="s">
        <v>134</v>
      </c>
      <c r="X45" s="13">
        <v>324</v>
      </c>
      <c r="Y45">
        <v>20</v>
      </c>
      <c r="Z45">
        <v>11</v>
      </c>
      <c r="AA45">
        <v>2009</v>
      </c>
      <c r="AB45">
        <v>67</v>
      </c>
      <c r="AC45" t="s">
        <v>66</v>
      </c>
      <c r="AD45" s="13">
        <v>126</v>
      </c>
      <c r="AE45">
        <v>6</v>
      </c>
      <c r="AF45">
        <v>5</v>
      </c>
      <c r="AG45">
        <v>2010</v>
      </c>
      <c r="AH45" t="s">
        <v>86</v>
      </c>
      <c r="AI45" t="s">
        <v>87</v>
      </c>
      <c r="AJ45" t="s">
        <v>88</v>
      </c>
      <c r="AK45" t="s">
        <v>69</v>
      </c>
      <c r="AL45" s="13">
        <v>140</v>
      </c>
      <c r="AM45">
        <v>20</v>
      </c>
      <c r="AN45">
        <v>5</v>
      </c>
      <c r="AO45">
        <v>2010</v>
      </c>
      <c r="AP45">
        <f t="shared" si="1"/>
        <v>14</v>
      </c>
      <c r="AQ45" t="s">
        <v>70</v>
      </c>
      <c r="AR45" t="s">
        <v>71</v>
      </c>
      <c r="AS45" t="s">
        <v>72</v>
      </c>
      <c r="AT45" t="s">
        <v>61</v>
      </c>
      <c r="AU45" t="s">
        <v>61</v>
      </c>
      <c r="AV45">
        <v>500</v>
      </c>
      <c r="AW45" t="s">
        <v>61</v>
      </c>
      <c r="AX45">
        <v>1850</v>
      </c>
      <c r="AY45" t="s">
        <v>61</v>
      </c>
      <c r="AZ45">
        <v>-1.3083328196501787</v>
      </c>
      <c r="BA45" t="s">
        <v>61</v>
      </c>
      <c r="BB45" t="s">
        <v>61</v>
      </c>
      <c r="BC45" t="s">
        <v>61</v>
      </c>
      <c r="BD45" t="s">
        <v>61</v>
      </c>
      <c r="BE45" t="s">
        <v>61</v>
      </c>
      <c r="BF45">
        <v>2336</v>
      </c>
      <c r="BG45" t="s">
        <v>61</v>
      </c>
      <c r="BH45">
        <v>2297</v>
      </c>
      <c r="BI45" t="s">
        <v>61</v>
      </c>
      <c r="BJ45">
        <v>1.6836141259019364E-2</v>
      </c>
    </row>
    <row r="46" spans="1:63" x14ac:dyDescent="0.25">
      <c r="A46">
        <v>45</v>
      </c>
      <c r="B46" t="s">
        <v>56</v>
      </c>
      <c r="C46">
        <v>5</v>
      </c>
      <c r="D46" t="s">
        <v>130</v>
      </c>
      <c r="E46">
        <v>2013</v>
      </c>
      <c r="F46" t="s">
        <v>339</v>
      </c>
      <c r="G46" t="s">
        <v>289</v>
      </c>
      <c r="H46">
        <v>4</v>
      </c>
      <c r="I46" t="s">
        <v>68</v>
      </c>
      <c r="J46">
        <v>2</v>
      </c>
      <c r="K46">
        <v>4</v>
      </c>
      <c r="L46">
        <f t="shared" si="0"/>
        <v>0.5</v>
      </c>
      <c r="M46" t="s">
        <v>131</v>
      </c>
      <c r="N46" t="s">
        <v>132</v>
      </c>
      <c r="O46">
        <v>34.773561999999998</v>
      </c>
      <c r="P46">
        <v>-90.757487999999995</v>
      </c>
      <c r="Q46" s="12"/>
      <c r="R46">
        <v>1.5</v>
      </c>
      <c r="S46" t="s">
        <v>84</v>
      </c>
      <c r="T46">
        <v>6.2</v>
      </c>
      <c r="U46" t="s">
        <v>82</v>
      </c>
      <c r="V46" t="s">
        <v>83</v>
      </c>
      <c r="W46" t="s">
        <v>85</v>
      </c>
      <c r="X46" s="13">
        <v>322</v>
      </c>
      <c r="Y46">
        <v>17</v>
      </c>
      <c r="Z46">
        <v>11</v>
      </c>
      <c r="AA46">
        <v>2008</v>
      </c>
      <c r="AB46">
        <v>67</v>
      </c>
      <c r="AC46" t="s">
        <v>66</v>
      </c>
      <c r="AD46" s="13">
        <v>133</v>
      </c>
      <c r="AE46">
        <v>13</v>
      </c>
      <c r="AF46">
        <v>5</v>
      </c>
      <c r="AG46">
        <v>2009</v>
      </c>
      <c r="AH46" t="s">
        <v>86</v>
      </c>
      <c r="AI46" t="s">
        <v>87</v>
      </c>
      <c r="AJ46" t="s">
        <v>88</v>
      </c>
      <c r="AK46" t="s">
        <v>89</v>
      </c>
      <c r="AL46" s="13">
        <v>140</v>
      </c>
      <c r="AM46">
        <v>20</v>
      </c>
      <c r="AN46">
        <v>5</v>
      </c>
      <c r="AO46">
        <v>2009</v>
      </c>
      <c r="AP46">
        <f t="shared" si="1"/>
        <v>7</v>
      </c>
      <c r="AQ46" t="s">
        <v>70</v>
      </c>
      <c r="AR46" t="s">
        <v>71</v>
      </c>
      <c r="AS46" t="s">
        <v>72</v>
      </c>
      <c r="AT46" t="s">
        <v>61</v>
      </c>
      <c r="AU46" t="s">
        <v>61</v>
      </c>
      <c r="AV46">
        <v>480</v>
      </c>
      <c r="AW46" t="s">
        <v>61</v>
      </c>
      <c r="AX46">
        <v>998</v>
      </c>
      <c r="AY46" t="s">
        <v>61</v>
      </c>
      <c r="AZ46">
        <v>-0.73196717240952736</v>
      </c>
      <c r="BA46" t="s">
        <v>61</v>
      </c>
      <c r="BB46" t="s">
        <v>61</v>
      </c>
      <c r="BC46" t="s">
        <v>61</v>
      </c>
      <c r="BD46" t="s">
        <v>61</v>
      </c>
      <c r="BE46" t="s">
        <v>61</v>
      </c>
      <c r="BF46">
        <v>3217</v>
      </c>
      <c r="BG46" t="s">
        <v>61</v>
      </c>
      <c r="BH46">
        <v>3378</v>
      </c>
      <c r="BI46" t="s">
        <v>61</v>
      </c>
      <c r="BJ46">
        <v>-4.8834570128719043E-2</v>
      </c>
      <c r="BK46" t="s">
        <v>133</v>
      </c>
    </row>
    <row r="47" spans="1:63" x14ac:dyDescent="0.25">
      <c r="A47">
        <v>46</v>
      </c>
      <c r="B47" t="s">
        <v>56</v>
      </c>
      <c r="C47">
        <v>5</v>
      </c>
      <c r="D47" t="s">
        <v>130</v>
      </c>
      <c r="E47">
        <v>2013</v>
      </c>
      <c r="F47" t="s">
        <v>339</v>
      </c>
      <c r="G47" t="s">
        <v>289</v>
      </c>
      <c r="H47">
        <v>4</v>
      </c>
      <c r="I47" t="s">
        <v>68</v>
      </c>
      <c r="J47">
        <v>2</v>
      </c>
      <c r="K47">
        <v>4</v>
      </c>
      <c r="L47">
        <f t="shared" si="0"/>
        <v>0.5</v>
      </c>
      <c r="M47" t="s">
        <v>131</v>
      </c>
      <c r="N47" t="s">
        <v>132</v>
      </c>
      <c r="O47">
        <v>34.773561999999998</v>
      </c>
      <c r="P47">
        <v>-90.757487999999995</v>
      </c>
      <c r="Q47" s="12"/>
      <c r="R47">
        <v>1.5</v>
      </c>
      <c r="S47" t="s">
        <v>84</v>
      </c>
      <c r="T47">
        <v>6.2</v>
      </c>
      <c r="U47" t="s">
        <v>82</v>
      </c>
      <c r="V47" t="s">
        <v>83</v>
      </c>
      <c r="W47" t="s">
        <v>134</v>
      </c>
      <c r="X47" s="13">
        <v>322</v>
      </c>
      <c r="Y47">
        <v>17</v>
      </c>
      <c r="Z47">
        <v>11</v>
      </c>
      <c r="AA47">
        <v>2008</v>
      </c>
      <c r="AB47">
        <v>67</v>
      </c>
      <c r="AC47" t="s">
        <v>66</v>
      </c>
      <c r="AD47" s="13">
        <v>133</v>
      </c>
      <c r="AE47">
        <v>13</v>
      </c>
      <c r="AF47">
        <v>5</v>
      </c>
      <c r="AG47">
        <v>2009</v>
      </c>
      <c r="AH47" t="s">
        <v>86</v>
      </c>
      <c r="AI47" t="s">
        <v>87</v>
      </c>
      <c r="AJ47" t="s">
        <v>88</v>
      </c>
      <c r="AK47" t="s">
        <v>89</v>
      </c>
      <c r="AL47" s="13">
        <v>140</v>
      </c>
      <c r="AM47">
        <v>20</v>
      </c>
      <c r="AN47">
        <v>5</v>
      </c>
      <c r="AO47">
        <v>2009</v>
      </c>
      <c r="AP47">
        <f t="shared" si="1"/>
        <v>7</v>
      </c>
      <c r="AQ47" t="s">
        <v>70</v>
      </c>
      <c r="AR47" t="s">
        <v>71</v>
      </c>
      <c r="AS47" t="s">
        <v>72</v>
      </c>
      <c r="AT47" t="s">
        <v>61</v>
      </c>
      <c r="AU47" t="s">
        <v>61</v>
      </c>
      <c r="AV47">
        <v>10</v>
      </c>
      <c r="AW47" t="s">
        <v>61</v>
      </c>
      <c r="AX47">
        <v>360</v>
      </c>
      <c r="AY47" t="s">
        <v>61</v>
      </c>
      <c r="AZ47">
        <v>-3.5835189384561099</v>
      </c>
      <c r="BA47" t="s">
        <v>61</v>
      </c>
      <c r="BB47" t="s">
        <v>61</v>
      </c>
      <c r="BC47" t="s">
        <v>61</v>
      </c>
      <c r="BD47" t="s">
        <v>61</v>
      </c>
      <c r="BE47" t="s">
        <v>61</v>
      </c>
      <c r="BF47">
        <v>3426</v>
      </c>
      <c r="BG47" t="s">
        <v>61</v>
      </c>
      <c r="BH47">
        <v>3455</v>
      </c>
      <c r="BI47" t="s">
        <v>61</v>
      </c>
      <c r="BJ47">
        <v>-8.4290573177050448E-3</v>
      </c>
    </row>
    <row r="48" spans="1:63" x14ac:dyDescent="0.25">
      <c r="A48">
        <v>47</v>
      </c>
      <c r="B48" t="s">
        <v>56</v>
      </c>
      <c r="C48">
        <v>5</v>
      </c>
      <c r="D48" t="s">
        <v>130</v>
      </c>
      <c r="E48">
        <v>2013</v>
      </c>
      <c r="F48" t="s">
        <v>339</v>
      </c>
      <c r="G48" t="s">
        <v>289</v>
      </c>
      <c r="H48">
        <v>4</v>
      </c>
      <c r="I48" t="s">
        <v>68</v>
      </c>
      <c r="J48">
        <v>2</v>
      </c>
      <c r="K48">
        <v>4</v>
      </c>
      <c r="L48">
        <f t="shared" si="0"/>
        <v>0.5</v>
      </c>
      <c r="M48" t="s">
        <v>131</v>
      </c>
      <c r="N48" t="s">
        <v>132</v>
      </c>
      <c r="O48">
        <v>34.773561999999998</v>
      </c>
      <c r="P48">
        <v>-90.757487999999995</v>
      </c>
      <c r="Q48" s="12"/>
      <c r="R48">
        <v>1.5</v>
      </c>
      <c r="S48" t="s">
        <v>84</v>
      </c>
      <c r="T48">
        <v>6.2</v>
      </c>
      <c r="U48" t="s">
        <v>82</v>
      </c>
      <c r="V48" t="s">
        <v>83</v>
      </c>
      <c r="W48" t="s">
        <v>85</v>
      </c>
      <c r="X48" s="13">
        <v>324</v>
      </c>
      <c r="Y48">
        <v>20</v>
      </c>
      <c r="Z48">
        <v>11</v>
      </c>
      <c r="AA48">
        <v>2009</v>
      </c>
      <c r="AB48">
        <v>67</v>
      </c>
      <c r="AC48" t="s">
        <v>66</v>
      </c>
      <c r="AD48" s="13">
        <v>147</v>
      </c>
      <c r="AE48">
        <v>27</v>
      </c>
      <c r="AF48">
        <v>5</v>
      </c>
      <c r="AG48">
        <v>2010</v>
      </c>
      <c r="AH48" t="s">
        <v>86</v>
      </c>
      <c r="AI48" t="s">
        <v>87</v>
      </c>
      <c r="AJ48" t="s">
        <v>88</v>
      </c>
      <c r="AK48" t="s">
        <v>89</v>
      </c>
      <c r="AL48" s="13">
        <v>154</v>
      </c>
      <c r="AM48">
        <v>2</v>
      </c>
      <c r="AN48">
        <v>6</v>
      </c>
      <c r="AO48">
        <v>2010</v>
      </c>
      <c r="AP48">
        <f t="shared" si="1"/>
        <v>7</v>
      </c>
      <c r="AQ48" t="s">
        <v>70</v>
      </c>
      <c r="AR48" t="s">
        <v>71</v>
      </c>
      <c r="AS48" t="s">
        <v>72</v>
      </c>
      <c r="AT48" t="s">
        <v>61</v>
      </c>
      <c r="AU48" t="s">
        <v>61</v>
      </c>
      <c r="AV48">
        <v>85</v>
      </c>
      <c r="AW48" t="s">
        <v>61</v>
      </c>
      <c r="AX48">
        <v>303</v>
      </c>
      <c r="AY48" t="s">
        <v>61</v>
      </c>
      <c r="AZ48">
        <v>-1.2710815490190526</v>
      </c>
      <c r="BA48" t="s">
        <v>61</v>
      </c>
      <c r="BB48" t="s">
        <v>61</v>
      </c>
      <c r="BC48" t="s">
        <v>61</v>
      </c>
      <c r="BD48" t="s">
        <v>61</v>
      </c>
      <c r="BE48" t="s">
        <v>61</v>
      </c>
      <c r="BF48">
        <v>1582</v>
      </c>
      <c r="BG48" t="s">
        <v>61</v>
      </c>
      <c r="BH48">
        <v>1528</v>
      </c>
      <c r="BI48" t="s">
        <v>61</v>
      </c>
      <c r="BJ48">
        <v>3.4730178601133428E-2</v>
      </c>
    </row>
    <row r="49" spans="1:63" x14ac:dyDescent="0.25">
      <c r="A49">
        <v>48</v>
      </c>
      <c r="B49" t="s">
        <v>56</v>
      </c>
      <c r="C49">
        <v>5</v>
      </c>
      <c r="D49" t="s">
        <v>130</v>
      </c>
      <c r="E49">
        <v>2013</v>
      </c>
      <c r="F49" t="s">
        <v>339</v>
      </c>
      <c r="G49" t="s">
        <v>289</v>
      </c>
      <c r="H49">
        <v>4</v>
      </c>
      <c r="I49" t="s">
        <v>68</v>
      </c>
      <c r="J49">
        <v>2</v>
      </c>
      <c r="K49">
        <v>4</v>
      </c>
      <c r="L49">
        <f t="shared" si="0"/>
        <v>0.5</v>
      </c>
      <c r="M49" t="s">
        <v>131</v>
      </c>
      <c r="N49" t="s">
        <v>132</v>
      </c>
      <c r="O49">
        <v>34.773561999999998</v>
      </c>
      <c r="P49">
        <v>-90.757487999999995</v>
      </c>
      <c r="Q49" s="12"/>
      <c r="R49">
        <v>1.5</v>
      </c>
      <c r="S49" t="s">
        <v>84</v>
      </c>
      <c r="T49">
        <v>6.2</v>
      </c>
      <c r="U49" t="s">
        <v>82</v>
      </c>
      <c r="V49" t="s">
        <v>83</v>
      </c>
      <c r="W49" t="s">
        <v>134</v>
      </c>
      <c r="X49" s="13">
        <v>324</v>
      </c>
      <c r="Y49">
        <v>20</v>
      </c>
      <c r="Z49">
        <v>11</v>
      </c>
      <c r="AA49">
        <v>2009</v>
      </c>
      <c r="AB49">
        <v>67</v>
      </c>
      <c r="AC49" t="s">
        <v>66</v>
      </c>
      <c r="AD49" s="13">
        <v>147</v>
      </c>
      <c r="AE49">
        <v>27</v>
      </c>
      <c r="AF49">
        <v>5</v>
      </c>
      <c r="AG49">
        <v>2010</v>
      </c>
      <c r="AH49" t="s">
        <v>86</v>
      </c>
      <c r="AI49" t="s">
        <v>87</v>
      </c>
      <c r="AJ49" t="s">
        <v>88</v>
      </c>
      <c r="AK49" t="s">
        <v>89</v>
      </c>
      <c r="AL49" s="13">
        <v>154</v>
      </c>
      <c r="AM49">
        <v>2</v>
      </c>
      <c r="AN49">
        <v>6</v>
      </c>
      <c r="AO49">
        <v>2010</v>
      </c>
      <c r="AP49">
        <f t="shared" si="1"/>
        <v>7</v>
      </c>
      <c r="AQ49" t="s">
        <v>70</v>
      </c>
      <c r="AR49" t="s">
        <v>71</v>
      </c>
      <c r="AS49" t="s">
        <v>72</v>
      </c>
      <c r="AT49" t="s">
        <v>61</v>
      </c>
      <c r="AU49" t="s">
        <v>61</v>
      </c>
      <c r="AV49">
        <v>70</v>
      </c>
      <c r="AW49" t="s">
        <v>61</v>
      </c>
      <c r="AX49">
        <v>70</v>
      </c>
      <c r="AY49" t="s">
        <v>61</v>
      </c>
      <c r="AZ49">
        <v>0</v>
      </c>
      <c r="BA49" t="s">
        <v>61</v>
      </c>
      <c r="BB49" t="s">
        <v>61</v>
      </c>
      <c r="BC49" t="s">
        <v>61</v>
      </c>
      <c r="BD49" t="s">
        <v>61</v>
      </c>
      <c r="BE49" t="s">
        <v>61</v>
      </c>
      <c r="BF49">
        <v>1540</v>
      </c>
      <c r="BG49" t="s">
        <v>61</v>
      </c>
      <c r="BH49">
        <v>1338</v>
      </c>
      <c r="BI49" t="s">
        <v>61</v>
      </c>
      <c r="BJ49">
        <v>0.14060645471950101</v>
      </c>
    </row>
    <row r="50" spans="1:63" x14ac:dyDescent="0.25">
      <c r="A50">
        <v>49</v>
      </c>
      <c r="B50" s="13" t="s">
        <v>115</v>
      </c>
      <c r="C50">
        <v>6</v>
      </c>
      <c r="D50" t="s">
        <v>325</v>
      </c>
      <c r="E50">
        <v>2019</v>
      </c>
      <c r="F50" t="s">
        <v>339</v>
      </c>
      <c r="G50" t="s">
        <v>58</v>
      </c>
      <c r="H50">
        <v>4</v>
      </c>
      <c r="I50" t="s">
        <v>88</v>
      </c>
      <c r="J50">
        <v>3</v>
      </c>
      <c r="K50">
        <v>12</v>
      </c>
      <c r="L50">
        <f t="shared" si="0"/>
        <v>0.16666666666666666</v>
      </c>
      <c r="M50" t="s">
        <v>61</v>
      </c>
      <c r="N50" t="s">
        <v>60</v>
      </c>
      <c r="O50" t="s">
        <v>61</v>
      </c>
      <c r="P50" t="s">
        <v>61</v>
      </c>
      <c r="Q50" s="12"/>
      <c r="R50" t="s">
        <v>61</v>
      </c>
      <c r="S50" t="s">
        <v>61</v>
      </c>
      <c r="T50" t="s">
        <v>61</v>
      </c>
      <c r="U50" t="s">
        <v>82</v>
      </c>
      <c r="V50" t="s">
        <v>83</v>
      </c>
      <c r="W50" t="s">
        <v>61</v>
      </c>
      <c r="X50" t="s">
        <v>61</v>
      </c>
      <c r="Y50" t="s">
        <v>61</v>
      </c>
      <c r="Z50">
        <v>11</v>
      </c>
      <c r="AA50" t="s">
        <v>61</v>
      </c>
      <c r="AB50">
        <v>100</v>
      </c>
      <c r="AC50" t="s">
        <v>66</v>
      </c>
      <c r="AD50" t="s">
        <v>61</v>
      </c>
      <c r="AE50" t="s">
        <v>61</v>
      </c>
      <c r="AF50">
        <v>4</v>
      </c>
      <c r="AG50" t="s">
        <v>61</v>
      </c>
      <c r="AH50" t="s">
        <v>347</v>
      </c>
      <c r="AI50" t="s">
        <v>67</v>
      </c>
      <c r="AJ50" t="s">
        <v>88</v>
      </c>
      <c r="AK50" t="s">
        <v>69</v>
      </c>
      <c r="AL50" t="s">
        <v>61</v>
      </c>
      <c r="AM50" t="s">
        <v>61</v>
      </c>
      <c r="AN50" t="s">
        <v>61</v>
      </c>
      <c r="AO50" t="s">
        <v>61</v>
      </c>
      <c r="AP50" t="s">
        <v>61</v>
      </c>
      <c r="AQ50" t="s">
        <v>70</v>
      </c>
      <c r="AR50" t="s">
        <v>71</v>
      </c>
      <c r="AS50" t="s">
        <v>72</v>
      </c>
      <c r="AT50" t="s">
        <v>61</v>
      </c>
      <c r="AV50">
        <v>695</v>
      </c>
      <c r="AX50">
        <v>3785</v>
      </c>
      <c r="AZ50">
        <v>-1.6948893203067601</v>
      </c>
      <c r="BA50" t="s">
        <v>61</v>
      </c>
      <c r="BB50" t="s">
        <v>61</v>
      </c>
      <c r="BC50" t="s">
        <v>61</v>
      </c>
      <c r="BD50" t="s">
        <v>61</v>
      </c>
      <c r="BE50" t="s">
        <v>61</v>
      </c>
      <c r="BF50">
        <v>3244</v>
      </c>
      <c r="BG50" t="s">
        <v>61</v>
      </c>
      <c r="BH50">
        <v>2713</v>
      </c>
      <c r="BJ50">
        <v>0.17875210257637184</v>
      </c>
      <c r="BK50" t="s">
        <v>326</v>
      </c>
    </row>
    <row r="51" spans="1:63" x14ac:dyDescent="0.25">
      <c r="A51">
        <v>50</v>
      </c>
      <c r="B51" s="13" t="s">
        <v>115</v>
      </c>
      <c r="C51">
        <v>6</v>
      </c>
      <c r="D51" t="s">
        <v>325</v>
      </c>
      <c r="E51">
        <v>2019</v>
      </c>
      <c r="F51" t="s">
        <v>339</v>
      </c>
      <c r="G51" t="s">
        <v>58</v>
      </c>
      <c r="H51">
        <v>4</v>
      </c>
      <c r="I51" t="s">
        <v>88</v>
      </c>
      <c r="J51">
        <v>3</v>
      </c>
      <c r="K51">
        <v>12</v>
      </c>
      <c r="L51">
        <f t="shared" si="0"/>
        <v>0.16666666666666666</v>
      </c>
      <c r="M51" t="s">
        <v>61</v>
      </c>
      <c r="N51" t="s">
        <v>60</v>
      </c>
      <c r="O51" t="s">
        <v>61</v>
      </c>
      <c r="P51" t="s">
        <v>61</v>
      </c>
      <c r="Q51" s="12"/>
      <c r="R51" t="s">
        <v>61</v>
      </c>
      <c r="S51" t="s">
        <v>61</v>
      </c>
      <c r="T51" t="s">
        <v>61</v>
      </c>
      <c r="U51" t="s">
        <v>82</v>
      </c>
      <c r="V51" t="s">
        <v>83</v>
      </c>
      <c r="W51" t="s">
        <v>61</v>
      </c>
      <c r="X51" t="s">
        <v>61</v>
      </c>
      <c r="Y51" t="s">
        <v>61</v>
      </c>
      <c r="Z51">
        <v>11</v>
      </c>
      <c r="AA51" t="s">
        <v>61</v>
      </c>
      <c r="AB51">
        <v>100</v>
      </c>
      <c r="AC51" t="s">
        <v>66</v>
      </c>
      <c r="AD51" t="s">
        <v>61</v>
      </c>
      <c r="AE51" t="s">
        <v>61</v>
      </c>
      <c r="AF51">
        <v>4</v>
      </c>
      <c r="AG51" t="s">
        <v>61</v>
      </c>
      <c r="AH51" t="s">
        <v>347</v>
      </c>
      <c r="AI51" t="s">
        <v>67</v>
      </c>
      <c r="AJ51" t="s">
        <v>88</v>
      </c>
      <c r="AK51" t="s">
        <v>69</v>
      </c>
      <c r="AL51" t="s">
        <v>61</v>
      </c>
      <c r="AM51" t="s">
        <v>61</v>
      </c>
      <c r="AN51" t="s">
        <v>61</v>
      </c>
      <c r="AO51" t="s">
        <v>61</v>
      </c>
      <c r="AP51" t="s">
        <v>61</v>
      </c>
      <c r="AQ51" t="s">
        <v>70</v>
      </c>
      <c r="AR51" t="s">
        <v>71</v>
      </c>
      <c r="AS51" t="s">
        <v>72</v>
      </c>
      <c r="AT51" t="s">
        <v>61</v>
      </c>
      <c r="AV51">
        <v>538</v>
      </c>
      <c r="AX51">
        <v>3785</v>
      </c>
      <c r="AZ51">
        <v>-1.9509426057097647</v>
      </c>
      <c r="BA51" t="s">
        <v>61</v>
      </c>
      <c r="BB51" t="s">
        <v>61</v>
      </c>
      <c r="BC51" t="s">
        <v>61</v>
      </c>
      <c r="BD51" t="s">
        <v>61</v>
      </c>
      <c r="BE51" t="s">
        <v>61</v>
      </c>
      <c r="BF51">
        <v>3184</v>
      </c>
      <c r="BG51" t="s">
        <v>61</v>
      </c>
      <c r="BH51">
        <v>2713</v>
      </c>
      <c r="BJ51">
        <v>0.16008323430534188</v>
      </c>
    </row>
    <row r="52" spans="1:63" x14ac:dyDescent="0.25">
      <c r="A52">
        <v>51</v>
      </c>
      <c r="B52" s="13" t="s">
        <v>115</v>
      </c>
      <c r="C52">
        <v>6</v>
      </c>
      <c r="D52" t="s">
        <v>325</v>
      </c>
      <c r="E52">
        <v>2019</v>
      </c>
      <c r="F52" t="s">
        <v>339</v>
      </c>
      <c r="G52" t="s">
        <v>58</v>
      </c>
      <c r="H52">
        <v>4</v>
      </c>
      <c r="I52" t="s">
        <v>88</v>
      </c>
      <c r="J52">
        <v>3</v>
      </c>
      <c r="K52">
        <v>12</v>
      </c>
      <c r="L52">
        <f t="shared" si="0"/>
        <v>0.16666666666666666</v>
      </c>
      <c r="M52" t="s">
        <v>61</v>
      </c>
      <c r="N52" t="s">
        <v>60</v>
      </c>
      <c r="O52" t="s">
        <v>61</v>
      </c>
      <c r="P52" t="s">
        <v>61</v>
      </c>
      <c r="Q52" s="12"/>
      <c r="R52" t="s">
        <v>61</v>
      </c>
      <c r="S52" t="s">
        <v>61</v>
      </c>
      <c r="T52" t="s">
        <v>61</v>
      </c>
      <c r="U52" t="s">
        <v>82</v>
      </c>
      <c r="V52" t="s">
        <v>83</v>
      </c>
      <c r="W52" t="s">
        <v>61</v>
      </c>
      <c r="X52" t="s">
        <v>61</v>
      </c>
      <c r="Y52" t="s">
        <v>61</v>
      </c>
      <c r="Z52">
        <v>11</v>
      </c>
      <c r="AA52" t="s">
        <v>61</v>
      </c>
      <c r="AB52">
        <v>100</v>
      </c>
      <c r="AC52" t="s">
        <v>66</v>
      </c>
      <c r="AD52" t="s">
        <v>61</v>
      </c>
      <c r="AE52" t="s">
        <v>61</v>
      </c>
      <c r="AF52">
        <v>4</v>
      </c>
      <c r="AG52" t="s">
        <v>61</v>
      </c>
      <c r="AH52" t="s">
        <v>347</v>
      </c>
      <c r="AI52" t="s">
        <v>67</v>
      </c>
      <c r="AJ52" t="s">
        <v>88</v>
      </c>
      <c r="AK52" t="s">
        <v>69</v>
      </c>
      <c r="AL52" t="s">
        <v>61</v>
      </c>
      <c r="AM52" t="s">
        <v>61</v>
      </c>
      <c r="AN52" t="s">
        <v>61</v>
      </c>
      <c r="AO52" t="s">
        <v>61</v>
      </c>
      <c r="AP52" t="s">
        <v>61</v>
      </c>
      <c r="AQ52" t="s">
        <v>70</v>
      </c>
      <c r="AR52" t="s">
        <v>71</v>
      </c>
      <c r="AS52" t="s">
        <v>72</v>
      </c>
      <c r="AT52" t="s">
        <v>61</v>
      </c>
      <c r="AV52">
        <v>11249</v>
      </c>
      <c r="AX52">
        <v>3785</v>
      </c>
      <c r="AZ52">
        <v>1.0892333489212767</v>
      </c>
      <c r="BA52" t="s">
        <v>61</v>
      </c>
      <c r="BB52" t="s">
        <v>61</v>
      </c>
      <c r="BC52" t="s">
        <v>61</v>
      </c>
      <c r="BD52" t="s">
        <v>61</v>
      </c>
      <c r="BE52" t="s">
        <v>61</v>
      </c>
      <c r="BF52">
        <v>2896</v>
      </c>
      <c r="BG52" t="s">
        <v>61</v>
      </c>
      <c r="BH52">
        <v>2713</v>
      </c>
      <c r="BJ52">
        <v>6.5275440846675317E-2</v>
      </c>
    </row>
    <row r="53" spans="1:63" x14ac:dyDescent="0.25">
      <c r="A53">
        <v>52</v>
      </c>
      <c r="B53" s="13" t="s">
        <v>100</v>
      </c>
      <c r="C53">
        <v>7</v>
      </c>
      <c r="D53" t="s">
        <v>327</v>
      </c>
      <c r="E53">
        <v>2002</v>
      </c>
      <c r="F53" t="s">
        <v>339</v>
      </c>
      <c r="G53" t="s">
        <v>102</v>
      </c>
      <c r="H53">
        <v>4</v>
      </c>
      <c r="I53" t="s">
        <v>88</v>
      </c>
      <c r="J53">
        <v>3</v>
      </c>
      <c r="K53">
        <v>9</v>
      </c>
      <c r="L53">
        <f t="shared" si="0"/>
        <v>0.22222222222222221</v>
      </c>
      <c r="M53" t="s">
        <v>103</v>
      </c>
      <c r="N53" t="s">
        <v>104</v>
      </c>
      <c r="O53">
        <v>33.423999999999999</v>
      </c>
      <c r="P53">
        <v>-90.915099999999995</v>
      </c>
      <c r="Q53" s="12"/>
      <c r="R53">
        <v>1.1000000000000001</v>
      </c>
      <c r="S53" t="s">
        <v>84</v>
      </c>
      <c r="T53">
        <v>6.3</v>
      </c>
      <c r="U53" t="s">
        <v>82</v>
      </c>
      <c r="V53" t="s">
        <v>83</v>
      </c>
      <c r="W53" t="s">
        <v>85</v>
      </c>
      <c r="X53" t="s">
        <v>61</v>
      </c>
      <c r="Y53" t="s">
        <v>61</v>
      </c>
      <c r="Z53">
        <v>10</v>
      </c>
      <c r="AA53" t="s">
        <v>61</v>
      </c>
      <c r="AB53">
        <v>80</v>
      </c>
      <c r="AC53" t="s">
        <v>66</v>
      </c>
      <c r="AD53" t="s">
        <v>61</v>
      </c>
      <c r="AE53" t="s">
        <v>61</v>
      </c>
      <c r="AF53" t="s">
        <v>61</v>
      </c>
      <c r="AG53" t="s">
        <v>61</v>
      </c>
      <c r="AH53" t="s">
        <v>86</v>
      </c>
      <c r="AI53" t="s">
        <v>87</v>
      </c>
      <c r="AJ53" t="s">
        <v>88</v>
      </c>
      <c r="AK53" t="s">
        <v>89</v>
      </c>
      <c r="AL53" t="s">
        <v>61</v>
      </c>
      <c r="AM53" t="s">
        <v>61</v>
      </c>
      <c r="AN53" t="s">
        <v>61</v>
      </c>
      <c r="AO53" t="s">
        <v>61</v>
      </c>
      <c r="AP53" t="s">
        <v>61</v>
      </c>
      <c r="AQ53" t="s">
        <v>70</v>
      </c>
      <c r="AR53" t="s">
        <v>90</v>
      </c>
      <c r="AS53" t="s">
        <v>61</v>
      </c>
      <c r="AT53" t="s">
        <v>61</v>
      </c>
      <c r="AU53" t="s">
        <v>61</v>
      </c>
      <c r="AV53">
        <v>27.8</v>
      </c>
      <c r="AW53" t="s">
        <v>61</v>
      </c>
      <c r="AX53">
        <v>20.5</v>
      </c>
      <c r="AY53" t="s">
        <v>61</v>
      </c>
      <c r="AZ53">
        <v>0.30461113455222893</v>
      </c>
      <c r="BA53">
        <v>6480</v>
      </c>
      <c r="BB53" t="s">
        <v>61</v>
      </c>
      <c r="BC53">
        <v>4820</v>
      </c>
      <c r="BD53" t="s">
        <v>61</v>
      </c>
      <c r="BE53">
        <v>0.29594658230167448</v>
      </c>
      <c r="BF53">
        <v>940</v>
      </c>
      <c r="BG53" t="s">
        <v>61</v>
      </c>
      <c r="BH53">
        <v>1130</v>
      </c>
      <c r="BI53" t="s">
        <v>61</v>
      </c>
      <c r="BJ53">
        <v>-0.18409303644233671</v>
      </c>
      <c r="BK53" t="s">
        <v>328</v>
      </c>
    </row>
    <row r="54" spans="1:63" x14ac:dyDescent="0.25">
      <c r="A54">
        <v>53</v>
      </c>
      <c r="B54" s="13" t="s">
        <v>100</v>
      </c>
      <c r="C54">
        <v>8</v>
      </c>
      <c r="D54" t="s">
        <v>329</v>
      </c>
      <c r="E54">
        <v>2005</v>
      </c>
      <c r="F54" t="s">
        <v>339</v>
      </c>
      <c r="G54" t="s">
        <v>102</v>
      </c>
      <c r="H54">
        <v>4</v>
      </c>
      <c r="I54" t="s">
        <v>88</v>
      </c>
      <c r="J54">
        <v>2</v>
      </c>
      <c r="K54">
        <v>4</v>
      </c>
      <c r="L54">
        <f t="shared" si="0"/>
        <v>0.5</v>
      </c>
      <c r="M54" t="s">
        <v>103</v>
      </c>
      <c r="N54" t="s">
        <v>104</v>
      </c>
      <c r="O54">
        <v>33.423999999999999</v>
      </c>
      <c r="P54">
        <v>-90.915099999999995</v>
      </c>
      <c r="Q54" s="12"/>
      <c r="R54" t="s">
        <v>61</v>
      </c>
      <c r="S54" t="s">
        <v>84</v>
      </c>
      <c r="T54">
        <v>6.3</v>
      </c>
      <c r="U54" t="s">
        <v>91</v>
      </c>
      <c r="V54" t="s">
        <v>64</v>
      </c>
      <c r="W54" t="s">
        <v>85</v>
      </c>
      <c r="X54" t="s">
        <v>61</v>
      </c>
      <c r="Y54" t="s">
        <v>61</v>
      </c>
      <c r="Z54">
        <v>10</v>
      </c>
      <c r="AA54">
        <v>2002</v>
      </c>
      <c r="AB54">
        <v>30</v>
      </c>
      <c r="AC54" t="s">
        <v>66</v>
      </c>
      <c r="AD54" t="s">
        <v>61</v>
      </c>
      <c r="AE54">
        <v>7</v>
      </c>
      <c r="AF54">
        <v>4</v>
      </c>
      <c r="AG54" t="s">
        <v>61</v>
      </c>
      <c r="AH54" t="s">
        <v>86</v>
      </c>
      <c r="AI54" t="s">
        <v>87</v>
      </c>
      <c r="AJ54" t="s">
        <v>88</v>
      </c>
      <c r="AK54" t="s">
        <v>330</v>
      </c>
      <c r="AL54" t="s">
        <v>61</v>
      </c>
      <c r="AM54">
        <v>7</v>
      </c>
      <c r="AN54">
        <v>4</v>
      </c>
      <c r="AO54" t="s">
        <v>61</v>
      </c>
      <c r="AP54">
        <v>0</v>
      </c>
      <c r="AQ54" t="s">
        <v>70</v>
      </c>
      <c r="AR54" t="s">
        <v>90</v>
      </c>
      <c r="AS54" t="s">
        <v>61</v>
      </c>
      <c r="AT54">
        <v>2.2999999999999998</v>
      </c>
      <c r="AU54" t="s">
        <v>61</v>
      </c>
      <c r="AV54">
        <v>19</v>
      </c>
      <c r="AW54" t="s">
        <v>61</v>
      </c>
      <c r="AX54">
        <v>42.3</v>
      </c>
      <c r="AY54" t="s">
        <v>61</v>
      </c>
      <c r="AZ54">
        <v>-0.80034810688579172</v>
      </c>
      <c r="BA54">
        <v>93</v>
      </c>
      <c r="BB54" t="s">
        <v>61</v>
      </c>
      <c r="BC54">
        <v>102</v>
      </c>
      <c r="BD54" t="s">
        <v>61</v>
      </c>
      <c r="BE54">
        <v>-9.2373320131015166E-2</v>
      </c>
      <c r="BF54">
        <v>10538</v>
      </c>
      <c r="BG54" t="s">
        <v>61</v>
      </c>
      <c r="BH54">
        <v>9889</v>
      </c>
      <c r="BI54" t="s">
        <v>61</v>
      </c>
      <c r="BJ54">
        <v>6.3564743499240364E-2</v>
      </c>
      <c r="BK54" t="s">
        <v>331</v>
      </c>
    </row>
    <row r="55" spans="1:63" x14ac:dyDescent="0.25">
      <c r="A55">
        <v>54</v>
      </c>
      <c r="B55" s="13" t="s">
        <v>100</v>
      </c>
      <c r="C55">
        <v>8</v>
      </c>
      <c r="D55" t="s">
        <v>329</v>
      </c>
      <c r="E55">
        <v>2005</v>
      </c>
      <c r="F55" t="s">
        <v>339</v>
      </c>
      <c r="G55" t="s">
        <v>102</v>
      </c>
      <c r="H55">
        <v>4</v>
      </c>
      <c r="I55" t="s">
        <v>88</v>
      </c>
      <c r="J55">
        <v>2</v>
      </c>
      <c r="K55">
        <v>4</v>
      </c>
      <c r="L55">
        <f t="shared" si="0"/>
        <v>0.5</v>
      </c>
      <c r="M55" t="s">
        <v>103</v>
      </c>
      <c r="N55" t="s">
        <v>104</v>
      </c>
      <c r="O55">
        <v>33.423999999999999</v>
      </c>
      <c r="P55">
        <v>-90.915099999999995</v>
      </c>
      <c r="Q55" s="12"/>
      <c r="R55" t="s">
        <v>61</v>
      </c>
      <c r="S55" t="s">
        <v>84</v>
      </c>
      <c r="T55">
        <v>6.3</v>
      </c>
      <c r="U55" t="s">
        <v>91</v>
      </c>
      <c r="V55" t="s">
        <v>64</v>
      </c>
      <c r="W55" t="s">
        <v>85</v>
      </c>
      <c r="X55" t="s">
        <v>61</v>
      </c>
      <c r="Y55" t="s">
        <v>61</v>
      </c>
      <c r="Z55">
        <v>10</v>
      </c>
      <c r="AA55">
        <v>2002</v>
      </c>
      <c r="AB55">
        <v>30</v>
      </c>
      <c r="AC55" t="s">
        <v>66</v>
      </c>
      <c r="AD55" t="s">
        <v>61</v>
      </c>
      <c r="AE55">
        <v>7</v>
      </c>
      <c r="AF55">
        <v>4</v>
      </c>
      <c r="AG55" t="s">
        <v>61</v>
      </c>
      <c r="AH55" t="s">
        <v>86</v>
      </c>
      <c r="AI55" t="s">
        <v>87</v>
      </c>
      <c r="AJ55" t="s">
        <v>88</v>
      </c>
      <c r="AK55" t="s">
        <v>330</v>
      </c>
      <c r="AL55" t="s">
        <v>61</v>
      </c>
      <c r="AM55">
        <v>7</v>
      </c>
      <c r="AN55">
        <v>4</v>
      </c>
      <c r="AO55" t="s">
        <v>61</v>
      </c>
      <c r="AP55">
        <v>0</v>
      </c>
      <c r="AQ55" t="s">
        <v>70</v>
      </c>
      <c r="AR55" t="s">
        <v>90</v>
      </c>
      <c r="AS55" t="s">
        <v>61</v>
      </c>
      <c r="AT55">
        <v>2.2999999999999998</v>
      </c>
      <c r="AU55" t="s">
        <v>61</v>
      </c>
      <c r="AV55">
        <v>24</v>
      </c>
      <c r="AW55" t="s">
        <v>61</v>
      </c>
      <c r="AX55">
        <v>42.3</v>
      </c>
      <c r="AY55" t="s">
        <v>61</v>
      </c>
      <c r="AZ55">
        <v>-0.56673325570428656</v>
      </c>
      <c r="BA55">
        <v>95</v>
      </c>
      <c r="BB55" t="s">
        <v>61</v>
      </c>
      <c r="BC55">
        <v>102</v>
      </c>
      <c r="BD55" t="s">
        <v>61</v>
      </c>
      <c r="BE55">
        <v>-7.1095921683730218E-2</v>
      </c>
      <c r="BF55">
        <v>9245.5</v>
      </c>
      <c r="BG55" t="s">
        <v>61</v>
      </c>
      <c r="BH55">
        <v>9889</v>
      </c>
      <c r="BI55" t="s">
        <v>61</v>
      </c>
      <c r="BJ55">
        <v>-6.7286081622949995E-2</v>
      </c>
      <c r="BK55" t="s">
        <v>332</v>
      </c>
    </row>
    <row r="56" spans="1:63" x14ac:dyDescent="0.25">
      <c r="A56">
        <v>55</v>
      </c>
      <c r="B56" s="13" t="s">
        <v>100</v>
      </c>
      <c r="C56">
        <v>9</v>
      </c>
      <c r="D56" t="s">
        <v>333</v>
      </c>
      <c r="E56">
        <v>2011</v>
      </c>
      <c r="F56" t="s">
        <v>339</v>
      </c>
      <c r="G56" t="s">
        <v>334</v>
      </c>
      <c r="H56">
        <v>4</v>
      </c>
      <c r="I56" t="s">
        <v>88</v>
      </c>
      <c r="J56">
        <v>3</v>
      </c>
      <c r="K56">
        <v>9</v>
      </c>
      <c r="L56">
        <f t="shared" si="0"/>
        <v>0.22222222222222221</v>
      </c>
      <c r="M56" t="s">
        <v>126</v>
      </c>
      <c r="N56" t="s">
        <v>118</v>
      </c>
      <c r="O56">
        <v>35.937044999999998</v>
      </c>
      <c r="P56">
        <v>-77.791512999999995</v>
      </c>
      <c r="Q56" s="12"/>
      <c r="R56" t="s">
        <v>61</v>
      </c>
      <c r="S56" t="s">
        <v>119</v>
      </c>
      <c r="T56">
        <v>6.1</v>
      </c>
      <c r="U56" t="s">
        <v>82</v>
      </c>
      <c r="V56" t="s">
        <v>83</v>
      </c>
      <c r="W56" t="s">
        <v>65</v>
      </c>
      <c r="X56" t="s">
        <v>61</v>
      </c>
      <c r="Y56" t="s">
        <v>61</v>
      </c>
      <c r="Z56">
        <v>10</v>
      </c>
      <c r="AA56">
        <v>2007</v>
      </c>
      <c r="AB56" t="s">
        <v>61</v>
      </c>
      <c r="AC56" t="s">
        <v>121</v>
      </c>
      <c r="AD56" t="s">
        <v>61</v>
      </c>
      <c r="AE56" t="s">
        <v>61</v>
      </c>
      <c r="AF56" t="s">
        <v>61</v>
      </c>
      <c r="AG56">
        <v>2008</v>
      </c>
      <c r="AH56" t="s">
        <v>86</v>
      </c>
      <c r="AI56" t="s">
        <v>87</v>
      </c>
      <c r="AJ56" t="s">
        <v>88</v>
      </c>
      <c r="AK56" t="s">
        <v>335</v>
      </c>
      <c r="AL56" t="s">
        <v>61</v>
      </c>
      <c r="AM56" t="s">
        <v>61</v>
      </c>
      <c r="AN56" t="s">
        <v>61</v>
      </c>
      <c r="AO56">
        <v>2008</v>
      </c>
      <c r="AP56" t="s">
        <v>61</v>
      </c>
      <c r="AQ56" t="s">
        <v>141</v>
      </c>
      <c r="AR56" t="s">
        <v>90</v>
      </c>
      <c r="AS56" t="s">
        <v>61</v>
      </c>
      <c r="AT56" t="s">
        <v>61</v>
      </c>
      <c r="AU56" t="s">
        <v>61</v>
      </c>
      <c r="AV56">
        <v>950</v>
      </c>
      <c r="AW56" t="s">
        <v>61</v>
      </c>
      <c r="AX56">
        <v>1380</v>
      </c>
      <c r="AY56" t="s">
        <v>61</v>
      </c>
      <c r="AZ56">
        <v>-0.37337679355666392</v>
      </c>
      <c r="BA56" t="s">
        <v>61</v>
      </c>
      <c r="BB56" t="s">
        <v>61</v>
      </c>
      <c r="BC56" t="s">
        <v>61</v>
      </c>
      <c r="BD56" t="s">
        <v>61</v>
      </c>
      <c r="BE56" t="s">
        <v>61</v>
      </c>
      <c r="BF56" t="s">
        <v>61</v>
      </c>
      <c r="BG56" t="s">
        <v>61</v>
      </c>
      <c r="BH56" t="s">
        <v>61</v>
      </c>
      <c r="BI56" t="s">
        <v>61</v>
      </c>
      <c r="BJ56" t="s">
        <v>61</v>
      </c>
    </row>
    <row r="57" spans="1:63" x14ac:dyDescent="0.25">
      <c r="A57">
        <v>56</v>
      </c>
      <c r="B57" s="13" t="s">
        <v>100</v>
      </c>
      <c r="C57">
        <v>9</v>
      </c>
      <c r="D57" t="s">
        <v>333</v>
      </c>
      <c r="E57">
        <v>2011</v>
      </c>
      <c r="F57" t="s">
        <v>339</v>
      </c>
      <c r="G57" t="s">
        <v>334</v>
      </c>
      <c r="H57">
        <v>4</v>
      </c>
      <c r="I57" t="s">
        <v>88</v>
      </c>
      <c r="J57">
        <v>3</v>
      </c>
      <c r="K57">
        <v>9</v>
      </c>
      <c r="L57">
        <f t="shared" si="0"/>
        <v>0.22222222222222221</v>
      </c>
      <c r="M57" t="s">
        <v>126</v>
      </c>
      <c r="N57" t="s">
        <v>118</v>
      </c>
      <c r="O57">
        <v>35.937044999999998</v>
      </c>
      <c r="P57">
        <v>-77.791512999999995</v>
      </c>
      <c r="Q57" s="12"/>
      <c r="R57" t="s">
        <v>61</v>
      </c>
      <c r="S57" t="s">
        <v>119</v>
      </c>
      <c r="T57">
        <v>6.1</v>
      </c>
      <c r="U57" t="s">
        <v>300</v>
      </c>
      <c r="V57" t="s">
        <v>83</v>
      </c>
      <c r="W57" t="s">
        <v>65</v>
      </c>
      <c r="X57" t="s">
        <v>61</v>
      </c>
      <c r="Y57" t="s">
        <v>61</v>
      </c>
      <c r="Z57">
        <v>10</v>
      </c>
      <c r="AA57">
        <v>2007</v>
      </c>
      <c r="AB57" t="s">
        <v>61</v>
      </c>
      <c r="AC57" t="s">
        <v>121</v>
      </c>
      <c r="AD57" t="s">
        <v>61</v>
      </c>
      <c r="AE57" t="s">
        <v>61</v>
      </c>
      <c r="AF57" t="s">
        <v>61</v>
      </c>
      <c r="AG57">
        <v>2008</v>
      </c>
      <c r="AH57" t="s">
        <v>86</v>
      </c>
      <c r="AI57" t="s">
        <v>87</v>
      </c>
      <c r="AJ57" t="s">
        <v>88</v>
      </c>
      <c r="AK57" t="s">
        <v>335</v>
      </c>
      <c r="AL57" t="s">
        <v>61</v>
      </c>
      <c r="AM57" t="s">
        <v>61</v>
      </c>
      <c r="AN57" t="s">
        <v>61</v>
      </c>
      <c r="AO57">
        <v>2008</v>
      </c>
      <c r="AP57" t="s">
        <v>61</v>
      </c>
      <c r="AQ57" t="s">
        <v>141</v>
      </c>
      <c r="AR57" t="s">
        <v>90</v>
      </c>
      <c r="AS57" t="s">
        <v>61</v>
      </c>
      <c r="AT57" t="s">
        <v>61</v>
      </c>
      <c r="AU57" t="s">
        <v>61</v>
      </c>
      <c r="AV57">
        <v>960</v>
      </c>
      <c r="AW57" t="s">
        <v>61</v>
      </c>
      <c r="AX57">
        <v>1380</v>
      </c>
      <c r="AY57" t="s">
        <v>61</v>
      </c>
      <c r="AZ57">
        <v>-0.36290549368936847</v>
      </c>
      <c r="BA57" t="s">
        <v>61</v>
      </c>
      <c r="BB57" t="s">
        <v>61</v>
      </c>
      <c r="BC57" t="s">
        <v>61</v>
      </c>
      <c r="BD57" t="s">
        <v>61</v>
      </c>
      <c r="BE57" t="s">
        <v>61</v>
      </c>
      <c r="BF57" t="s">
        <v>61</v>
      </c>
      <c r="BG57" t="s">
        <v>61</v>
      </c>
      <c r="BH57" t="s">
        <v>61</v>
      </c>
      <c r="BI57" t="s">
        <v>61</v>
      </c>
      <c r="BJ57" t="s">
        <v>61</v>
      </c>
    </row>
    <row r="58" spans="1:63" x14ac:dyDescent="0.25">
      <c r="A58">
        <v>57</v>
      </c>
      <c r="B58" s="13" t="s">
        <v>100</v>
      </c>
      <c r="C58">
        <v>9</v>
      </c>
      <c r="D58" t="s">
        <v>333</v>
      </c>
      <c r="E58">
        <v>2011</v>
      </c>
      <c r="F58" t="s">
        <v>339</v>
      </c>
      <c r="G58" t="s">
        <v>334</v>
      </c>
      <c r="H58">
        <v>4</v>
      </c>
      <c r="I58" t="s">
        <v>88</v>
      </c>
      <c r="J58">
        <v>3</v>
      </c>
      <c r="K58">
        <v>9</v>
      </c>
      <c r="L58">
        <f t="shared" si="0"/>
        <v>0.22222222222222221</v>
      </c>
      <c r="M58" t="s">
        <v>126</v>
      </c>
      <c r="N58" t="s">
        <v>118</v>
      </c>
      <c r="O58">
        <v>35.937044999999998</v>
      </c>
      <c r="P58">
        <v>-77.791512999999995</v>
      </c>
      <c r="Q58" s="12"/>
      <c r="R58" t="s">
        <v>61</v>
      </c>
      <c r="S58" t="s">
        <v>119</v>
      </c>
      <c r="T58">
        <v>6.1</v>
      </c>
      <c r="U58" t="s">
        <v>155</v>
      </c>
      <c r="V58" t="s">
        <v>83</v>
      </c>
      <c r="W58" t="s">
        <v>65</v>
      </c>
      <c r="X58" t="s">
        <v>61</v>
      </c>
      <c r="Y58" t="s">
        <v>61</v>
      </c>
      <c r="Z58">
        <v>10</v>
      </c>
      <c r="AA58">
        <v>2007</v>
      </c>
      <c r="AB58" t="s">
        <v>61</v>
      </c>
      <c r="AC58" t="s">
        <v>121</v>
      </c>
      <c r="AD58" t="s">
        <v>61</v>
      </c>
      <c r="AE58" t="s">
        <v>61</v>
      </c>
      <c r="AF58" t="s">
        <v>61</v>
      </c>
      <c r="AG58">
        <v>2008</v>
      </c>
      <c r="AH58" t="s">
        <v>86</v>
      </c>
      <c r="AI58" t="s">
        <v>87</v>
      </c>
      <c r="AJ58" t="s">
        <v>88</v>
      </c>
      <c r="AK58" t="s">
        <v>335</v>
      </c>
      <c r="AL58" t="s">
        <v>61</v>
      </c>
      <c r="AM58" t="s">
        <v>61</v>
      </c>
      <c r="AN58" t="s">
        <v>61</v>
      </c>
      <c r="AO58">
        <v>2008</v>
      </c>
      <c r="AP58" t="s">
        <v>61</v>
      </c>
      <c r="AQ58" t="s">
        <v>141</v>
      </c>
      <c r="AR58" t="s">
        <v>90</v>
      </c>
      <c r="AS58" t="s">
        <v>61</v>
      </c>
      <c r="AT58" t="s">
        <v>61</v>
      </c>
      <c r="AU58" t="s">
        <v>61</v>
      </c>
      <c r="AV58">
        <v>910</v>
      </c>
      <c r="AW58" t="s">
        <v>61</v>
      </c>
      <c r="AX58">
        <v>1380</v>
      </c>
      <c r="AY58" t="s">
        <v>61</v>
      </c>
      <c r="AZ58">
        <v>-0.41639417864035461</v>
      </c>
      <c r="BA58" t="s">
        <v>61</v>
      </c>
      <c r="BB58" t="s">
        <v>61</v>
      </c>
      <c r="BC58" t="s">
        <v>61</v>
      </c>
      <c r="BD58" t="s">
        <v>61</v>
      </c>
      <c r="BE58" t="s">
        <v>61</v>
      </c>
      <c r="BF58" t="s">
        <v>61</v>
      </c>
      <c r="BG58" t="s">
        <v>61</v>
      </c>
      <c r="BH58" t="s">
        <v>61</v>
      </c>
      <c r="BI58" t="s">
        <v>61</v>
      </c>
      <c r="BJ58" t="s">
        <v>61</v>
      </c>
    </row>
    <row r="59" spans="1:63" x14ac:dyDescent="0.25">
      <c r="A59">
        <v>58</v>
      </c>
      <c r="B59" s="13" t="s">
        <v>100</v>
      </c>
      <c r="C59">
        <v>9</v>
      </c>
      <c r="D59" t="s">
        <v>333</v>
      </c>
      <c r="E59">
        <v>2011</v>
      </c>
      <c r="F59" t="s">
        <v>339</v>
      </c>
      <c r="G59" t="s">
        <v>334</v>
      </c>
      <c r="H59">
        <v>4</v>
      </c>
      <c r="I59" t="s">
        <v>88</v>
      </c>
      <c r="J59">
        <v>3</v>
      </c>
      <c r="K59">
        <v>9</v>
      </c>
      <c r="L59">
        <f t="shared" si="0"/>
        <v>0.22222222222222221</v>
      </c>
      <c r="M59" t="s">
        <v>126</v>
      </c>
      <c r="N59" t="s">
        <v>118</v>
      </c>
      <c r="O59">
        <v>35.937044999999998</v>
      </c>
      <c r="P59">
        <v>-77.791512999999995</v>
      </c>
      <c r="Q59" s="12"/>
      <c r="R59" t="s">
        <v>61</v>
      </c>
      <c r="S59" t="s">
        <v>119</v>
      </c>
      <c r="T59">
        <v>6.1</v>
      </c>
      <c r="U59" t="s">
        <v>336</v>
      </c>
      <c r="V59" t="s">
        <v>83</v>
      </c>
      <c r="W59" t="s">
        <v>65</v>
      </c>
      <c r="X59" t="s">
        <v>61</v>
      </c>
      <c r="Y59" t="s">
        <v>61</v>
      </c>
      <c r="Z59">
        <v>10</v>
      </c>
      <c r="AA59">
        <v>2007</v>
      </c>
      <c r="AB59" t="s">
        <v>61</v>
      </c>
      <c r="AC59" t="s">
        <v>121</v>
      </c>
      <c r="AD59" t="s">
        <v>61</v>
      </c>
      <c r="AE59" t="s">
        <v>61</v>
      </c>
      <c r="AF59" t="s">
        <v>61</v>
      </c>
      <c r="AG59">
        <v>2008</v>
      </c>
      <c r="AH59" t="s">
        <v>86</v>
      </c>
      <c r="AI59" t="s">
        <v>87</v>
      </c>
      <c r="AJ59" t="s">
        <v>88</v>
      </c>
      <c r="AK59" t="s">
        <v>335</v>
      </c>
      <c r="AL59" t="s">
        <v>61</v>
      </c>
      <c r="AM59" t="s">
        <v>61</v>
      </c>
      <c r="AN59" t="s">
        <v>61</v>
      </c>
      <c r="AO59">
        <v>2008</v>
      </c>
      <c r="AP59" t="s">
        <v>61</v>
      </c>
      <c r="AQ59" t="s">
        <v>141</v>
      </c>
      <c r="AR59" t="s">
        <v>90</v>
      </c>
      <c r="AS59" t="s">
        <v>61</v>
      </c>
      <c r="AT59" t="s">
        <v>61</v>
      </c>
      <c r="AU59" t="s">
        <v>61</v>
      </c>
      <c r="AV59">
        <v>1320</v>
      </c>
      <c r="AW59" t="s">
        <v>61</v>
      </c>
      <c r="AX59">
        <v>1380</v>
      </c>
      <c r="AY59" t="s">
        <v>61</v>
      </c>
      <c r="AZ59">
        <v>-4.445176257083381E-2</v>
      </c>
      <c r="BA59" t="s">
        <v>61</v>
      </c>
      <c r="BB59" t="s">
        <v>61</v>
      </c>
      <c r="BC59" t="s">
        <v>61</v>
      </c>
      <c r="BD59" t="s">
        <v>61</v>
      </c>
      <c r="BE59" t="s">
        <v>61</v>
      </c>
      <c r="BF59" t="s">
        <v>61</v>
      </c>
      <c r="BG59" t="s">
        <v>61</v>
      </c>
      <c r="BH59" t="s">
        <v>61</v>
      </c>
      <c r="BI59" t="s">
        <v>61</v>
      </c>
      <c r="BJ59" t="s">
        <v>61</v>
      </c>
    </row>
    <row r="60" spans="1:63" x14ac:dyDescent="0.25">
      <c r="A60">
        <v>59</v>
      </c>
      <c r="B60" s="13" t="s">
        <v>100</v>
      </c>
      <c r="C60">
        <v>9</v>
      </c>
      <c r="D60" t="s">
        <v>333</v>
      </c>
      <c r="E60">
        <v>2011</v>
      </c>
      <c r="F60" t="s">
        <v>339</v>
      </c>
      <c r="G60" t="s">
        <v>334</v>
      </c>
      <c r="H60">
        <v>4</v>
      </c>
      <c r="I60" t="s">
        <v>88</v>
      </c>
      <c r="J60">
        <v>3</v>
      </c>
      <c r="K60">
        <v>9</v>
      </c>
      <c r="L60">
        <f t="shared" si="0"/>
        <v>0.22222222222222221</v>
      </c>
      <c r="M60" t="s">
        <v>126</v>
      </c>
      <c r="N60" t="s">
        <v>118</v>
      </c>
      <c r="O60">
        <v>35.937044999999998</v>
      </c>
      <c r="P60">
        <v>-77.791512999999995</v>
      </c>
      <c r="Q60" s="12"/>
      <c r="R60" t="s">
        <v>61</v>
      </c>
      <c r="S60" t="s">
        <v>119</v>
      </c>
      <c r="T60">
        <v>6.1</v>
      </c>
      <c r="U60" t="s">
        <v>157</v>
      </c>
      <c r="V60" t="s">
        <v>83</v>
      </c>
      <c r="W60" t="s">
        <v>65</v>
      </c>
      <c r="X60" t="s">
        <v>61</v>
      </c>
      <c r="Y60" t="s">
        <v>61</v>
      </c>
      <c r="Z60">
        <v>10</v>
      </c>
      <c r="AA60">
        <v>2007</v>
      </c>
      <c r="AB60" t="s">
        <v>61</v>
      </c>
      <c r="AC60" t="s">
        <v>121</v>
      </c>
      <c r="AD60" t="s">
        <v>61</v>
      </c>
      <c r="AE60" t="s">
        <v>61</v>
      </c>
      <c r="AF60" t="s">
        <v>61</v>
      </c>
      <c r="AG60">
        <v>2008</v>
      </c>
      <c r="AH60" t="s">
        <v>86</v>
      </c>
      <c r="AI60" t="s">
        <v>87</v>
      </c>
      <c r="AJ60" t="s">
        <v>88</v>
      </c>
      <c r="AK60" t="s">
        <v>335</v>
      </c>
      <c r="AL60" t="s">
        <v>61</v>
      </c>
      <c r="AM60" t="s">
        <v>61</v>
      </c>
      <c r="AN60" t="s">
        <v>61</v>
      </c>
      <c r="AO60">
        <v>2008</v>
      </c>
      <c r="AP60" t="s">
        <v>61</v>
      </c>
      <c r="AQ60" t="s">
        <v>141</v>
      </c>
      <c r="AR60" t="s">
        <v>90</v>
      </c>
      <c r="AS60" t="s">
        <v>61</v>
      </c>
      <c r="AT60" t="s">
        <v>61</v>
      </c>
      <c r="AU60" t="s">
        <v>61</v>
      </c>
      <c r="AV60">
        <v>1340</v>
      </c>
      <c r="AW60" t="s">
        <v>61</v>
      </c>
      <c r="AX60">
        <v>1380</v>
      </c>
      <c r="AY60" t="s">
        <v>61</v>
      </c>
      <c r="AZ60">
        <v>-2.9413885206293341E-2</v>
      </c>
      <c r="BA60" t="s">
        <v>61</v>
      </c>
      <c r="BB60" t="s">
        <v>61</v>
      </c>
      <c r="BC60" t="s">
        <v>61</v>
      </c>
      <c r="BD60" t="s">
        <v>61</v>
      </c>
      <c r="BE60" t="s">
        <v>61</v>
      </c>
      <c r="BF60" t="s">
        <v>61</v>
      </c>
      <c r="BG60" t="s">
        <v>61</v>
      </c>
      <c r="BH60" t="s">
        <v>61</v>
      </c>
      <c r="BI60" t="s">
        <v>61</v>
      </c>
      <c r="BJ60" t="s">
        <v>61</v>
      </c>
    </row>
    <row r="61" spans="1:63" x14ac:dyDescent="0.25">
      <c r="A61">
        <v>60</v>
      </c>
      <c r="B61" t="s">
        <v>100</v>
      </c>
      <c r="C61">
        <v>10</v>
      </c>
      <c r="D61" t="s">
        <v>147</v>
      </c>
      <c r="E61">
        <v>2008</v>
      </c>
      <c r="F61" t="s">
        <v>342</v>
      </c>
      <c r="G61" t="s">
        <v>289</v>
      </c>
      <c r="H61">
        <v>4</v>
      </c>
      <c r="I61" t="s">
        <v>88</v>
      </c>
      <c r="J61">
        <v>2</v>
      </c>
      <c r="K61">
        <v>8</v>
      </c>
      <c r="L61">
        <f t="shared" si="0"/>
        <v>0.25</v>
      </c>
      <c r="M61" t="s">
        <v>148</v>
      </c>
      <c r="N61" t="s">
        <v>149</v>
      </c>
      <c r="O61">
        <v>33.356101000000002</v>
      </c>
      <c r="P61">
        <v>-81.270396000000005</v>
      </c>
      <c r="Q61" s="12"/>
      <c r="R61">
        <v>0.6</v>
      </c>
      <c r="S61" t="s">
        <v>119</v>
      </c>
      <c r="T61">
        <v>6</v>
      </c>
      <c r="U61" t="s">
        <v>82</v>
      </c>
      <c r="V61" t="s">
        <v>83</v>
      </c>
      <c r="W61" t="s">
        <v>65</v>
      </c>
      <c r="X61" s="13" t="s">
        <v>61</v>
      </c>
      <c r="Y61" s="13" t="s">
        <v>61</v>
      </c>
      <c r="Z61" s="13" t="s">
        <v>61</v>
      </c>
      <c r="AA61" s="13" t="s">
        <v>61</v>
      </c>
      <c r="AB61">
        <v>90</v>
      </c>
      <c r="AC61" s="13" t="s">
        <v>66</v>
      </c>
      <c r="AD61" s="13" t="s">
        <v>61</v>
      </c>
      <c r="AE61" s="13" t="s">
        <v>61</v>
      </c>
      <c r="AF61" s="13" t="s">
        <v>61</v>
      </c>
      <c r="AG61" s="13" t="s">
        <v>61</v>
      </c>
      <c r="AH61" t="s">
        <v>150</v>
      </c>
      <c r="AI61" t="s">
        <v>151</v>
      </c>
      <c r="AJ61" t="s">
        <v>68</v>
      </c>
      <c r="AK61" t="s">
        <v>330</v>
      </c>
      <c r="AL61" s="13" t="s">
        <v>61</v>
      </c>
      <c r="AM61" s="13" t="s">
        <v>61</v>
      </c>
      <c r="AN61" s="13" t="s">
        <v>61</v>
      </c>
      <c r="AO61" s="13" t="s">
        <v>61</v>
      </c>
      <c r="AP61" s="13" t="s">
        <v>61</v>
      </c>
      <c r="AQ61" t="s">
        <v>70</v>
      </c>
      <c r="AR61" s="13" t="s">
        <v>90</v>
      </c>
      <c r="AS61" s="13" t="s">
        <v>61</v>
      </c>
      <c r="AT61">
        <v>2.2999999999999998</v>
      </c>
      <c r="AU61" t="s">
        <v>61</v>
      </c>
      <c r="AV61" s="13">
        <v>116</v>
      </c>
      <c r="AW61" s="13" t="s">
        <v>61</v>
      </c>
      <c r="AX61" s="13">
        <v>110</v>
      </c>
      <c r="AY61" s="13" t="s">
        <v>61</v>
      </c>
      <c r="AZ61">
        <v>5.3109825313948332E-2</v>
      </c>
      <c r="BA61" s="13">
        <v>75</v>
      </c>
      <c r="BB61" s="13"/>
      <c r="BC61" s="13">
        <v>308</v>
      </c>
      <c r="BD61" s="13" t="s">
        <v>61</v>
      </c>
      <c r="BE61">
        <v>-1.4126116694372641</v>
      </c>
      <c r="BF61" s="13">
        <v>9000</v>
      </c>
      <c r="BG61" s="13"/>
      <c r="BH61" s="13">
        <v>7000</v>
      </c>
      <c r="BJ61">
        <v>0.25131442828090617</v>
      </c>
      <c r="BK61" t="s">
        <v>283</v>
      </c>
    </row>
    <row r="62" spans="1:63" x14ac:dyDescent="0.25">
      <c r="A62">
        <v>61</v>
      </c>
      <c r="B62" t="s">
        <v>100</v>
      </c>
      <c r="C62">
        <v>10</v>
      </c>
      <c r="D62" t="s">
        <v>147</v>
      </c>
      <c r="E62">
        <v>2008</v>
      </c>
      <c r="F62" t="s">
        <v>342</v>
      </c>
      <c r="G62" t="s">
        <v>289</v>
      </c>
      <c r="H62">
        <v>4</v>
      </c>
      <c r="I62" t="s">
        <v>88</v>
      </c>
      <c r="J62">
        <v>2</v>
      </c>
      <c r="K62">
        <v>8</v>
      </c>
      <c r="L62">
        <f t="shared" si="0"/>
        <v>0.25</v>
      </c>
      <c r="M62" t="s">
        <v>148</v>
      </c>
      <c r="N62" t="s">
        <v>149</v>
      </c>
      <c r="O62">
        <v>33.356101000000002</v>
      </c>
      <c r="P62">
        <v>-81.270396000000005</v>
      </c>
      <c r="Q62" s="12"/>
      <c r="R62">
        <v>0.6</v>
      </c>
      <c r="S62" t="s">
        <v>119</v>
      </c>
      <c r="T62">
        <v>6</v>
      </c>
      <c r="U62" t="s">
        <v>153</v>
      </c>
      <c r="V62" t="s">
        <v>92</v>
      </c>
      <c r="W62" t="s">
        <v>65</v>
      </c>
      <c r="X62" s="13" t="s">
        <v>61</v>
      </c>
      <c r="Y62" s="13" t="s">
        <v>61</v>
      </c>
      <c r="Z62" s="13" t="s">
        <v>61</v>
      </c>
      <c r="AA62" s="13" t="s">
        <v>61</v>
      </c>
      <c r="AB62">
        <v>34</v>
      </c>
      <c r="AC62" s="13" t="s">
        <v>121</v>
      </c>
      <c r="AD62" s="13" t="s">
        <v>61</v>
      </c>
      <c r="AE62" s="13" t="s">
        <v>61</v>
      </c>
      <c r="AF62" s="13" t="s">
        <v>61</v>
      </c>
      <c r="AG62" s="13" t="s">
        <v>61</v>
      </c>
      <c r="AH62" t="s">
        <v>150</v>
      </c>
      <c r="AI62" t="s">
        <v>151</v>
      </c>
      <c r="AJ62" t="s">
        <v>68</v>
      </c>
      <c r="AK62" t="s">
        <v>330</v>
      </c>
      <c r="AL62" s="13" t="s">
        <v>61</v>
      </c>
      <c r="AM62" s="13" t="s">
        <v>61</v>
      </c>
      <c r="AN62" s="13" t="s">
        <v>61</v>
      </c>
      <c r="AO62" s="13" t="s">
        <v>61</v>
      </c>
      <c r="AP62" s="13" t="s">
        <v>61</v>
      </c>
      <c r="AQ62" t="s">
        <v>70</v>
      </c>
      <c r="AR62" s="13" t="s">
        <v>90</v>
      </c>
      <c r="AS62" s="13" t="s">
        <v>61</v>
      </c>
      <c r="AT62">
        <v>2.6</v>
      </c>
      <c r="AU62" t="s">
        <v>61</v>
      </c>
      <c r="AV62" s="13">
        <v>107</v>
      </c>
      <c r="AW62" s="13" t="s">
        <v>61</v>
      </c>
      <c r="AX62" s="13">
        <v>110</v>
      </c>
      <c r="AY62" s="13" t="s">
        <v>61</v>
      </c>
      <c r="AZ62">
        <v>-2.7651531330510008E-2</v>
      </c>
      <c r="BA62" s="13">
        <v>102</v>
      </c>
      <c r="BB62" s="13"/>
      <c r="BC62" s="13">
        <v>308</v>
      </c>
      <c r="BD62" s="13" t="s">
        <v>61</v>
      </c>
      <c r="BE62">
        <v>-1.1051269696893034</v>
      </c>
      <c r="BF62" s="13">
        <v>21000</v>
      </c>
      <c r="BG62" s="13"/>
      <c r="BH62" s="13">
        <v>7000</v>
      </c>
      <c r="BJ62">
        <v>1.0986122886681098</v>
      </c>
      <c r="BK62" t="s">
        <v>152</v>
      </c>
    </row>
    <row r="63" spans="1:63" x14ac:dyDescent="0.25">
      <c r="A63">
        <v>62</v>
      </c>
      <c r="B63" t="s">
        <v>56</v>
      </c>
      <c r="C63">
        <v>11</v>
      </c>
      <c r="D63" t="s">
        <v>292</v>
      </c>
      <c r="E63">
        <v>2005</v>
      </c>
      <c r="F63" t="s">
        <v>342</v>
      </c>
      <c r="G63" t="s">
        <v>58</v>
      </c>
      <c r="H63">
        <v>4</v>
      </c>
      <c r="I63" s="13" t="s">
        <v>88</v>
      </c>
      <c r="J63" s="13">
        <v>2</v>
      </c>
      <c r="K63" s="13">
        <v>12</v>
      </c>
      <c r="L63">
        <f t="shared" si="0"/>
        <v>0.16666666666666666</v>
      </c>
      <c r="M63" t="s">
        <v>293</v>
      </c>
      <c r="N63" t="s">
        <v>149</v>
      </c>
      <c r="O63">
        <v>34.289290000000001</v>
      </c>
      <c r="P63">
        <v>-79.738203999999996</v>
      </c>
      <c r="Q63" s="12"/>
      <c r="R63" t="s">
        <v>61</v>
      </c>
      <c r="S63" t="s">
        <v>62</v>
      </c>
      <c r="T63" t="s">
        <v>61</v>
      </c>
      <c r="U63" t="s">
        <v>82</v>
      </c>
      <c r="V63" t="s">
        <v>83</v>
      </c>
      <c r="W63" t="s">
        <v>61</v>
      </c>
      <c r="X63">
        <v>319</v>
      </c>
      <c r="Y63" s="13">
        <v>15</v>
      </c>
      <c r="Z63">
        <v>11</v>
      </c>
      <c r="AA63" s="13">
        <v>2001</v>
      </c>
      <c r="AB63" s="13">
        <v>67</v>
      </c>
      <c r="AC63" t="s">
        <v>66</v>
      </c>
      <c r="AD63">
        <v>90</v>
      </c>
      <c r="AE63">
        <v>31</v>
      </c>
      <c r="AF63">
        <v>3</v>
      </c>
      <c r="AG63" s="13">
        <v>2002</v>
      </c>
      <c r="AH63" t="s">
        <v>86</v>
      </c>
      <c r="AI63" t="s">
        <v>87</v>
      </c>
      <c r="AJ63" t="s">
        <v>88</v>
      </c>
      <c r="AK63" t="s">
        <v>330</v>
      </c>
      <c r="AL63" s="13">
        <v>99</v>
      </c>
      <c r="AM63">
        <v>9</v>
      </c>
      <c r="AN63">
        <v>4</v>
      </c>
      <c r="AO63" s="13">
        <v>2002</v>
      </c>
      <c r="AP63">
        <f t="shared" ref="AP63:AP78" si="2">AL63-AD63</f>
        <v>9</v>
      </c>
      <c r="AQ63" t="s">
        <v>70</v>
      </c>
      <c r="AR63" t="s">
        <v>90</v>
      </c>
      <c r="AS63" t="s">
        <v>61</v>
      </c>
      <c r="AT63">
        <v>1.8</v>
      </c>
      <c r="AU63" t="s">
        <v>61</v>
      </c>
      <c r="AV63" t="s">
        <v>61</v>
      </c>
      <c r="AW63" t="s">
        <v>61</v>
      </c>
      <c r="AX63" t="s">
        <v>61</v>
      </c>
      <c r="AY63" t="s">
        <v>61</v>
      </c>
      <c r="AZ63" t="s">
        <v>61</v>
      </c>
      <c r="BA63">
        <v>17</v>
      </c>
      <c r="BB63" t="s">
        <v>61</v>
      </c>
      <c r="BC63">
        <v>24</v>
      </c>
      <c r="BD63" t="s">
        <v>61</v>
      </c>
      <c r="BE63">
        <v>-0.34484048629172948</v>
      </c>
      <c r="BF63" s="3">
        <v>7260</v>
      </c>
      <c r="BG63" s="3" t="s">
        <v>61</v>
      </c>
      <c r="BH63" s="3">
        <v>6790</v>
      </c>
      <c r="BI63" s="3" t="s">
        <v>61</v>
      </c>
      <c r="BJ63">
        <v>6.692888726609994E-2</v>
      </c>
    </row>
    <row r="64" spans="1:63" x14ac:dyDescent="0.25">
      <c r="A64">
        <v>63</v>
      </c>
      <c r="B64" t="s">
        <v>56</v>
      </c>
      <c r="C64">
        <v>11</v>
      </c>
      <c r="D64" t="s">
        <v>292</v>
      </c>
      <c r="E64">
        <v>2005</v>
      </c>
      <c r="F64" t="s">
        <v>342</v>
      </c>
      <c r="G64" t="s">
        <v>58</v>
      </c>
      <c r="H64">
        <v>4</v>
      </c>
      <c r="I64" s="13" t="s">
        <v>88</v>
      </c>
      <c r="J64" s="13">
        <v>2</v>
      </c>
      <c r="K64" s="13">
        <v>12</v>
      </c>
      <c r="L64">
        <f t="shared" si="0"/>
        <v>0.16666666666666666</v>
      </c>
      <c r="M64" t="s">
        <v>293</v>
      </c>
      <c r="N64" t="s">
        <v>149</v>
      </c>
      <c r="O64">
        <v>34.289290000000001</v>
      </c>
      <c r="P64">
        <v>-79.738203999999996</v>
      </c>
      <c r="Q64" s="12"/>
      <c r="R64" t="s">
        <v>61</v>
      </c>
      <c r="S64" t="s">
        <v>62</v>
      </c>
      <c r="T64" t="s">
        <v>61</v>
      </c>
      <c r="U64" t="s">
        <v>82</v>
      </c>
      <c r="V64" t="s">
        <v>83</v>
      </c>
      <c r="W64" t="s">
        <v>61</v>
      </c>
      <c r="X64">
        <v>322</v>
      </c>
      <c r="Y64" s="13">
        <v>18</v>
      </c>
      <c r="Z64">
        <v>11</v>
      </c>
      <c r="AA64" s="13">
        <v>2002</v>
      </c>
      <c r="AB64" s="13">
        <v>67</v>
      </c>
      <c r="AC64" t="s">
        <v>66</v>
      </c>
      <c r="AD64">
        <v>102</v>
      </c>
      <c r="AE64">
        <v>12</v>
      </c>
      <c r="AF64">
        <v>4</v>
      </c>
      <c r="AG64" s="13">
        <v>2003</v>
      </c>
      <c r="AH64" t="s">
        <v>86</v>
      </c>
      <c r="AI64" t="s">
        <v>87</v>
      </c>
      <c r="AJ64" t="s">
        <v>88</v>
      </c>
      <c r="AK64" t="s">
        <v>330</v>
      </c>
      <c r="AL64">
        <v>112</v>
      </c>
      <c r="AM64">
        <v>22</v>
      </c>
      <c r="AN64">
        <v>4</v>
      </c>
      <c r="AO64" s="13">
        <v>2003</v>
      </c>
      <c r="AP64">
        <f t="shared" si="2"/>
        <v>10</v>
      </c>
      <c r="AQ64" t="s">
        <v>70</v>
      </c>
      <c r="AR64" t="s">
        <v>90</v>
      </c>
      <c r="AS64" t="s">
        <v>61</v>
      </c>
      <c r="AT64">
        <v>1.8</v>
      </c>
      <c r="AU64" t="s">
        <v>61</v>
      </c>
      <c r="AV64" t="s">
        <v>61</v>
      </c>
      <c r="AW64" t="s">
        <v>61</v>
      </c>
      <c r="AX64" t="s">
        <v>61</v>
      </c>
      <c r="AY64" t="s">
        <v>61</v>
      </c>
      <c r="AZ64" t="s">
        <v>61</v>
      </c>
      <c r="BA64">
        <v>57</v>
      </c>
      <c r="BB64" t="s">
        <v>61</v>
      </c>
      <c r="BC64">
        <v>107</v>
      </c>
      <c r="BD64" t="s">
        <v>61</v>
      </c>
      <c r="BE64">
        <v>-0.62977756662735607</v>
      </c>
      <c r="BF64" s="3">
        <v>5160</v>
      </c>
      <c r="BG64" s="3" t="s">
        <v>61</v>
      </c>
      <c r="BH64" s="3">
        <v>5580</v>
      </c>
      <c r="BI64" s="3" t="s">
        <v>61</v>
      </c>
      <c r="BJ64">
        <v>-7.8252196899748258E-2</v>
      </c>
    </row>
    <row r="65" spans="1:63" x14ac:dyDescent="0.25">
      <c r="A65">
        <v>64</v>
      </c>
      <c r="B65" t="s">
        <v>56</v>
      </c>
      <c r="C65">
        <v>11</v>
      </c>
      <c r="D65" t="s">
        <v>292</v>
      </c>
      <c r="E65">
        <v>2005</v>
      </c>
      <c r="F65" t="s">
        <v>342</v>
      </c>
      <c r="G65" t="s">
        <v>58</v>
      </c>
      <c r="H65">
        <v>4</v>
      </c>
      <c r="I65" s="13" t="s">
        <v>88</v>
      </c>
      <c r="J65" s="13">
        <v>2</v>
      </c>
      <c r="K65" s="13">
        <v>12</v>
      </c>
      <c r="L65">
        <f t="shared" si="0"/>
        <v>0.16666666666666666</v>
      </c>
      <c r="M65" t="s">
        <v>293</v>
      </c>
      <c r="N65" t="s">
        <v>149</v>
      </c>
      <c r="O65">
        <v>34.289290000000001</v>
      </c>
      <c r="P65">
        <v>-79.738203999999996</v>
      </c>
      <c r="Q65" s="12"/>
      <c r="R65" t="s">
        <v>61</v>
      </c>
      <c r="S65" t="s">
        <v>62</v>
      </c>
      <c r="T65" t="s">
        <v>61</v>
      </c>
      <c r="U65" t="s">
        <v>94</v>
      </c>
      <c r="V65" t="s">
        <v>83</v>
      </c>
      <c r="W65" t="s">
        <v>61</v>
      </c>
      <c r="X65">
        <v>319</v>
      </c>
      <c r="Y65" s="13">
        <v>15</v>
      </c>
      <c r="Z65">
        <v>11</v>
      </c>
      <c r="AA65" s="13">
        <v>2001</v>
      </c>
      <c r="AB65" s="13">
        <v>112</v>
      </c>
      <c r="AC65" t="s">
        <v>66</v>
      </c>
      <c r="AD65">
        <v>90</v>
      </c>
      <c r="AE65">
        <v>31</v>
      </c>
      <c r="AF65">
        <v>3</v>
      </c>
      <c r="AG65" s="13">
        <v>2002</v>
      </c>
      <c r="AH65" t="s">
        <v>86</v>
      </c>
      <c r="AI65" t="s">
        <v>87</v>
      </c>
      <c r="AJ65" t="s">
        <v>88</v>
      </c>
      <c r="AK65" t="s">
        <v>330</v>
      </c>
      <c r="AL65">
        <v>99</v>
      </c>
      <c r="AM65">
        <v>9</v>
      </c>
      <c r="AN65">
        <v>4</v>
      </c>
      <c r="AO65" s="13">
        <v>2002</v>
      </c>
      <c r="AP65">
        <f t="shared" si="2"/>
        <v>9</v>
      </c>
      <c r="AQ65" t="s">
        <v>70</v>
      </c>
      <c r="AR65" t="s">
        <v>90</v>
      </c>
      <c r="AS65" t="s">
        <v>61</v>
      </c>
      <c r="AT65">
        <v>1.1000000000000001</v>
      </c>
      <c r="AU65" t="s">
        <v>61</v>
      </c>
      <c r="AV65" t="s">
        <v>61</v>
      </c>
      <c r="AW65" t="s">
        <v>61</v>
      </c>
      <c r="AX65" t="s">
        <v>61</v>
      </c>
      <c r="AY65" t="s">
        <v>61</v>
      </c>
      <c r="AZ65" t="s">
        <v>61</v>
      </c>
      <c r="BA65">
        <v>16</v>
      </c>
      <c r="BB65" t="s">
        <v>61</v>
      </c>
      <c r="BC65">
        <v>24</v>
      </c>
      <c r="BD65" t="s">
        <v>61</v>
      </c>
      <c r="BE65">
        <v>-0.40546510810816444</v>
      </c>
      <c r="BF65" s="3">
        <v>7070</v>
      </c>
      <c r="BG65" s="3" t="s">
        <v>61</v>
      </c>
      <c r="BH65" s="3">
        <v>6790</v>
      </c>
      <c r="BI65" s="3" t="s">
        <v>61</v>
      </c>
      <c r="BJ65">
        <v>4.0409538337876701E-2</v>
      </c>
    </row>
    <row r="66" spans="1:63" x14ac:dyDescent="0.25">
      <c r="A66">
        <v>65</v>
      </c>
      <c r="B66" t="s">
        <v>56</v>
      </c>
      <c r="C66">
        <v>11</v>
      </c>
      <c r="D66" t="s">
        <v>292</v>
      </c>
      <c r="E66">
        <v>2005</v>
      </c>
      <c r="F66" t="s">
        <v>342</v>
      </c>
      <c r="G66" t="s">
        <v>58</v>
      </c>
      <c r="H66">
        <v>4</v>
      </c>
      <c r="I66" s="13" t="s">
        <v>88</v>
      </c>
      <c r="J66" s="13">
        <v>2</v>
      </c>
      <c r="K66" s="13">
        <v>12</v>
      </c>
      <c r="L66">
        <f t="shared" si="0"/>
        <v>0.16666666666666666</v>
      </c>
      <c r="M66" t="s">
        <v>293</v>
      </c>
      <c r="N66" t="s">
        <v>149</v>
      </c>
      <c r="O66">
        <v>34.289290000000001</v>
      </c>
      <c r="P66">
        <v>-79.738203999999996</v>
      </c>
      <c r="Q66" s="12"/>
      <c r="R66" t="s">
        <v>61</v>
      </c>
      <c r="S66" t="s">
        <v>62</v>
      </c>
      <c r="T66" t="s">
        <v>61</v>
      </c>
      <c r="U66" t="s">
        <v>94</v>
      </c>
      <c r="V66" t="s">
        <v>83</v>
      </c>
      <c r="W66" t="s">
        <v>61</v>
      </c>
      <c r="X66">
        <v>322</v>
      </c>
      <c r="Y66" s="13">
        <v>18</v>
      </c>
      <c r="Z66">
        <v>11</v>
      </c>
      <c r="AA66" s="13">
        <v>2002</v>
      </c>
      <c r="AB66" s="13">
        <v>112</v>
      </c>
      <c r="AC66" t="s">
        <v>66</v>
      </c>
      <c r="AD66">
        <v>102</v>
      </c>
      <c r="AE66">
        <v>12</v>
      </c>
      <c r="AF66">
        <v>4</v>
      </c>
      <c r="AG66" s="13">
        <v>2003</v>
      </c>
      <c r="AH66" t="s">
        <v>86</v>
      </c>
      <c r="AI66" t="s">
        <v>87</v>
      </c>
      <c r="AJ66" t="s">
        <v>88</v>
      </c>
      <c r="AK66" t="s">
        <v>330</v>
      </c>
      <c r="AL66">
        <v>112</v>
      </c>
      <c r="AM66">
        <v>22</v>
      </c>
      <c r="AN66">
        <v>4</v>
      </c>
      <c r="AO66" s="13">
        <v>2003</v>
      </c>
      <c r="AP66">
        <f t="shared" si="2"/>
        <v>10</v>
      </c>
      <c r="AQ66" t="s">
        <v>70</v>
      </c>
      <c r="AR66" t="s">
        <v>90</v>
      </c>
      <c r="AS66" t="s">
        <v>61</v>
      </c>
      <c r="AT66">
        <v>1.1000000000000001</v>
      </c>
      <c r="AU66" t="s">
        <v>61</v>
      </c>
      <c r="AV66" t="s">
        <v>61</v>
      </c>
      <c r="AW66" t="s">
        <v>61</v>
      </c>
      <c r="AX66" t="s">
        <v>61</v>
      </c>
      <c r="AY66" t="s">
        <v>61</v>
      </c>
      <c r="AZ66" t="s">
        <v>61</v>
      </c>
      <c r="BA66">
        <v>94</v>
      </c>
      <c r="BB66" t="s">
        <v>61</v>
      </c>
      <c r="BC66">
        <v>107</v>
      </c>
      <c r="BD66" t="s">
        <v>61</v>
      </c>
      <c r="BE66">
        <v>-0.12953405219190228</v>
      </c>
      <c r="BF66" s="3">
        <v>5370</v>
      </c>
      <c r="BG66" s="3" t="s">
        <v>61</v>
      </c>
      <c r="BH66" s="3">
        <v>5580</v>
      </c>
      <c r="BI66" s="3" t="s">
        <v>61</v>
      </c>
      <c r="BJ66">
        <v>-3.8360867872446212E-2</v>
      </c>
    </row>
    <row r="67" spans="1:63" x14ac:dyDescent="0.25">
      <c r="A67">
        <v>66</v>
      </c>
      <c r="B67" t="s">
        <v>100</v>
      </c>
      <c r="C67">
        <v>12</v>
      </c>
      <c r="D67" t="s">
        <v>158</v>
      </c>
      <c r="E67">
        <v>2016</v>
      </c>
      <c r="F67" t="s">
        <v>339</v>
      </c>
      <c r="G67" t="s">
        <v>159</v>
      </c>
      <c r="H67">
        <v>3</v>
      </c>
      <c r="I67" t="s">
        <v>68</v>
      </c>
      <c r="J67">
        <v>3</v>
      </c>
      <c r="K67">
        <v>3</v>
      </c>
      <c r="L67">
        <f t="shared" ref="L67:L130" si="3">(K67+K67)/(K67*K67)</f>
        <v>0.66666666666666663</v>
      </c>
      <c r="M67" t="s">
        <v>160</v>
      </c>
      <c r="N67" t="s">
        <v>132</v>
      </c>
      <c r="O67">
        <v>35.674188999999998</v>
      </c>
      <c r="P67">
        <v>-90.100069000000005</v>
      </c>
      <c r="Q67" s="12"/>
      <c r="R67" t="s">
        <v>61</v>
      </c>
      <c r="S67" t="s">
        <v>161</v>
      </c>
      <c r="T67" t="s">
        <v>61</v>
      </c>
      <c r="U67" t="s">
        <v>82</v>
      </c>
      <c r="V67" t="s">
        <v>83</v>
      </c>
      <c r="W67" t="s">
        <v>85</v>
      </c>
      <c r="X67" s="13">
        <v>302</v>
      </c>
      <c r="Y67">
        <v>29</v>
      </c>
      <c r="Z67">
        <v>10</v>
      </c>
      <c r="AA67">
        <v>2010</v>
      </c>
      <c r="AB67" s="13" t="s">
        <v>61</v>
      </c>
      <c r="AC67" t="s">
        <v>66</v>
      </c>
      <c r="AD67" s="13">
        <v>125</v>
      </c>
      <c r="AE67">
        <v>3</v>
      </c>
      <c r="AF67">
        <v>5</v>
      </c>
      <c r="AG67">
        <v>2011</v>
      </c>
      <c r="AH67" t="s">
        <v>86</v>
      </c>
      <c r="AI67" t="s">
        <v>87</v>
      </c>
      <c r="AJ67" t="s">
        <v>88</v>
      </c>
      <c r="AK67" t="s">
        <v>89</v>
      </c>
      <c r="AL67" s="13">
        <v>138</v>
      </c>
      <c r="AM67">
        <v>18</v>
      </c>
      <c r="AN67">
        <v>5</v>
      </c>
      <c r="AO67">
        <v>2011</v>
      </c>
      <c r="AP67">
        <f t="shared" si="2"/>
        <v>13</v>
      </c>
      <c r="AQ67" t="s">
        <v>70</v>
      </c>
      <c r="AR67" t="s">
        <v>71</v>
      </c>
      <c r="AS67" t="s">
        <v>72</v>
      </c>
      <c r="AT67" t="s">
        <v>61</v>
      </c>
      <c r="AU67" t="s">
        <v>61</v>
      </c>
      <c r="AV67">
        <v>18.3</v>
      </c>
      <c r="AW67">
        <v>1.1100000000000001</v>
      </c>
      <c r="AX67">
        <v>24.6</v>
      </c>
      <c r="AY67">
        <v>1.1100000000000001</v>
      </c>
      <c r="AZ67">
        <v>-0.29584538309094188</v>
      </c>
      <c r="BA67" t="s">
        <v>61</v>
      </c>
      <c r="BB67" t="s">
        <v>61</v>
      </c>
      <c r="BC67" t="s">
        <v>61</v>
      </c>
      <c r="BD67" t="s">
        <v>61</v>
      </c>
      <c r="BE67" t="s">
        <v>61</v>
      </c>
      <c r="BF67" t="s">
        <v>61</v>
      </c>
      <c r="BG67" t="s">
        <v>61</v>
      </c>
      <c r="BI67" t="s">
        <v>61</v>
      </c>
      <c r="BJ67" t="s">
        <v>61</v>
      </c>
      <c r="BK67" t="s">
        <v>162</v>
      </c>
    </row>
    <row r="68" spans="1:63" x14ac:dyDescent="0.25">
      <c r="A68">
        <v>67</v>
      </c>
      <c r="B68" t="s">
        <v>100</v>
      </c>
      <c r="C68">
        <v>12</v>
      </c>
      <c r="D68" t="s">
        <v>158</v>
      </c>
      <c r="E68">
        <v>2016</v>
      </c>
      <c r="F68" t="s">
        <v>339</v>
      </c>
      <c r="G68" t="s">
        <v>159</v>
      </c>
      <c r="H68">
        <v>3</v>
      </c>
      <c r="I68" t="s">
        <v>68</v>
      </c>
      <c r="J68">
        <v>3</v>
      </c>
      <c r="K68">
        <v>3</v>
      </c>
      <c r="L68">
        <f t="shared" si="3"/>
        <v>0.66666666666666663</v>
      </c>
      <c r="M68" t="s">
        <v>160</v>
      </c>
      <c r="N68" t="s">
        <v>132</v>
      </c>
      <c r="O68">
        <v>35.674188999999998</v>
      </c>
      <c r="P68">
        <v>-90.100069000000005</v>
      </c>
      <c r="Q68" s="12"/>
      <c r="R68" t="s">
        <v>61</v>
      </c>
      <c r="S68" t="s">
        <v>161</v>
      </c>
      <c r="T68" t="s">
        <v>61</v>
      </c>
      <c r="U68" t="s">
        <v>82</v>
      </c>
      <c r="V68" t="s">
        <v>83</v>
      </c>
      <c r="W68" t="s">
        <v>85</v>
      </c>
      <c r="X68" s="13">
        <v>307</v>
      </c>
      <c r="Y68">
        <v>3</v>
      </c>
      <c r="Z68">
        <v>11</v>
      </c>
      <c r="AA68">
        <v>2011</v>
      </c>
      <c r="AB68" s="13" t="s">
        <v>61</v>
      </c>
      <c r="AC68" t="s">
        <v>66</v>
      </c>
      <c r="AD68" s="13">
        <v>118</v>
      </c>
      <c r="AE68">
        <v>27</v>
      </c>
      <c r="AF68">
        <v>4</v>
      </c>
      <c r="AG68">
        <v>2012</v>
      </c>
      <c r="AH68" t="s">
        <v>86</v>
      </c>
      <c r="AI68" t="s">
        <v>87</v>
      </c>
      <c r="AJ68" t="s">
        <v>88</v>
      </c>
      <c r="AK68" t="s">
        <v>89</v>
      </c>
      <c r="AL68" s="13">
        <v>136</v>
      </c>
      <c r="AM68">
        <v>15</v>
      </c>
      <c r="AN68">
        <v>5</v>
      </c>
      <c r="AO68">
        <v>2012</v>
      </c>
      <c r="AP68">
        <f t="shared" si="2"/>
        <v>18</v>
      </c>
      <c r="AQ68" t="s">
        <v>70</v>
      </c>
      <c r="AR68" t="s">
        <v>71</v>
      </c>
      <c r="AS68" t="s">
        <v>72</v>
      </c>
      <c r="AT68" t="s">
        <v>61</v>
      </c>
      <c r="AU68" t="s">
        <v>61</v>
      </c>
      <c r="AV68">
        <v>24.9</v>
      </c>
      <c r="AW68">
        <v>1.08</v>
      </c>
      <c r="AX68">
        <v>43.2</v>
      </c>
      <c r="AY68">
        <v>1.08</v>
      </c>
      <c r="AZ68">
        <v>-0.55097269177940278</v>
      </c>
      <c r="BA68" t="s">
        <v>61</v>
      </c>
      <c r="BB68" t="s">
        <v>61</v>
      </c>
      <c r="BC68" t="s">
        <v>61</v>
      </c>
      <c r="BD68" t="s">
        <v>61</v>
      </c>
      <c r="BE68" t="s">
        <v>61</v>
      </c>
      <c r="BF68" t="s">
        <v>61</v>
      </c>
      <c r="BG68" t="s">
        <v>61</v>
      </c>
      <c r="BI68" t="s">
        <v>61</v>
      </c>
      <c r="BJ68" t="s">
        <v>61</v>
      </c>
      <c r="BK68" t="s">
        <v>162</v>
      </c>
    </row>
    <row r="69" spans="1:63" x14ac:dyDescent="0.25">
      <c r="A69">
        <v>68</v>
      </c>
      <c r="B69" t="s">
        <v>100</v>
      </c>
      <c r="C69">
        <v>12</v>
      </c>
      <c r="D69" t="s">
        <v>158</v>
      </c>
      <c r="E69">
        <v>2016</v>
      </c>
      <c r="F69" t="s">
        <v>339</v>
      </c>
      <c r="G69" t="s">
        <v>159</v>
      </c>
      <c r="H69">
        <v>3</v>
      </c>
      <c r="I69" t="s">
        <v>68</v>
      </c>
      <c r="J69">
        <v>3</v>
      </c>
      <c r="K69">
        <v>3</v>
      </c>
      <c r="L69">
        <f t="shared" si="3"/>
        <v>0.66666666666666663</v>
      </c>
      <c r="M69" t="s">
        <v>160</v>
      </c>
      <c r="N69" t="s">
        <v>132</v>
      </c>
      <c r="O69">
        <v>35.674188999999998</v>
      </c>
      <c r="P69">
        <v>-90.100069000000005</v>
      </c>
      <c r="Q69" s="12"/>
      <c r="R69" t="s">
        <v>61</v>
      </c>
      <c r="S69" t="s">
        <v>161</v>
      </c>
      <c r="T69" t="s">
        <v>61</v>
      </c>
      <c r="U69" t="s">
        <v>82</v>
      </c>
      <c r="V69" t="s">
        <v>83</v>
      </c>
      <c r="W69" t="s">
        <v>85</v>
      </c>
      <c r="X69" s="13">
        <v>307</v>
      </c>
      <c r="Y69">
        <v>2</v>
      </c>
      <c r="Z69">
        <v>11</v>
      </c>
      <c r="AA69">
        <v>2012</v>
      </c>
      <c r="AB69" s="13" t="s">
        <v>61</v>
      </c>
      <c r="AC69" t="s">
        <v>66</v>
      </c>
      <c r="AD69" s="13">
        <v>144</v>
      </c>
      <c r="AE69">
        <v>24</v>
      </c>
      <c r="AF69">
        <v>5</v>
      </c>
      <c r="AG69">
        <v>2013</v>
      </c>
      <c r="AH69" t="s">
        <v>86</v>
      </c>
      <c r="AI69" t="s">
        <v>87</v>
      </c>
      <c r="AJ69" t="s">
        <v>88</v>
      </c>
      <c r="AK69" t="s">
        <v>89</v>
      </c>
      <c r="AL69" s="13">
        <v>165</v>
      </c>
      <c r="AM69">
        <v>14</v>
      </c>
      <c r="AN69">
        <v>6</v>
      </c>
      <c r="AO69">
        <v>2013</v>
      </c>
      <c r="AP69">
        <f t="shared" si="2"/>
        <v>21</v>
      </c>
      <c r="AQ69" t="s">
        <v>70</v>
      </c>
      <c r="AR69" t="s">
        <v>71</v>
      </c>
      <c r="AS69" t="s">
        <v>72</v>
      </c>
      <c r="AT69" t="s">
        <v>61</v>
      </c>
      <c r="AU69" t="s">
        <v>61</v>
      </c>
      <c r="AV69">
        <v>14.12</v>
      </c>
      <c r="AW69">
        <v>1.0900000000000001</v>
      </c>
      <c r="AX69">
        <v>34</v>
      </c>
      <c r="AY69">
        <v>1.0900000000000001</v>
      </c>
      <c r="AZ69">
        <v>-0.87876829255106537</v>
      </c>
      <c r="BA69" t="s">
        <v>61</v>
      </c>
      <c r="BB69" t="s">
        <v>61</v>
      </c>
      <c r="BC69" t="s">
        <v>61</v>
      </c>
      <c r="BD69" t="s">
        <v>61</v>
      </c>
      <c r="BE69" t="s">
        <v>61</v>
      </c>
      <c r="BF69" t="s">
        <v>61</v>
      </c>
      <c r="BG69" t="s">
        <v>61</v>
      </c>
      <c r="BI69" t="s">
        <v>61</v>
      </c>
      <c r="BJ69" t="s">
        <v>61</v>
      </c>
      <c r="BK69" t="s">
        <v>162</v>
      </c>
    </row>
    <row r="70" spans="1:63" x14ac:dyDescent="0.25">
      <c r="A70">
        <v>69</v>
      </c>
      <c r="B70" t="s">
        <v>100</v>
      </c>
      <c r="C70">
        <v>12</v>
      </c>
      <c r="D70" t="s">
        <v>158</v>
      </c>
      <c r="E70">
        <v>2016</v>
      </c>
      <c r="F70" t="s">
        <v>339</v>
      </c>
      <c r="G70" t="s">
        <v>159</v>
      </c>
      <c r="H70">
        <v>3</v>
      </c>
      <c r="I70" t="s">
        <v>68</v>
      </c>
      <c r="J70">
        <v>3</v>
      </c>
      <c r="K70">
        <v>3</v>
      </c>
      <c r="L70">
        <f t="shared" si="3"/>
        <v>0.66666666666666663</v>
      </c>
      <c r="M70" t="s">
        <v>160</v>
      </c>
      <c r="N70" t="s">
        <v>132</v>
      </c>
      <c r="O70">
        <v>35.674188999999998</v>
      </c>
      <c r="P70">
        <v>-90.100069000000005</v>
      </c>
      <c r="Q70" s="12"/>
      <c r="R70" t="s">
        <v>61</v>
      </c>
      <c r="S70" t="s">
        <v>161</v>
      </c>
      <c r="T70" t="s">
        <v>61</v>
      </c>
      <c r="U70" t="s">
        <v>82</v>
      </c>
      <c r="V70" t="s">
        <v>83</v>
      </c>
      <c r="W70" t="s">
        <v>85</v>
      </c>
      <c r="X70" s="13">
        <v>302</v>
      </c>
      <c r="Y70">
        <v>29</v>
      </c>
      <c r="Z70">
        <v>10</v>
      </c>
      <c r="AA70">
        <v>2010</v>
      </c>
      <c r="AB70" s="13" t="s">
        <v>61</v>
      </c>
      <c r="AC70" t="s">
        <v>66</v>
      </c>
      <c r="AD70" s="13">
        <v>125</v>
      </c>
      <c r="AE70">
        <v>3</v>
      </c>
      <c r="AF70">
        <v>5</v>
      </c>
      <c r="AG70">
        <v>2011</v>
      </c>
      <c r="AH70" t="s">
        <v>86</v>
      </c>
      <c r="AI70" t="s">
        <v>87</v>
      </c>
      <c r="AJ70" t="s">
        <v>88</v>
      </c>
      <c r="AK70" t="s">
        <v>89</v>
      </c>
      <c r="AL70" s="13">
        <v>138</v>
      </c>
      <c r="AM70">
        <v>18</v>
      </c>
      <c r="AN70">
        <v>5</v>
      </c>
      <c r="AO70">
        <v>2011</v>
      </c>
      <c r="AP70">
        <f t="shared" si="2"/>
        <v>13</v>
      </c>
      <c r="AQ70" t="s">
        <v>70</v>
      </c>
      <c r="AR70" t="s">
        <v>71</v>
      </c>
      <c r="AS70" t="s">
        <v>72</v>
      </c>
      <c r="AT70" t="s">
        <v>61</v>
      </c>
      <c r="AU70" t="s">
        <v>61</v>
      </c>
      <c r="AV70">
        <v>0.37</v>
      </c>
      <c r="AW70">
        <v>1.1100000000000001</v>
      </c>
      <c r="AX70">
        <v>0.21</v>
      </c>
      <c r="AY70">
        <v>1.1100000000000001</v>
      </c>
      <c r="AZ70">
        <v>0.56639547492080144</v>
      </c>
      <c r="BA70" t="s">
        <v>61</v>
      </c>
      <c r="BB70" t="s">
        <v>61</v>
      </c>
      <c r="BC70" t="s">
        <v>61</v>
      </c>
      <c r="BD70" t="s">
        <v>61</v>
      </c>
      <c r="BE70" t="s">
        <v>61</v>
      </c>
      <c r="BF70" t="s">
        <v>61</v>
      </c>
      <c r="BG70" t="s">
        <v>61</v>
      </c>
      <c r="BI70" t="s">
        <v>61</v>
      </c>
      <c r="BJ70" t="s">
        <v>61</v>
      </c>
      <c r="BK70" t="s">
        <v>163</v>
      </c>
    </row>
    <row r="71" spans="1:63" x14ac:dyDescent="0.25">
      <c r="A71">
        <v>70</v>
      </c>
      <c r="B71" t="s">
        <v>100</v>
      </c>
      <c r="C71">
        <v>12</v>
      </c>
      <c r="D71" t="s">
        <v>158</v>
      </c>
      <c r="E71">
        <v>2016</v>
      </c>
      <c r="F71" t="s">
        <v>339</v>
      </c>
      <c r="G71" t="s">
        <v>159</v>
      </c>
      <c r="H71">
        <v>3</v>
      </c>
      <c r="I71" t="s">
        <v>68</v>
      </c>
      <c r="J71">
        <v>3</v>
      </c>
      <c r="K71">
        <v>3</v>
      </c>
      <c r="L71">
        <f t="shared" si="3"/>
        <v>0.66666666666666663</v>
      </c>
      <c r="M71" t="s">
        <v>160</v>
      </c>
      <c r="N71" t="s">
        <v>132</v>
      </c>
      <c r="O71">
        <v>35.674188999999998</v>
      </c>
      <c r="P71">
        <v>-90.100069000000005</v>
      </c>
      <c r="Q71" s="12"/>
      <c r="R71" t="s">
        <v>61</v>
      </c>
      <c r="S71" t="s">
        <v>161</v>
      </c>
      <c r="T71" t="s">
        <v>61</v>
      </c>
      <c r="U71" t="s">
        <v>82</v>
      </c>
      <c r="V71" t="s">
        <v>83</v>
      </c>
      <c r="W71" t="s">
        <v>85</v>
      </c>
      <c r="X71" s="13">
        <v>307</v>
      </c>
      <c r="Y71">
        <v>3</v>
      </c>
      <c r="Z71">
        <v>11</v>
      </c>
      <c r="AA71">
        <v>2011</v>
      </c>
      <c r="AB71" s="13" t="s">
        <v>61</v>
      </c>
      <c r="AC71" t="s">
        <v>66</v>
      </c>
      <c r="AD71" s="13">
        <v>118</v>
      </c>
      <c r="AE71">
        <v>27</v>
      </c>
      <c r="AF71">
        <v>4</v>
      </c>
      <c r="AG71">
        <v>2012</v>
      </c>
      <c r="AH71" t="s">
        <v>86</v>
      </c>
      <c r="AI71" t="s">
        <v>87</v>
      </c>
      <c r="AJ71" t="s">
        <v>88</v>
      </c>
      <c r="AK71" t="s">
        <v>89</v>
      </c>
      <c r="AL71" s="13">
        <v>136</v>
      </c>
      <c r="AM71">
        <v>15</v>
      </c>
      <c r="AN71">
        <v>5</v>
      </c>
      <c r="AO71">
        <v>2012</v>
      </c>
      <c r="AP71">
        <f t="shared" si="2"/>
        <v>18</v>
      </c>
      <c r="AQ71" t="s">
        <v>70</v>
      </c>
      <c r="AR71" t="s">
        <v>71</v>
      </c>
      <c r="AS71" t="s">
        <v>72</v>
      </c>
      <c r="AT71" t="s">
        <v>61</v>
      </c>
      <c r="AU71" t="s">
        <v>61</v>
      </c>
      <c r="AV71">
        <v>0.21</v>
      </c>
      <c r="AW71">
        <v>1.08</v>
      </c>
      <c r="AX71">
        <v>0.35</v>
      </c>
      <c r="AY71">
        <v>1.08</v>
      </c>
      <c r="AZ71">
        <v>-0.51082562376599072</v>
      </c>
      <c r="BA71" t="s">
        <v>61</v>
      </c>
      <c r="BB71" t="s">
        <v>61</v>
      </c>
      <c r="BC71" t="s">
        <v>61</v>
      </c>
      <c r="BD71" t="s">
        <v>61</v>
      </c>
      <c r="BE71" t="s">
        <v>61</v>
      </c>
      <c r="BF71" t="s">
        <v>61</v>
      </c>
      <c r="BG71" t="s">
        <v>61</v>
      </c>
      <c r="BI71" t="s">
        <v>61</v>
      </c>
      <c r="BJ71" t="s">
        <v>61</v>
      </c>
      <c r="BK71" t="s">
        <v>163</v>
      </c>
    </row>
    <row r="72" spans="1:63" x14ac:dyDescent="0.25">
      <c r="A72">
        <v>71</v>
      </c>
      <c r="B72" t="s">
        <v>100</v>
      </c>
      <c r="C72">
        <v>12</v>
      </c>
      <c r="D72" t="s">
        <v>158</v>
      </c>
      <c r="E72">
        <v>2016</v>
      </c>
      <c r="F72" t="s">
        <v>339</v>
      </c>
      <c r="G72" t="s">
        <v>159</v>
      </c>
      <c r="H72">
        <v>3</v>
      </c>
      <c r="I72" t="s">
        <v>68</v>
      </c>
      <c r="J72">
        <v>3</v>
      </c>
      <c r="K72">
        <v>3</v>
      </c>
      <c r="L72">
        <f t="shared" si="3"/>
        <v>0.66666666666666663</v>
      </c>
      <c r="M72" t="s">
        <v>160</v>
      </c>
      <c r="N72" t="s">
        <v>132</v>
      </c>
      <c r="O72">
        <v>35.674188999999998</v>
      </c>
      <c r="P72">
        <v>-90.100069000000005</v>
      </c>
      <c r="Q72" s="12"/>
      <c r="R72" t="s">
        <v>61</v>
      </c>
      <c r="S72" t="s">
        <v>161</v>
      </c>
      <c r="T72" t="s">
        <v>61</v>
      </c>
      <c r="U72" t="s">
        <v>82</v>
      </c>
      <c r="V72" t="s">
        <v>83</v>
      </c>
      <c r="W72" t="s">
        <v>85</v>
      </c>
      <c r="X72" s="13">
        <v>307</v>
      </c>
      <c r="Y72">
        <v>2</v>
      </c>
      <c r="Z72">
        <v>11</v>
      </c>
      <c r="AA72">
        <v>2012</v>
      </c>
      <c r="AB72" s="13" t="s">
        <v>61</v>
      </c>
      <c r="AC72" t="s">
        <v>66</v>
      </c>
      <c r="AD72" s="13">
        <v>144</v>
      </c>
      <c r="AE72">
        <v>24</v>
      </c>
      <c r="AF72">
        <v>5</v>
      </c>
      <c r="AG72">
        <v>2013</v>
      </c>
      <c r="AH72" t="s">
        <v>86</v>
      </c>
      <c r="AI72" t="s">
        <v>87</v>
      </c>
      <c r="AJ72" t="s">
        <v>88</v>
      </c>
      <c r="AK72" t="s">
        <v>89</v>
      </c>
      <c r="AL72" s="13">
        <v>165</v>
      </c>
      <c r="AM72">
        <v>14</v>
      </c>
      <c r="AN72">
        <v>6</v>
      </c>
      <c r="AO72">
        <v>2013</v>
      </c>
      <c r="AP72">
        <f t="shared" si="2"/>
        <v>21</v>
      </c>
      <c r="AQ72" t="s">
        <v>70</v>
      </c>
      <c r="AR72" t="s">
        <v>71</v>
      </c>
      <c r="AS72" t="s">
        <v>72</v>
      </c>
      <c r="AT72" t="s">
        <v>61</v>
      </c>
      <c r="AU72" t="s">
        <v>61</v>
      </c>
      <c r="AV72">
        <v>0.27</v>
      </c>
      <c r="AW72">
        <v>1.0900000000000001</v>
      </c>
      <c r="AX72">
        <v>0.73</v>
      </c>
      <c r="AY72">
        <v>1.0900000000000001</v>
      </c>
      <c r="AZ72">
        <v>-0.99462257514406194</v>
      </c>
      <c r="BA72" t="s">
        <v>61</v>
      </c>
      <c r="BB72" t="s">
        <v>61</v>
      </c>
      <c r="BC72" t="s">
        <v>61</v>
      </c>
      <c r="BD72" t="s">
        <v>61</v>
      </c>
      <c r="BE72" t="s">
        <v>61</v>
      </c>
      <c r="BF72" t="s">
        <v>61</v>
      </c>
      <c r="BG72" t="s">
        <v>61</v>
      </c>
      <c r="BI72" t="s">
        <v>61</v>
      </c>
      <c r="BJ72" t="s">
        <v>61</v>
      </c>
      <c r="BK72" t="s">
        <v>163</v>
      </c>
    </row>
    <row r="73" spans="1:63" x14ac:dyDescent="0.25">
      <c r="A73">
        <v>72</v>
      </c>
      <c r="B73" t="s">
        <v>100</v>
      </c>
      <c r="C73">
        <v>12</v>
      </c>
      <c r="D73" t="s">
        <v>158</v>
      </c>
      <c r="E73">
        <v>2016</v>
      </c>
      <c r="F73" t="s">
        <v>339</v>
      </c>
      <c r="G73" t="s">
        <v>159</v>
      </c>
      <c r="H73">
        <v>3</v>
      </c>
      <c r="I73" t="s">
        <v>68</v>
      </c>
      <c r="J73">
        <v>3</v>
      </c>
      <c r="K73">
        <v>3</v>
      </c>
      <c r="L73">
        <f t="shared" si="3"/>
        <v>0.66666666666666663</v>
      </c>
      <c r="M73" t="s">
        <v>160</v>
      </c>
      <c r="N73" t="s">
        <v>132</v>
      </c>
      <c r="O73">
        <v>35.674188999999998</v>
      </c>
      <c r="P73">
        <v>-90.100069000000005</v>
      </c>
      <c r="Q73" s="12"/>
      <c r="R73" t="s">
        <v>61</v>
      </c>
      <c r="S73" t="s">
        <v>161</v>
      </c>
      <c r="T73" t="s">
        <v>61</v>
      </c>
      <c r="U73" t="s">
        <v>82</v>
      </c>
      <c r="V73" t="s">
        <v>83</v>
      </c>
      <c r="W73" t="s">
        <v>85</v>
      </c>
      <c r="X73" s="13">
        <v>302</v>
      </c>
      <c r="Y73">
        <v>29</v>
      </c>
      <c r="Z73">
        <v>10</v>
      </c>
      <c r="AA73">
        <v>2010</v>
      </c>
      <c r="AB73" s="13" t="s">
        <v>61</v>
      </c>
      <c r="AC73" t="s">
        <v>66</v>
      </c>
      <c r="AD73" s="13">
        <v>125</v>
      </c>
      <c r="AE73">
        <v>3</v>
      </c>
      <c r="AF73">
        <v>5</v>
      </c>
      <c r="AG73">
        <v>2011</v>
      </c>
      <c r="AH73" t="s">
        <v>86</v>
      </c>
      <c r="AI73" t="s">
        <v>87</v>
      </c>
      <c r="AJ73" t="s">
        <v>88</v>
      </c>
      <c r="AK73" t="s">
        <v>89</v>
      </c>
      <c r="AL73" s="13">
        <v>138</v>
      </c>
      <c r="AM73">
        <v>18</v>
      </c>
      <c r="AN73">
        <v>5</v>
      </c>
      <c r="AO73">
        <v>2011</v>
      </c>
      <c r="AP73">
        <f t="shared" si="2"/>
        <v>13</v>
      </c>
      <c r="AQ73" t="s">
        <v>70</v>
      </c>
      <c r="AR73" t="s">
        <v>71</v>
      </c>
      <c r="AS73" t="s">
        <v>72</v>
      </c>
      <c r="AT73" t="s">
        <v>61</v>
      </c>
      <c r="AU73" t="s">
        <v>61</v>
      </c>
      <c r="AV73">
        <v>1E-3</v>
      </c>
      <c r="AW73">
        <v>1.1100000000000001</v>
      </c>
      <c r="AX73">
        <v>0.02</v>
      </c>
      <c r="AY73">
        <v>1.1100000000000001</v>
      </c>
      <c r="AZ73">
        <v>-2.9957322735539909</v>
      </c>
      <c r="BA73" t="s">
        <v>61</v>
      </c>
      <c r="BB73" t="s">
        <v>61</v>
      </c>
      <c r="BC73" t="s">
        <v>61</v>
      </c>
      <c r="BD73" t="s">
        <v>61</v>
      </c>
      <c r="BE73" t="s">
        <v>61</v>
      </c>
      <c r="BF73" t="s">
        <v>61</v>
      </c>
      <c r="BG73" t="s">
        <v>61</v>
      </c>
      <c r="BI73" t="s">
        <v>61</v>
      </c>
      <c r="BJ73" t="s">
        <v>61</v>
      </c>
      <c r="BK73" t="s">
        <v>164</v>
      </c>
    </row>
    <row r="74" spans="1:63" x14ac:dyDescent="0.25">
      <c r="A74">
        <v>73</v>
      </c>
      <c r="B74" t="s">
        <v>100</v>
      </c>
      <c r="C74">
        <v>12</v>
      </c>
      <c r="D74" t="s">
        <v>158</v>
      </c>
      <c r="E74">
        <v>2016</v>
      </c>
      <c r="F74" t="s">
        <v>339</v>
      </c>
      <c r="G74" t="s">
        <v>159</v>
      </c>
      <c r="H74">
        <v>3</v>
      </c>
      <c r="I74" t="s">
        <v>68</v>
      </c>
      <c r="J74">
        <v>3</v>
      </c>
      <c r="K74">
        <v>3</v>
      </c>
      <c r="L74">
        <f t="shared" si="3"/>
        <v>0.66666666666666663</v>
      </c>
      <c r="M74" t="s">
        <v>160</v>
      </c>
      <c r="N74" t="s">
        <v>132</v>
      </c>
      <c r="O74">
        <v>35.674188999999998</v>
      </c>
      <c r="P74">
        <v>-90.100069000000005</v>
      </c>
      <c r="Q74" s="12"/>
      <c r="R74" t="s">
        <v>61</v>
      </c>
      <c r="S74" t="s">
        <v>161</v>
      </c>
      <c r="T74" t="s">
        <v>61</v>
      </c>
      <c r="U74" t="s">
        <v>82</v>
      </c>
      <c r="V74" t="s">
        <v>83</v>
      </c>
      <c r="W74" t="s">
        <v>85</v>
      </c>
      <c r="X74" s="13">
        <v>307</v>
      </c>
      <c r="Y74">
        <v>3</v>
      </c>
      <c r="Z74">
        <v>11</v>
      </c>
      <c r="AA74">
        <v>2011</v>
      </c>
      <c r="AB74" s="13" t="s">
        <v>61</v>
      </c>
      <c r="AC74" t="s">
        <v>66</v>
      </c>
      <c r="AD74" s="13">
        <v>118</v>
      </c>
      <c r="AE74">
        <v>27</v>
      </c>
      <c r="AF74">
        <v>4</v>
      </c>
      <c r="AG74">
        <v>2012</v>
      </c>
      <c r="AH74" t="s">
        <v>86</v>
      </c>
      <c r="AI74" t="s">
        <v>87</v>
      </c>
      <c r="AJ74" t="s">
        <v>88</v>
      </c>
      <c r="AK74" t="s">
        <v>89</v>
      </c>
      <c r="AL74" s="13">
        <v>136</v>
      </c>
      <c r="AM74">
        <v>15</v>
      </c>
      <c r="AN74">
        <v>5</v>
      </c>
      <c r="AO74">
        <v>2012</v>
      </c>
      <c r="AP74">
        <f t="shared" si="2"/>
        <v>18</v>
      </c>
      <c r="AQ74" t="s">
        <v>70</v>
      </c>
      <c r="AR74" t="s">
        <v>71</v>
      </c>
      <c r="AS74" t="s">
        <v>72</v>
      </c>
      <c r="AT74" t="s">
        <v>61</v>
      </c>
      <c r="AU74" t="s">
        <v>61</v>
      </c>
      <c r="AV74">
        <v>0.03</v>
      </c>
      <c r="AW74">
        <v>1.08</v>
      </c>
      <c r="AX74">
        <v>0.02</v>
      </c>
      <c r="AY74">
        <v>1.08</v>
      </c>
      <c r="AZ74">
        <v>0.40546510810816438</v>
      </c>
      <c r="BA74" t="s">
        <v>61</v>
      </c>
      <c r="BB74" t="s">
        <v>61</v>
      </c>
      <c r="BC74" t="s">
        <v>61</v>
      </c>
      <c r="BD74" t="s">
        <v>61</v>
      </c>
      <c r="BE74" t="s">
        <v>61</v>
      </c>
      <c r="BF74" t="s">
        <v>61</v>
      </c>
      <c r="BG74" t="s">
        <v>61</v>
      </c>
      <c r="BI74" t="s">
        <v>61</v>
      </c>
      <c r="BJ74" t="s">
        <v>61</v>
      </c>
      <c r="BK74" t="s">
        <v>164</v>
      </c>
    </row>
    <row r="75" spans="1:63" x14ac:dyDescent="0.25">
      <c r="A75">
        <v>74</v>
      </c>
      <c r="B75" t="s">
        <v>100</v>
      </c>
      <c r="C75">
        <v>12</v>
      </c>
      <c r="D75" t="s">
        <v>158</v>
      </c>
      <c r="E75">
        <v>2016</v>
      </c>
      <c r="F75" t="s">
        <v>339</v>
      </c>
      <c r="G75" t="s">
        <v>159</v>
      </c>
      <c r="H75">
        <v>3</v>
      </c>
      <c r="I75" t="s">
        <v>68</v>
      </c>
      <c r="J75">
        <v>3</v>
      </c>
      <c r="K75">
        <v>3</v>
      </c>
      <c r="L75">
        <f t="shared" si="3"/>
        <v>0.66666666666666663</v>
      </c>
      <c r="M75" t="s">
        <v>160</v>
      </c>
      <c r="N75" t="s">
        <v>132</v>
      </c>
      <c r="O75">
        <v>35.674188999999998</v>
      </c>
      <c r="P75">
        <v>-90.100069000000005</v>
      </c>
      <c r="Q75" s="12"/>
      <c r="R75" t="s">
        <v>61</v>
      </c>
      <c r="S75" t="s">
        <v>161</v>
      </c>
      <c r="T75" t="s">
        <v>61</v>
      </c>
      <c r="U75" t="s">
        <v>82</v>
      </c>
      <c r="V75" t="s">
        <v>83</v>
      </c>
      <c r="W75" t="s">
        <v>85</v>
      </c>
      <c r="X75" s="13">
        <v>307</v>
      </c>
      <c r="Y75">
        <v>2</v>
      </c>
      <c r="Z75">
        <v>11</v>
      </c>
      <c r="AA75">
        <v>2012</v>
      </c>
      <c r="AB75" s="13" t="s">
        <v>61</v>
      </c>
      <c r="AC75" t="s">
        <v>66</v>
      </c>
      <c r="AD75" s="13">
        <v>144</v>
      </c>
      <c r="AE75">
        <v>24</v>
      </c>
      <c r="AF75">
        <v>5</v>
      </c>
      <c r="AG75">
        <v>2013</v>
      </c>
      <c r="AH75" t="s">
        <v>86</v>
      </c>
      <c r="AI75" t="s">
        <v>87</v>
      </c>
      <c r="AJ75" t="s">
        <v>88</v>
      </c>
      <c r="AK75" t="s">
        <v>89</v>
      </c>
      <c r="AL75" s="13">
        <v>165</v>
      </c>
      <c r="AM75">
        <v>14</v>
      </c>
      <c r="AN75">
        <v>6</v>
      </c>
      <c r="AO75">
        <v>2013</v>
      </c>
      <c r="AP75">
        <f t="shared" si="2"/>
        <v>21</v>
      </c>
      <c r="AQ75" t="s">
        <v>70</v>
      </c>
      <c r="AR75" t="s">
        <v>71</v>
      </c>
      <c r="AS75" t="s">
        <v>72</v>
      </c>
      <c r="AT75" t="s">
        <v>61</v>
      </c>
      <c r="AU75" t="s">
        <v>61</v>
      </c>
      <c r="AV75">
        <v>0.03</v>
      </c>
      <c r="AW75">
        <v>1.0900000000000001</v>
      </c>
      <c r="AX75">
        <v>0.01</v>
      </c>
      <c r="AY75">
        <v>1.0900000000000001</v>
      </c>
      <c r="AZ75">
        <v>1.0986122886681098</v>
      </c>
      <c r="BA75" t="s">
        <v>61</v>
      </c>
      <c r="BB75" t="s">
        <v>61</v>
      </c>
      <c r="BC75" t="s">
        <v>61</v>
      </c>
      <c r="BD75" t="s">
        <v>61</v>
      </c>
      <c r="BE75" t="s">
        <v>61</v>
      </c>
      <c r="BF75" t="s">
        <v>61</v>
      </c>
      <c r="BG75" t="s">
        <v>61</v>
      </c>
      <c r="BI75" t="s">
        <v>61</v>
      </c>
      <c r="BJ75" t="s">
        <v>61</v>
      </c>
      <c r="BK75" t="s">
        <v>164</v>
      </c>
    </row>
    <row r="76" spans="1:63" x14ac:dyDescent="0.25">
      <c r="A76">
        <v>75</v>
      </c>
      <c r="B76" t="s">
        <v>100</v>
      </c>
      <c r="C76">
        <v>12</v>
      </c>
      <c r="D76" t="s">
        <v>158</v>
      </c>
      <c r="E76">
        <v>2016</v>
      </c>
      <c r="F76" t="s">
        <v>339</v>
      </c>
      <c r="G76" t="s">
        <v>159</v>
      </c>
      <c r="H76">
        <v>3</v>
      </c>
      <c r="I76" t="s">
        <v>88</v>
      </c>
      <c r="J76">
        <v>3</v>
      </c>
      <c r="K76">
        <v>9</v>
      </c>
      <c r="L76">
        <f t="shared" si="3"/>
        <v>0.22222222222222221</v>
      </c>
      <c r="M76" t="s">
        <v>160</v>
      </c>
      <c r="N76" t="s">
        <v>132</v>
      </c>
      <c r="O76">
        <v>35.674188999999998</v>
      </c>
      <c r="P76">
        <v>-90.100069000000005</v>
      </c>
      <c r="Q76" s="12"/>
      <c r="R76" t="s">
        <v>61</v>
      </c>
      <c r="S76" t="s">
        <v>161</v>
      </c>
      <c r="T76" t="s">
        <v>61</v>
      </c>
      <c r="U76" t="s">
        <v>82</v>
      </c>
      <c r="V76" t="s">
        <v>83</v>
      </c>
      <c r="W76" t="s">
        <v>85</v>
      </c>
      <c r="X76" s="13">
        <v>302</v>
      </c>
      <c r="Y76">
        <v>29</v>
      </c>
      <c r="Z76">
        <v>10</v>
      </c>
      <c r="AA76">
        <v>2010</v>
      </c>
      <c r="AB76" s="13" t="s">
        <v>61</v>
      </c>
      <c r="AC76" t="s">
        <v>66</v>
      </c>
      <c r="AD76" s="13">
        <v>125</v>
      </c>
      <c r="AE76">
        <v>3</v>
      </c>
      <c r="AF76">
        <v>5</v>
      </c>
      <c r="AG76">
        <v>2011</v>
      </c>
      <c r="AH76" t="s">
        <v>86</v>
      </c>
      <c r="AI76" t="s">
        <v>87</v>
      </c>
      <c r="AJ76" t="s">
        <v>88</v>
      </c>
      <c r="AK76" t="s">
        <v>89</v>
      </c>
      <c r="AL76" s="13">
        <v>138</v>
      </c>
      <c r="AM76">
        <v>18</v>
      </c>
      <c r="AN76">
        <v>5</v>
      </c>
      <c r="AO76">
        <v>2011</v>
      </c>
      <c r="AP76">
        <f t="shared" si="2"/>
        <v>13</v>
      </c>
      <c r="AQ76" t="s">
        <v>70</v>
      </c>
      <c r="AR76" t="s">
        <v>71</v>
      </c>
      <c r="AS76" t="s">
        <v>72</v>
      </c>
      <c r="AT76" t="s">
        <v>61</v>
      </c>
      <c r="AU76" t="s">
        <v>61</v>
      </c>
      <c r="AV76">
        <v>2.69</v>
      </c>
      <c r="AW76">
        <v>1.05</v>
      </c>
      <c r="AX76">
        <v>3.16</v>
      </c>
      <c r="AY76">
        <v>1.05</v>
      </c>
      <c r="AZ76">
        <v>-0.16103083398507304</v>
      </c>
      <c r="BA76" t="s">
        <v>61</v>
      </c>
      <c r="BB76" t="s">
        <v>61</v>
      </c>
      <c r="BC76" t="s">
        <v>61</v>
      </c>
      <c r="BD76" t="s">
        <v>61</v>
      </c>
      <c r="BE76" t="s">
        <v>61</v>
      </c>
      <c r="BF76">
        <v>3698</v>
      </c>
      <c r="BG76">
        <v>116.6</v>
      </c>
      <c r="BH76">
        <v>3552</v>
      </c>
      <c r="BI76">
        <v>116.6</v>
      </c>
      <c r="BJ76">
        <v>4.0281307835009522E-2</v>
      </c>
      <c r="BK76" t="s">
        <v>165</v>
      </c>
    </row>
    <row r="77" spans="1:63" x14ac:dyDescent="0.25">
      <c r="A77">
        <v>76</v>
      </c>
      <c r="B77" t="s">
        <v>100</v>
      </c>
      <c r="C77">
        <v>12</v>
      </c>
      <c r="D77" t="s">
        <v>158</v>
      </c>
      <c r="E77">
        <v>2016</v>
      </c>
      <c r="F77" t="s">
        <v>339</v>
      </c>
      <c r="G77" t="s">
        <v>159</v>
      </c>
      <c r="H77">
        <v>3</v>
      </c>
      <c r="I77" t="s">
        <v>88</v>
      </c>
      <c r="J77">
        <v>3</v>
      </c>
      <c r="K77">
        <v>9</v>
      </c>
      <c r="L77">
        <f t="shared" si="3"/>
        <v>0.22222222222222221</v>
      </c>
      <c r="M77" t="s">
        <v>160</v>
      </c>
      <c r="N77" t="s">
        <v>132</v>
      </c>
      <c r="O77">
        <v>35.674188999999998</v>
      </c>
      <c r="P77">
        <v>-90.100069000000005</v>
      </c>
      <c r="Q77" s="12"/>
      <c r="R77" t="s">
        <v>61</v>
      </c>
      <c r="S77" t="s">
        <v>161</v>
      </c>
      <c r="T77" t="s">
        <v>61</v>
      </c>
      <c r="U77" t="s">
        <v>82</v>
      </c>
      <c r="V77" t="s">
        <v>83</v>
      </c>
      <c r="W77" t="s">
        <v>85</v>
      </c>
      <c r="X77" s="13">
        <v>307</v>
      </c>
      <c r="Y77">
        <v>3</v>
      </c>
      <c r="Z77">
        <v>11</v>
      </c>
      <c r="AA77">
        <v>2011</v>
      </c>
      <c r="AB77" s="13" t="s">
        <v>61</v>
      </c>
      <c r="AC77" t="s">
        <v>66</v>
      </c>
      <c r="AD77" s="13">
        <v>118</v>
      </c>
      <c r="AE77">
        <v>27</v>
      </c>
      <c r="AF77">
        <v>4</v>
      </c>
      <c r="AG77">
        <v>2012</v>
      </c>
      <c r="AH77" t="s">
        <v>86</v>
      </c>
      <c r="AI77" t="s">
        <v>87</v>
      </c>
      <c r="AJ77" t="s">
        <v>88</v>
      </c>
      <c r="AK77" t="s">
        <v>89</v>
      </c>
      <c r="AL77" s="13">
        <v>136</v>
      </c>
      <c r="AM77">
        <v>15</v>
      </c>
      <c r="AN77">
        <v>5</v>
      </c>
      <c r="AO77">
        <v>2012</v>
      </c>
      <c r="AP77">
        <f t="shared" si="2"/>
        <v>18</v>
      </c>
      <c r="AQ77" t="s">
        <v>70</v>
      </c>
      <c r="AR77" t="s">
        <v>71</v>
      </c>
      <c r="AS77" t="s">
        <v>72</v>
      </c>
      <c r="AT77" t="s">
        <v>61</v>
      </c>
      <c r="AU77" t="s">
        <v>61</v>
      </c>
      <c r="AV77">
        <v>3.15</v>
      </c>
      <c r="AW77">
        <v>1.05</v>
      </c>
      <c r="AX77">
        <v>3.64</v>
      </c>
      <c r="AY77">
        <v>1.05</v>
      </c>
      <c r="AZ77">
        <v>-0.14458122881110769</v>
      </c>
      <c r="BA77" t="s">
        <v>61</v>
      </c>
      <c r="BB77" t="s">
        <v>61</v>
      </c>
      <c r="BC77" t="s">
        <v>61</v>
      </c>
      <c r="BD77" t="s">
        <v>61</v>
      </c>
      <c r="BE77" t="s">
        <v>61</v>
      </c>
      <c r="BF77">
        <v>4180</v>
      </c>
      <c r="BG77">
        <v>99.5</v>
      </c>
      <c r="BH77">
        <v>4568</v>
      </c>
      <c r="BI77">
        <v>99.5</v>
      </c>
      <c r="BJ77">
        <v>-8.8764225817044198E-2</v>
      </c>
      <c r="BK77" t="s">
        <v>165</v>
      </c>
    </row>
    <row r="78" spans="1:63" x14ac:dyDescent="0.25">
      <c r="A78">
        <v>77</v>
      </c>
      <c r="B78" t="s">
        <v>100</v>
      </c>
      <c r="C78">
        <v>12</v>
      </c>
      <c r="D78" t="s">
        <v>158</v>
      </c>
      <c r="E78">
        <v>2016</v>
      </c>
      <c r="F78" t="s">
        <v>339</v>
      </c>
      <c r="G78" t="s">
        <v>159</v>
      </c>
      <c r="H78">
        <v>3</v>
      </c>
      <c r="I78" t="s">
        <v>88</v>
      </c>
      <c r="J78">
        <v>3</v>
      </c>
      <c r="K78">
        <v>9</v>
      </c>
      <c r="L78">
        <f t="shared" si="3"/>
        <v>0.22222222222222221</v>
      </c>
      <c r="M78" t="s">
        <v>160</v>
      </c>
      <c r="N78" t="s">
        <v>132</v>
      </c>
      <c r="O78">
        <v>35.674188999999998</v>
      </c>
      <c r="P78">
        <v>-90.100069000000005</v>
      </c>
      <c r="Q78" s="12"/>
      <c r="R78" t="s">
        <v>61</v>
      </c>
      <c r="S78" t="s">
        <v>161</v>
      </c>
      <c r="T78" t="s">
        <v>61</v>
      </c>
      <c r="U78" t="s">
        <v>82</v>
      </c>
      <c r="V78" t="s">
        <v>83</v>
      </c>
      <c r="W78" t="s">
        <v>85</v>
      </c>
      <c r="X78" s="13">
        <v>307</v>
      </c>
      <c r="Y78">
        <v>2</v>
      </c>
      <c r="Z78">
        <v>11</v>
      </c>
      <c r="AA78">
        <v>2012</v>
      </c>
      <c r="AB78" s="13" t="s">
        <v>61</v>
      </c>
      <c r="AC78" t="s">
        <v>66</v>
      </c>
      <c r="AD78" s="13">
        <v>144</v>
      </c>
      <c r="AE78">
        <v>24</v>
      </c>
      <c r="AF78">
        <v>5</v>
      </c>
      <c r="AG78">
        <v>2013</v>
      </c>
      <c r="AH78" t="s">
        <v>86</v>
      </c>
      <c r="AI78" t="s">
        <v>87</v>
      </c>
      <c r="AJ78" t="s">
        <v>88</v>
      </c>
      <c r="AK78" t="s">
        <v>89</v>
      </c>
      <c r="AL78" s="13">
        <v>165</v>
      </c>
      <c r="AM78">
        <v>14</v>
      </c>
      <c r="AN78">
        <v>6</v>
      </c>
      <c r="AO78">
        <v>2013</v>
      </c>
      <c r="AP78">
        <f t="shared" si="2"/>
        <v>21</v>
      </c>
      <c r="AQ78" t="s">
        <v>70</v>
      </c>
      <c r="AR78" t="s">
        <v>71</v>
      </c>
      <c r="AS78" t="s">
        <v>72</v>
      </c>
      <c r="AT78" t="s">
        <v>61</v>
      </c>
      <c r="AU78" t="s">
        <v>61</v>
      </c>
      <c r="AV78">
        <v>2.69</v>
      </c>
      <c r="AW78">
        <v>1.06</v>
      </c>
      <c r="AX78">
        <v>3.86</v>
      </c>
      <c r="AY78">
        <v>1.06</v>
      </c>
      <c r="AZ78">
        <v>-0.36112598986299171</v>
      </c>
      <c r="BA78" t="s">
        <v>61</v>
      </c>
      <c r="BB78" t="s">
        <v>61</v>
      </c>
      <c r="BC78" t="s">
        <v>61</v>
      </c>
      <c r="BD78" t="s">
        <v>61</v>
      </c>
      <c r="BE78" t="s">
        <v>61</v>
      </c>
      <c r="BF78">
        <v>3067</v>
      </c>
      <c r="BG78">
        <v>136.69999999999999</v>
      </c>
      <c r="BH78">
        <v>3235</v>
      </c>
      <c r="BI78">
        <v>136.69999999999999</v>
      </c>
      <c r="BJ78">
        <v>-5.3329042820749441E-2</v>
      </c>
      <c r="BK78" t="s">
        <v>165</v>
      </c>
    </row>
    <row r="79" spans="1:63" x14ac:dyDescent="0.25">
      <c r="A79">
        <v>78</v>
      </c>
      <c r="B79" t="s">
        <v>100</v>
      </c>
      <c r="C79">
        <v>13</v>
      </c>
      <c r="D79" t="s">
        <v>154</v>
      </c>
      <c r="E79">
        <v>2004</v>
      </c>
      <c r="F79" t="s">
        <v>342</v>
      </c>
      <c r="G79" t="s">
        <v>58</v>
      </c>
      <c r="H79">
        <v>3</v>
      </c>
      <c r="I79" t="s">
        <v>88</v>
      </c>
      <c r="J79">
        <v>2</v>
      </c>
      <c r="K79">
        <v>6</v>
      </c>
      <c r="L79">
        <f t="shared" si="3"/>
        <v>0.33333333333333331</v>
      </c>
      <c r="M79" t="s">
        <v>148</v>
      </c>
      <c r="N79" t="s">
        <v>149</v>
      </c>
      <c r="O79">
        <v>33.356101000000002</v>
      </c>
      <c r="P79">
        <v>-81.270396000000005</v>
      </c>
      <c r="Q79" s="12"/>
      <c r="R79">
        <v>0.6</v>
      </c>
      <c r="S79" t="s">
        <v>119</v>
      </c>
      <c r="T79">
        <v>5.95</v>
      </c>
      <c r="U79" t="s">
        <v>155</v>
      </c>
      <c r="V79" t="s">
        <v>83</v>
      </c>
      <c r="W79" t="s">
        <v>65</v>
      </c>
      <c r="X79" s="13" t="s">
        <v>61</v>
      </c>
      <c r="Y79">
        <v>15</v>
      </c>
      <c r="Z79">
        <v>11</v>
      </c>
      <c r="AA79" s="13" t="s">
        <v>61</v>
      </c>
      <c r="AB79">
        <v>78</v>
      </c>
      <c r="AC79" t="s">
        <v>66</v>
      </c>
      <c r="AD79" s="13" t="s">
        <v>61</v>
      </c>
      <c r="AE79" s="13" t="s">
        <v>61</v>
      </c>
      <c r="AF79" s="13">
        <v>3</v>
      </c>
      <c r="AG79" s="13" t="s">
        <v>61</v>
      </c>
      <c r="AH79" t="s">
        <v>86</v>
      </c>
      <c r="AI79" t="s">
        <v>87</v>
      </c>
      <c r="AJ79" t="s">
        <v>68</v>
      </c>
      <c r="AK79" t="s">
        <v>330</v>
      </c>
      <c r="AL79" s="13" t="s">
        <v>61</v>
      </c>
      <c r="AM79" s="13" t="s">
        <v>61</v>
      </c>
      <c r="AN79" s="13">
        <v>4</v>
      </c>
      <c r="AO79" s="13" t="s">
        <v>61</v>
      </c>
      <c r="AP79" s="13" t="s">
        <v>61</v>
      </c>
      <c r="AQ79" t="s">
        <v>61</v>
      </c>
      <c r="AR79" s="13" t="s">
        <v>90</v>
      </c>
      <c r="AS79" s="13" t="s">
        <v>61</v>
      </c>
      <c r="AT79">
        <v>3.7</v>
      </c>
      <c r="AU79" t="s">
        <v>61</v>
      </c>
      <c r="AV79" s="13" t="s">
        <v>61</v>
      </c>
      <c r="AW79" s="13" t="s">
        <v>61</v>
      </c>
      <c r="AX79" s="13" t="s">
        <v>61</v>
      </c>
      <c r="AY79" s="13" t="s">
        <v>61</v>
      </c>
      <c r="AZ79" s="13" t="s">
        <v>61</v>
      </c>
      <c r="BA79" s="13">
        <v>32.200000000000003</v>
      </c>
      <c r="BB79" s="13" t="s">
        <v>61</v>
      </c>
      <c r="BC79" s="13">
        <v>71</v>
      </c>
      <c r="BD79" s="13" t="s">
        <v>61</v>
      </c>
      <c r="BE79">
        <v>-0.79071342449095261</v>
      </c>
      <c r="BF79" s="13">
        <f>(7500+6460)/2</f>
        <v>6980</v>
      </c>
      <c r="BG79" s="13" t="s">
        <v>61</v>
      </c>
      <c r="BH79" s="13">
        <f>(8680+7270)/2</f>
        <v>7975</v>
      </c>
      <c r="BI79" t="s">
        <v>61</v>
      </c>
      <c r="BJ79">
        <v>-0.13326273189662718</v>
      </c>
      <c r="BK79" t="s">
        <v>156</v>
      </c>
    </row>
    <row r="80" spans="1:63" x14ac:dyDescent="0.25">
      <c r="A80">
        <v>79</v>
      </c>
      <c r="B80" t="s">
        <v>100</v>
      </c>
      <c r="C80">
        <v>13</v>
      </c>
      <c r="D80" t="s">
        <v>154</v>
      </c>
      <c r="E80">
        <v>2004</v>
      </c>
      <c r="F80" t="s">
        <v>342</v>
      </c>
      <c r="G80" t="s">
        <v>58</v>
      </c>
      <c r="H80">
        <v>3</v>
      </c>
      <c r="I80" t="s">
        <v>88</v>
      </c>
      <c r="J80">
        <v>2</v>
      </c>
      <c r="K80">
        <v>6</v>
      </c>
      <c r="L80">
        <f t="shared" si="3"/>
        <v>0.33333333333333331</v>
      </c>
      <c r="M80" t="s">
        <v>148</v>
      </c>
      <c r="N80" t="s">
        <v>149</v>
      </c>
      <c r="O80">
        <v>33.356101000000002</v>
      </c>
      <c r="P80">
        <v>-81.270396000000005</v>
      </c>
      <c r="Q80" s="12"/>
      <c r="R80">
        <v>0.6</v>
      </c>
      <c r="S80" t="s">
        <v>119</v>
      </c>
      <c r="T80">
        <v>5.95</v>
      </c>
      <c r="U80" t="s">
        <v>82</v>
      </c>
      <c r="V80" t="s">
        <v>83</v>
      </c>
      <c r="W80" t="s">
        <v>65</v>
      </c>
      <c r="X80" s="13" t="s">
        <v>61</v>
      </c>
      <c r="Y80">
        <v>15</v>
      </c>
      <c r="Z80">
        <v>11</v>
      </c>
      <c r="AA80" s="13" t="s">
        <v>61</v>
      </c>
      <c r="AB80">
        <v>112</v>
      </c>
      <c r="AC80" t="s">
        <v>66</v>
      </c>
      <c r="AD80" s="13" t="s">
        <v>61</v>
      </c>
      <c r="AE80" s="13" t="s">
        <v>61</v>
      </c>
      <c r="AF80" s="13">
        <v>3</v>
      </c>
      <c r="AG80" s="13" t="s">
        <v>61</v>
      </c>
      <c r="AH80" t="s">
        <v>86</v>
      </c>
      <c r="AI80" t="s">
        <v>87</v>
      </c>
      <c r="AJ80" t="s">
        <v>68</v>
      </c>
      <c r="AK80" t="s">
        <v>330</v>
      </c>
      <c r="AL80" s="13" t="s">
        <v>61</v>
      </c>
      <c r="AM80" s="13" t="s">
        <v>61</v>
      </c>
      <c r="AN80" s="13">
        <v>4</v>
      </c>
      <c r="AO80" s="13" t="s">
        <v>61</v>
      </c>
      <c r="AP80" s="13" t="s">
        <v>61</v>
      </c>
      <c r="AQ80" t="s">
        <v>61</v>
      </c>
      <c r="AR80" s="13" t="s">
        <v>90</v>
      </c>
      <c r="AS80" s="13" t="s">
        <v>61</v>
      </c>
      <c r="AT80">
        <v>5</v>
      </c>
      <c r="AU80" t="s">
        <v>61</v>
      </c>
      <c r="AV80" s="13" t="s">
        <v>61</v>
      </c>
      <c r="AW80" s="13" t="s">
        <v>61</v>
      </c>
      <c r="AX80" s="13" t="s">
        <v>61</v>
      </c>
      <c r="AY80" s="13" t="s">
        <v>61</v>
      </c>
      <c r="AZ80" s="13" t="s">
        <v>61</v>
      </c>
      <c r="BA80" s="13">
        <v>44.8</v>
      </c>
      <c r="BB80" s="13" t="s">
        <v>61</v>
      </c>
      <c r="BC80" s="13">
        <v>71</v>
      </c>
      <c r="BD80" s="13" t="s">
        <v>61</v>
      </c>
      <c r="BE80">
        <v>-0.46047173762037602</v>
      </c>
      <c r="BF80" s="13">
        <f>(8970+7190)/2</f>
        <v>8080</v>
      </c>
      <c r="BG80" s="13" t="s">
        <v>61</v>
      </c>
      <c r="BH80" s="13">
        <f>(8680+7270)/2</f>
        <v>7975</v>
      </c>
      <c r="BI80" t="s">
        <v>61</v>
      </c>
      <c r="BJ80">
        <v>1.3080223862095789E-2</v>
      </c>
      <c r="BK80" t="s">
        <v>156</v>
      </c>
    </row>
    <row r="81" spans="1:63" x14ac:dyDescent="0.25">
      <c r="A81">
        <v>80</v>
      </c>
      <c r="B81" t="s">
        <v>100</v>
      </c>
      <c r="C81">
        <v>13</v>
      </c>
      <c r="D81" t="s">
        <v>154</v>
      </c>
      <c r="E81">
        <v>2004</v>
      </c>
      <c r="F81" t="s">
        <v>342</v>
      </c>
      <c r="G81" t="s">
        <v>58</v>
      </c>
      <c r="H81">
        <v>3</v>
      </c>
      <c r="I81" t="s">
        <v>88</v>
      </c>
      <c r="J81">
        <v>2</v>
      </c>
      <c r="K81">
        <v>6</v>
      </c>
      <c r="L81">
        <f t="shared" si="3"/>
        <v>0.33333333333333331</v>
      </c>
      <c r="M81" t="s">
        <v>148</v>
      </c>
      <c r="N81" t="s">
        <v>149</v>
      </c>
      <c r="O81">
        <v>33.356101000000002</v>
      </c>
      <c r="P81">
        <v>-81.270396000000005</v>
      </c>
      <c r="Q81" s="12"/>
      <c r="R81">
        <v>0.6</v>
      </c>
      <c r="S81" t="s">
        <v>119</v>
      </c>
      <c r="T81">
        <v>5.95</v>
      </c>
      <c r="U81" t="s">
        <v>157</v>
      </c>
      <c r="V81" t="s">
        <v>83</v>
      </c>
      <c r="W81" t="s">
        <v>65</v>
      </c>
      <c r="X81" s="13" t="s">
        <v>61</v>
      </c>
      <c r="Y81">
        <v>15</v>
      </c>
      <c r="Z81">
        <v>11</v>
      </c>
      <c r="AA81" s="13" t="s">
        <v>61</v>
      </c>
      <c r="AB81">
        <v>112</v>
      </c>
      <c r="AC81" t="s">
        <v>66</v>
      </c>
      <c r="AD81" s="13" t="s">
        <v>61</v>
      </c>
      <c r="AE81" s="13" t="s">
        <v>61</v>
      </c>
      <c r="AF81" s="13">
        <v>3</v>
      </c>
      <c r="AG81" s="13" t="s">
        <v>61</v>
      </c>
      <c r="AH81" t="s">
        <v>86</v>
      </c>
      <c r="AI81" t="s">
        <v>87</v>
      </c>
      <c r="AJ81" t="s">
        <v>68</v>
      </c>
      <c r="AK81" t="s">
        <v>330</v>
      </c>
      <c r="AL81" s="13" t="s">
        <v>61</v>
      </c>
      <c r="AM81" s="13" t="s">
        <v>61</v>
      </c>
      <c r="AN81" s="13">
        <v>4</v>
      </c>
      <c r="AO81" s="13" t="s">
        <v>61</v>
      </c>
      <c r="AP81" s="13" t="s">
        <v>61</v>
      </c>
      <c r="AQ81" t="s">
        <v>61</v>
      </c>
      <c r="AR81" s="13" t="s">
        <v>90</v>
      </c>
      <c r="AS81" s="13" t="s">
        <v>61</v>
      </c>
      <c r="AT81">
        <v>3.4</v>
      </c>
      <c r="AU81" t="s">
        <v>61</v>
      </c>
      <c r="AV81" s="13" t="s">
        <v>61</v>
      </c>
      <c r="AW81" s="13" t="s">
        <v>61</v>
      </c>
      <c r="AX81" s="13" t="s">
        <v>61</v>
      </c>
      <c r="AY81" s="13" t="s">
        <v>61</v>
      </c>
      <c r="AZ81" s="13" t="s">
        <v>61</v>
      </c>
      <c r="BA81" s="13">
        <v>19.7</v>
      </c>
      <c r="BB81" s="13" t="s">
        <v>61</v>
      </c>
      <c r="BC81" s="13">
        <v>71</v>
      </c>
      <c r="BD81" s="13" t="s">
        <v>61</v>
      </c>
      <c r="BE81">
        <v>-1.2820612412973726</v>
      </c>
      <c r="BF81" s="13">
        <f>(8980+6920)/2</f>
        <v>7950</v>
      </c>
      <c r="BG81" s="13" t="s">
        <v>61</v>
      </c>
      <c r="BH81" s="13">
        <f>(8680+7270)/2</f>
        <v>7975</v>
      </c>
      <c r="BI81" t="s">
        <v>61</v>
      </c>
      <c r="BJ81">
        <v>-3.1397200046677527E-3</v>
      </c>
      <c r="BK81" t="s">
        <v>156</v>
      </c>
    </row>
    <row r="82" spans="1:63" x14ac:dyDescent="0.25">
      <c r="A82">
        <v>81</v>
      </c>
      <c r="B82" t="s">
        <v>56</v>
      </c>
      <c r="C82">
        <v>14</v>
      </c>
      <c r="D82" t="s">
        <v>295</v>
      </c>
      <c r="E82">
        <v>2018</v>
      </c>
      <c r="F82" t="s">
        <v>339</v>
      </c>
      <c r="G82" t="s">
        <v>58</v>
      </c>
      <c r="H82">
        <v>4</v>
      </c>
      <c r="I82" s="13" t="s">
        <v>88</v>
      </c>
      <c r="J82" s="13">
        <v>2</v>
      </c>
      <c r="K82" s="13">
        <v>8</v>
      </c>
      <c r="L82">
        <f t="shared" si="3"/>
        <v>0.25</v>
      </c>
      <c r="M82" t="s">
        <v>136</v>
      </c>
      <c r="N82" t="s">
        <v>132</v>
      </c>
      <c r="O82">
        <v>36.080568</v>
      </c>
      <c r="P82">
        <v>-94.172139000000001</v>
      </c>
      <c r="Q82" s="12"/>
      <c r="R82" t="s">
        <v>61</v>
      </c>
      <c r="S82" t="s">
        <v>84</v>
      </c>
      <c r="T82" t="s">
        <v>61</v>
      </c>
      <c r="U82" t="s">
        <v>63</v>
      </c>
      <c r="V82" t="s">
        <v>64</v>
      </c>
      <c r="W82" t="s">
        <v>134</v>
      </c>
      <c r="X82" t="s">
        <v>61</v>
      </c>
      <c r="Y82" t="s">
        <v>61</v>
      </c>
      <c r="Z82" t="s">
        <v>61</v>
      </c>
      <c r="AA82" t="s">
        <v>61</v>
      </c>
      <c r="AB82" s="13">
        <v>84</v>
      </c>
      <c r="AC82" t="s">
        <v>66</v>
      </c>
      <c r="AD82" s="13" t="s">
        <v>61</v>
      </c>
      <c r="AE82" s="13" t="s">
        <v>61</v>
      </c>
      <c r="AF82">
        <v>5</v>
      </c>
      <c r="AG82" t="s">
        <v>61</v>
      </c>
      <c r="AH82" t="s">
        <v>86</v>
      </c>
      <c r="AI82" t="s">
        <v>87</v>
      </c>
      <c r="AJ82" t="s">
        <v>88</v>
      </c>
      <c r="AK82" t="s">
        <v>69</v>
      </c>
      <c r="AL82" s="13" t="s">
        <v>61</v>
      </c>
      <c r="AM82" s="13" t="s">
        <v>61</v>
      </c>
      <c r="AN82" s="13" t="s">
        <v>61</v>
      </c>
      <c r="AO82" s="13" t="s">
        <v>61</v>
      </c>
      <c r="AP82" s="13" t="s">
        <v>61</v>
      </c>
      <c r="AQ82" t="s">
        <v>70</v>
      </c>
      <c r="AR82" t="s">
        <v>71</v>
      </c>
      <c r="AS82" t="s">
        <v>72</v>
      </c>
      <c r="AT82">
        <v>3.1</v>
      </c>
      <c r="AU82" t="s">
        <v>61</v>
      </c>
      <c r="AV82">
        <v>16.2</v>
      </c>
      <c r="AW82" t="s">
        <v>61</v>
      </c>
      <c r="AX82">
        <v>22</v>
      </c>
      <c r="AY82" t="s">
        <v>61</v>
      </c>
      <c r="AZ82">
        <v>-0.3060312111199775</v>
      </c>
      <c r="BA82" t="s">
        <v>61</v>
      </c>
      <c r="BB82" t="s">
        <v>61</v>
      </c>
      <c r="BC82" t="s">
        <v>61</v>
      </c>
      <c r="BD82" t="s">
        <v>61</v>
      </c>
      <c r="BE82" t="s">
        <v>61</v>
      </c>
      <c r="BF82">
        <v>1305</v>
      </c>
      <c r="BG82" t="s">
        <v>61</v>
      </c>
      <c r="BH82">
        <v>1455</v>
      </c>
      <c r="BI82" t="s">
        <v>61</v>
      </c>
      <c r="BJ82">
        <v>-0.10880285984879906</v>
      </c>
      <c r="BK82" t="s">
        <v>297</v>
      </c>
    </row>
    <row r="83" spans="1:63" x14ac:dyDescent="0.25">
      <c r="A83">
        <v>82</v>
      </c>
      <c r="B83" t="s">
        <v>56</v>
      </c>
      <c r="C83">
        <v>14</v>
      </c>
      <c r="D83" t="s">
        <v>295</v>
      </c>
      <c r="E83">
        <v>2018</v>
      </c>
      <c r="F83" t="s">
        <v>339</v>
      </c>
      <c r="G83" t="s">
        <v>58</v>
      </c>
      <c r="H83">
        <v>4</v>
      </c>
      <c r="I83" s="13" t="s">
        <v>88</v>
      </c>
      <c r="J83" s="13">
        <v>2</v>
      </c>
      <c r="K83" s="13">
        <v>8</v>
      </c>
      <c r="L83">
        <f t="shared" si="3"/>
        <v>0.25</v>
      </c>
      <c r="M83" t="s">
        <v>136</v>
      </c>
      <c r="N83" t="s">
        <v>132</v>
      </c>
      <c r="O83">
        <v>36.080568</v>
      </c>
      <c r="P83">
        <v>-94.172139000000001</v>
      </c>
      <c r="Q83" s="12"/>
      <c r="R83" t="s">
        <v>61</v>
      </c>
      <c r="S83" t="s">
        <v>84</v>
      </c>
      <c r="T83" t="s">
        <v>61</v>
      </c>
      <c r="U83" t="s">
        <v>81</v>
      </c>
      <c r="V83" t="s">
        <v>64</v>
      </c>
      <c r="W83" t="s">
        <v>134</v>
      </c>
      <c r="X83" t="s">
        <v>61</v>
      </c>
      <c r="Y83" t="s">
        <v>61</v>
      </c>
      <c r="Z83" t="s">
        <v>61</v>
      </c>
      <c r="AA83" t="s">
        <v>61</v>
      </c>
      <c r="AB83" s="13">
        <v>22</v>
      </c>
      <c r="AC83" t="s">
        <v>66</v>
      </c>
      <c r="AD83" s="13" t="s">
        <v>61</v>
      </c>
      <c r="AE83" s="13" t="s">
        <v>61</v>
      </c>
      <c r="AF83">
        <v>5</v>
      </c>
      <c r="AG83" t="s">
        <v>61</v>
      </c>
      <c r="AH83" t="s">
        <v>86</v>
      </c>
      <c r="AI83" t="s">
        <v>87</v>
      </c>
      <c r="AJ83" t="s">
        <v>88</v>
      </c>
      <c r="AK83" t="s">
        <v>69</v>
      </c>
      <c r="AL83" s="13" t="s">
        <v>61</v>
      </c>
      <c r="AM83" s="13" t="s">
        <v>61</v>
      </c>
      <c r="AN83" s="13" t="s">
        <v>61</v>
      </c>
      <c r="AO83" s="13" t="s">
        <v>61</v>
      </c>
      <c r="AP83" s="13" t="s">
        <v>61</v>
      </c>
      <c r="AQ83" t="s">
        <v>70</v>
      </c>
      <c r="AR83" t="s">
        <v>71</v>
      </c>
      <c r="AS83" t="s">
        <v>72</v>
      </c>
      <c r="AT83">
        <v>3.1</v>
      </c>
      <c r="AU83" t="s">
        <v>61</v>
      </c>
      <c r="AV83">
        <v>15.1</v>
      </c>
      <c r="AW83" t="s">
        <v>61</v>
      </c>
      <c r="AX83">
        <v>22</v>
      </c>
      <c r="AY83" t="s">
        <v>61</v>
      </c>
      <c r="AZ83">
        <v>-0.37634770953743701</v>
      </c>
      <c r="BA83" t="s">
        <v>61</v>
      </c>
      <c r="BB83" t="s">
        <v>61</v>
      </c>
      <c r="BC83" t="s">
        <v>61</v>
      </c>
      <c r="BD83" t="s">
        <v>61</v>
      </c>
      <c r="BE83" t="s">
        <v>61</v>
      </c>
      <c r="BF83">
        <v>1375</v>
      </c>
      <c r="BG83" t="s">
        <v>61</v>
      </c>
      <c r="BH83">
        <v>1455</v>
      </c>
      <c r="BI83" t="s">
        <v>61</v>
      </c>
      <c r="BJ83">
        <v>-5.655216950492125E-2</v>
      </c>
    </row>
    <row r="84" spans="1:63" x14ac:dyDescent="0.25">
      <c r="A84">
        <v>83</v>
      </c>
      <c r="B84" t="s">
        <v>56</v>
      </c>
      <c r="C84">
        <v>14</v>
      </c>
      <c r="D84" t="s">
        <v>295</v>
      </c>
      <c r="E84">
        <v>2018</v>
      </c>
      <c r="F84" t="s">
        <v>339</v>
      </c>
      <c r="G84" t="s">
        <v>58</v>
      </c>
      <c r="H84">
        <v>4</v>
      </c>
      <c r="I84" s="13" t="s">
        <v>88</v>
      </c>
      <c r="J84" s="13">
        <v>2</v>
      </c>
      <c r="K84" s="13">
        <v>8</v>
      </c>
      <c r="L84">
        <f t="shared" si="3"/>
        <v>0.25</v>
      </c>
      <c r="M84" t="s">
        <v>136</v>
      </c>
      <c r="N84" t="s">
        <v>132</v>
      </c>
      <c r="O84">
        <v>36.080568</v>
      </c>
      <c r="P84">
        <v>-94.172139000000001</v>
      </c>
      <c r="Q84" s="12"/>
      <c r="R84" t="s">
        <v>61</v>
      </c>
      <c r="S84" t="s">
        <v>84</v>
      </c>
      <c r="T84" t="s">
        <v>61</v>
      </c>
      <c r="U84" t="s">
        <v>91</v>
      </c>
      <c r="V84" t="s">
        <v>64</v>
      </c>
      <c r="W84" t="s">
        <v>134</v>
      </c>
      <c r="X84" t="s">
        <v>61</v>
      </c>
      <c r="Y84" t="s">
        <v>61</v>
      </c>
      <c r="Z84" t="s">
        <v>61</v>
      </c>
      <c r="AA84" t="s">
        <v>61</v>
      </c>
      <c r="AB84" s="13">
        <v>17</v>
      </c>
      <c r="AC84" t="s">
        <v>66</v>
      </c>
      <c r="AD84" s="13" t="s">
        <v>61</v>
      </c>
      <c r="AE84" s="13" t="s">
        <v>61</v>
      </c>
      <c r="AF84">
        <v>5</v>
      </c>
      <c r="AG84" t="s">
        <v>61</v>
      </c>
      <c r="AH84" t="s">
        <v>86</v>
      </c>
      <c r="AI84" t="s">
        <v>87</v>
      </c>
      <c r="AJ84" t="s">
        <v>88</v>
      </c>
      <c r="AK84" t="s">
        <v>69</v>
      </c>
      <c r="AL84" s="13" t="s">
        <v>61</v>
      </c>
      <c r="AM84" s="13" t="s">
        <v>61</v>
      </c>
      <c r="AN84" s="13" t="s">
        <v>61</v>
      </c>
      <c r="AO84" s="13" t="s">
        <v>61</v>
      </c>
      <c r="AP84" s="13" t="s">
        <v>61</v>
      </c>
      <c r="AQ84" t="s">
        <v>70</v>
      </c>
      <c r="AR84" t="s">
        <v>71</v>
      </c>
      <c r="AS84" t="s">
        <v>72</v>
      </c>
      <c r="AT84">
        <v>3.1</v>
      </c>
      <c r="AU84" t="s">
        <v>61</v>
      </c>
      <c r="AV84">
        <v>13.1</v>
      </c>
      <c r="AW84" t="s">
        <v>61</v>
      </c>
      <c r="AX84">
        <v>22</v>
      </c>
      <c r="AY84" t="s">
        <v>61</v>
      </c>
      <c r="AZ84">
        <v>-0.51843022315121001</v>
      </c>
      <c r="BA84" t="s">
        <v>61</v>
      </c>
      <c r="BB84" t="s">
        <v>61</v>
      </c>
      <c r="BC84" t="s">
        <v>61</v>
      </c>
      <c r="BD84" t="s">
        <v>61</v>
      </c>
      <c r="BE84" t="s">
        <v>61</v>
      </c>
      <c r="BF84">
        <v>1390</v>
      </c>
      <c r="BG84" t="s">
        <v>61</v>
      </c>
      <c r="BH84">
        <v>1455</v>
      </c>
      <c r="BI84" t="s">
        <v>61</v>
      </c>
      <c r="BJ84">
        <v>-4.5702153480855399E-2</v>
      </c>
    </row>
    <row r="85" spans="1:63" ht="14.25" customHeight="1" x14ac:dyDescent="0.25">
      <c r="A85">
        <v>84</v>
      </c>
      <c r="B85" t="s">
        <v>56</v>
      </c>
      <c r="C85">
        <v>14</v>
      </c>
      <c r="D85" t="s">
        <v>295</v>
      </c>
      <c r="E85">
        <v>2018</v>
      </c>
      <c r="F85" t="s">
        <v>339</v>
      </c>
      <c r="G85" t="s">
        <v>58</v>
      </c>
      <c r="H85">
        <v>4</v>
      </c>
      <c r="I85" s="13" t="s">
        <v>88</v>
      </c>
      <c r="J85" s="13">
        <v>2</v>
      </c>
      <c r="K85" s="13">
        <v>8</v>
      </c>
      <c r="L85">
        <f t="shared" si="3"/>
        <v>0.25</v>
      </c>
      <c r="M85" t="s">
        <v>136</v>
      </c>
      <c r="N85" t="s">
        <v>132</v>
      </c>
      <c r="O85">
        <v>36.080568</v>
      </c>
      <c r="P85">
        <v>-94.172139000000001</v>
      </c>
      <c r="Q85" s="12"/>
      <c r="R85" t="s">
        <v>61</v>
      </c>
      <c r="S85" t="s">
        <v>84</v>
      </c>
      <c r="T85" t="s">
        <v>61</v>
      </c>
      <c r="U85" t="s">
        <v>82</v>
      </c>
      <c r="V85" t="s">
        <v>83</v>
      </c>
      <c r="W85" t="s">
        <v>134</v>
      </c>
      <c r="X85" t="s">
        <v>61</v>
      </c>
      <c r="Y85" t="s">
        <v>61</v>
      </c>
      <c r="Z85" t="s">
        <v>61</v>
      </c>
      <c r="AA85" t="s">
        <v>61</v>
      </c>
      <c r="AB85" s="13">
        <v>90</v>
      </c>
      <c r="AC85" t="s">
        <v>66</v>
      </c>
      <c r="AD85" s="13" t="s">
        <v>61</v>
      </c>
      <c r="AE85" s="13" t="s">
        <v>61</v>
      </c>
      <c r="AF85">
        <v>5</v>
      </c>
      <c r="AG85" t="s">
        <v>61</v>
      </c>
      <c r="AH85" t="s">
        <v>86</v>
      </c>
      <c r="AI85" t="s">
        <v>87</v>
      </c>
      <c r="AJ85" t="s">
        <v>88</v>
      </c>
      <c r="AK85" t="s">
        <v>69</v>
      </c>
      <c r="AL85" s="13" t="s">
        <v>61</v>
      </c>
      <c r="AM85" s="13" t="s">
        <v>61</v>
      </c>
      <c r="AN85" s="13" t="s">
        <v>61</v>
      </c>
      <c r="AO85" s="13" t="s">
        <v>61</v>
      </c>
      <c r="AP85" s="13" t="s">
        <v>61</v>
      </c>
      <c r="AQ85" t="s">
        <v>70</v>
      </c>
      <c r="AR85" t="s">
        <v>71</v>
      </c>
      <c r="AS85" t="s">
        <v>72</v>
      </c>
      <c r="AT85">
        <v>4.9000000000000004</v>
      </c>
      <c r="AU85" t="s">
        <v>61</v>
      </c>
      <c r="AV85">
        <v>3.8</v>
      </c>
      <c r="AW85" t="s">
        <v>61</v>
      </c>
      <c r="AX85">
        <v>22</v>
      </c>
      <c r="AY85" t="s">
        <v>61</v>
      </c>
      <c r="AZ85">
        <v>-1.7560413866259759</v>
      </c>
      <c r="BA85" t="s">
        <v>61</v>
      </c>
      <c r="BB85" t="s">
        <v>61</v>
      </c>
      <c r="BC85" t="s">
        <v>61</v>
      </c>
      <c r="BD85" t="s">
        <v>61</v>
      </c>
      <c r="BE85" t="s">
        <v>61</v>
      </c>
      <c r="BF85">
        <v>910</v>
      </c>
      <c r="BG85" t="s">
        <v>61</v>
      </c>
      <c r="BH85">
        <v>1455</v>
      </c>
      <c r="BI85" t="s">
        <v>61</v>
      </c>
      <c r="BJ85">
        <v>-0.46931658009469718</v>
      </c>
    </row>
    <row r="86" spans="1:63" ht="14.25" customHeight="1" x14ac:dyDescent="0.25">
      <c r="A86">
        <v>85</v>
      </c>
      <c r="B86" t="s">
        <v>56</v>
      </c>
      <c r="C86">
        <v>14</v>
      </c>
      <c r="D86" t="s">
        <v>295</v>
      </c>
      <c r="E86">
        <v>2018</v>
      </c>
      <c r="F86" t="s">
        <v>339</v>
      </c>
      <c r="G86" t="s">
        <v>58</v>
      </c>
      <c r="H86">
        <v>4</v>
      </c>
      <c r="I86" s="13" t="s">
        <v>88</v>
      </c>
      <c r="J86" s="13">
        <v>2</v>
      </c>
      <c r="K86" s="13">
        <v>8</v>
      </c>
      <c r="L86">
        <f t="shared" si="3"/>
        <v>0.25</v>
      </c>
      <c r="M86" t="s">
        <v>136</v>
      </c>
      <c r="N86" t="s">
        <v>132</v>
      </c>
      <c r="O86">
        <v>36.080568</v>
      </c>
      <c r="P86">
        <v>-94.172139000000001</v>
      </c>
      <c r="Q86" s="12"/>
      <c r="R86" t="s">
        <v>61</v>
      </c>
      <c r="S86" t="s">
        <v>84</v>
      </c>
      <c r="T86" t="s">
        <v>61</v>
      </c>
      <c r="U86" t="s">
        <v>155</v>
      </c>
      <c r="V86" t="s">
        <v>83</v>
      </c>
      <c r="W86" t="s">
        <v>134</v>
      </c>
      <c r="X86" t="s">
        <v>61</v>
      </c>
      <c r="Y86" t="s">
        <v>61</v>
      </c>
      <c r="Z86" t="s">
        <v>61</v>
      </c>
      <c r="AA86" t="s">
        <v>61</v>
      </c>
      <c r="AB86" s="13">
        <v>90</v>
      </c>
      <c r="AC86" t="s">
        <v>66</v>
      </c>
      <c r="AD86" s="13" t="s">
        <v>61</v>
      </c>
      <c r="AE86" s="13" t="s">
        <v>61</v>
      </c>
      <c r="AF86">
        <v>5</v>
      </c>
      <c r="AG86" t="s">
        <v>61</v>
      </c>
      <c r="AH86" t="s">
        <v>86</v>
      </c>
      <c r="AI86" t="s">
        <v>87</v>
      </c>
      <c r="AJ86" t="s">
        <v>88</v>
      </c>
      <c r="AK86" t="s">
        <v>69</v>
      </c>
      <c r="AL86" s="13" t="s">
        <v>61</v>
      </c>
      <c r="AM86" s="13" t="s">
        <v>61</v>
      </c>
      <c r="AN86" s="13" t="s">
        <v>61</v>
      </c>
      <c r="AO86" s="13" t="s">
        <v>61</v>
      </c>
      <c r="AP86" s="13" t="s">
        <v>61</v>
      </c>
      <c r="AQ86" t="s">
        <v>70</v>
      </c>
      <c r="AR86" t="s">
        <v>71</v>
      </c>
      <c r="AS86" t="s">
        <v>72</v>
      </c>
      <c r="AT86">
        <v>3.5</v>
      </c>
      <c r="AU86" t="s">
        <v>61</v>
      </c>
      <c r="AV86">
        <v>7.7</v>
      </c>
      <c r="AW86" t="s">
        <v>61</v>
      </c>
      <c r="AX86">
        <v>22</v>
      </c>
      <c r="AY86" t="s">
        <v>61</v>
      </c>
      <c r="AZ86">
        <v>-1.0498221244986776</v>
      </c>
      <c r="BA86" t="s">
        <v>61</v>
      </c>
      <c r="BB86" t="s">
        <v>61</v>
      </c>
      <c r="BC86" t="s">
        <v>61</v>
      </c>
      <c r="BD86" t="s">
        <v>61</v>
      </c>
      <c r="BE86" t="s">
        <v>61</v>
      </c>
      <c r="BF86">
        <v>1160</v>
      </c>
      <c r="BG86" t="s">
        <v>61</v>
      </c>
      <c r="BH86">
        <v>1455</v>
      </c>
      <c r="BI86" t="s">
        <v>61</v>
      </c>
      <c r="BJ86">
        <v>-0.22658589550518249</v>
      </c>
    </row>
    <row r="87" spans="1:63" ht="14.25" customHeight="1" x14ac:dyDescent="0.25">
      <c r="A87">
        <v>86</v>
      </c>
      <c r="B87" t="s">
        <v>56</v>
      </c>
      <c r="C87">
        <v>14</v>
      </c>
      <c r="D87" t="s">
        <v>295</v>
      </c>
      <c r="E87">
        <v>2018</v>
      </c>
      <c r="F87" t="s">
        <v>339</v>
      </c>
      <c r="G87" t="s">
        <v>58</v>
      </c>
      <c r="H87">
        <v>4</v>
      </c>
      <c r="I87" s="13" t="s">
        <v>88</v>
      </c>
      <c r="J87" s="13">
        <v>2</v>
      </c>
      <c r="K87" s="13">
        <v>8</v>
      </c>
      <c r="L87">
        <f t="shared" si="3"/>
        <v>0.25</v>
      </c>
      <c r="M87" t="s">
        <v>136</v>
      </c>
      <c r="N87" t="s">
        <v>132</v>
      </c>
      <c r="O87">
        <v>36.080568</v>
      </c>
      <c r="P87">
        <v>-94.172139000000001</v>
      </c>
      <c r="Q87" s="12"/>
      <c r="R87" t="s">
        <v>61</v>
      </c>
      <c r="S87" t="s">
        <v>84</v>
      </c>
      <c r="T87" t="s">
        <v>61</v>
      </c>
      <c r="U87" t="s">
        <v>94</v>
      </c>
      <c r="V87" t="s">
        <v>83</v>
      </c>
      <c r="W87" t="s">
        <v>134</v>
      </c>
      <c r="X87" t="s">
        <v>61</v>
      </c>
      <c r="Y87" t="s">
        <v>61</v>
      </c>
      <c r="Z87" t="s">
        <v>61</v>
      </c>
      <c r="AA87" t="s">
        <v>61</v>
      </c>
      <c r="AB87" s="13">
        <v>90</v>
      </c>
      <c r="AC87" t="s">
        <v>66</v>
      </c>
      <c r="AD87" s="13" t="s">
        <v>61</v>
      </c>
      <c r="AE87" s="13" t="s">
        <v>61</v>
      </c>
      <c r="AF87">
        <v>5</v>
      </c>
      <c r="AG87" t="s">
        <v>61</v>
      </c>
      <c r="AH87" t="s">
        <v>86</v>
      </c>
      <c r="AI87" t="s">
        <v>87</v>
      </c>
      <c r="AJ87" t="s">
        <v>88</v>
      </c>
      <c r="AK87" t="s">
        <v>69</v>
      </c>
      <c r="AL87" s="13" t="s">
        <v>61</v>
      </c>
      <c r="AM87" s="13" t="s">
        <v>61</v>
      </c>
      <c r="AN87" s="13" t="s">
        <v>61</v>
      </c>
      <c r="AO87" s="13" t="s">
        <v>61</v>
      </c>
      <c r="AP87" s="13" t="s">
        <v>61</v>
      </c>
      <c r="AQ87" t="s">
        <v>70</v>
      </c>
      <c r="AR87" t="s">
        <v>71</v>
      </c>
      <c r="AS87" t="s">
        <v>72</v>
      </c>
      <c r="AT87">
        <v>4</v>
      </c>
      <c r="AU87" t="s">
        <v>61</v>
      </c>
      <c r="AV87">
        <v>5</v>
      </c>
      <c r="AW87" t="s">
        <v>61</v>
      </c>
      <c r="AX87">
        <v>22</v>
      </c>
      <c r="AY87" t="s">
        <v>61</v>
      </c>
      <c r="AZ87">
        <v>-1.4816045409242156</v>
      </c>
      <c r="BA87" t="s">
        <v>61</v>
      </c>
      <c r="BB87" t="s">
        <v>61</v>
      </c>
      <c r="BC87" t="s">
        <v>61</v>
      </c>
      <c r="BD87" t="s">
        <v>61</v>
      </c>
      <c r="BE87" t="s">
        <v>61</v>
      </c>
      <c r="BF87">
        <v>1010</v>
      </c>
      <c r="BG87" t="s">
        <v>61</v>
      </c>
      <c r="BH87">
        <v>1455</v>
      </c>
      <c r="BI87" t="s">
        <v>61</v>
      </c>
      <c r="BJ87">
        <v>-0.3650555697702878</v>
      </c>
    </row>
    <row r="88" spans="1:63" ht="14.25" customHeight="1" x14ac:dyDescent="0.25">
      <c r="A88">
        <v>87</v>
      </c>
      <c r="B88" t="s">
        <v>56</v>
      </c>
      <c r="C88">
        <v>14</v>
      </c>
      <c r="D88" t="s">
        <v>295</v>
      </c>
      <c r="E88">
        <v>2018</v>
      </c>
      <c r="F88" t="s">
        <v>339</v>
      </c>
      <c r="G88" t="s">
        <v>58</v>
      </c>
      <c r="H88">
        <v>4</v>
      </c>
      <c r="I88" s="13" t="s">
        <v>88</v>
      </c>
      <c r="J88" s="13">
        <v>2</v>
      </c>
      <c r="K88" s="13">
        <v>8</v>
      </c>
      <c r="L88">
        <f t="shared" si="3"/>
        <v>0.25</v>
      </c>
      <c r="M88" t="s">
        <v>136</v>
      </c>
      <c r="N88" t="s">
        <v>132</v>
      </c>
      <c r="O88">
        <v>36.080568</v>
      </c>
      <c r="P88">
        <v>-94.172139000000001</v>
      </c>
      <c r="Q88" s="12"/>
      <c r="R88" t="s">
        <v>61</v>
      </c>
      <c r="S88" t="s">
        <v>84</v>
      </c>
      <c r="T88" t="s">
        <v>61</v>
      </c>
      <c r="U88" t="s">
        <v>296</v>
      </c>
      <c r="V88" t="s">
        <v>92</v>
      </c>
      <c r="W88" t="s">
        <v>134</v>
      </c>
      <c r="X88" t="s">
        <v>61</v>
      </c>
      <c r="Y88" t="s">
        <v>61</v>
      </c>
      <c r="Z88" t="s">
        <v>61</v>
      </c>
      <c r="AA88" t="s">
        <v>61</v>
      </c>
      <c r="AB88" s="13">
        <v>11</v>
      </c>
      <c r="AC88" t="s">
        <v>66</v>
      </c>
      <c r="AD88" s="13" t="s">
        <v>61</v>
      </c>
      <c r="AE88" s="13" t="s">
        <v>61</v>
      </c>
      <c r="AF88">
        <v>5</v>
      </c>
      <c r="AG88" t="s">
        <v>61</v>
      </c>
      <c r="AH88" t="s">
        <v>86</v>
      </c>
      <c r="AI88" t="s">
        <v>87</v>
      </c>
      <c r="AJ88" t="s">
        <v>88</v>
      </c>
      <c r="AK88" t="s">
        <v>69</v>
      </c>
      <c r="AL88" s="13" t="s">
        <v>61</v>
      </c>
      <c r="AM88" s="13" t="s">
        <v>61</v>
      </c>
      <c r="AN88" s="13" t="s">
        <v>61</v>
      </c>
      <c r="AO88" s="13" t="s">
        <v>61</v>
      </c>
      <c r="AP88" s="13" t="s">
        <v>61</v>
      </c>
      <c r="AQ88" t="s">
        <v>70</v>
      </c>
      <c r="AR88" t="s">
        <v>71</v>
      </c>
      <c r="AS88" t="s">
        <v>72</v>
      </c>
      <c r="AT88">
        <v>3.3</v>
      </c>
      <c r="AU88" t="s">
        <v>61</v>
      </c>
      <c r="AV88">
        <v>10.8</v>
      </c>
      <c r="AW88" t="s">
        <v>61</v>
      </c>
      <c r="AX88">
        <v>22</v>
      </c>
      <c r="AY88" t="s">
        <v>61</v>
      </c>
      <c r="AZ88">
        <v>-0.71149631922814172</v>
      </c>
      <c r="BA88" t="s">
        <v>61</v>
      </c>
      <c r="BB88" t="s">
        <v>61</v>
      </c>
      <c r="BC88" t="s">
        <v>61</v>
      </c>
      <c r="BD88" t="s">
        <v>61</v>
      </c>
      <c r="BE88" t="s">
        <v>61</v>
      </c>
      <c r="BF88">
        <v>1325</v>
      </c>
      <c r="BG88" t="s">
        <v>61</v>
      </c>
      <c r="BH88">
        <v>1455</v>
      </c>
      <c r="BI88" t="s">
        <v>61</v>
      </c>
      <c r="BJ88">
        <v>-9.3593441185270326E-2</v>
      </c>
    </row>
    <row r="89" spans="1:63" x14ac:dyDescent="0.25">
      <c r="A89">
        <v>88</v>
      </c>
      <c r="B89" t="s">
        <v>100</v>
      </c>
      <c r="C89">
        <v>15</v>
      </c>
      <c r="D89" t="s">
        <v>166</v>
      </c>
      <c r="E89">
        <v>2012</v>
      </c>
      <c r="F89" t="s">
        <v>339</v>
      </c>
      <c r="G89" t="s">
        <v>159</v>
      </c>
      <c r="H89">
        <v>3</v>
      </c>
      <c r="I89" t="s">
        <v>88</v>
      </c>
      <c r="J89">
        <v>3</v>
      </c>
      <c r="K89">
        <v>12</v>
      </c>
      <c r="L89">
        <f t="shared" si="3"/>
        <v>0.16666666666666666</v>
      </c>
      <c r="M89" t="s">
        <v>167</v>
      </c>
      <c r="N89" t="s">
        <v>97</v>
      </c>
      <c r="O89">
        <v>34.656545000000001</v>
      </c>
      <c r="P89">
        <v>-86.879299000000003</v>
      </c>
      <c r="Q89" s="12"/>
      <c r="R89" t="s">
        <v>61</v>
      </c>
      <c r="S89" t="s">
        <v>168</v>
      </c>
      <c r="T89" t="s">
        <v>61</v>
      </c>
      <c r="U89" t="s">
        <v>82</v>
      </c>
      <c r="V89" t="s">
        <v>83</v>
      </c>
      <c r="W89" t="s">
        <v>85</v>
      </c>
      <c r="X89" s="13" t="s">
        <v>61</v>
      </c>
      <c r="Y89" s="13" t="s">
        <v>61</v>
      </c>
      <c r="Z89" s="13" t="s">
        <v>61</v>
      </c>
      <c r="AA89">
        <v>2006</v>
      </c>
      <c r="AB89">
        <v>100</v>
      </c>
      <c r="AC89" t="s">
        <v>66</v>
      </c>
      <c r="AD89" s="13" t="s">
        <v>61</v>
      </c>
      <c r="AE89" s="13" t="s">
        <v>61</v>
      </c>
      <c r="AF89" s="13" t="s">
        <v>61</v>
      </c>
      <c r="AG89">
        <v>2007</v>
      </c>
      <c r="AH89" t="s">
        <v>347</v>
      </c>
      <c r="AI89" t="s">
        <v>67</v>
      </c>
      <c r="AJ89" t="s">
        <v>88</v>
      </c>
      <c r="AK89" t="s">
        <v>69</v>
      </c>
      <c r="AL89" s="13" t="s">
        <v>61</v>
      </c>
      <c r="AM89" s="13" t="s">
        <v>61</v>
      </c>
      <c r="AN89" s="13" t="s">
        <v>61</v>
      </c>
      <c r="AO89" s="13">
        <v>2008</v>
      </c>
      <c r="AP89" s="13" t="s">
        <v>61</v>
      </c>
      <c r="AQ89" t="s">
        <v>70</v>
      </c>
      <c r="AR89" t="s">
        <v>71</v>
      </c>
      <c r="AS89" t="s">
        <v>348</v>
      </c>
      <c r="AT89">
        <v>5.7</v>
      </c>
      <c r="AU89" t="s">
        <v>61</v>
      </c>
      <c r="AV89" s="13">
        <v>5.6684999999999999</v>
      </c>
      <c r="AW89" t="s">
        <v>61</v>
      </c>
      <c r="AX89" s="13">
        <v>13.333300000000001</v>
      </c>
      <c r="AY89" t="s">
        <v>61</v>
      </c>
      <c r="AZ89">
        <v>-0.85534013296718547</v>
      </c>
      <c r="BA89">
        <v>173</v>
      </c>
      <c r="BC89">
        <v>179</v>
      </c>
      <c r="BD89" t="s">
        <v>61</v>
      </c>
      <c r="BE89">
        <v>-3.4094211342976015E-2</v>
      </c>
      <c r="BF89">
        <v>1970</v>
      </c>
      <c r="BG89" s="13" t="s">
        <v>61</v>
      </c>
      <c r="BH89">
        <v>1939</v>
      </c>
      <c r="BI89" t="s">
        <v>61</v>
      </c>
      <c r="BJ89">
        <v>1.5861166489382485E-2</v>
      </c>
      <c r="BK89" s="13" t="s">
        <v>290</v>
      </c>
    </row>
    <row r="90" spans="1:63" x14ac:dyDescent="0.25">
      <c r="A90">
        <v>89</v>
      </c>
      <c r="B90" t="s">
        <v>100</v>
      </c>
      <c r="C90">
        <v>15</v>
      </c>
      <c r="D90" t="s">
        <v>166</v>
      </c>
      <c r="E90">
        <v>2012</v>
      </c>
      <c r="F90" t="s">
        <v>339</v>
      </c>
      <c r="G90" t="s">
        <v>159</v>
      </c>
      <c r="H90">
        <v>3</v>
      </c>
      <c r="I90" t="s">
        <v>88</v>
      </c>
      <c r="J90">
        <v>3</v>
      </c>
      <c r="K90">
        <v>12</v>
      </c>
      <c r="L90">
        <f t="shared" si="3"/>
        <v>0.16666666666666666</v>
      </c>
      <c r="M90" t="s">
        <v>167</v>
      </c>
      <c r="N90" t="s">
        <v>97</v>
      </c>
      <c r="O90">
        <v>34.656545000000001</v>
      </c>
      <c r="P90">
        <v>-86.879299000000003</v>
      </c>
      <c r="Q90" s="12"/>
      <c r="R90" t="s">
        <v>61</v>
      </c>
      <c r="S90" t="s">
        <v>168</v>
      </c>
      <c r="T90" t="s">
        <v>61</v>
      </c>
      <c r="U90" t="s">
        <v>82</v>
      </c>
      <c r="V90" t="s">
        <v>83</v>
      </c>
      <c r="W90" t="s">
        <v>85</v>
      </c>
      <c r="X90" s="13" t="s">
        <v>61</v>
      </c>
      <c r="Y90" s="13" t="s">
        <v>61</v>
      </c>
      <c r="Z90" s="13" t="s">
        <v>61</v>
      </c>
      <c r="AA90">
        <v>2006</v>
      </c>
      <c r="AB90">
        <v>100</v>
      </c>
      <c r="AC90" t="s">
        <v>66</v>
      </c>
      <c r="AD90" s="13" t="s">
        <v>61</v>
      </c>
      <c r="AE90" s="13" t="s">
        <v>61</v>
      </c>
      <c r="AF90" s="13" t="s">
        <v>61</v>
      </c>
      <c r="AG90">
        <v>2007</v>
      </c>
      <c r="AH90" t="s">
        <v>347</v>
      </c>
      <c r="AI90" t="s">
        <v>67</v>
      </c>
      <c r="AJ90" t="s">
        <v>88</v>
      </c>
      <c r="AK90" t="s">
        <v>69</v>
      </c>
      <c r="AL90" s="13" t="s">
        <v>61</v>
      </c>
      <c r="AM90" s="13" t="s">
        <v>61</v>
      </c>
      <c r="AN90" s="13" t="s">
        <v>61</v>
      </c>
      <c r="AO90" s="13">
        <v>2008</v>
      </c>
      <c r="AP90" s="13" t="s">
        <v>61</v>
      </c>
      <c r="AQ90" t="s">
        <v>70</v>
      </c>
      <c r="AR90" t="s">
        <v>71</v>
      </c>
      <c r="AS90" t="s">
        <v>348</v>
      </c>
      <c r="AT90">
        <v>7.4</v>
      </c>
      <c r="AU90" t="s">
        <v>61</v>
      </c>
      <c r="AV90" s="13">
        <v>3.0019</v>
      </c>
      <c r="AW90" t="s">
        <v>61</v>
      </c>
      <c r="AX90" s="13">
        <v>13.333300000000001</v>
      </c>
      <c r="AY90" t="s">
        <v>61</v>
      </c>
      <c r="AZ90">
        <v>-1.4910192439121754</v>
      </c>
      <c r="BA90">
        <v>140</v>
      </c>
      <c r="BC90">
        <v>179</v>
      </c>
      <c r="BD90" t="s">
        <v>61</v>
      </c>
      <c r="BE90">
        <v>-0.24574338323145076</v>
      </c>
      <c r="BF90">
        <v>2172</v>
      </c>
      <c r="BG90" s="13" t="s">
        <v>61</v>
      </c>
      <c r="BH90">
        <v>1939</v>
      </c>
      <c r="BI90" t="s">
        <v>61</v>
      </c>
      <c r="BJ90">
        <v>0.11347602581117425</v>
      </c>
      <c r="BK90" s="13" t="s">
        <v>169</v>
      </c>
    </row>
    <row r="91" spans="1:63" x14ac:dyDescent="0.25">
      <c r="A91">
        <v>90</v>
      </c>
      <c r="B91" t="s">
        <v>100</v>
      </c>
      <c r="C91">
        <v>15</v>
      </c>
      <c r="D91" t="s">
        <v>166</v>
      </c>
      <c r="E91">
        <v>2012</v>
      </c>
      <c r="F91" t="s">
        <v>339</v>
      </c>
      <c r="G91" t="s">
        <v>159</v>
      </c>
      <c r="H91">
        <v>3</v>
      </c>
      <c r="I91" t="s">
        <v>88</v>
      </c>
      <c r="J91">
        <v>3</v>
      </c>
      <c r="K91">
        <v>12</v>
      </c>
      <c r="L91">
        <f t="shared" si="3"/>
        <v>0.16666666666666666</v>
      </c>
      <c r="M91" t="s">
        <v>167</v>
      </c>
      <c r="N91" t="s">
        <v>97</v>
      </c>
      <c r="O91">
        <v>34.656545000000001</v>
      </c>
      <c r="P91">
        <v>-86.879299000000003</v>
      </c>
      <c r="Q91" s="12"/>
      <c r="R91" t="s">
        <v>61</v>
      </c>
      <c r="S91" t="s">
        <v>168</v>
      </c>
      <c r="T91" t="s">
        <v>61</v>
      </c>
      <c r="U91" t="s">
        <v>82</v>
      </c>
      <c r="V91" t="s">
        <v>83</v>
      </c>
      <c r="W91" t="s">
        <v>85</v>
      </c>
      <c r="X91" s="13" t="s">
        <v>61</v>
      </c>
      <c r="Y91" s="13" t="s">
        <v>61</v>
      </c>
      <c r="Z91" s="13" t="s">
        <v>61</v>
      </c>
      <c r="AA91">
        <v>2006</v>
      </c>
      <c r="AB91">
        <v>100</v>
      </c>
      <c r="AC91" t="s">
        <v>66</v>
      </c>
      <c r="AD91" s="13" t="s">
        <v>61</v>
      </c>
      <c r="AE91" s="13" t="s">
        <v>61</v>
      </c>
      <c r="AF91" s="13" t="s">
        <v>61</v>
      </c>
      <c r="AG91">
        <v>2007</v>
      </c>
      <c r="AH91" t="s">
        <v>347</v>
      </c>
      <c r="AI91" t="s">
        <v>67</v>
      </c>
      <c r="AJ91" t="s">
        <v>88</v>
      </c>
      <c r="AK91" t="s">
        <v>69</v>
      </c>
      <c r="AL91" s="13" t="s">
        <v>61</v>
      </c>
      <c r="AM91" s="13" t="s">
        <v>61</v>
      </c>
      <c r="AN91" s="13" t="s">
        <v>61</v>
      </c>
      <c r="AO91" s="13">
        <v>2008</v>
      </c>
      <c r="AP91" s="13" t="s">
        <v>61</v>
      </c>
      <c r="AQ91" t="s">
        <v>70</v>
      </c>
      <c r="AR91" t="s">
        <v>71</v>
      </c>
      <c r="AS91" t="s">
        <v>348</v>
      </c>
      <c r="AT91">
        <v>6.4</v>
      </c>
      <c r="AU91" t="s">
        <v>61</v>
      </c>
      <c r="AV91" s="13">
        <v>17.674099999999999</v>
      </c>
      <c r="AW91" t="s">
        <v>61</v>
      </c>
      <c r="AX91" s="13">
        <v>13.333300000000001</v>
      </c>
      <c r="AY91" t="s">
        <v>61</v>
      </c>
      <c r="AZ91">
        <v>0.28183562566584708</v>
      </c>
      <c r="BA91">
        <v>94</v>
      </c>
      <c r="BC91">
        <v>179</v>
      </c>
      <c r="BD91" t="s">
        <v>61</v>
      </c>
      <c r="BE91">
        <v>-0.6440910235707511</v>
      </c>
      <c r="BF91">
        <v>2010</v>
      </c>
      <c r="BG91" s="13" t="s">
        <v>61</v>
      </c>
      <c r="BH91">
        <v>1939</v>
      </c>
      <c r="BI91" t="s">
        <v>61</v>
      </c>
      <c r="BJ91">
        <v>3.5962345810469733E-2</v>
      </c>
      <c r="BK91" s="13"/>
    </row>
    <row r="92" spans="1:63" x14ac:dyDescent="0.25">
      <c r="A92">
        <v>91</v>
      </c>
      <c r="B92" t="s">
        <v>100</v>
      </c>
      <c r="C92">
        <v>15</v>
      </c>
      <c r="D92" t="s">
        <v>166</v>
      </c>
      <c r="E92">
        <v>2012</v>
      </c>
      <c r="F92" t="s">
        <v>339</v>
      </c>
      <c r="G92" t="s">
        <v>159</v>
      </c>
      <c r="H92">
        <v>3</v>
      </c>
      <c r="I92" t="s">
        <v>88</v>
      </c>
      <c r="J92">
        <v>3</v>
      </c>
      <c r="K92">
        <v>12</v>
      </c>
      <c r="L92">
        <f t="shared" si="3"/>
        <v>0.16666666666666666</v>
      </c>
      <c r="M92" t="s">
        <v>167</v>
      </c>
      <c r="N92" t="s">
        <v>97</v>
      </c>
      <c r="O92">
        <v>34.656545000000001</v>
      </c>
      <c r="P92">
        <v>-86.879299000000003</v>
      </c>
      <c r="Q92" s="12"/>
      <c r="R92" t="s">
        <v>61</v>
      </c>
      <c r="S92" t="s">
        <v>168</v>
      </c>
      <c r="T92" t="s">
        <v>61</v>
      </c>
      <c r="U92" t="s">
        <v>82</v>
      </c>
      <c r="V92" t="s">
        <v>83</v>
      </c>
      <c r="W92" t="s">
        <v>85</v>
      </c>
      <c r="X92" s="13" t="s">
        <v>61</v>
      </c>
      <c r="Y92" s="13" t="s">
        <v>61</v>
      </c>
      <c r="Z92" s="13" t="s">
        <v>61</v>
      </c>
      <c r="AA92">
        <v>2007</v>
      </c>
      <c r="AB92">
        <v>100</v>
      </c>
      <c r="AC92" t="s">
        <v>66</v>
      </c>
      <c r="AD92" s="13" t="s">
        <v>61</v>
      </c>
      <c r="AE92" s="13" t="s">
        <v>61</v>
      </c>
      <c r="AF92" s="13" t="s">
        <v>61</v>
      </c>
      <c r="AG92">
        <v>2008</v>
      </c>
      <c r="AH92" t="s">
        <v>347</v>
      </c>
      <c r="AI92" t="s">
        <v>67</v>
      </c>
      <c r="AJ92" t="s">
        <v>88</v>
      </c>
      <c r="AK92" t="s">
        <v>69</v>
      </c>
      <c r="AL92" s="13" t="s">
        <v>61</v>
      </c>
      <c r="AM92" s="13" t="s">
        <v>61</v>
      </c>
      <c r="AN92" s="13" t="s">
        <v>61</v>
      </c>
      <c r="AO92" s="13">
        <v>2009</v>
      </c>
      <c r="AP92" s="13" t="s">
        <v>61</v>
      </c>
      <c r="AQ92" t="s">
        <v>70</v>
      </c>
      <c r="AR92" t="s">
        <v>71</v>
      </c>
      <c r="AS92" t="s">
        <v>348</v>
      </c>
      <c r="AT92">
        <v>9.4</v>
      </c>
      <c r="AU92" t="s">
        <v>61</v>
      </c>
      <c r="AV92" s="13">
        <v>1.1667000000000001</v>
      </c>
      <c r="AW92" t="s">
        <v>61</v>
      </c>
      <c r="AX92" s="13">
        <v>5.1667000000000005</v>
      </c>
      <c r="AY92" t="s">
        <v>61</v>
      </c>
      <c r="AZ92">
        <v>-1.4880549360015087</v>
      </c>
      <c r="BA92">
        <v>213</v>
      </c>
      <c r="BC92">
        <v>523</v>
      </c>
      <c r="BD92" t="s">
        <v>61</v>
      </c>
      <c r="BE92">
        <v>-0.89828929835549776</v>
      </c>
      <c r="BF92">
        <v>1992</v>
      </c>
      <c r="BG92" s="13" t="s">
        <v>61</v>
      </c>
      <c r="BH92">
        <v>2279</v>
      </c>
      <c r="BI92" t="s">
        <v>61</v>
      </c>
      <c r="BJ92">
        <v>-0.13459759110114067</v>
      </c>
      <c r="BK92" s="13"/>
    </row>
    <row r="93" spans="1:63" x14ac:dyDescent="0.25">
      <c r="A93">
        <v>92</v>
      </c>
      <c r="B93" t="s">
        <v>100</v>
      </c>
      <c r="C93">
        <v>15</v>
      </c>
      <c r="D93" t="s">
        <v>166</v>
      </c>
      <c r="E93">
        <v>2012</v>
      </c>
      <c r="F93" t="s">
        <v>339</v>
      </c>
      <c r="G93" t="s">
        <v>159</v>
      </c>
      <c r="H93">
        <v>3</v>
      </c>
      <c r="I93" t="s">
        <v>88</v>
      </c>
      <c r="J93">
        <v>3</v>
      </c>
      <c r="K93">
        <v>12</v>
      </c>
      <c r="L93">
        <f t="shared" si="3"/>
        <v>0.16666666666666666</v>
      </c>
      <c r="M93" t="s">
        <v>167</v>
      </c>
      <c r="N93" t="s">
        <v>97</v>
      </c>
      <c r="O93">
        <v>34.656545000000001</v>
      </c>
      <c r="P93">
        <v>-86.879299000000003</v>
      </c>
      <c r="Q93" s="12"/>
      <c r="R93" t="s">
        <v>61</v>
      </c>
      <c r="S93" t="s">
        <v>168</v>
      </c>
      <c r="T93" t="s">
        <v>61</v>
      </c>
      <c r="U93" t="s">
        <v>82</v>
      </c>
      <c r="V93" t="s">
        <v>83</v>
      </c>
      <c r="W93" t="s">
        <v>85</v>
      </c>
      <c r="X93" s="13" t="s">
        <v>61</v>
      </c>
      <c r="Y93" s="13" t="s">
        <v>61</v>
      </c>
      <c r="Z93" s="13" t="s">
        <v>61</v>
      </c>
      <c r="AA93">
        <v>2007</v>
      </c>
      <c r="AB93">
        <v>100</v>
      </c>
      <c r="AC93" t="s">
        <v>66</v>
      </c>
      <c r="AD93" s="13" t="s">
        <v>61</v>
      </c>
      <c r="AE93" s="13" t="s">
        <v>61</v>
      </c>
      <c r="AF93" s="13" t="s">
        <v>61</v>
      </c>
      <c r="AG93">
        <v>2008</v>
      </c>
      <c r="AH93" t="s">
        <v>347</v>
      </c>
      <c r="AI93" t="s">
        <v>67</v>
      </c>
      <c r="AJ93" t="s">
        <v>88</v>
      </c>
      <c r="AK93" t="s">
        <v>69</v>
      </c>
      <c r="AL93" s="13" t="s">
        <v>61</v>
      </c>
      <c r="AM93" s="13" t="s">
        <v>61</v>
      </c>
      <c r="AN93" s="13" t="s">
        <v>61</v>
      </c>
      <c r="AO93" s="13">
        <v>2009</v>
      </c>
      <c r="AP93" s="13" t="s">
        <v>61</v>
      </c>
      <c r="AQ93" t="s">
        <v>70</v>
      </c>
      <c r="AR93" t="s">
        <v>71</v>
      </c>
      <c r="AS93" t="s">
        <v>348</v>
      </c>
      <c r="AT93">
        <v>8.8000000000000007</v>
      </c>
      <c r="AU93" t="s">
        <v>61</v>
      </c>
      <c r="AV93" s="13">
        <v>0.66670000000000007</v>
      </c>
      <c r="AW93" t="s">
        <v>61</v>
      </c>
      <c r="AX93" s="13">
        <v>5.1667000000000005</v>
      </c>
      <c r="AY93" t="s">
        <v>61</v>
      </c>
      <c r="AZ93">
        <v>-2.0476492962073056</v>
      </c>
      <c r="BA93">
        <v>40</v>
      </c>
      <c r="BC93">
        <v>523</v>
      </c>
      <c r="BD93" t="s">
        <v>61</v>
      </c>
      <c r="BE93">
        <v>-2.5707020099509865</v>
      </c>
      <c r="BF93">
        <v>1577</v>
      </c>
      <c r="BG93" s="13" t="s">
        <v>61</v>
      </c>
      <c r="BH93">
        <v>2279</v>
      </c>
      <c r="BI93" t="s">
        <v>61</v>
      </c>
      <c r="BJ93">
        <v>-0.36821244228264582</v>
      </c>
      <c r="BK93" s="13"/>
    </row>
    <row r="94" spans="1:63" x14ac:dyDescent="0.25">
      <c r="A94">
        <v>93</v>
      </c>
      <c r="B94" t="s">
        <v>100</v>
      </c>
      <c r="C94">
        <v>15</v>
      </c>
      <c r="D94" t="s">
        <v>166</v>
      </c>
      <c r="E94">
        <v>2012</v>
      </c>
      <c r="F94" t="s">
        <v>339</v>
      </c>
      <c r="G94" t="s">
        <v>159</v>
      </c>
      <c r="H94">
        <v>3</v>
      </c>
      <c r="I94" t="s">
        <v>88</v>
      </c>
      <c r="J94">
        <v>3</v>
      </c>
      <c r="K94">
        <v>12</v>
      </c>
      <c r="L94">
        <f t="shared" si="3"/>
        <v>0.16666666666666666</v>
      </c>
      <c r="M94" t="s">
        <v>167</v>
      </c>
      <c r="N94" t="s">
        <v>97</v>
      </c>
      <c r="O94">
        <v>34.656545000000001</v>
      </c>
      <c r="P94">
        <v>-86.879299000000003</v>
      </c>
      <c r="Q94" s="12"/>
      <c r="R94" t="s">
        <v>61</v>
      </c>
      <c r="S94" t="s">
        <v>168</v>
      </c>
      <c r="T94" t="s">
        <v>61</v>
      </c>
      <c r="U94" t="s">
        <v>82</v>
      </c>
      <c r="V94" t="s">
        <v>83</v>
      </c>
      <c r="W94" t="s">
        <v>85</v>
      </c>
      <c r="X94" s="13" t="s">
        <v>61</v>
      </c>
      <c r="Y94" s="13" t="s">
        <v>61</v>
      </c>
      <c r="Z94" s="13" t="s">
        <v>61</v>
      </c>
      <c r="AA94">
        <v>2007</v>
      </c>
      <c r="AB94">
        <v>100</v>
      </c>
      <c r="AC94" t="s">
        <v>66</v>
      </c>
      <c r="AD94" s="13" t="s">
        <v>61</v>
      </c>
      <c r="AE94" s="13" t="s">
        <v>61</v>
      </c>
      <c r="AF94" s="13" t="s">
        <v>61</v>
      </c>
      <c r="AG94">
        <v>2008</v>
      </c>
      <c r="AH94" t="s">
        <v>347</v>
      </c>
      <c r="AI94" t="s">
        <v>67</v>
      </c>
      <c r="AJ94" t="s">
        <v>88</v>
      </c>
      <c r="AK94" t="s">
        <v>69</v>
      </c>
      <c r="AL94" s="13" t="s">
        <v>61</v>
      </c>
      <c r="AM94" s="13" t="s">
        <v>61</v>
      </c>
      <c r="AN94" s="13" t="s">
        <v>61</v>
      </c>
      <c r="AO94" s="13">
        <v>2009</v>
      </c>
      <c r="AP94" s="13" t="s">
        <v>61</v>
      </c>
      <c r="AQ94" t="s">
        <v>70</v>
      </c>
      <c r="AR94" t="s">
        <v>71</v>
      </c>
      <c r="AS94" t="s">
        <v>348</v>
      </c>
      <c r="AT94">
        <v>8.1999999999999993</v>
      </c>
      <c r="AU94" t="s">
        <v>61</v>
      </c>
      <c r="AV94" s="13">
        <v>0.5</v>
      </c>
      <c r="AW94" t="s">
        <v>61</v>
      </c>
      <c r="AX94" s="13">
        <v>5.1667000000000005</v>
      </c>
      <c r="AY94" t="s">
        <v>61</v>
      </c>
      <c r="AZ94">
        <v>-2.3353813674091284</v>
      </c>
      <c r="BA94">
        <v>47</v>
      </c>
      <c r="BC94">
        <v>523</v>
      </c>
      <c r="BD94" t="s">
        <v>61</v>
      </c>
      <c r="BE94">
        <v>-2.4094338623548643</v>
      </c>
      <c r="BF94">
        <v>1676</v>
      </c>
      <c r="BG94" s="13" t="s">
        <v>61</v>
      </c>
      <c r="BH94">
        <v>2279</v>
      </c>
      <c r="BI94" t="s">
        <v>61</v>
      </c>
      <c r="BJ94">
        <v>-0.30732674820365591</v>
      </c>
      <c r="BK94" s="13"/>
    </row>
    <row r="95" spans="1:63" x14ac:dyDescent="0.25">
      <c r="A95">
        <v>94</v>
      </c>
      <c r="B95" t="s">
        <v>100</v>
      </c>
      <c r="C95">
        <v>15</v>
      </c>
      <c r="D95" t="s">
        <v>166</v>
      </c>
      <c r="E95">
        <v>2012</v>
      </c>
      <c r="F95" t="s">
        <v>339</v>
      </c>
      <c r="G95" t="s">
        <v>159</v>
      </c>
      <c r="H95">
        <v>3</v>
      </c>
      <c r="I95" t="s">
        <v>88</v>
      </c>
      <c r="J95">
        <v>3</v>
      </c>
      <c r="K95">
        <v>12</v>
      </c>
      <c r="L95">
        <f t="shared" si="3"/>
        <v>0.16666666666666666</v>
      </c>
      <c r="M95" t="s">
        <v>167</v>
      </c>
      <c r="N95" t="s">
        <v>97</v>
      </c>
      <c r="O95">
        <v>34.656545000000001</v>
      </c>
      <c r="P95">
        <v>-86.879299000000003</v>
      </c>
      <c r="Q95" s="12"/>
      <c r="R95" t="s">
        <v>61</v>
      </c>
      <c r="S95" t="s">
        <v>168</v>
      </c>
      <c r="T95" t="s">
        <v>61</v>
      </c>
      <c r="U95" t="s">
        <v>82</v>
      </c>
      <c r="V95" t="s">
        <v>83</v>
      </c>
      <c r="W95" t="s">
        <v>85</v>
      </c>
      <c r="X95" s="13" t="s">
        <v>61</v>
      </c>
      <c r="Y95" s="13" t="s">
        <v>61</v>
      </c>
      <c r="Z95" s="13" t="s">
        <v>61</v>
      </c>
      <c r="AA95">
        <v>2008</v>
      </c>
      <c r="AB95">
        <v>100</v>
      </c>
      <c r="AC95" t="s">
        <v>66</v>
      </c>
      <c r="AD95" s="13" t="s">
        <v>61</v>
      </c>
      <c r="AE95" s="13" t="s">
        <v>61</v>
      </c>
      <c r="AF95" s="13" t="s">
        <v>61</v>
      </c>
      <c r="AG95">
        <v>2009</v>
      </c>
      <c r="AH95" t="s">
        <v>347</v>
      </c>
      <c r="AI95" t="s">
        <v>67</v>
      </c>
      <c r="AJ95" t="s">
        <v>88</v>
      </c>
      <c r="AK95" t="s">
        <v>69</v>
      </c>
      <c r="AL95" s="13" t="s">
        <v>61</v>
      </c>
      <c r="AM95" s="13" t="s">
        <v>61</v>
      </c>
      <c r="AN95" s="13" t="s">
        <v>61</v>
      </c>
      <c r="AO95" s="13">
        <v>2010</v>
      </c>
      <c r="AP95" s="13" t="s">
        <v>61</v>
      </c>
      <c r="AQ95" t="s">
        <v>70</v>
      </c>
      <c r="AR95" t="s">
        <v>71</v>
      </c>
      <c r="AS95" t="s">
        <v>348</v>
      </c>
      <c r="AT95">
        <v>5.9</v>
      </c>
      <c r="AU95" t="s">
        <v>61</v>
      </c>
      <c r="AV95" s="13">
        <v>7</v>
      </c>
      <c r="AW95" t="s">
        <v>61</v>
      </c>
      <c r="AX95" s="13">
        <v>4.8333000000000004</v>
      </c>
      <c r="AY95" t="s">
        <v>61</v>
      </c>
      <c r="AZ95">
        <v>0.37038068487239961</v>
      </c>
      <c r="BA95">
        <v>963</v>
      </c>
      <c r="BC95">
        <v>494</v>
      </c>
      <c r="BD95" t="s">
        <v>61</v>
      </c>
      <c r="BE95">
        <v>0.66751789461020306</v>
      </c>
      <c r="BF95">
        <v>2821</v>
      </c>
      <c r="BG95" s="13" t="s">
        <v>61</v>
      </c>
      <c r="BH95">
        <v>1763</v>
      </c>
      <c r="BI95" t="s">
        <v>61</v>
      </c>
      <c r="BJ95">
        <v>0.47007452860412607</v>
      </c>
      <c r="BK95" s="13"/>
    </row>
    <row r="96" spans="1:63" x14ac:dyDescent="0.25">
      <c r="A96">
        <v>95</v>
      </c>
      <c r="B96" t="s">
        <v>100</v>
      </c>
      <c r="C96">
        <v>15</v>
      </c>
      <c r="D96" t="s">
        <v>166</v>
      </c>
      <c r="E96">
        <v>2012</v>
      </c>
      <c r="F96" t="s">
        <v>339</v>
      </c>
      <c r="G96" t="s">
        <v>159</v>
      </c>
      <c r="H96">
        <v>3</v>
      </c>
      <c r="I96" t="s">
        <v>88</v>
      </c>
      <c r="J96">
        <v>3</v>
      </c>
      <c r="K96">
        <v>12</v>
      </c>
      <c r="L96">
        <f t="shared" si="3"/>
        <v>0.16666666666666666</v>
      </c>
      <c r="M96" t="s">
        <v>167</v>
      </c>
      <c r="N96" t="s">
        <v>97</v>
      </c>
      <c r="O96">
        <v>34.656545000000001</v>
      </c>
      <c r="P96">
        <v>-86.879299000000003</v>
      </c>
      <c r="Q96" s="12"/>
      <c r="R96" t="s">
        <v>61</v>
      </c>
      <c r="S96" t="s">
        <v>168</v>
      </c>
      <c r="T96" t="s">
        <v>61</v>
      </c>
      <c r="U96" t="s">
        <v>82</v>
      </c>
      <c r="V96" t="s">
        <v>83</v>
      </c>
      <c r="W96" t="s">
        <v>85</v>
      </c>
      <c r="X96" s="13" t="s">
        <v>61</v>
      </c>
      <c r="Y96" s="13" t="s">
        <v>61</v>
      </c>
      <c r="Z96" s="13" t="s">
        <v>61</v>
      </c>
      <c r="AA96">
        <v>2008</v>
      </c>
      <c r="AB96">
        <v>100</v>
      </c>
      <c r="AC96" t="s">
        <v>66</v>
      </c>
      <c r="AD96" s="13" t="s">
        <v>61</v>
      </c>
      <c r="AE96" s="13" t="s">
        <v>61</v>
      </c>
      <c r="AF96" s="13" t="s">
        <v>61</v>
      </c>
      <c r="AG96">
        <v>2009</v>
      </c>
      <c r="AH96" t="s">
        <v>347</v>
      </c>
      <c r="AI96" t="s">
        <v>67</v>
      </c>
      <c r="AJ96" t="s">
        <v>88</v>
      </c>
      <c r="AK96" t="s">
        <v>69</v>
      </c>
      <c r="AL96" s="13" t="s">
        <v>61</v>
      </c>
      <c r="AM96" s="13" t="s">
        <v>61</v>
      </c>
      <c r="AN96" s="13" t="s">
        <v>61</v>
      </c>
      <c r="AO96" s="13">
        <v>2010</v>
      </c>
      <c r="AP96" s="13" t="s">
        <v>61</v>
      </c>
      <c r="AQ96" t="s">
        <v>70</v>
      </c>
      <c r="AR96" t="s">
        <v>71</v>
      </c>
      <c r="AS96" t="s">
        <v>348</v>
      </c>
      <c r="AT96">
        <v>7.6</v>
      </c>
      <c r="AU96" t="s">
        <v>61</v>
      </c>
      <c r="AV96" s="13">
        <v>2.6667000000000001</v>
      </c>
      <c r="AW96" t="s">
        <v>61</v>
      </c>
      <c r="AX96" s="13">
        <v>4.8333000000000004</v>
      </c>
      <c r="AY96" t="s">
        <v>61</v>
      </c>
      <c r="AZ96">
        <v>-0.59468771124931175</v>
      </c>
      <c r="BA96">
        <v>512</v>
      </c>
      <c r="BC96">
        <v>494</v>
      </c>
      <c r="BD96" t="s">
        <v>61</v>
      </c>
      <c r="BE96">
        <v>3.5789107851585289E-2</v>
      </c>
      <c r="BF96">
        <v>2855</v>
      </c>
      <c r="BG96" s="13" t="s">
        <v>61</v>
      </c>
      <c r="BH96">
        <v>1763</v>
      </c>
      <c r="BI96" t="s">
        <v>61</v>
      </c>
      <c r="BJ96">
        <v>0.48205493969224034</v>
      </c>
      <c r="BK96" s="13"/>
    </row>
    <row r="97" spans="1:63" x14ac:dyDescent="0.25">
      <c r="A97">
        <v>96</v>
      </c>
      <c r="B97" t="s">
        <v>100</v>
      </c>
      <c r="C97">
        <v>15</v>
      </c>
      <c r="D97" t="s">
        <v>166</v>
      </c>
      <c r="E97">
        <v>2012</v>
      </c>
      <c r="F97" t="s">
        <v>339</v>
      </c>
      <c r="G97" t="s">
        <v>159</v>
      </c>
      <c r="H97">
        <v>3</v>
      </c>
      <c r="I97" t="s">
        <v>88</v>
      </c>
      <c r="J97">
        <v>3</v>
      </c>
      <c r="K97">
        <v>12</v>
      </c>
      <c r="L97">
        <f t="shared" si="3"/>
        <v>0.16666666666666666</v>
      </c>
      <c r="M97" t="s">
        <v>167</v>
      </c>
      <c r="N97" t="s">
        <v>97</v>
      </c>
      <c r="O97">
        <v>34.656545000000001</v>
      </c>
      <c r="P97">
        <v>-86.879299000000003</v>
      </c>
      <c r="Q97" s="12"/>
      <c r="R97" t="s">
        <v>61</v>
      </c>
      <c r="S97" t="s">
        <v>168</v>
      </c>
      <c r="T97" t="s">
        <v>61</v>
      </c>
      <c r="U97" t="s">
        <v>82</v>
      </c>
      <c r="V97" t="s">
        <v>83</v>
      </c>
      <c r="W97" t="s">
        <v>85</v>
      </c>
      <c r="X97" s="13" t="s">
        <v>61</v>
      </c>
      <c r="Y97" s="13" t="s">
        <v>61</v>
      </c>
      <c r="Z97" s="13" t="s">
        <v>61</v>
      </c>
      <c r="AA97">
        <v>2008</v>
      </c>
      <c r="AB97">
        <v>100</v>
      </c>
      <c r="AC97" t="s">
        <v>66</v>
      </c>
      <c r="AD97" s="13" t="s">
        <v>61</v>
      </c>
      <c r="AE97" s="13" t="s">
        <v>61</v>
      </c>
      <c r="AF97" s="13" t="s">
        <v>61</v>
      </c>
      <c r="AG97">
        <v>2009</v>
      </c>
      <c r="AH97" t="s">
        <v>347</v>
      </c>
      <c r="AI97" t="s">
        <v>67</v>
      </c>
      <c r="AJ97" t="s">
        <v>88</v>
      </c>
      <c r="AK97" t="s">
        <v>69</v>
      </c>
      <c r="AL97" s="13" t="s">
        <v>61</v>
      </c>
      <c r="AM97" s="13" t="s">
        <v>61</v>
      </c>
      <c r="AN97" s="13" t="s">
        <v>61</v>
      </c>
      <c r="AO97" s="13">
        <v>2010</v>
      </c>
      <c r="AP97" s="13" t="s">
        <v>61</v>
      </c>
      <c r="AQ97" t="s">
        <v>70</v>
      </c>
      <c r="AR97" t="s">
        <v>71</v>
      </c>
      <c r="AS97" t="s">
        <v>348</v>
      </c>
      <c r="AT97">
        <v>6.1</v>
      </c>
      <c r="AU97" t="s">
        <v>61</v>
      </c>
      <c r="AV97" s="13">
        <v>2.5</v>
      </c>
      <c r="AW97" t="s">
        <v>61</v>
      </c>
      <c r="AX97" s="13">
        <v>4.8333000000000004</v>
      </c>
      <c r="AY97" t="s">
        <v>61</v>
      </c>
      <c r="AZ97">
        <v>-0.65923873230875862</v>
      </c>
      <c r="BA97">
        <v>626</v>
      </c>
      <c r="BC97">
        <v>494</v>
      </c>
      <c r="BD97" t="s">
        <v>61</v>
      </c>
      <c r="BE97">
        <v>0.23681485391217608</v>
      </c>
      <c r="BF97">
        <v>2381</v>
      </c>
      <c r="BG97" s="13" t="s">
        <v>61</v>
      </c>
      <c r="BH97">
        <v>1763</v>
      </c>
      <c r="BI97" t="s">
        <v>61</v>
      </c>
      <c r="BJ97">
        <v>0.30050366408899248</v>
      </c>
      <c r="BK97" s="13"/>
    </row>
    <row r="98" spans="1:63" x14ac:dyDescent="0.25">
      <c r="A98">
        <v>97</v>
      </c>
      <c r="B98" t="s">
        <v>100</v>
      </c>
      <c r="C98">
        <v>15</v>
      </c>
      <c r="D98" t="s">
        <v>166</v>
      </c>
      <c r="E98">
        <v>2012</v>
      </c>
      <c r="F98" t="s">
        <v>339</v>
      </c>
      <c r="G98" t="s">
        <v>159</v>
      </c>
      <c r="H98">
        <v>3</v>
      </c>
      <c r="I98" t="s">
        <v>88</v>
      </c>
      <c r="J98">
        <v>3</v>
      </c>
      <c r="K98">
        <v>12</v>
      </c>
      <c r="L98">
        <f t="shared" si="3"/>
        <v>0.16666666666666666</v>
      </c>
      <c r="M98" t="s">
        <v>128</v>
      </c>
      <c r="N98" t="s">
        <v>97</v>
      </c>
      <c r="O98">
        <v>32.395032</v>
      </c>
      <c r="P98">
        <v>-85.918986000000004</v>
      </c>
      <c r="Q98" s="12"/>
      <c r="R98" t="s">
        <v>61</v>
      </c>
      <c r="S98" t="s">
        <v>62</v>
      </c>
      <c r="T98" t="s">
        <v>61</v>
      </c>
      <c r="U98" t="s">
        <v>82</v>
      </c>
      <c r="V98" t="s">
        <v>83</v>
      </c>
      <c r="W98" t="s">
        <v>85</v>
      </c>
      <c r="X98" s="13" t="s">
        <v>61</v>
      </c>
      <c r="Y98" s="13" t="s">
        <v>61</v>
      </c>
      <c r="Z98" s="13" t="s">
        <v>61</v>
      </c>
      <c r="AA98">
        <v>2006</v>
      </c>
      <c r="AB98">
        <v>100</v>
      </c>
      <c r="AC98" t="s">
        <v>66</v>
      </c>
      <c r="AD98" s="13" t="s">
        <v>61</v>
      </c>
      <c r="AE98" s="13" t="s">
        <v>61</v>
      </c>
      <c r="AF98" s="13" t="s">
        <v>61</v>
      </c>
      <c r="AG98">
        <v>2007</v>
      </c>
      <c r="AH98" t="s">
        <v>347</v>
      </c>
      <c r="AI98" t="s">
        <v>67</v>
      </c>
      <c r="AJ98" t="s">
        <v>88</v>
      </c>
      <c r="AK98" t="s">
        <v>69</v>
      </c>
      <c r="AL98" s="13" t="s">
        <v>61</v>
      </c>
      <c r="AM98" s="13" t="s">
        <v>61</v>
      </c>
      <c r="AN98" s="13" t="s">
        <v>61</v>
      </c>
      <c r="AO98" s="13">
        <v>2008</v>
      </c>
      <c r="AP98" s="13" t="s">
        <v>61</v>
      </c>
      <c r="AQ98" t="s">
        <v>70</v>
      </c>
      <c r="AR98" t="s">
        <v>71</v>
      </c>
      <c r="AS98" t="s">
        <v>72</v>
      </c>
      <c r="AT98">
        <v>8.4</v>
      </c>
      <c r="AU98" t="s">
        <v>61</v>
      </c>
      <c r="AV98" s="13">
        <v>6</v>
      </c>
      <c r="AW98" t="s">
        <v>61</v>
      </c>
      <c r="AX98" s="13">
        <v>49.666700000000006</v>
      </c>
      <c r="AY98" t="s">
        <v>61</v>
      </c>
      <c r="AZ98">
        <v>-2.1135752191900088</v>
      </c>
      <c r="BA98">
        <v>716</v>
      </c>
      <c r="BC98">
        <v>1128</v>
      </c>
      <c r="BD98" t="s">
        <v>61</v>
      </c>
      <c r="BE98">
        <v>-0.45452126509735863</v>
      </c>
      <c r="BF98">
        <v>2600</v>
      </c>
      <c r="BG98" s="13" t="s">
        <v>61</v>
      </c>
      <c r="BH98">
        <v>1932</v>
      </c>
      <c r="BI98" t="s">
        <v>61</v>
      </c>
      <c r="BJ98">
        <v>0.29695570923711007</v>
      </c>
      <c r="BK98" s="13"/>
    </row>
    <row r="99" spans="1:63" x14ac:dyDescent="0.25">
      <c r="A99">
        <v>98</v>
      </c>
      <c r="B99" t="s">
        <v>100</v>
      </c>
      <c r="C99">
        <v>15</v>
      </c>
      <c r="D99" t="s">
        <v>166</v>
      </c>
      <c r="E99">
        <v>2012</v>
      </c>
      <c r="F99" t="s">
        <v>339</v>
      </c>
      <c r="G99" t="s">
        <v>159</v>
      </c>
      <c r="H99">
        <v>3</v>
      </c>
      <c r="I99" t="s">
        <v>88</v>
      </c>
      <c r="J99">
        <v>3</v>
      </c>
      <c r="K99">
        <v>12</v>
      </c>
      <c r="L99">
        <f t="shared" si="3"/>
        <v>0.16666666666666666</v>
      </c>
      <c r="M99" t="s">
        <v>128</v>
      </c>
      <c r="N99" t="s">
        <v>97</v>
      </c>
      <c r="O99">
        <v>32.395032</v>
      </c>
      <c r="P99">
        <v>-85.918986000000004</v>
      </c>
      <c r="Q99" s="12"/>
      <c r="R99" t="s">
        <v>61</v>
      </c>
      <c r="S99" t="s">
        <v>62</v>
      </c>
      <c r="T99" t="s">
        <v>61</v>
      </c>
      <c r="U99" t="s">
        <v>82</v>
      </c>
      <c r="V99" t="s">
        <v>83</v>
      </c>
      <c r="W99" t="s">
        <v>85</v>
      </c>
      <c r="X99" s="13" t="s">
        <v>61</v>
      </c>
      <c r="Y99" s="13" t="s">
        <v>61</v>
      </c>
      <c r="Z99" s="13" t="s">
        <v>61</v>
      </c>
      <c r="AA99">
        <v>2006</v>
      </c>
      <c r="AB99">
        <v>100</v>
      </c>
      <c r="AC99" t="s">
        <v>66</v>
      </c>
      <c r="AD99" s="13" t="s">
        <v>61</v>
      </c>
      <c r="AE99" s="13" t="s">
        <v>61</v>
      </c>
      <c r="AF99" s="13" t="s">
        <v>61</v>
      </c>
      <c r="AG99">
        <v>2007</v>
      </c>
      <c r="AH99" t="s">
        <v>347</v>
      </c>
      <c r="AI99" t="s">
        <v>67</v>
      </c>
      <c r="AJ99" t="s">
        <v>88</v>
      </c>
      <c r="AK99" t="s">
        <v>69</v>
      </c>
      <c r="AL99" s="13" t="s">
        <v>61</v>
      </c>
      <c r="AM99" s="13" t="s">
        <v>61</v>
      </c>
      <c r="AN99" s="13" t="s">
        <v>61</v>
      </c>
      <c r="AO99" s="13">
        <v>2008</v>
      </c>
      <c r="AP99" s="13" t="s">
        <v>61</v>
      </c>
      <c r="AQ99" t="s">
        <v>70</v>
      </c>
      <c r="AR99" t="s">
        <v>71</v>
      </c>
      <c r="AS99" t="s">
        <v>72</v>
      </c>
      <c r="AT99">
        <v>6.1</v>
      </c>
      <c r="AU99" t="s">
        <v>61</v>
      </c>
      <c r="AV99" s="13">
        <v>18</v>
      </c>
      <c r="AW99" t="s">
        <v>61</v>
      </c>
      <c r="AX99" s="13">
        <v>49.666700000000006</v>
      </c>
      <c r="AY99" t="s">
        <v>61</v>
      </c>
      <c r="AZ99">
        <v>-1.0149629305218992</v>
      </c>
      <c r="BA99">
        <v>818</v>
      </c>
      <c r="BC99">
        <v>1128</v>
      </c>
      <c r="BD99" t="s">
        <v>61</v>
      </c>
      <c r="BE99">
        <v>-0.32133909545525713</v>
      </c>
      <c r="BF99">
        <v>2490</v>
      </c>
      <c r="BG99" s="13" t="s">
        <v>61</v>
      </c>
      <c r="BH99">
        <v>1932</v>
      </c>
      <c r="BI99" t="s">
        <v>61</v>
      </c>
      <c r="BJ99">
        <v>0.25372697468629002</v>
      </c>
      <c r="BK99" s="13"/>
    </row>
    <row r="100" spans="1:63" x14ac:dyDescent="0.25">
      <c r="A100">
        <v>99</v>
      </c>
      <c r="B100" t="s">
        <v>100</v>
      </c>
      <c r="C100">
        <v>15</v>
      </c>
      <c r="D100" t="s">
        <v>166</v>
      </c>
      <c r="E100">
        <v>2012</v>
      </c>
      <c r="F100" t="s">
        <v>339</v>
      </c>
      <c r="G100" t="s">
        <v>159</v>
      </c>
      <c r="H100">
        <v>3</v>
      </c>
      <c r="I100" t="s">
        <v>88</v>
      </c>
      <c r="J100">
        <v>3</v>
      </c>
      <c r="K100">
        <v>12</v>
      </c>
      <c r="L100">
        <f t="shared" si="3"/>
        <v>0.16666666666666666</v>
      </c>
      <c r="M100" t="s">
        <v>128</v>
      </c>
      <c r="N100" t="s">
        <v>97</v>
      </c>
      <c r="O100">
        <v>32.395032</v>
      </c>
      <c r="P100">
        <v>-85.918986000000004</v>
      </c>
      <c r="Q100" s="12"/>
      <c r="R100" t="s">
        <v>61</v>
      </c>
      <c r="S100" t="s">
        <v>62</v>
      </c>
      <c r="T100" t="s">
        <v>61</v>
      </c>
      <c r="U100" t="s">
        <v>82</v>
      </c>
      <c r="V100" t="s">
        <v>83</v>
      </c>
      <c r="W100" t="s">
        <v>85</v>
      </c>
      <c r="X100" s="13" t="s">
        <v>61</v>
      </c>
      <c r="Y100" s="13" t="s">
        <v>61</v>
      </c>
      <c r="Z100" s="13" t="s">
        <v>61</v>
      </c>
      <c r="AA100">
        <v>2006</v>
      </c>
      <c r="AB100">
        <v>100</v>
      </c>
      <c r="AC100" t="s">
        <v>66</v>
      </c>
      <c r="AD100" s="13" t="s">
        <v>61</v>
      </c>
      <c r="AE100" s="13" t="s">
        <v>61</v>
      </c>
      <c r="AF100" s="13" t="s">
        <v>61</v>
      </c>
      <c r="AG100">
        <v>2007</v>
      </c>
      <c r="AH100" t="s">
        <v>347</v>
      </c>
      <c r="AI100" t="s">
        <v>67</v>
      </c>
      <c r="AJ100" t="s">
        <v>88</v>
      </c>
      <c r="AK100" t="s">
        <v>69</v>
      </c>
      <c r="AL100" s="13" t="s">
        <v>61</v>
      </c>
      <c r="AM100" s="13" t="s">
        <v>61</v>
      </c>
      <c r="AN100" s="13" t="s">
        <v>61</v>
      </c>
      <c r="AO100" s="13">
        <v>2008</v>
      </c>
      <c r="AP100" s="13" t="s">
        <v>61</v>
      </c>
      <c r="AQ100" t="s">
        <v>70</v>
      </c>
      <c r="AR100" t="s">
        <v>71</v>
      </c>
      <c r="AS100" t="s">
        <v>72</v>
      </c>
      <c r="AT100">
        <v>4.2</v>
      </c>
      <c r="AU100" t="s">
        <v>61</v>
      </c>
      <c r="AV100" s="13">
        <v>17</v>
      </c>
      <c r="AW100" t="s">
        <v>61</v>
      </c>
      <c r="AX100" s="13">
        <v>49.666700000000006</v>
      </c>
      <c r="AY100" t="s">
        <v>61</v>
      </c>
      <c r="AZ100">
        <v>-1.0721213443618478</v>
      </c>
      <c r="BA100">
        <v>701</v>
      </c>
      <c r="BC100">
        <v>1128</v>
      </c>
      <c r="BD100" t="s">
        <v>61</v>
      </c>
      <c r="BE100">
        <v>-0.47569354502341404</v>
      </c>
      <c r="BF100">
        <v>2315</v>
      </c>
      <c r="BG100" s="13" t="s">
        <v>61</v>
      </c>
      <c r="BH100">
        <v>1932</v>
      </c>
      <c r="BI100" t="s">
        <v>61</v>
      </c>
      <c r="BJ100">
        <v>0.18085395174787122</v>
      </c>
      <c r="BK100" s="13"/>
    </row>
    <row r="101" spans="1:63" x14ac:dyDescent="0.25">
      <c r="A101">
        <v>100</v>
      </c>
      <c r="B101" t="s">
        <v>100</v>
      </c>
      <c r="C101">
        <v>15</v>
      </c>
      <c r="D101" t="s">
        <v>166</v>
      </c>
      <c r="E101">
        <v>2012</v>
      </c>
      <c r="F101" t="s">
        <v>339</v>
      </c>
      <c r="G101" t="s">
        <v>159</v>
      </c>
      <c r="H101">
        <v>3</v>
      </c>
      <c r="I101" t="s">
        <v>88</v>
      </c>
      <c r="J101">
        <v>3</v>
      </c>
      <c r="K101">
        <v>12</v>
      </c>
      <c r="L101">
        <f t="shared" si="3"/>
        <v>0.16666666666666666</v>
      </c>
      <c r="M101" t="s">
        <v>128</v>
      </c>
      <c r="N101" t="s">
        <v>97</v>
      </c>
      <c r="O101">
        <v>32.395032</v>
      </c>
      <c r="P101">
        <v>-85.918986000000004</v>
      </c>
      <c r="Q101" s="12"/>
      <c r="R101" t="s">
        <v>61</v>
      </c>
      <c r="S101" t="s">
        <v>62</v>
      </c>
      <c r="T101" t="s">
        <v>61</v>
      </c>
      <c r="U101" t="s">
        <v>82</v>
      </c>
      <c r="V101" t="s">
        <v>83</v>
      </c>
      <c r="W101" t="s">
        <v>85</v>
      </c>
      <c r="X101" s="13" t="s">
        <v>61</v>
      </c>
      <c r="Y101" s="13" t="s">
        <v>61</v>
      </c>
      <c r="Z101" s="13" t="s">
        <v>61</v>
      </c>
      <c r="AA101">
        <v>2007</v>
      </c>
      <c r="AB101">
        <v>100</v>
      </c>
      <c r="AC101" t="s">
        <v>66</v>
      </c>
      <c r="AD101" s="13" t="s">
        <v>61</v>
      </c>
      <c r="AE101" s="13" t="s">
        <v>61</v>
      </c>
      <c r="AF101" s="13" t="s">
        <v>61</v>
      </c>
      <c r="AG101">
        <v>2008</v>
      </c>
      <c r="AH101" t="s">
        <v>347</v>
      </c>
      <c r="AI101" t="s">
        <v>67</v>
      </c>
      <c r="AJ101" t="s">
        <v>88</v>
      </c>
      <c r="AK101" t="s">
        <v>69</v>
      </c>
      <c r="AL101" s="13" t="s">
        <v>61</v>
      </c>
      <c r="AM101" s="13" t="s">
        <v>61</v>
      </c>
      <c r="AN101" s="13" t="s">
        <v>61</v>
      </c>
      <c r="AO101" s="13">
        <v>2009</v>
      </c>
      <c r="AP101" s="13" t="s">
        <v>61</v>
      </c>
      <c r="AQ101" t="s">
        <v>70</v>
      </c>
      <c r="AR101" t="s">
        <v>71</v>
      </c>
      <c r="AS101" t="s">
        <v>72</v>
      </c>
      <c r="AT101">
        <v>7.3</v>
      </c>
      <c r="AU101" t="s">
        <v>61</v>
      </c>
      <c r="AV101" s="13">
        <v>15.333300000000001</v>
      </c>
      <c r="AW101" t="s">
        <v>61</v>
      </c>
      <c r="AX101" s="13">
        <v>55.5</v>
      </c>
      <c r="AY101" t="s">
        <v>61</v>
      </c>
      <c r="AZ101">
        <v>-1.28635608684681</v>
      </c>
      <c r="BA101">
        <v>5406</v>
      </c>
      <c r="BC101">
        <v>5558</v>
      </c>
      <c r="BD101" t="s">
        <v>61</v>
      </c>
      <c r="BE101">
        <v>-2.7728883466056144E-2</v>
      </c>
      <c r="BF101">
        <v>3039</v>
      </c>
      <c r="BG101" s="13" t="s">
        <v>61</v>
      </c>
      <c r="BH101">
        <v>2666</v>
      </c>
      <c r="BI101" t="s">
        <v>61</v>
      </c>
      <c r="BJ101">
        <v>0.13094929217813903</v>
      </c>
      <c r="BK101" s="13"/>
    </row>
    <row r="102" spans="1:63" x14ac:dyDescent="0.25">
      <c r="A102">
        <v>101</v>
      </c>
      <c r="B102" t="s">
        <v>100</v>
      </c>
      <c r="C102">
        <v>15</v>
      </c>
      <c r="D102" t="s">
        <v>166</v>
      </c>
      <c r="E102">
        <v>2012</v>
      </c>
      <c r="F102" t="s">
        <v>339</v>
      </c>
      <c r="G102" t="s">
        <v>159</v>
      </c>
      <c r="H102">
        <v>3</v>
      </c>
      <c r="I102" t="s">
        <v>88</v>
      </c>
      <c r="J102">
        <v>3</v>
      </c>
      <c r="K102">
        <v>12</v>
      </c>
      <c r="L102">
        <f t="shared" si="3"/>
        <v>0.16666666666666666</v>
      </c>
      <c r="M102" t="s">
        <v>128</v>
      </c>
      <c r="N102" t="s">
        <v>97</v>
      </c>
      <c r="O102">
        <v>32.395032</v>
      </c>
      <c r="P102">
        <v>-85.918986000000004</v>
      </c>
      <c r="Q102" s="12"/>
      <c r="R102" t="s">
        <v>61</v>
      </c>
      <c r="S102" t="s">
        <v>62</v>
      </c>
      <c r="T102" t="s">
        <v>61</v>
      </c>
      <c r="U102" t="s">
        <v>82</v>
      </c>
      <c r="V102" t="s">
        <v>83</v>
      </c>
      <c r="W102" t="s">
        <v>85</v>
      </c>
      <c r="X102" s="13" t="s">
        <v>61</v>
      </c>
      <c r="Y102" s="13" t="s">
        <v>61</v>
      </c>
      <c r="Z102" s="13" t="s">
        <v>61</v>
      </c>
      <c r="AA102">
        <v>2007</v>
      </c>
      <c r="AB102">
        <v>100</v>
      </c>
      <c r="AC102" t="s">
        <v>66</v>
      </c>
      <c r="AD102" s="13" t="s">
        <v>61</v>
      </c>
      <c r="AE102" s="13" t="s">
        <v>61</v>
      </c>
      <c r="AF102" s="13" t="s">
        <v>61</v>
      </c>
      <c r="AG102">
        <v>2008</v>
      </c>
      <c r="AH102" t="s">
        <v>347</v>
      </c>
      <c r="AI102" t="s">
        <v>67</v>
      </c>
      <c r="AJ102" t="s">
        <v>88</v>
      </c>
      <c r="AK102" t="s">
        <v>69</v>
      </c>
      <c r="AL102" s="13" t="s">
        <v>61</v>
      </c>
      <c r="AM102" s="13" t="s">
        <v>61</v>
      </c>
      <c r="AN102" s="13" t="s">
        <v>61</v>
      </c>
      <c r="AO102" s="13">
        <v>2009</v>
      </c>
      <c r="AP102" s="13" t="s">
        <v>61</v>
      </c>
      <c r="AQ102" t="s">
        <v>70</v>
      </c>
      <c r="AR102" t="s">
        <v>71</v>
      </c>
      <c r="AS102" t="s">
        <v>72</v>
      </c>
      <c r="AT102">
        <v>7.7</v>
      </c>
      <c r="AU102" t="s">
        <v>61</v>
      </c>
      <c r="AV102" s="13">
        <v>13.166700000000001</v>
      </c>
      <c r="AW102" t="s">
        <v>61</v>
      </c>
      <c r="AX102" s="13">
        <v>55.5</v>
      </c>
      <c r="AY102" t="s">
        <v>61</v>
      </c>
      <c r="AZ102">
        <v>-1.4386921058710573</v>
      </c>
      <c r="BA102">
        <v>4362</v>
      </c>
      <c r="BC102">
        <v>5558</v>
      </c>
      <c r="BD102" t="s">
        <v>61</v>
      </c>
      <c r="BE102">
        <v>-0.24230766354087466</v>
      </c>
      <c r="BF102">
        <v>2591</v>
      </c>
      <c r="BG102" s="13" t="s">
        <v>61</v>
      </c>
      <c r="BH102">
        <v>2666</v>
      </c>
      <c r="BI102" t="s">
        <v>61</v>
      </c>
      <c r="BJ102">
        <v>-2.8535320176544011E-2</v>
      </c>
      <c r="BK102" s="13"/>
    </row>
    <row r="103" spans="1:63" x14ac:dyDescent="0.25">
      <c r="A103">
        <v>102</v>
      </c>
      <c r="B103" t="s">
        <v>100</v>
      </c>
      <c r="C103">
        <v>15</v>
      </c>
      <c r="D103" t="s">
        <v>166</v>
      </c>
      <c r="E103">
        <v>2012</v>
      </c>
      <c r="F103" t="s">
        <v>339</v>
      </c>
      <c r="G103" t="s">
        <v>159</v>
      </c>
      <c r="H103">
        <v>3</v>
      </c>
      <c r="I103" t="s">
        <v>88</v>
      </c>
      <c r="J103">
        <v>3</v>
      </c>
      <c r="K103">
        <v>12</v>
      </c>
      <c r="L103">
        <f t="shared" si="3"/>
        <v>0.16666666666666666</v>
      </c>
      <c r="M103" t="s">
        <v>128</v>
      </c>
      <c r="N103" t="s">
        <v>97</v>
      </c>
      <c r="O103">
        <v>32.395032</v>
      </c>
      <c r="P103">
        <v>-85.918986000000004</v>
      </c>
      <c r="Q103" s="12"/>
      <c r="R103" t="s">
        <v>61</v>
      </c>
      <c r="S103" t="s">
        <v>62</v>
      </c>
      <c r="T103" t="s">
        <v>61</v>
      </c>
      <c r="U103" t="s">
        <v>82</v>
      </c>
      <c r="V103" t="s">
        <v>83</v>
      </c>
      <c r="W103" t="s">
        <v>85</v>
      </c>
      <c r="X103" s="13" t="s">
        <v>61</v>
      </c>
      <c r="Y103" s="13" t="s">
        <v>61</v>
      </c>
      <c r="Z103" s="13" t="s">
        <v>61</v>
      </c>
      <c r="AA103">
        <v>2007</v>
      </c>
      <c r="AB103">
        <v>100</v>
      </c>
      <c r="AC103" t="s">
        <v>66</v>
      </c>
      <c r="AD103" s="13" t="s">
        <v>61</v>
      </c>
      <c r="AE103" s="13" t="s">
        <v>61</v>
      </c>
      <c r="AF103" s="13" t="s">
        <v>61</v>
      </c>
      <c r="AG103">
        <v>2008</v>
      </c>
      <c r="AH103" t="s">
        <v>347</v>
      </c>
      <c r="AI103" t="s">
        <v>67</v>
      </c>
      <c r="AJ103" t="s">
        <v>88</v>
      </c>
      <c r="AK103" t="s">
        <v>69</v>
      </c>
      <c r="AL103" s="13" t="s">
        <v>61</v>
      </c>
      <c r="AM103" s="13" t="s">
        <v>61</v>
      </c>
      <c r="AN103" s="13" t="s">
        <v>61</v>
      </c>
      <c r="AO103" s="13">
        <v>2009</v>
      </c>
      <c r="AP103" s="13" t="s">
        <v>61</v>
      </c>
      <c r="AQ103" t="s">
        <v>70</v>
      </c>
      <c r="AR103" t="s">
        <v>71</v>
      </c>
      <c r="AS103" t="s">
        <v>72</v>
      </c>
      <c r="AT103">
        <v>5.9</v>
      </c>
      <c r="AU103" t="s">
        <v>61</v>
      </c>
      <c r="AV103" s="13">
        <v>25.833300000000001</v>
      </c>
      <c r="AW103" t="s">
        <v>61</v>
      </c>
      <c r="AX103" s="13">
        <v>55.5</v>
      </c>
      <c r="AY103" t="s">
        <v>61</v>
      </c>
      <c r="AZ103">
        <v>-0.76471866338461025</v>
      </c>
      <c r="BA103">
        <v>4015</v>
      </c>
      <c r="BC103">
        <v>5558</v>
      </c>
      <c r="BD103" t="s">
        <v>61</v>
      </c>
      <c r="BE103">
        <v>-0.32520098392158703</v>
      </c>
      <c r="BF103">
        <v>2611</v>
      </c>
      <c r="BG103" s="13" t="s">
        <v>61</v>
      </c>
      <c r="BH103">
        <v>2666</v>
      </c>
      <c r="BI103" t="s">
        <v>61</v>
      </c>
      <c r="BJ103">
        <v>-2.0845932039525082E-2</v>
      </c>
      <c r="BK103" s="13"/>
    </row>
    <row r="104" spans="1:63" x14ac:dyDescent="0.25">
      <c r="A104">
        <v>103</v>
      </c>
      <c r="B104" t="s">
        <v>100</v>
      </c>
      <c r="C104">
        <v>15</v>
      </c>
      <c r="D104" t="s">
        <v>166</v>
      </c>
      <c r="E104">
        <v>2012</v>
      </c>
      <c r="F104" t="s">
        <v>339</v>
      </c>
      <c r="G104" t="s">
        <v>159</v>
      </c>
      <c r="H104">
        <v>3</v>
      </c>
      <c r="I104" t="s">
        <v>88</v>
      </c>
      <c r="J104">
        <v>3</v>
      </c>
      <c r="K104">
        <v>12</v>
      </c>
      <c r="L104">
        <f t="shared" si="3"/>
        <v>0.16666666666666666</v>
      </c>
      <c r="M104" t="s">
        <v>128</v>
      </c>
      <c r="N104" t="s">
        <v>97</v>
      </c>
      <c r="O104">
        <v>32.395032</v>
      </c>
      <c r="P104">
        <v>-85.918986000000004</v>
      </c>
      <c r="Q104" s="12"/>
      <c r="R104" t="s">
        <v>61</v>
      </c>
      <c r="S104" t="s">
        <v>62</v>
      </c>
      <c r="T104" t="s">
        <v>61</v>
      </c>
      <c r="U104" t="s">
        <v>82</v>
      </c>
      <c r="V104" t="s">
        <v>83</v>
      </c>
      <c r="W104" t="s">
        <v>85</v>
      </c>
      <c r="X104" s="13" t="s">
        <v>61</v>
      </c>
      <c r="Y104" s="13" t="s">
        <v>61</v>
      </c>
      <c r="Z104" s="13" t="s">
        <v>61</v>
      </c>
      <c r="AA104">
        <v>2008</v>
      </c>
      <c r="AB104">
        <v>100</v>
      </c>
      <c r="AC104" t="s">
        <v>66</v>
      </c>
      <c r="AD104" s="13" t="s">
        <v>61</v>
      </c>
      <c r="AE104" s="13" t="s">
        <v>61</v>
      </c>
      <c r="AF104" s="13" t="s">
        <v>61</v>
      </c>
      <c r="AG104">
        <v>2009</v>
      </c>
      <c r="AH104" t="s">
        <v>347</v>
      </c>
      <c r="AI104" t="s">
        <v>67</v>
      </c>
      <c r="AJ104" t="s">
        <v>88</v>
      </c>
      <c r="AK104" t="s">
        <v>69</v>
      </c>
      <c r="AL104" s="13" t="s">
        <v>61</v>
      </c>
      <c r="AM104" s="13" t="s">
        <v>61</v>
      </c>
      <c r="AN104" s="13" t="s">
        <v>61</v>
      </c>
      <c r="AO104" s="13">
        <v>2010</v>
      </c>
      <c r="AP104" s="13" t="s">
        <v>61</v>
      </c>
      <c r="AQ104" t="s">
        <v>70</v>
      </c>
      <c r="AR104" t="s">
        <v>71</v>
      </c>
      <c r="AS104" t="s">
        <v>72</v>
      </c>
      <c r="AT104">
        <v>10.9</v>
      </c>
      <c r="AU104" t="s">
        <v>61</v>
      </c>
      <c r="AV104" s="13">
        <v>2.5</v>
      </c>
      <c r="AW104" t="s">
        <v>61</v>
      </c>
      <c r="AX104" s="13">
        <v>10.5</v>
      </c>
      <c r="AY104" t="s">
        <v>61</v>
      </c>
      <c r="AZ104">
        <v>-1.4350845252893227</v>
      </c>
      <c r="BA104">
        <v>959</v>
      </c>
      <c r="BC104">
        <v>1780</v>
      </c>
      <c r="BD104" t="s">
        <v>61</v>
      </c>
      <c r="BE104">
        <v>-0.61847756840269263</v>
      </c>
      <c r="BF104">
        <v>1848</v>
      </c>
      <c r="BG104" s="13" t="s">
        <v>61</v>
      </c>
      <c r="BH104">
        <v>1946</v>
      </c>
      <c r="BI104" t="s">
        <v>61</v>
      </c>
      <c r="BJ104">
        <v>-5.1672010544320926E-2</v>
      </c>
      <c r="BK104" s="13"/>
    </row>
    <row r="105" spans="1:63" x14ac:dyDescent="0.25">
      <c r="A105">
        <v>104</v>
      </c>
      <c r="B105" t="s">
        <v>100</v>
      </c>
      <c r="C105">
        <v>15</v>
      </c>
      <c r="D105" t="s">
        <v>166</v>
      </c>
      <c r="E105">
        <v>2012</v>
      </c>
      <c r="F105" t="s">
        <v>339</v>
      </c>
      <c r="G105" t="s">
        <v>159</v>
      </c>
      <c r="H105">
        <v>3</v>
      </c>
      <c r="I105" t="s">
        <v>88</v>
      </c>
      <c r="J105">
        <v>3</v>
      </c>
      <c r="K105">
        <v>12</v>
      </c>
      <c r="L105">
        <f t="shared" si="3"/>
        <v>0.16666666666666666</v>
      </c>
      <c r="M105" t="s">
        <v>128</v>
      </c>
      <c r="N105" t="s">
        <v>97</v>
      </c>
      <c r="O105">
        <v>32.395032</v>
      </c>
      <c r="P105">
        <v>-85.918986000000004</v>
      </c>
      <c r="Q105" s="12"/>
      <c r="R105" t="s">
        <v>61</v>
      </c>
      <c r="S105" t="s">
        <v>62</v>
      </c>
      <c r="T105" t="s">
        <v>61</v>
      </c>
      <c r="U105" t="s">
        <v>82</v>
      </c>
      <c r="V105" t="s">
        <v>83</v>
      </c>
      <c r="W105" t="s">
        <v>85</v>
      </c>
      <c r="X105" s="13" t="s">
        <v>61</v>
      </c>
      <c r="Y105" s="13" t="s">
        <v>61</v>
      </c>
      <c r="Z105" s="13" t="s">
        <v>61</v>
      </c>
      <c r="AA105">
        <v>2008</v>
      </c>
      <c r="AB105">
        <v>100</v>
      </c>
      <c r="AC105" t="s">
        <v>66</v>
      </c>
      <c r="AD105" s="13" t="s">
        <v>61</v>
      </c>
      <c r="AE105" s="13" t="s">
        <v>61</v>
      </c>
      <c r="AF105" s="13" t="s">
        <v>61</v>
      </c>
      <c r="AG105">
        <v>2009</v>
      </c>
      <c r="AH105" t="s">
        <v>347</v>
      </c>
      <c r="AI105" t="s">
        <v>67</v>
      </c>
      <c r="AJ105" t="s">
        <v>88</v>
      </c>
      <c r="AK105" t="s">
        <v>69</v>
      </c>
      <c r="AL105" s="13" t="s">
        <v>61</v>
      </c>
      <c r="AM105" s="13" t="s">
        <v>61</v>
      </c>
      <c r="AN105" s="13" t="s">
        <v>61</v>
      </c>
      <c r="AO105" s="13">
        <v>2010</v>
      </c>
      <c r="AP105" s="13" t="s">
        <v>61</v>
      </c>
      <c r="AQ105" t="s">
        <v>70</v>
      </c>
      <c r="AR105" t="s">
        <v>71</v>
      </c>
      <c r="AS105" t="s">
        <v>72</v>
      </c>
      <c r="AT105">
        <v>9.1999999999999993</v>
      </c>
      <c r="AU105" t="s">
        <v>61</v>
      </c>
      <c r="AV105" s="13">
        <v>3.3333000000000004</v>
      </c>
      <c r="AW105" t="s">
        <v>61</v>
      </c>
      <c r="AX105" s="13">
        <v>10.5</v>
      </c>
      <c r="AY105" t="s">
        <v>61</v>
      </c>
      <c r="AZ105">
        <v>-1.147412452887542</v>
      </c>
      <c r="BA105">
        <v>1732</v>
      </c>
      <c r="BC105">
        <v>1780</v>
      </c>
      <c r="BD105" t="s">
        <v>61</v>
      </c>
      <c r="BE105">
        <v>-2.7336554163750387E-2</v>
      </c>
      <c r="BF105">
        <v>1933</v>
      </c>
      <c r="BG105" s="13" t="s">
        <v>61</v>
      </c>
      <c r="BH105">
        <v>1946</v>
      </c>
      <c r="BI105" t="s">
        <v>61</v>
      </c>
      <c r="BJ105">
        <v>-6.7027835376195126E-3</v>
      </c>
      <c r="BK105" s="13"/>
    </row>
    <row r="106" spans="1:63" x14ac:dyDescent="0.25">
      <c r="A106">
        <v>105</v>
      </c>
      <c r="B106" t="s">
        <v>100</v>
      </c>
      <c r="C106">
        <v>15</v>
      </c>
      <c r="D106" t="s">
        <v>166</v>
      </c>
      <c r="E106">
        <v>2012</v>
      </c>
      <c r="F106" t="s">
        <v>339</v>
      </c>
      <c r="G106" t="s">
        <v>159</v>
      </c>
      <c r="H106">
        <v>3</v>
      </c>
      <c r="I106" t="s">
        <v>88</v>
      </c>
      <c r="J106">
        <v>3</v>
      </c>
      <c r="K106">
        <v>12</v>
      </c>
      <c r="L106">
        <f t="shared" si="3"/>
        <v>0.16666666666666666</v>
      </c>
      <c r="M106" t="s">
        <v>128</v>
      </c>
      <c r="N106" t="s">
        <v>97</v>
      </c>
      <c r="O106">
        <v>32.395032</v>
      </c>
      <c r="P106">
        <v>-85.918986000000004</v>
      </c>
      <c r="Q106" s="12"/>
      <c r="R106" t="s">
        <v>61</v>
      </c>
      <c r="S106" t="s">
        <v>62</v>
      </c>
      <c r="T106" t="s">
        <v>61</v>
      </c>
      <c r="U106" t="s">
        <v>82</v>
      </c>
      <c r="V106" t="s">
        <v>83</v>
      </c>
      <c r="W106" t="s">
        <v>85</v>
      </c>
      <c r="X106" s="13" t="s">
        <v>61</v>
      </c>
      <c r="Y106" s="13" t="s">
        <v>61</v>
      </c>
      <c r="Z106" s="13" t="s">
        <v>61</v>
      </c>
      <c r="AA106">
        <v>2008</v>
      </c>
      <c r="AB106">
        <v>100</v>
      </c>
      <c r="AC106" t="s">
        <v>66</v>
      </c>
      <c r="AD106" s="13" t="s">
        <v>61</v>
      </c>
      <c r="AE106" s="13" t="s">
        <v>61</v>
      </c>
      <c r="AF106" s="13" t="s">
        <v>61</v>
      </c>
      <c r="AG106">
        <v>2009</v>
      </c>
      <c r="AH106" t="s">
        <v>347</v>
      </c>
      <c r="AI106" t="s">
        <v>67</v>
      </c>
      <c r="AJ106" t="s">
        <v>88</v>
      </c>
      <c r="AK106" t="s">
        <v>69</v>
      </c>
      <c r="AL106" s="13" t="s">
        <v>61</v>
      </c>
      <c r="AM106" s="13" t="s">
        <v>61</v>
      </c>
      <c r="AN106" s="13" t="s">
        <v>61</v>
      </c>
      <c r="AO106" s="13">
        <v>2010</v>
      </c>
      <c r="AP106" s="13" t="s">
        <v>61</v>
      </c>
      <c r="AQ106" t="s">
        <v>70</v>
      </c>
      <c r="AR106" t="s">
        <v>71</v>
      </c>
      <c r="AS106" t="s">
        <v>72</v>
      </c>
      <c r="AT106">
        <v>6.1</v>
      </c>
      <c r="AU106" t="s">
        <v>61</v>
      </c>
      <c r="AV106" s="13">
        <v>5.8333000000000004</v>
      </c>
      <c r="AW106" t="s">
        <v>61</v>
      </c>
      <c r="AX106" s="13">
        <v>10.5</v>
      </c>
      <c r="AY106" t="s">
        <v>61</v>
      </c>
      <c r="AZ106">
        <v>-0.58779237920415972</v>
      </c>
      <c r="BA106">
        <v>1792</v>
      </c>
      <c r="BC106">
        <v>1780</v>
      </c>
      <c r="BD106" t="s">
        <v>61</v>
      </c>
      <c r="BE106">
        <v>6.7189502487450094E-3</v>
      </c>
      <c r="BF106">
        <v>1982</v>
      </c>
      <c r="BG106" s="13" t="s">
        <v>61</v>
      </c>
      <c r="BH106">
        <v>1946</v>
      </c>
      <c r="BI106" t="s">
        <v>61</v>
      </c>
      <c r="BJ106">
        <v>1.8330452143982847E-2</v>
      </c>
      <c r="BK106" s="13"/>
    </row>
    <row r="107" spans="1:63" x14ac:dyDescent="0.25">
      <c r="A107">
        <v>106</v>
      </c>
      <c r="B107" t="s">
        <v>100</v>
      </c>
      <c r="C107">
        <v>16</v>
      </c>
      <c r="D107" t="s">
        <v>170</v>
      </c>
      <c r="E107">
        <v>2016</v>
      </c>
      <c r="F107" t="s">
        <v>339</v>
      </c>
      <c r="G107" t="s">
        <v>58</v>
      </c>
      <c r="H107">
        <v>3</v>
      </c>
      <c r="I107" t="s">
        <v>68</v>
      </c>
      <c r="J107">
        <v>1</v>
      </c>
      <c r="K107">
        <v>3</v>
      </c>
      <c r="L107">
        <f t="shared" si="3"/>
        <v>0.66666666666666663</v>
      </c>
      <c r="M107" t="s">
        <v>171</v>
      </c>
      <c r="N107" t="s">
        <v>97</v>
      </c>
      <c r="O107">
        <v>31.849944000000001</v>
      </c>
      <c r="P107">
        <v>-85.405533000000005</v>
      </c>
      <c r="Q107" s="12"/>
      <c r="R107" t="s">
        <v>61</v>
      </c>
      <c r="S107" t="s">
        <v>61</v>
      </c>
      <c r="T107" t="s">
        <v>61</v>
      </c>
      <c r="U107" t="s">
        <v>82</v>
      </c>
      <c r="V107" t="s">
        <v>83</v>
      </c>
      <c r="W107" t="s">
        <v>85</v>
      </c>
      <c r="X107" s="13">
        <v>319</v>
      </c>
      <c r="Y107">
        <v>15</v>
      </c>
      <c r="Z107">
        <v>11</v>
      </c>
      <c r="AA107">
        <v>2010</v>
      </c>
      <c r="AB107">
        <v>41</v>
      </c>
      <c r="AC107" t="s">
        <v>66</v>
      </c>
      <c r="AD107" s="13">
        <v>120</v>
      </c>
      <c r="AE107">
        <v>30</v>
      </c>
      <c r="AF107">
        <v>4</v>
      </c>
      <c r="AG107">
        <v>2011</v>
      </c>
      <c r="AH107" t="s">
        <v>347</v>
      </c>
      <c r="AI107" t="s">
        <v>67</v>
      </c>
      <c r="AJ107" t="s">
        <v>88</v>
      </c>
      <c r="AK107" t="s">
        <v>69</v>
      </c>
      <c r="AL107" s="13">
        <v>137</v>
      </c>
      <c r="AM107">
        <v>17</v>
      </c>
      <c r="AN107">
        <v>5</v>
      </c>
      <c r="AO107">
        <v>2011</v>
      </c>
      <c r="AP107" s="13">
        <v>17</v>
      </c>
      <c r="AQ107" t="s">
        <v>70</v>
      </c>
      <c r="AR107" t="s">
        <v>71</v>
      </c>
      <c r="AS107" t="s">
        <v>72</v>
      </c>
      <c r="AT107">
        <v>3.1</v>
      </c>
      <c r="AU107" t="s">
        <v>61</v>
      </c>
      <c r="AV107" s="13">
        <v>0.113</v>
      </c>
      <c r="AW107" t="s">
        <v>61</v>
      </c>
      <c r="AX107" s="13">
        <v>0.38500000000000001</v>
      </c>
      <c r="AY107" t="s">
        <v>61</v>
      </c>
      <c r="AZ107">
        <v>-1.2258555155754438</v>
      </c>
      <c r="BA107" t="s">
        <v>61</v>
      </c>
      <c r="BB107" t="s">
        <v>61</v>
      </c>
      <c r="BC107" t="s">
        <v>61</v>
      </c>
      <c r="BD107" t="s">
        <v>61</v>
      </c>
      <c r="BE107" t="s">
        <v>61</v>
      </c>
      <c r="BF107">
        <v>1170</v>
      </c>
      <c r="BG107" s="13" t="s">
        <v>61</v>
      </c>
      <c r="BH107">
        <v>1280</v>
      </c>
      <c r="BI107" t="s">
        <v>61</v>
      </c>
      <c r="BJ107">
        <v>-8.9856329121861048E-2</v>
      </c>
      <c r="BK107" t="s">
        <v>172</v>
      </c>
    </row>
    <row r="108" spans="1:63" x14ac:dyDescent="0.25">
      <c r="A108">
        <v>107</v>
      </c>
      <c r="B108" t="s">
        <v>100</v>
      </c>
      <c r="C108">
        <v>16</v>
      </c>
      <c r="D108" t="s">
        <v>170</v>
      </c>
      <c r="E108">
        <v>2016</v>
      </c>
      <c r="F108" t="s">
        <v>339</v>
      </c>
      <c r="G108" t="s">
        <v>58</v>
      </c>
      <c r="H108">
        <v>3</v>
      </c>
      <c r="I108" t="s">
        <v>68</v>
      </c>
      <c r="J108">
        <v>1</v>
      </c>
      <c r="K108">
        <v>3</v>
      </c>
      <c r="L108">
        <f t="shared" si="3"/>
        <v>0.66666666666666663</v>
      </c>
      <c r="M108" t="s">
        <v>171</v>
      </c>
      <c r="N108" t="s">
        <v>97</v>
      </c>
      <c r="O108">
        <v>31.849944000000001</v>
      </c>
      <c r="P108">
        <v>-85.405533000000005</v>
      </c>
      <c r="Q108" s="12"/>
      <c r="R108" t="s">
        <v>61</v>
      </c>
      <c r="S108" t="s">
        <v>61</v>
      </c>
      <c r="T108" t="s">
        <v>61</v>
      </c>
      <c r="U108" t="s">
        <v>82</v>
      </c>
      <c r="V108" t="s">
        <v>83</v>
      </c>
      <c r="W108" t="s">
        <v>85</v>
      </c>
      <c r="X108" s="13">
        <v>364</v>
      </c>
      <c r="Y108">
        <v>30</v>
      </c>
      <c r="Z108">
        <v>12</v>
      </c>
      <c r="AA108">
        <v>2011</v>
      </c>
      <c r="AB108">
        <v>41</v>
      </c>
      <c r="AC108" t="s">
        <v>66</v>
      </c>
      <c r="AD108" s="13">
        <v>123</v>
      </c>
      <c r="AE108">
        <v>2</v>
      </c>
      <c r="AF108">
        <v>5</v>
      </c>
      <c r="AG108">
        <v>2012</v>
      </c>
      <c r="AH108" t="s">
        <v>347</v>
      </c>
      <c r="AI108" t="s">
        <v>67</v>
      </c>
      <c r="AJ108" t="s">
        <v>88</v>
      </c>
      <c r="AK108" t="s">
        <v>69</v>
      </c>
      <c r="AL108" s="13">
        <v>137</v>
      </c>
      <c r="AM108">
        <v>16</v>
      </c>
      <c r="AN108">
        <v>5</v>
      </c>
      <c r="AO108">
        <v>2012</v>
      </c>
      <c r="AP108" s="13">
        <v>14</v>
      </c>
      <c r="AQ108" t="s">
        <v>70</v>
      </c>
      <c r="AR108" t="s">
        <v>71</v>
      </c>
      <c r="AS108" t="s">
        <v>72</v>
      </c>
      <c r="AT108">
        <v>0.6</v>
      </c>
      <c r="AU108" t="s">
        <v>61</v>
      </c>
      <c r="AV108" s="13">
        <v>0.05</v>
      </c>
      <c r="AW108" t="s">
        <v>61</v>
      </c>
      <c r="AX108" s="13">
        <v>0.114</v>
      </c>
      <c r="AY108" t="s">
        <v>61</v>
      </c>
      <c r="AZ108">
        <v>-0.82417544296634937</v>
      </c>
      <c r="BA108" t="s">
        <v>61</v>
      </c>
      <c r="BB108" t="s">
        <v>61</v>
      </c>
      <c r="BC108" t="s">
        <v>61</v>
      </c>
      <c r="BD108" t="s">
        <v>61</v>
      </c>
      <c r="BE108" t="s">
        <v>61</v>
      </c>
      <c r="BF108">
        <v>1710</v>
      </c>
      <c r="BG108" s="13" t="s">
        <v>61</v>
      </c>
      <c r="BH108">
        <v>1550</v>
      </c>
      <c r="BI108" t="s">
        <v>61</v>
      </c>
      <c r="BJ108">
        <v>9.8238439583413259E-2</v>
      </c>
    </row>
    <row r="109" spans="1:63" x14ac:dyDescent="0.25">
      <c r="A109">
        <v>108</v>
      </c>
      <c r="B109" t="s">
        <v>100</v>
      </c>
      <c r="C109">
        <v>16</v>
      </c>
      <c r="D109" t="s">
        <v>170</v>
      </c>
      <c r="E109">
        <v>2016</v>
      </c>
      <c r="F109" t="s">
        <v>339</v>
      </c>
      <c r="G109" t="s">
        <v>58</v>
      </c>
      <c r="H109">
        <v>3</v>
      </c>
      <c r="I109" t="s">
        <v>68</v>
      </c>
      <c r="J109">
        <v>1</v>
      </c>
      <c r="K109">
        <v>3</v>
      </c>
      <c r="L109">
        <f t="shared" si="3"/>
        <v>0.66666666666666663</v>
      </c>
      <c r="M109" t="s">
        <v>173</v>
      </c>
      <c r="N109" t="s">
        <v>60</v>
      </c>
      <c r="O109">
        <v>30.955665</v>
      </c>
      <c r="P109">
        <v>-84.864655999999997</v>
      </c>
      <c r="Q109" s="12"/>
      <c r="R109" t="s">
        <v>61</v>
      </c>
      <c r="S109" t="s">
        <v>61</v>
      </c>
      <c r="T109" t="s">
        <v>61</v>
      </c>
      <c r="U109" t="s">
        <v>82</v>
      </c>
      <c r="V109" t="s">
        <v>83</v>
      </c>
      <c r="W109" t="s">
        <v>85</v>
      </c>
      <c r="X109" s="13">
        <v>305</v>
      </c>
      <c r="Y109">
        <v>2</v>
      </c>
      <c r="Z109">
        <v>11</v>
      </c>
      <c r="AA109">
        <v>2010</v>
      </c>
      <c r="AB109">
        <v>41</v>
      </c>
      <c r="AC109" t="s">
        <v>66</v>
      </c>
      <c r="AD109" s="13">
        <v>137</v>
      </c>
      <c r="AE109">
        <v>17</v>
      </c>
      <c r="AF109">
        <v>5</v>
      </c>
      <c r="AG109">
        <v>2011</v>
      </c>
      <c r="AH109" t="s">
        <v>347</v>
      </c>
      <c r="AI109" t="s">
        <v>67</v>
      </c>
      <c r="AJ109" t="s">
        <v>88</v>
      </c>
      <c r="AK109" t="s">
        <v>69</v>
      </c>
      <c r="AL109" s="13">
        <v>152</v>
      </c>
      <c r="AM109">
        <v>1</v>
      </c>
      <c r="AN109">
        <v>6</v>
      </c>
      <c r="AO109">
        <v>2011</v>
      </c>
      <c r="AP109" s="13">
        <v>15</v>
      </c>
      <c r="AQ109" t="s">
        <v>70</v>
      </c>
      <c r="AR109" t="s">
        <v>71</v>
      </c>
      <c r="AS109" t="s">
        <v>72</v>
      </c>
      <c r="AT109">
        <v>2.6</v>
      </c>
      <c r="AU109" t="s">
        <v>61</v>
      </c>
      <c r="AV109" s="13">
        <v>0</v>
      </c>
      <c r="AW109" t="s">
        <v>61</v>
      </c>
      <c r="AX109" s="13">
        <v>0</v>
      </c>
      <c r="AY109" t="s">
        <v>61</v>
      </c>
      <c r="AZ109" s="17" t="s">
        <v>61</v>
      </c>
      <c r="BA109" t="s">
        <v>61</v>
      </c>
      <c r="BB109" t="s">
        <v>61</v>
      </c>
      <c r="BC109" t="s">
        <v>61</v>
      </c>
      <c r="BD109" t="s">
        <v>61</v>
      </c>
      <c r="BE109" t="s">
        <v>61</v>
      </c>
      <c r="BF109" t="s">
        <v>61</v>
      </c>
      <c r="BG109" s="13" t="s">
        <v>61</v>
      </c>
      <c r="BH109" t="s">
        <v>61</v>
      </c>
      <c r="BI109" t="s">
        <v>61</v>
      </c>
      <c r="BJ109" t="s">
        <v>61</v>
      </c>
    </row>
    <row r="110" spans="1:63" x14ac:dyDescent="0.25">
      <c r="A110">
        <v>109</v>
      </c>
      <c r="B110" t="s">
        <v>100</v>
      </c>
      <c r="C110">
        <v>16</v>
      </c>
      <c r="D110" t="s">
        <v>170</v>
      </c>
      <c r="E110">
        <v>2016</v>
      </c>
      <c r="F110" t="s">
        <v>339</v>
      </c>
      <c r="G110" t="s">
        <v>58</v>
      </c>
      <c r="H110">
        <v>3</v>
      </c>
      <c r="I110" t="s">
        <v>68</v>
      </c>
      <c r="J110">
        <v>1</v>
      </c>
      <c r="K110">
        <v>3</v>
      </c>
      <c r="L110">
        <f t="shared" si="3"/>
        <v>0.66666666666666663</v>
      </c>
      <c r="M110" t="s">
        <v>174</v>
      </c>
      <c r="N110" t="s">
        <v>60</v>
      </c>
      <c r="O110">
        <v>31.485209999999999</v>
      </c>
      <c r="P110">
        <v>-82.016987999999998</v>
      </c>
      <c r="Q110" s="12"/>
      <c r="R110" t="s">
        <v>61</v>
      </c>
      <c r="S110" t="s">
        <v>61</v>
      </c>
      <c r="T110" t="s">
        <v>61</v>
      </c>
      <c r="U110" t="s">
        <v>82</v>
      </c>
      <c r="V110" t="s">
        <v>83</v>
      </c>
      <c r="W110" t="s">
        <v>85</v>
      </c>
      <c r="X110" s="13">
        <v>15</v>
      </c>
      <c r="Y110">
        <v>15</v>
      </c>
      <c r="Z110">
        <v>1</v>
      </c>
      <c r="AA110">
        <v>2010</v>
      </c>
      <c r="AB110">
        <v>41</v>
      </c>
      <c r="AC110" t="s">
        <v>66</v>
      </c>
      <c r="AD110" s="13">
        <v>130</v>
      </c>
      <c r="AE110">
        <v>10</v>
      </c>
      <c r="AF110">
        <v>5</v>
      </c>
      <c r="AG110">
        <v>2011</v>
      </c>
      <c r="AH110" t="s">
        <v>347</v>
      </c>
      <c r="AI110" t="s">
        <v>67</v>
      </c>
      <c r="AJ110" t="s">
        <v>88</v>
      </c>
      <c r="AK110" t="s">
        <v>69</v>
      </c>
      <c r="AL110" s="13">
        <v>152</v>
      </c>
      <c r="AM110">
        <v>1</v>
      </c>
      <c r="AN110">
        <v>6</v>
      </c>
      <c r="AO110">
        <v>2011</v>
      </c>
      <c r="AP110" s="13">
        <v>22</v>
      </c>
      <c r="AQ110" t="s">
        <v>70</v>
      </c>
      <c r="AR110" t="s">
        <v>71</v>
      </c>
      <c r="AS110" t="s">
        <v>72</v>
      </c>
      <c r="AT110">
        <v>3.2</v>
      </c>
      <c r="AU110" t="s">
        <v>61</v>
      </c>
      <c r="AV110" s="13">
        <v>7.5999999999999998E-2</v>
      </c>
      <c r="AW110" t="s">
        <v>61</v>
      </c>
      <c r="AX110" s="13">
        <v>0.10200000000000001</v>
      </c>
      <c r="AY110" t="s">
        <v>61</v>
      </c>
      <c r="AZ110">
        <v>-0.29423947299794012</v>
      </c>
      <c r="BA110" t="s">
        <v>61</v>
      </c>
      <c r="BB110" t="s">
        <v>61</v>
      </c>
      <c r="BC110" t="s">
        <v>61</v>
      </c>
      <c r="BD110" t="s">
        <v>61</v>
      </c>
      <c r="BE110" t="s">
        <v>61</v>
      </c>
      <c r="BF110" t="s">
        <v>61</v>
      </c>
      <c r="BG110" s="13" t="s">
        <v>61</v>
      </c>
      <c r="BH110" t="s">
        <v>61</v>
      </c>
      <c r="BI110" t="s">
        <v>61</v>
      </c>
      <c r="BJ110" t="s">
        <v>61</v>
      </c>
    </row>
    <row r="111" spans="1:63" x14ac:dyDescent="0.25">
      <c r="A111">
        <v>110</v>
      </c>
      <c r="B111" t="s">
        <v>100</v>
      </c>
      <c r="C111">
        <v>16</v>
      </c>
      <c r="D111" t="s">
        <v>170</v>
      </c>
      <c r="E111">
        <v>2016</v>
      </c>
      <c r="F111" t="s">
        <v>339</v>
      </c>
      <c r="G111" t="s">
        <v>58</v>
      </c>
      <c r="H111">
        <v>3</v>
      </c>
      <c r="I111" t="s">
        <v>68</v>
      </c>
      <c r="J111">
        <v>1</v>
      </c>
      <c r="K111">
        <v>3</v>
      </c>
      <c r="L111">
        <f t="shared" si="3"/>
        <v>0.66666666666666663</v>
      </c>
      <c r="M111" t="s">
        <v>175</v>
      </c>
      <c r="N111" t="s">
        <v>60</v>
      </c>
      <c r="O111">
        <v>31.560269000000002</v>
      </c>
      <c r="P111">
        <v>-83.853521000000001</v>
      </c>
      <c r="Q111" s="12"/>
      <c r="R111" t="s">
        <v>61</v>
      </c>
      <c r="S111" t="s">
        <v>61</v>
      </c>
      <c r="T111" t="s">
        <v>61</v>
      </c>
      <c r="U111" t="s">
        <v>82</v>
      </c>
      <c r="V111" t="s">
        <v>83</v>
      </c>
      <c r="W111" t="s">
        <v>85</v>
      </c>
      <c r="X111" s="13">
        <v>314</v>
      </c>
      <c r="Y111">
        <v>10</v>
      </c>
      <c r="Z111">
        <v>11</v>
      </c>
      <c r="AA111">
        <v>2010</v>
      </c>
      <c r="AB111">
        <v>41</v>
      </c>
      <c r="AC111" t="s">
        <v>66</v>
      </c>
      <c r="AD111" s="13">
        <v>109</v>
      </c>
      <c r="AE111">
        <v>19</v>
      </c>
      <c r="AF111">
        <v>4</v>
      </c>
      <c r="AG111">
        <v>2011</v>
      </c>
      <c r="AH111" t="s">
        <v>347</v>
      </c>
      <c r="AI111" t="s">
        <v>67</v>
      </c>
      <c r="AJ111" t="s">
        <v>88</v>
      </c>
      <c r="AK111" t="s">
        <v>69</v>
      </c>
      <c r="AL111" s="13">
        <v>145</v>
      </c>
      <c r="AM111">
        <v>25</v>
      </c>
      <c r="AN111">
        <v>5</v>
      </c>
      <c r="AO111">
        <v>2011</v>
      </c>
      <c r="AP111" s="13">
        <v>36</v>
      </c>
      <c r="AQ111" t="s">
        <v>70</v>
      </c>
      <c r="AR111" t="s">
        <v>71</v>
      </c>
      <c r="AS111" t="s">
        <v>72</v>
      </c>
      <c r="AT111">
        <v>5.4</v>
      </c>
      <c r="AU111" t="s">
        <v>61</v>
      </c>
      <c r="AV111" s="13">
        <v>1.3000000000000001E-2</v>
      </c>
      <c r="AW111" t="s">
        <v>61</v>
      </c>
      <c r="AX111" s="13">
        <v>0</v>
      </c>
      <c r="AY111" t="s">
        <v>61</v>
      </c>
      <c r="AZ111" s="17" t="s">
        <v>61</v>
      </c>
      <c r="BA111" t="s">
        <v>61</v>
      </c>
      <c r="BB111" t="s">
        <v>61</v>
      </c>
      <c r="BC111" t="s">
        <v>61</v>
      </c>
      <c r="BD111" t="s">
        <v>61</v>
      </c>
      <c r="BE111" t="s">
        <v>61</v>
      </c>
      <c r="BF111" t="s">
        <v>61</v>
      </c>
      <c r="BG111" t="s">
        <v>61</v>
      </c>
      <c r="BH111" t="s">
        <v>61</v>
      </c>
      <c r="BI111" t="s">
        <v>61</v>
      </c>
      <c r="BJ111" t="s">
        <v>61</v>
      </c>
    </row>
    <row r="112" spans="1:63" x14ac:dyDescent="0.25">
      <c r="A112">
        <v>111</v>
      </c>
      <c r="B112" t="s">
        <v>100</v>
      </c>
      <c r="C112">
        <v>16</v>
      </c>
      <c r="D112" t="s">
        <v>170</v>
      </c>
      <c r="E112">
        <v>2016</v>
      </c>
      <c r="F112" t="s">
        <v>339</v>
      </c>
      <c r="G112" t="s">
        <v>58</v>
      </c>
      <c r="H112">
        <v>3</v>
      </c>
      <c r="I112" t="s">
        <v>68</v>
      </c>
      <c r="J112">
        <v>1</v>
      </c>
      <c r="K112">
        <v>3</v>
      </c>
      <c r="L112">
        <f t="shared" si="3"/>
        <v>0.66666666666666663</v>
      </c>
      <c r="M112" t="s">
        <v>279</v>
      </c>
      <c r="N112" t="s">
        <v>149</v>
      </c>
      <c r="O112">
        <v>34.190337999999997</v>
      </c>
      <c r="P112">
        <v>-80.268467999999999</v>
      </c>
      <c r="Q112" s="12"/>
      <c r="R112" t="s">
        <v>61</v>
      </c>
      <c r="S112" t="s">
        <v>61</v>
      </c>
      <c r="T112" t="s">
        <v>61</v>
      </c>
      <c r="U112" t="s">
        <v>82</v>
      </c>
      <c r="V112" t="s">
        <v>83</v>
      </c>
      <c r="W112" t="s">
        <v>85</v>
      </c>
      <c r="X112" s="13">
        <v>358</v>
      </c>
      <c r="Y112">
        <v>24</v>
      </c>
      <c r="Z112">
        <v>12</v>
      </c>
      <c r="AA112">
        <v>2009</v>
      </c>
      <c r="AB112">
        <v>79</v>
      </c>
      <c r="AC112" t="s">
        <v>66</v>
      </c>
      <c r="AD112" s="13">
        <v>118</v>
      </c>
      <c r="AE112">
        <v>28</v>
      </c>
      <c r="AF112">
        <v>4</v>
      </c>
      <c r="AG112">
        <v>2010</v>
      </c>
      <c r="AH112" t="s">
        <v>86</v>
      </c>
      <c r="AI112" t="s">
        <v>87</v>
      </c>
      <c r="AJ112" t="s">
        <v>88</v>
      </c>
      <c r="AK112" t="s">
        <v>69</v>
      </c>
      <c r="AL112" s="13">
        <v>132</v>
      </c>
      <c r="AM112">
        <v>12</v>
      </c>
      <c r="AN112">
        <v>5</v>
      </c>
      <c r="AO112">
        <v>2010</v>
      </c>
      <c r="AP112" s="13">
        <v>14</v>
      </c>
      <c r="AQ112" t="s">
        <v>70</v>
      </c>
      <c r="AR112" t="s">
        <v>71</v>
      </c>
      <c r="AS112" t="s">
        <v>72</v>
      </c>
      <c r="AT112">
        <v>0.9</v>
      </c>
      <c r="AU112" t="s">
        <v>61</v>
      </c>
      <c r="AV112" s="13">
        <v>8</v>
      </c>
      <c r="AW112" t="s">
        <v>61</v>
      </c>
      <c r="AX112" s="13">
        <v>17.600000000000001</v>
      </c>
      <c r="AY112" t="s">
        <v>61</v>
      </c>
      <c r="AZ112">
        <v>-0.78845736036427017</v>
      </c>
      <c r="BA112" t="s">
        <v>61</v>
      </c>
      <c r="BB112" t="s">
        <v>61</v>
      </c>
      <c r="BC112" t="s">
        <v>61</v>
      </c>
      <c r="BD112" t="s">
        <v>61</v>
      </c>
      <c r="BE112" t="s">
        <v>61</v>
      </c>
      <c r="BF112">
        <v>1110</v>
      </c>
      <c r="BG112" t="s">
        <v>61</v>
      </c>
      <c r="BH112">
        <v>1220</v>
      </c>
      <c r="BI112" t="s">
        <v>61</v>
      </c>
      <c r="BJ112">
        <v>-9.4490843420922413E-2</v>
      </c>
    </row>
    <row r="113" spans="1:63" x14ac:dyDescent="0.25">
      <c r="A113">
        <v>112</v>
      </c>
      <c r="B113" t="s">
        <v>100</v>
      </c>
      <c r="C113">
        <v>16</v>
      </c>
      <c r="D113" t="s">
        <v>170</v>
      </c>
      <c r="E113">
        <v>2016</v>
      </c>
      <c r="F113" t="s">
        <v>339</v>
      </c>
      <c r="G113" t="s">
        <v>58</v>
      </c>
      <c r="H113">
        <v>3</v>
      </c>
      <c r="I113" t="s">
        <v>68</v>
      </c>
      <c r="J113">
        <v>1</v>
      </c>
      <c r="K113">
        <v>3</v>
      </c>
      <c r="L113">
        <f t="shared" si="3"/>
        <v>0.66666666666666663</v>
      </c>
      <c r="M113" t="s">
        <v>279</v>
      </c>
      <c r="N113" t="s">
        <v>149</v>
      </c>
      <c r="O113">
        <v>34.190337999999997</v>
      </c>
      <c r="P113">
        <v>-80.268467999999999</v>
      </c>
      <c r="Q113" s="12"/>
      <c r="R113" t="s">
        <v>61</v>
      </c>
      <c r="S113" t="s">
        <v>61</v>
      </c>
      <c r="T113" t="s">
        <v>61</v>
      </c>
      <c r="U113" t="s">
        <v>82</v>
      </c>
      <c r="V113" t="s">
        <v>83</v>
      </c>
      <c r="W113" t="s">
        <v>85</v>
      </c>
      <c r="X113" s="13">
        <v>333</v>
      </c>
      <c r="Y113">
        <v>29</v>
      </c>
      <c r="Z113">
        <v>11</v>
      </c>
      <c r="AA113">
        <v>2010</v>
      </c>
      <c r="AB113">
        <v>79</v>
      </c>
      <c r="AC113" t="s">
        <v>66</v>
      </c>
      <c r="AD113" s="13">
        <v>105</v>
      </c>
      <c r="AE113">
        <v>15</v>
      </c>
      <c r="AF113">
        <v>4</v>
      </c>
      <c r="AG113">
        <v>2011</v>
      </c>
      <c r="AH113" t="s">
        <v>86</v>
      </c>
      <c r="AI113" t="s">
        <v>87</v>
      </c>
      <c r="AJ113" t="s">
        <v>88</v>
      </c>
      <c r="AK113" t="s">
        <v>69</v>
      </c>
      <c r="AL113" s="13">
        <v>117</v>
      </c>
      <c r="AM113">
        <v>27</v>
      </c>
      <c r="AN113">
        <v>4</v>
      </c>
      <c r="AO113">
        <v>2011</v>
      </c>
      <c r="AP113" s="13">
        <v>12</v>
      </c>
      <c r="AQ113" t="s">
        <v>70</v>
      </c>
      <c r="AR113" t="s">
        <v>71</v>
      </c>
      <c r="AS113" t="s">
        <v>72</v>
      </c>
      <c r="AT113">
        <v>5.8</v>
      </c>
      <c r="AU113" t="s">
        <v>61</v>
      </c>
      <c r="AV113" s="13">
        <v>5.3330000000000002</v>
      </c>
      <c r="AW113" t="s">
        <v>61</v>
      </c>
      <c r="AX113" s="13">
        <v>17</v>
      </c>
      <c r="AY113" t="s">
        <v>61</v>
      </c>
      <c r="AZ113">
        <v>-1.1592994124377509</v>
      </c>
      <c r="BA113" t="s">
        <v>61</v>
      </c>
      <c r="BB113" t="s">
        <v>61</v>
      </c>
      <c r="BC113" t="s">
        <v>61</v>
      </c>
      <c r="BD113" t="s">
        <v>61</v>
      </c>
      <c r="BE113" t="s">
        <v>61</v>
      </c>
      <c r="BF113">
        <v>510</v>
      </c>
      <c r="BG113" t="s">
        <v>61</v>
      </c>
      <c r="BH113">
        <v>700</v>
      </c>
      <c r="BI113" t="s">
        <v>61</v>
      </c>
      <c r="BJ113">
        <v>-0.31666960932503324</v>
      </c>
    </row>
    <row r="114" spans="1:63" x14ac:dyDescent="0.25">
      <c r="A114">
        <v>113</v>
      </c>
      <c r="B114" t="s">
        <v>100</v>
      </c>
      <c r="C114">
        <v>16</v>
      </c>
      <c r="D114" t="s">
        <v>170</v>
      </c>
      <c r="E114">
        <v>2016</v>
      </c>
      <c r="F114" t="s">
        <v>339</v>
      </c>
      <c r="G114" t="s">
        <v>58</v>
      </c>
      <c r="H114">
        <v>3</v>
      </c>
      <c r="I114" t="s">
        <v>68</v>
      </c>
      <c r="J114">
        <v>1</v>
      </c>
      <c r="K114">
        <v>3</v>
      </c>
      <c r="L114">
        <f t="shared" si="3"/>
        <v>0.66666666666666663</v>
      </c>
      <c r="M114" t="s">
        <v>176</v>
      </c>
      <c r="N114" t="s">
        <v>177</v>
      </c>
      <c r="O114">
        <v>35.506968999999998</v>
      </c>
      <c r="P114">
        <v>-89.725731999999994</v>
      </c>
      <c r="Q114" s="12"/>
      <c r="R114" t="s">
        <v>61</v>
      </c>
      <c r="S114" t="s">
        <v>61</v>
      </c>
      <c r="T114" t="s">
        <v>61</v>
      </c>
      <c r="U114" t="s">
        <v>157</v>
      </c>
      <c r="V114" t="s">
        <v>83</v>
      </c>
      <c r="W114" t="s">
        <v>85</v>
      </c>
      <c r="X114" s="13">
        <v>322</v>
      </c>
      <c r="Y114">
        <v>18</v>
      </c>
      <c r="Z114">
        <v>11</v>
      </c>
      <c r="AA114">
        <v>2009</v>
      </c>
      <c r="AB114">
        <v>65</v>
      </c>
      <c r="AC114" t="s">
        <v>66</v>
      </c>
      <c r="AD114" s="13">
        <v>115</v>
      </c>
      <c r="AE114">
        <v>25</v>
      </c>
      <c r="AF114">
        <v>4</v>
      </c>
      <c r="AG114">
        <v>2010</v>
      </c>
      <c r="AH114" t="s">
        <v>347</v>
      </c>
      <c r="AI114" t="s">
        <v>67</v>
      </c>
      <c r="AJ114" t="s">
        <v>88</v>
      </c>
      <c r="AK114" t="s">
        <v>69</v>
      </c>
      <c r="AL114" s="13">
        <v>128</v>
      </c>
      <c r="AM114">
        <v>8</v>
      </c>
      <c r="AN114">
        <v>5</v>
      </c>
      <c r="AO114">
        <v>2010</v>
      </c>
      <c r="AP114" s="13">
        <v>13</v>
      </c>
      <c r="AQ114" t="s">
        <v>70</v>
      </c>
      <c r="AR114" t="s">
        <v>71</v>
      </c>
      <c r="AS114" t="s">
        <v>72</v>
      </c>
      <c r="AT114">
        <v>0.9</v>
      </c>
      <c r="AU114" t="s">
        <v>61</v>
      </c>
      <c r="AV114" s="13">
        <v>4.5</v>
      </c>
      <c r="AW114" t="s">
        <v>61</v>
      </c>
      <c r="AX114" s="13">
        <v>10.700000000000001</v>
      </c>
      <c r="AY114" t="s">
        <v>61</v>
      </c>
      <c r="AZ114">
        <v>-0.8661663446915866</v>
      </c>
      <c r="BA114" t="s">
        <v>61</v>
      </c>
      <c r="BB114" t="s">
        <v>61</v>
      </c>
      <c r="BC114" t="s">
        <v>61</v>
      </c>
      <c r="BD114" t="s">
        <v>61</v>
      </c>
      <c r="BE114" t="s">
        <v>61</v>
      </c>
      <c r="BF114">
        <v>1400</v>
      </c>
      <c r="BG114" t="s">
        <v>61</v>
      </c>
      <c r="BH114">
        <v>1120</v>
      </c>
      <c r="BI114" t="s">
        <v>61</v>
      </c>
      <c r="BJ114">
        <v>0.22314355131420976</v>
      </c>
    </row>
    <row r="115" spans="1:63" x14ac:dyDescent="0.25">
      <c r="A115">
        <v>114</v>
      </c>
      <c r="B115" t="s">
        <v>100</v>
      </c>
      <c r="C115">
        <v>16</v>
      </c>
      <c r="D115" t="s">
        <v>170</v>
      </c>
      <c r="E115">
        <v>2016</v>
      </c>
      <c r="F115" t="s">
        <v>339</v>
      </c>
      <c r="G115" t="s">
        <v>58</v>
      </c>
      <c r="H115">
        <v>3</v>
      </c>
      <c r="I115" t="s">
        <v>68</v>
      </c>
      <c r="J115">
        <v>1</v>
      </c>
      <c r="K115">
        <v>3</v>
      </c>
      <c r="L115">
        <f t="shared" si="3"/>
        <v>0.66666666666666663</v>
      </c>
      <c r="M115" t="s">
        <v>176</v>
      </c>
      <c r="N115" t="s">
        <v>177</v>
      </c>
      <c r="O115">
        <v>35.506968999999998</v>
      </c>
      <c r="P115">
        <v>-89.725731999999994</v>
      </c>
      <c r="Q115" s="12"/>
      <c r="R115" t="s">
        <v>61</v>
      </c>
      <c r="S115" t="s">
        <v>61</v>
      </c>
      <c r="T115" t="s">
        <v>61</v>
      </c>
      <c r="U115" t="s">
        <v>157</v>
      </c>
      <c r="V115" t="s">
        <v>83</v>
      </c>
      <c r="W115" t="s">
        <v>85</v>
      </c>
      <c r="X115" s="13">
        <v>324</v>
      </c>
      <c r="Y115">
        <v>20</v>
      </c>
      <c r="Z115">
        <v>11</v>
      </c>
      <c r="AA115">
        <v>2010</v>
      </c>
      <c r="AB115">
        <v>65</v>
      </c>
      <c r="AC115" t="s">
        <v>66</v>
      </c>
      <c r="AD115" s="13">
        <v>111</v>
      </c>
      <c r="AE115">
        <v>21</v>
      </c>
      <c r="AF115">
        <v>4</v>
      </c>
      <c r="AG115">
        <v>2011</v>
      </c>
      <c r="AH115" t="s">
        <v>347</v>
      </c>
      <c r="AI115" t="s">
        <v>67</v>
      </c>
      <c r="AJ115" t="s">
        <v>88</v>
      </c>
      <c r="AK115" t="s">
        <v>69</v>
      </c>
      <c r="AL115" s="13">
        <v>130</v>
      </c>
      <c r="AM115">
        <v>10</v>
      </c>
      <c r="AN115">
        <v>5</v>
      </c>
      <c r="AO115">
        <v>2011</v>
      </c>
      <c r="AP115" s="13">
        <v>19</v>
      </c>
      <c r="AQ115" t="s">
        <v>70</v>
      </c>
      <c r="AR115" t="s">
        <v>71</v>
      </c>
      <c r="AS115" t="s">
        <v>72</v>
      </c>
      <c r="AT115">
        <v>1.4</v>
      </c>
      <c r="AU115" t="s">
        <v>61</v>
      </c>
      <c r="AV115" s="13">
        <v>1.8</v>
      </c>
      <c r="AW115" t="s">
        <v>61</v>
      </c>
      <c r="AX115" s="13">
        <v>4.28</v>
      </c>
      <c r="AY115" t="s">
        <v>61</v>
      </c>
      <c r="AZ115">
        <v>-0.86616634469158649</v>
      </c>
      <c r="BA115" t="s">
        <v>61</v>
      </c>
      <c r="BB115" t="s">
        <v>61</v>
      </c>
      <c r="BC115" t="s">
        <v>61</v>
      </c>
      <c r="BD115" t="s">
        <v>61</v>
      </c>
      <c r="BE115" t="s">
        <v>61</v>
      </c>
      <c r="BF115">
        <v>1280</v>
      </c>
      <c r="BG115" t="s">
        <v>61</v>
      </c>
      <c r="BH115">
        <v>950</v>
      </c>
      <c r="BI115" t="s">
        <v>61</v>
      </c>
      <c r="BJ115">
        <v>0.29815337231907629</v>
      </c>
    </row>
    <row r="116" spans="1:63" x14ac:dyDescent="0.25">
      <c r="A116">
        <v>115</v>
      </c>
      <c r="B116" t="s">
        <v>56</v>
      </c>
      <c r="C116">
        <v>16</v>
      </c>
      <c r="D116" t="s">
        <v>170</v>
      </c>
      <c r="E116">
        <v>2016</v>
      </c>
      <c r="F116" t="s">
        <v>339</v>
      </c>
      <c r="G116" t="s">
        <v>58</v>
      </c>
      <c r="H116">
        <v>3</v>
      </c>
      <c r="I116" t="s">
        <v>68</v>
      </c>
      <c r="J116">
        <v>1</v>
      </c>
      <c r="K116">
        <v>3</v>
      </c>
      <c r="L116">
        <f t="shared" si="3"/>
        <v>0.66666666666666663</v>
      </c>
      <c r="M116" t="s">
        <v>286</v>
      </c>
      <c r="N116" t="s">
        <v>60</v>
      </c>
      <c r="O116" s="3">
        <v>32.828023999999999</v>
      </c>
      <c r="P116">
        <v>-83.645894999999996</v>
      </c>
      <c r="Q116" s="12"/>
      <c r="R116" t="s">
        <v>61</v>
      </c>
      <c r="S116" t="s">
        <v>61</v>
      </c>
      <c r="T116" t="s">
        <v>61</v>
      </c>
      <c r="U116" t="s">
        <v>82</v>
      </c>
      <c r="V116" t="s">
        <v>83</v>
      </c>
      <c r="W116" t="s">
        <v>85</v>
      </c>
      <c r="X116" s="13">
        <v>314</v>
      </c>
      <c r="Y116">
        <v>10</v>
      </c>
      <c r="Z116">
        <v>11</v>
      </c>
      <c r="AA116">
        <v>2009</v>
      </c>
      <c r="AB116">
        <v>41</v>
      </c>
      <c r="AC116" t="s">
        <v>66</v>
      </c>
      <c r="AD116" s="13">
        <v>96</v>
      </c>
      <c r="AE116">
        <v>6</v>
      </c>
      <c r="AF116">
        <v>4</v>
      </c>
      <c r="AG116">
        <v>2010</v>
      </c>
      <c r="AH116" t="s">
        <v>347</v>
      </c>
      <c r="AI116" t="s">
        <v>67</v>
      </c>
      <c r="AJ116" t="s">
        <v>88</v>
      </c>
      <c r="AK116" t="s">
        <v>69</v>
      </c>
      <c r="AL116" s="13">
        <v>112</v>
      </c>
      <c r="AM116">
        <v>22</v>
      </c>
      <c r="AN116">
        <v>4</v>
      </c>
      <c r="AO116">
        <v>2010</v>
      </c>
      <c r="AP116" s="13">
        <v>16</v>
      </c>
      <c r="AQ116" t="s">
        <v>70</v>
      </c>
      <c r="AR116" t="s">
        <v>71</v>
      </c>
      <c r="AS116" t="s">
        <v>72</v>
      </c>
      <c r="AT116">
        <v>5</v>
      </c>
      <c r="AU116" t="s">
        <v>61</v>
      </c>
      <c r="AV116" s="13">
        <v>1.2</v>
      </c>
      <c r="AW116" t="s">
        <v>61</v>
      </c>
      <c r="AX116" s="13">
        <v>3.8</v>
      </c>
      <c r="AY116" t="s">
        <v>61</v>
      </c>
      <c r="AZ116">
        <v>-1.1526795099383855</v>
      </c>
      <c r="BA116" t="s">
        <v>61</v>
      </c>
      <c r="BB116" t="s">
        <v>61</v>
      </c>
      <c r="BC116" t="s">
        <v>61</v>
      </c>
      <c r="BD116" t="s">
        <v>61</v>
      </c>
      <c r="BE116" t="s">
        <v>61</v>
      </c>
      <c r="BF116">
        <v>760</v>
      </c>
      <c r="BG116" t="s">
        <v>61</v>
      </c>
      <c r="BH116">
        <v>550</v>
      </c>
      <c r="BI116" t="s">
        <v>61</v>
      </c>
      <c r="BJ116">
        <v>0.32340015505386016</v>
      </c>
    </row>
    <row r="117" spans="1:63" x14ac:dyDescent="0.25">
      <c r="A117">
        <v>116</v>
      </c>
      <c r="B117" t="s">
        <v>56</v>
      </c>
      <c r="C117">
        <v>16</v>
      </c>
      <c r="D117" t="s">
        <v>170</v>
      </c>
      <c r="E117">
        <v>2016</v>
      </c>
      <c r="F117" t="s">
        <v>339</v>
      </c>
      <c r="G117" t="s">
        <v>58</v>
      </c>
      <c r="H117">
        <v>3</v>
      </c>
      <c r="I117" t="s">
        <v>68</v>
      </c>
      <c r="J117">
        <v>1</v>
      </c>
      <c r="K117">
        <v>3</v>
      </c>
      <c r="L117">
        <f t="shared" si="3"/>
        <v>0.66666666666666663</v>
      </c>
      <c r="M117" t="s">
        <v>287</v>
      </c>
      <c r="N117" t="s">
        <v>149</v>
      </c>
      <c r="O117">
        <v>33.687581999999999</v>
      </c>
      <c r="P117">
        <v>-80.818586999999994</v>
      </c>
      <c r="Q117" s="12"/>
      <c r="R117" t="s">
        <v>61</v>
      </c>
      <c r="S117" t="s">
        <v>61</v>
      </c>
      <c r="T117" t="s">
        <v>61</v>
      </c>
      <c r="U117" t="s">
        <v>82</v>
      </c>
      <c r="V117" t="s">
        <v>83</v>
      </c>
      <c r="W117" t="s">
        <v>85</v>
      </c>
      <c r="X117" s="13">
        <v>1</v>
      </c>
      <c r="Y117">
        <v>1</v>
      </c>
      <c r="Z117">
        <v>1</v>
      </c>
      <c r="AA117">
        <v>2009</v>
      </c>
      <c r="AB117">
        <v>79</v>
      </c>
      <c r="AC117" t="s">
        <v>66</v>
      </c>
      <c r="AD117" s="13">
        <v>108</v>
      </c>
      <c r="AE117">
        <v>18</v>
      </c>
      <c r="AF117">
        <v>4</v>
      </c>
      <c r="AG117">
        <v>2010</v>
      </c>
      <c r="AH117" t="s">
        <v>86</v>
      </c>
      <c r="AI117" t="s">
        <v>87</v>
      </c>
      <c r="AJ117" t="s">
        <v>88</v>
      </c>
      <c r="AK117" t="s">
        <v>69</v>
      </c>
      <c r="AL117" s="13">
        <v>116</v>
      </c>
      <c r="AM117">
        <v>26</v>
      </c>
      <c r="AN117">
        <v>4</v>
      </c>
      <c r="AO117">
        <v>2010</v>
      </c>
      <c r="AP117" s="13">
        <v>8</v>
      </c>
      <c r="AQ117" t="s">
        <v>70</v>
      </c>
      <c r="AR117" t="s">
        <v>71</v>
      </c>
      <c r="AS117" t="s">
        <v>72</v>
      </c>
      <c r="AT117">
        <v>2</v>
      </c>
      <c r="AU117" t="s">
        <v>61</v>
      </c>
      <c r="AV117" s="13">
        <v>2.6</v>
      </c>
      <c r="AW117" t="s">
        <v>61</v>
      </c>
      <c r="AX117" s="13">
        <v>13</v>
      </c>
      <c r="AY117" t="s">
        <v>61</v>
      </c>
      <c r="AZ117">
        <v>-1.6094379124341001</v>
      </c>
      <c r="BA117" t="s">
        <v>61</v>
      </c>
      <c r="BB117" t="s">
        <v>61</v>
      </c>
      <c r="BC117" t="s">
        <v>61</v>
      </c>
      <c r="BD117" t="s">
        <v>61</v>
      </c>
      <c r="BE117" t="s">
        <v>61</v>
      </c>
      <c r="BF117">
        <v>1240</v>
      </c>
      <c r="BG117" t="s">
        <v>61</v>
      </c>
      <c r="BH117">
        <v>1220</v>
      </c>
      <c r="BI117" t="s">
        <v>61</v>
      </c>
      <c r="BJ117">
        <v>1.6260520871780326E-2</v>
      </c>
    </row>
    <row r="118" spans="1:63" x14ac:dyDescent="0.25">
      <c r="A118">
        <v>117</v>
      </c>
      <c r="B118" t="s">
        <v>56</v>
      </c>
      <c r="C118">
        <v>16</v>
      </c>
      <c r="D118" t="s">
        <v>170</v>
      </c>
      <c r="E118">
        <v>2016</v>
      </c>
      <c r="F118" t="s">
        <v>339</v>
      </c>
      <c r="G118" t="s">
        <v>58</v>
      </c>
      <c r="H118">
        <v>3</v>
      </c>
      <c r="I118" t="s">
        <v>68</v>
      </c>
      <c r="J118">
        <v>1</v>
      </c>
      <c r="K118">
        <v>3</v>
      </c>
      <c r="L118">
        <f t="shared" si="3"/>
        <v>0.66666666666666663</v>
      </c>
      <c r="M118" t="s">
        <v>287</v>
      </c>
      <c r="N118" t="s">
        <v>149</v>
      </c>
      <c r="O118">
        <v>33.687581999999999</v>
      </c>
      <c r="P118">
        <v>-80.818586999999994</v>
      </c>
      <c r="Q118" s="12"/>
      <c r="R118" t="s">
        <v>61</v>
      </c>
      <c r="S118" t="s">
        <v>61</v>
      </c>
      <c r="T118" t="s">
        <v>61</v>
      </c>
      <c r="U118" t="s">
        <v>82</v>
      </c>
      <c r="V118" t="s">
        <v>83</v>
      </c>
      <c r="W118" t="s">
        <v>85</v>
      </c>
      <c r="X118" s="13">
        <v>349</v>
      </c>
      <c r="Y118">
        <v>15</v>
      </c>
      <c r="Z118">
        <v>12</v>
      </c>
      <c r="AA118">
        <v>2010</v>
      </c>
      <c r="AB118">
        <v>79</v>
      </c>
      <c r="AC118" t="s">
        <v>66</v>
      </c>
      <c r="AD118" s="13">
        <v>117</v>
      </c>
      <c r="AE118">
        <v>27</v>
      </c>
      <c r="AF118">
        <v>4</v>
      </c>
      <c r="AG118">
        <v>2011</v>
      </c>
      <c r="AH118" t="s">
        <v>86</v>
      </c>
      <c r="AI118" t="s">
        <v>87</v>
      </c>
      <c r="AJ118" t="s">
        <v>88</v>
      </c>
      <c r="AK118" t="s">
        <v>69</v>
      </c>
      <c r="AL118" s="13">
        <v>136</v>
      </c>
      <c r="AM118">
        <v>16</v>
      </c>
      <c r="AN118">
        <v>5</v>
      </c>
      <c r="AO118">
        <v>2011</v>
      </c>
      <c r="AP118" s="13">
        <v>19</v>
      </c>
      <c r="AQ118" t="s">
        <v>70</v>
      </c>
      <c r="AR118" t="s">
        <v>71</v>
      </c>
      <c r="AS118" t="s">
        <v>72</v>
      </c>
      <c r="AT118">
        <v>2</v>
      </c>
      <c r="AU118" t="s">
        <v>61</v>
      </c>
      <c r="AV118" s="13">
        <v>6.6</v>
      </c>
      <c r="AW118" t="s">
        <v>61</v>
      </c>
      <c r="AX118" s="13">
        <v>13.3</v>
      </c>
      <c r="AY118" t="s">
        <v>61</v>
      </c>
      <c r="AZ118">
        <v>-0.70069438619532831</v>
      </c>
      <c r="BA118" t="s">
        <v>61</v>
      </c>
      <c r="BB118" t="s">
        <v>61</v>
      </c>
      <c r="BC118" t="s">
        <v>61</v>
      </c>
      <c r="BD118" t="s">
        <v>61</v>
      </c>
      <c r="BE118" t="s">
        <v>61</v>
      </c>
      <c r="BF118">
        <v>1240</v>
      </c>
      <c r="BG118" t="s">
        <v>61</v>
      </c>
      <c r="BH118">
        <v>1220</v>
      </c>
      <c r="BI118" t="s">
        <v>61</v>
      </c>
      <c r="BJ118">
        <v>1.6260520871780326E-2</v>
      </c>
    </row>
    <row r="119" spans="1:63" x14ac:dyDescent="0.25">
      <c r="A119">
        <v>118</v>
      </c>
      <c r="B119" t="s">
        <v>56</v>
      </c>
      <c r="C119">
        <v>17</v>
      </c>
      <c r="D119" t="s">
        <v>302</v>
      </c>
      <c r="E119">
        <v>2004</v>
      </c>
      <c r="F119" t="s">
        <v>342</v>
      </c>
      <c r="G119" t="s">
        <v>58</v>
      </c>
      <c r="H119">
        <v>4</v>
      </c>
      <c r="I119" s="13" t="s">
        <v>88</v>
      </c>
      <c r="J119" s="13">
        <v>2</v>
      </c>
      <c r="K119" s="13">
        <v>16</v>
      </c>
      <c r="L119">
        <f t="shared" si="3"/>
        <v>0.125</v>
      </c>
      <c r="M119" t="s">
        <v>103</v>
      </c>
      <c r="N119" t="s">
        <v>104</v>
      </c>
      <c r="O119">
        <v>33.423996000000002</v>
      </c>
      <c r="P119">
        <v>-90.915085000000005</v>
      </c>
      <c r="Q119" s="12"/>
      <c r="R119" t="s">
        <v>61</v>
      </c>
      <c r="S119" t="s">
        <v>84</v>
      </c>
      <c r="T119" t="s">
        <v>61</v>
      </c>
      <c r="U119" t="s">
        <v>91</v>
      </c>
      <c r="V119" t="s">
        <v>64</v>
      </c>
      <c r="W119" t="s">
        <v>85</v>
      </c>
      <c r="X119" t="s">
        <v>61</v>
      </c>
      <c r="Y119" t="s">
        <v>61</v>
      </c>
      <c r="Z119">
        <v>10</v>
      </c>
      <c r="AA119" t="s">
        <v>61</v>
      </c>
      <c r="AB119" s="13">
        <v>30</v>
      </c>
      <c r="AC119" t="s">
        <v>66</v>
      </c>
      <c r="AD119" s="13" t="s">
        <v>61</v>
      </c>
      <c r="AE119" s="13" t="s">
        <v>61</v>
      </c>
      <c r="AF119">
        <v>4</v>
      </c>
      <c r="AG119" t="s">
        <v>61</v>
      </c>
      <c r="AH119" t="s">
        <v>86</v>
      </c>
      <c r="AI119" t="s">
        <v>87</v>
      </c>
      <c r="AJ119" t="s">
        <v>88</v>
      </c>
      <c r="AK119" t="s">
        <v>330</v>
      </c>
      <c r="AL119" s="13" t="s">
        <v>61</v>
      </c>
      <c r="AM119" s="13" t="s">
        <v>61</v>
      </c>
      <c r="AN119">
        <v>4</v>
      </c>
      <c r="AO119" s="13" t="s">
        <v>61</v>
      </c>
      <c r="AP119" s="13" t="s">
        <v>61</v>
      </c>
      <c r="AQ119" t="s">
        <v>70</v>
      </c>
      <c r="AR119" t="s">
        <v>90</v>
      </c>
      <c r="AS119" t="s">
        <v>61</v>
      </c>
      <c r="AT119">
        <v>2.2000000000000002</v>
      </c>
      <c r="AU119" t="s">
        <v>61</v>
      </c>
      <c r="AV119">
        <v>55.1</v>
      </c>
      <c r="AW119" t="s">
        <v>61</v>
      </c>
      <c r="AX119">
        <v>103.3</v>
      </c>
      <c r="AY119" t="s">
        <v>61</v>
      </c>
      <c r="AZ119">
        <v>-0.62848765996672407</v>
      </c>
      <c r="BA119">
        <v>420</v>
      </c>
      <c r="BB119" t="s">
        <v>61</v>
      </c>
      <c r="BC119">
        <v>690</v>
      </c>
      <c r="BD119" t="s">
        <v>61</v>
      </c>
      <c r="BE119">
        <v>-0.49643688631389099</v>
      </c>
      <c r="BF119">
        <v>10280</v>
      </c>
      <c r="BG119" t="s">
        <v>61</v>
      </c>
      <c r="BH119">
        <v>9960</v>
      </c>
      <c r="BI119" t="s">
        <v>61</v>
      </c>
      <c r="BJ119">
        <v>3.1623188430512143E-2</v>
      </c>
      <c r="BK119" t="s">
        <v>303</v>
      </c>
    </row>
    <row r="120" spans="1:63" x14ac:dyDescent="0.25">
      <c r="A120">
        <v>119</v>
      </c>
      <c r="B120" t="s">
        <v>56</v>
      </c>
      <c r="C120">
        <v>17</v>
      </c>
      <c r="D120" t="s">
        <v>302</v>
      </c>
      <c r="E120">
        <v>2004</v>
      </c>
      <c r="F120" t="s">
        <v>342</v>
      </c>
      <c r="G120" t="s">
        <v>58</v>
      </c>
      <c r="H120">
        <v>4</v>
      </c>
      <c r="I120" s="13" t="s">
        <v>88</v>
      </c>
      <c r="J120" s="13">
        <v>2</v>
      </c>
      <c r="K120" s="13">
        <v>16</v>
      </c>
      <c r="L120">
        <f t="shared" si="3"/>
        <v>0.125</v>
      </c>
      <c r="M120" t="s">
        <v>103</v>
      </c>
      <c r="N120" t="s">
        <v>104</v>
      </c>
      <c r="O120">
        <v>33.423996000000002</v>
      </c>
      <c r="P120">
        <v>-90.915085000000005</v>
      </c>
      <c r="Q120" s="12"/>
      <c r="R120" t="s">
        <v>61</v>
      </c>
      <c r="S120" t="s">
        <v>84</v>
      </c>
      <c r="T120" t="s">
        <v>61</v>
      </c>
      <c r="U120" t="s">
        <v>91</v>
      </c>
      <c r="V120" t="s">
        <v>64</v>
      </c>
      <c r="W120" t="s">
        <v>85</v>
      </c>
      <c r="X120" t="s">
        <v>61</v>
      </c>
      <c r="Y120" t="s">
        <v>61</v>
      </c>
      <c r="Z120">
        <v>10</v>
      </c>
      <c r="AA120" t="s">
        <v>61</v>
      </c>
      <c r="AB120" s="13">
        <v>30</v>
      </c>
      <c r="AC120" t="s">
        <v>66</v>
      </c>
      <c r="AD120" s="13" t="s">
        <v>61</v>
      </c>
      <c r="AE120" s="13" t="s">
        <v>61</v>
      </c>
      <c r="AF120">
        <v>4</v>
      </c>
      <c r="AG120" t="s">
        <v>61</v>
      </c>
      <c r="AH120" t="s">
        <v>86</v>
      </c>
      <c r="AI120" t="s">
        <v>87</v>
      </c>
      <c r="AJ120" t="s">
        <v>88</v>
      </c>
      <c r="AK120" t="s">
        <v>330</v>
      </c>
      <c r="AL120" s="13" t="s">
        <v>61</v>
      </c>
      <c r="AM120" s="13" t="s">
        <v>61</v>
      </c>
      <c r="AN120">
        <v>4</v>
      </c>
      <c r="AO120" s="13" t="s">
        <v>61</v>
      </c>
      <c r="AP120" s="13" t="s">
        <v>61</v>
      </c>
      <c r="AQ120" t="s">
        <v>70</v>
      </c>
      <c r="AR120" t="s">
        <v>90</v>
      </c>
      <c r="AS120" t="s">
        <v>61</v>
      </c>
      <c r="AT120">
        <v>3.8</v>
      </c>
      <c r="AU120" t="s">
        <v>61</v>
      </c>
      <c r="AV120">
        <v>30.8</v>
      </c>
      <c r="AW120" t="s">
        <v>61</v>
      </c>
      <c r="AX120">
        <v>103.3</v>
      </c>
      <c r="AY120" t="s">
        <v>61</v>
      </c>
      <c r="AZ120">
        <v>-1.2101226861460639</v>
      </c>
      <c r="BA120">
        <v>100</v>
      </c>
      <c r="BB120" t="s">
        <v>61</v>
      </c>
      <c r="BC120">
        <v>690</v>
      </c>
      <c r="BD120" t="s">
        <v>61</v>
      </c>
      <c r="BE120">
        <v>-1.9315214116032136</v>
      </c>
      <c r="BF120">
        <v>9440</v>
      </c>
      <c r="BG120" t="s">
        <v>61</v>
      </c>
      <c r="BH120">
        <v>9960</v>
      </c>
      <c r="BI120" t="s">
        <v>61</v>
      </c>
      <c r="BJ120">
        <v>-5.3621091439097525E-2</v>
      </c>
    </row>
    <row r="121" spans="1:63" x14ac:dyDescent="0.25">
      <c r="A121">
        <v>120</v>
      </c>
      <c r="B121" t="s">
        <v>56</v>
      </c>
      <c r="C121">
        <v>17</v>
      </c>
      <c r="D121" t="s">
        <v>302</v>
      </c>
      <c r="E121">
        <v>2004</v>
      </c>
      <c r="F121" t="s">
        <v>342</v>
      </c>
      <c r="G121" t="s">
        <v>58</v>
      </c>
      <c r="H121">
        <v>4</v>
      </c>
      <c r="I121" s="13" t="s">
        <v>88</v>
      </c>
      <c r="J121" s="13">
        <v>2</v>
      </c>
      <c r="K121" s="13">
        <v>16</v>
      </c>
      <c r="L121">
        <f t="shared" si="3"/>
        <v>0.125</v>
      </c>
      <c r="M121" t="s">
        <v>103</v>
      </c>
      <c r="N121" t="s">
        <v>104</v>
      </c>
      <c r="O121">
        <v>33.423996000000002</v>
      </c>
      <c r="P121">
        <v>-90.915085000000005</v>
      </c>
      <c r="Q121" s="12"/>
      <c r="R121" t="s">
        <v>61</v>
      </c>
      <c r="S121" t="s">
        <v>84</v>
      </c>
      <c r="T121" t="s">
        <v>61</v>
      </c>
      <c r="U121" t="s">
        <v>91</v>
      </c>
      <c r="V121" t="s">
        <v>64</v>
      </c>
      <c r="W121" t="s">
        <v>85</v>
      </c>
      <c r="X121" t="s">
        <v>61</v>
      </c>
      <c r="Y121" t="s">
        <v>61</v>
      </c>
      <c r="Z121">
        <v>10</v>
      </c>
      <c r="AA121" t="s">
        <v>61</v>
      </c>
      <c r="AB121" s="13">
        <v>30</v>
      </c>
      <c r="AC121" t="s">
        <v>66</v>
      </c>
      <c r="AD121" s="13" t="s">
        <v>61</v>
      </c>
      <c r="AE121" s="13" t="s">
        <v>61</v>
      </c>
      <c r="AF121">
        <v>4</v>
      </c>
      <c r="AG121" t="s">
        <v>61</v>
      </c>
      <c r="AH121" t="s">
        <v>61</v>
      </c>
      <c r="AI121" t="s">
        <v>61</v>
      </c>
      <c r="AJ121" t="s">
        <v>68</v>
      </c>
      <c r="AK121" t="s">
        <v>330</v>
      </c>
      <c r="AL121" s="13" t="s">
        <v>61</v>
      </c>
      <c r="AM121" s="13" t="s">
        <v>61</v>
      </c>
      <c r="AN121">
        <v>4</v>
      </c>
      <c r="AO121" s="13" t="s">
        <v>61</v>
      </c>
      <c r="AP121" s="13" t="s">
        <v>61</v>
      </c>
      <c r="AQ121" t="s">
        <v>70</v>
      </c>
      <c r="AR121" t="s">
        <v>90</v>
      </c>
      <c r="AS121" t="s">
        <v>61</v>
      </c>
      <c r="AT121">
        <v>4.3</v>
      </c>
      <c r="AU121" t="s">
        <v>61</v>
      </c>
      <c r="AV121">
        <v>12.1</v>
      </c>
      <c r="AW121" t="s">
        <v>61</v>
      </c>
      <c r="AX121">
        <v>103.3</v>
      </c>
      <c r="AY121" t="s">
        <v>61</v>
      </c>
      <c r="AZ121">
        <v>-2.1444319235228972</v>
      </c>
      <c r="BA121">
        <v>120</v>
      </c>
      <c r="BB121" t="s">
        <v>61</v>
      </c>
      <c r="BC121">
        <v>690</v>
      </c>
      <c r="BD121" t="s">
        <v>61</v>
      </c>
      <c r="BE121">
        <v>-1.7491998548092591</v>
      </c>
      <c r="BF121">
        <v>9100</v>
      </c>
      <c r="BG121" t="s">
        <v>61</v>
      </c>
      <c r="BH121">
        <v>9960</v>
      </c>
      <c r="BI121" t="s">
        <v>61</v>
      </c>
      <c r="BJ121">
        <v>-9.0302658073702469E-2</v>
      </c>
    </row>
    <row r="122" spans="1:63" x14ac:dyDescent="0.25">
      <c r="A122">
        <v>121</v>
      </c>
      <c r="B122" t="s">
        <v>100</v>
      </c>
      <c r="C122">
        <v>18</v>
      </c>
      <c r="D122" t="s">
        <v>140</v>
      </c>
      <c r="E122">
        <v>2003</v>
      </c>
      <c r="F122" t="s">
        <v>342</v>
      </c>
      <c r="G122" t="s">
        <v>102</v>
      </c>
      <c r="H122">
        <v>4</v>
      </c>
      <c r="I122" t="s">
        <v>88</v>
      </c>
      <c r="J122">
        <v>2</v>
      </c>
      <c r="K122">
        <v>8</v>
      </c>
      <c r="L122">
        <f t="shared" si="3"/>
        <v>0.25</v>
      </c>
      <c r="M122" t="s">
        <v>103</v>
      </c>
      <c r="N122" t="s">
        <v>104</v>
      </c>
      <c r="O122">
        <v>33.423996000000002</v>
      </c>
      <c r="P122">
        <v>-90.915085000000005</v>
      </c>
      <c r="Q122" s="12"/>
      <c r="R122" t="s">
        <v>61</v>
      </c>
      <c r="S122" t="s">
        <v>84</v>
      </c>
      <c r="T122" t="s">
        <v>61</v>
      </c>
      <c r="U122" t="s">
        <v>81</v>
      </c>
      <c r="V122" t="s">
        <v>64</v>
      </c>
      <c r="W122" t="s">
        <v>61</v>
      </c>
      <c r="X122" s="3" t="s">
        <v>61</v>
      </c>
      <c r="Y122" s="3" t="s">
        <v>61</v>
      </c>
      <c r="Z122">
        <v>10</v>
      </c>
      <c r="AA122" s="3" t="s">
        <v>61</v>
      </c>
      <c r="AB122">
        <v>30</v>
      </c>
      <c r="AC122" t="s">
        <v>66</v>
      </c>
      <c r="AD122" s="3" t="s">
        <v>61</v>
      </c>
      <c r="AE122" s="3" t="s">
        <v>61</v>
      </c>
      <c r="AF122">
        <v>4</v>
      </c>
      <c r="AG122" s="3" t="s">
        <v>61</v>
      </c>
      <c r="AH122" t="s">
        <v>86</v>
      </c>
      <c r="AI122" t="s">
        <v>87</v>
      </c>
      <c r="AJ122" t="s">
        <v>68</v>
      </c>
      <c r="AK122" t="s">
        <v>89</v>
      </c>
      <c r="AL122" s="20" t="s">
        <v>61</v>
      </c>
      <c r="AM122" s="3" t="s">
        <v>61</v>
      </c>
      <c r="AN122" s="3" t="s">
        <v>61</v>
      </c>
      <c r="AO122" s="3" t="s">
        <v>61</v>
      </c>
      <c r="AP122" s="3" t="s">
        <v>61</v>
      </c>
      <c r="AQ122" t="s">
        <v>141</v>
      </c>
      <c r="AR122" s="13" t="s">
        <v>90</v>
      </c>
      <c r="AS122" t="s">
        <v>61</v>
      </c>
      <c r="AT122" s="13" t="s">
        <v>61</v>
      </c>
      <c r="AU122" s="13" t="s">
        <v>61</v>
      </c>
      <c r="AV122" s="13" t="s">
        <v>61</v>
      </c>
      <c r="AW122" s="13" t="s">
        <v>61</v>
      </c>
      <c r="AX122" s="13" t="s">
        <v>61</v>
      </c>
      <c r="AY122" s="13" t="s">
        <v>61</v>
      </c>
      <c r="AZ122" s="13" t="s">
        <v>61</v>
      </c>
      <c r="BA122" s="13">
        <v>4300</v>
      </c>
      <c r="BB122" s="13"/>
      <c r="BC122" s="13">
        <v>3230</v>
      </c>
      <c r="BD122" s="13"/>
      <c r="BE122">
        <v>0.28613288546495158</v>
      </c>
      <c r="BF122" s="13">
        <v>1240</v>
      </c>
      <c r="BG122" s="13"/>
      <c r="BH122" s="13">
        <v>1570</v>
      </c>
      <c r="BJ122">
        <v>-0.23596423974327113</v>
      </c>
      <c r="BK122" t="s">
        <v>142</v>
      </c>
    </row>
    <row r="123" spans="1:63" x14ac:dyDescent="0.25">
      <c r="A123">
        <v>122</v>
      </c>
      <c r="B123" t="s">
        <v>100</v>
      </c>
      <c r="C123">
        <v>18</v>
      </c>
      <c r="D123" t="s">
        <v>140</v>
      </c>
      <c r="E123">
        <v>2003</v>
      </c>
      <c r="F123" t="s">
        <v>342</v>
      </c>
      <c r="G123" t="s">
        <v>102</v>
      </c>
      <c r="H123">
        <v>4</v>
      </c>
      <c r="I123" t="s">
        <v>88</v>
      </c>
      <c r="J123">
        <v>2</v>
      </c>
      <c r="K123">
        <v>8</v>
      </c>
      <c r="L123">
        <f t="shared" si="3"/>
        <v>0.25</v>
      </c>
      <c r="M123" t="s">
        <v>103</v>
      </c>
      <c r="N123" t="s">
        <v>104</v>
      </c>
      <c r="O123">
        <v>33.423996000000002</v>
      </c>
      <c r="P123">
        <v>-90.915085000000005</v>
      </c>
      <c r="Q123" s="12"/>
      <c r="R123" t="s">
        <v>61</v>
      </c>
      <c r="S123" t="s">
        <v>84</v>
      </c>
      <c r="T123" t="s">
        <v>61</v>
      </c>
      <c r="U123" t="s">
        <v>81</v>
      </c>
      <c r="V123" t="s">
        <v>64</v>
      </c>
      <c r="W123" t="s">
        <v>61</v>
      </c>
      <c r="X123" s="3" t="s">
        <v>61</v>
      </c>
      <c r="Y123" s="3" t="s">
        <v>61</v>
      </c>
      <c r="Z123">
        <v>10</v>
      </c>
      <c r="AA123" s="3" t="s">
        <v>61</v>
      </c>
      <c r="AB123">
        <v>30</v>
      </c>
      <c r="AC123" t="s">
        <v>66</v>
      </c>
      <c r="AD123" s="3" t="s">
        <v>61</v>
      </c>
      <c r="AE123" s="3" t="s">
        <v>61</v>
      </c>
      <c r="AF123">
        <v>4</v>
      </c>
      <c r="AG123" s="3" t="s">
        <v>61</v>
      </c>
      <c r="AH123" t="s">
        <v>86</v>
      </c>
      <c r="AI123" t="s">
        <v>87</v>
      </c>
      <c r="AJ123" t="s">
        <v>88</v>
      </c>
      <c r="AK123" t="s">
        <v>89</v>
      </c>
      <c r="AL123" s="3" t="s">
        <v>61</v>
      </c>
      <c r="AM123" s="3" t="s">
        <v>61</v>
      </c>
      <c r="AN123" s="3" t="s">
        <v>61</v>
      </c>
      <c r="AO123" s="3" t="s">
        <v>61</v>
      </c>
      <c r="AP123" s="3" t="s">
        <v>61</v>
      </c>
      <c r="AQ123" t="s">
        <v>141</v>
      </c>
      <c r="AR123" s="13" t="s">
        <v>90</v>
      </c>
      <c r="AS123" t="s">
        <v>61</v>
      </c>
      <c r="AT123" s="13" t="s">
        <v>61</v>
      </c>
      <c r="AU123" s="13" t="s">
        <v>61</v>
      </c>
      <c r="AV123" s="13" t="s">
        <v>61</v>
      </c>
      <c r="AW123" s="13" t="s">
        <v>61</v>
      </c>
      <c r="AX123" s="13" t="s">
        <v>61</v>
      </c>
      <c r="AY123" s="13" t="s">
        <v>61</v>
      </c>
      <c r="AZ123" s="13" t="s">
        <v>61</v>
      </c>
      <c r="BA123" s="13">
        <v>2340</v>
      </c>
      <c r="BB123" s="13"/>
      <c r="BC123" s="13">
        <v>1670</v>
      </c>
      <c r="BD123" s="13"/>
      <c r="BE123">
        <v>0.33732730294094626</v>
      </c>
      <c r="BF123" s="13">
        <v>1660</v>
      </c>
      <c r="BG123" s="13"/>
      <c r="BH123" s="13">
        <v>2140</v>
      </c>
      <c r="BJ123">
        <v>-0.25398822666530829</v>
      </c>
      <c r="BK123" t="s">
        <v>143</v>
      </c>
    </row>
    <row r="124" spans="1:63" x14ac:dyDescent="0.25">
      <c r="A124">
        <v>123</v>
      </c>
      <c r="B124" t="s">
        <v>100</v>
      </c>
      <c r="C124">
        <v>18</v>
      </c>
      <c r="D124" t="s">
        <v>140</v>
      </c>
      <c r="E124">
        <v>2003</v>
      </c>
      <c r="F124" t="s">
        <v>342</v>
      </c>
      <c r="G124" t="s">
        <v>102</v>
      </c>
      <c r="H124">
        <v>4</v>
      </c>
      <c r="I124" t="s">
        <v>88</v>
      </c>
      <c r="J124">
        <v>2</v>
      </c>
      <c r="K124">
        <v>8</v>
      </c>
      <c r="L124">
        <f t="shared" si="3"/>
        <v>0.25</v>
      </c>
      <c r="M124" t="s">
        <v>103</v>
      </c>
      <c r="N124" t="s">
        <v>104</v>
      </c>
      <c r="O124">
        <v>33.423996000000002</v>
      </c>
      <c r="P124">
        <v>-90.915085000000005</v>
      </c>
      <c r="Q124" s="12"/>
      <c r="R124" t="s">
        <v>61</v>
      </c>
      <c r="S124" t="s">
        <v>84</v>
      </c>
      <c r="T124" t="s">
        <v>61</v>
      </c>
      <c r="U124" t="s">
        <v>81</v>
      </c>
      <c r="V124" t="s">
        <v>64</v>
      </c>
      <c r="W124" t="s">
        <v>61</v>
      </c>
      <c r="X124" s="3" t="s">
        <v>61</v>
      </c>
      <c r="Y124" s="3" t="s">
        <v>61</v>
      </c>
      <c r="Z124">
        <v>10</v>
      </c>
      <c r="AA124" s="3" t="s">
        <v>61</v>
      </c>
      <c r="AB124">
        <v>30</v>
      </c>
      <c r="AC124" t="s">
        <v>66</v>
      </c>
      <c r="AD124" s="3" t="s">
        <v>61</v>
      </c>
      <c r="AE124" s="3" t="s">
        <v>61</v>
      </c>
      <c r="AF124">
        <v>4</v>
      </c>
      <c r="AG124" s="3" t="s">
        <v>61</v>
      </c>
      <c r="AH124" t="s">
        <v>86</v>
      </c>
      <c r="AI124" t="s">
        <v>87</v>
      </c>
      <c r="AJ124" t="s">
        <v>88</v>
      </c>
      <c r="AK124" t="s">
        <v>89</v>
      </c>
      <c r="AL124" s="3" t="s">
        <v>61</v>
      </c>
      <c r="AM124" s="3" t="s">
        <v>61</v>
      </c>
      <c r="AN124" s="3" t="s">
        <v>61</v>
      </c>
      <c r="AO124" s="3" t="s">
        <v>61</v>
      </c>
      <c r="AP124" s="3" t="s">
        <v>61</v>
      </c>
      <c r="AQ124" t="s">
        <v>141</v>
      </c>
      <c r="AR124" s="13" t="s">
        <v>90</v>
      </c>
      <c r="AS124" t="s">
        <v>61</v>
      </c>
      <c r="AT124" s="13" t="s">
        <v>61</v>
      </c>
      <c r="AU124" s="13" t="s">
        <v>61</v>
      </c>
      <c r="AV124" s="13" t="s">
        <v>61</v>
      </c>
      <c r="AW124" s="13" t="s">
        <v>61</v>
      </c>
      <c r="AX124" s="13" t="s">
        <v>61</v>
      </c>
      <c r="AY124" s="13" t="s">
        <v>61</v>
      </c>
      <c r="AZ124" s="13" t="s">
        <v>61</v>
      </c>
      <c r="BA124" s="13">
        <v>980</v>
      </c>
      <c r="BB124" s="13"/>
      <c r="BC124" s="13">
        <v>1440</v>
      </c>
      <c r="BD124" s="13"/>
      <c r="BE124">
        <v>-0.38484582090542868</v>
      </c>
      <c r="BF124" s="13">
        <v>1920</v>
      </c>
      <c r="BG124" s="13"/>
      <c r="BH124" s="13">
        <v>2010</v>
      </c>
      <c r="BJ124">
        <v>-4.5809536031294222E-2</v>
      </c>
      <c r="BK124" t="s">
        <v>144</v>
      </c>
    </row>
    <row r="125" spans="1:63" x14ac:dyDescent="0.25">
      <c r="A125">
        <v>124</v>
      </c>
      <c r="B125" t="s">
        <v>100</v>
      </c>
      <c r="C125">
        <v>18</v>
      </c>
      <c r="D125" t="s">
        <v>140</v>
      </c>
      <c r="E125">
        <v>2003</v>
      </c>
      <c r="F125" t="s">
        <v>342</v>
      </c>
      <c r="G125" t="s">
        <v>102</v>
      </c>
      <c r="H125">
        <v>4</v>
      </c>
      <c r="I125" t="s">
        <v>88</v>
      </c>
      <c r="J125">
        <v>2</v>
      </c>
      <c r="K125">
        <v>8</v>
      </c>
      <c r="L125">
        <f t="shared" si="3"/>
        <v>0.25</v>
      </c>
      <c r="M125" t="s">
        <v>103</v>
      </c>
      <c r="N125" t="s">
        <v>104</v>
      </c>
      <c r="O125">
        <v>33.423996000000002</v>
      </c>
      <c r="P125">
        <v>-90.915085000000005</v>
      </c>
      <c r="Q125" s="12"/>
      <c r="R125" t="s">
        <v>61</v>
      </c>
      <c r="S125" t="s">
        <v>84</v>
      </c>
      <c r="T125" t="s">
        <v>61</v>
      </c>
      <c r="U125" t="s">
        <v>81</v>
      </c>
      <c r="V125" t="s">
        <v>64</v>
      </c>
      <c r="W125" t="s">
        <v>61</v>
      </c>
      <c r="X125" s="3" t="s">
        <v>61</v>
      </c>
      <c r="Y125" s="3" t="s">
        <v>61</v>
      </c>
      <c r="Z125">
        <v>10</v>
      </c>
      <c r="AA125" s="3" t="s">
        <v>61</v>
      </c>
      <c r="AB125">
        <v>30</v>
      </c>
      <c r="AC125" t="s">
        <v>66</v>
      </c>
      <c r="AD125" s="3" t="s">
        <v>61</v>
      </c>
      <c r="AE125" s="3" t="s">
        <v>61</v>
      </c>
      <c r="AF125">
        <v>4</v>
      </c>
      <c r="AG125" s="3" t="s">
        <v>61</v>
      </c>
      <c r="AH125" t="s">
        <v>86</v>
      </c>
      <c r="AI125" t="s">
        <v>87</v>
      </c>
      <c r="AJ125" t="s">
        <v>88</v>
      </c>
      <c r="AK125" t="s">
        <v>89</v>
      </c>
      <c r="AL125" s="3" t="s">
        <v>61</v>
      </c>
      <c r="AM125" s="3" t="s">
        <v>61</v>
      </c>
      <c r="AN125" s="3" t="s">
        <v>61</v>
      </c>
      <c r="AO125" s="3" t="s">
        <v>61</v>
      </c>
      <c r="AP125" s="3" t="s">
        <v>61</v>
      </c>
      <c r="AQ125" t="s">
        <v>141</v>
      </c>
      <c r="AR125" s="13" t="s">
        <v>90</v>
      </c>
      <c r="AS125" t="s">
        <v>61</v>
      </c>
      <c r="AT125" s="13" t="s">
        <v>61</v>
      </c>
      <c r="AU125" s="13" t="s">
        <v>61</v>
      </c>
      <c r="AV125" s="13" t="s">
        <v>61</v>
      </c>
      <c r="AW125" s="13" t="s">
        <v>61</v>
      </c>
      <c r="AX125" s="13" t="s">
        <v>61</v>
      </c>
      <c r="AY125" s="13" t="s">
        <v>61</v>
      </c>
      <c r="AZ125" s="13" t="s">
        <v>61</v>
      </c>
      <c r="BA125" s="13">
        <v>600</v>
      </c>
      <c r="BB125" s="13"/>
      <c r="BC125" s="13">
        <v>630</v>
      </c>
      <c r="BD125" s="13"/>
      <c r="BE125">
        <v>-4.8790164169432056E-2</v>
      </c>
      <c r="BF125" s="13">
        <v>2340</v>
      </c>
      <c r="BG125" s="13"/>
      <c r="BH125" s="13">
        <v>2310</v>
      </c>
      <c r="BJ125">
        <v>1.2903404835907782E-2</v>
      </c>
      <c r="BK125" t="s">
        <v>145</v>
      </c>
    </row>
    <row r="126" spans="1:63" x14ac:dyDescent="0.25">
      <c r="A126">
        <v>125</v>
      </c>
      <c r="B126" t="s">
        <v>100</v>
      </c>
      <c r="C126">
        <v>18</v>
      </c>
      <c r="D126" t="s">
        <v>140</v>
      </c>
      <c r="E126">
        <v>2003</v>
      </c>
      <c r="F126" t="s">
        <v>342</v>
      </c>
      <c r="G126" t="s">
        <v>102</v>
      </c>
      <c r="H126">
        <v>4</v>
      </c>
      <c r="I126" t="s">
        <v>88</v>
      </c>
      <c r="J126">
        <v>2</v>
      </c>
      <c r="K126">
        <v>8</v>
      </c>
      <c r="L126">
        <f t="shared" si="3"/>
        <v>0.25</v>
      </c>
      <c r="M126" t="s">
        <v>103</v>
      </c>
      <c r="N126" t="s">
        <v>104</v>
      </c>
      <c r="O126">
        <v>33.423996000000002</v>
      </c>
      <c r="P126">
        <v>-90.915085000000005</v>
      </c>
      <c r="Q126" s="12"/>
      <c r="R126" t="s">
        <v>61</v>
      </c>
      <c r="S126" t="s">
        <v>84</v>
      </c>
      <c r="T126" t="s">
        <v>61</v>
      </c>
      <c r="U126" t="s">
        <v>82</v>
      </c>
      <c r="V126" t="s">
        <v>83</v>
      </c>
      <c r="W126" t="s">
        <v>61</v>
      </c>
      <c r="X126" s="3" t="s">
        <v>61</v>
      </c>
      <c r="Y126" s="3" t="s">
        <v>61</v>
      </c>
      <c r="Z126">
        <v>10</v>
      </c>
      <c r="AA126" s="3" t="s">
        <v>61</v>
      </c>
      <c r="AB126">
        <v>80</v>
      </c>
      <c r="AC126" t="s">
        <v>66</v>
      </c>
      <c r="AD126" s="3" t="s">
        <v>61</v>
      </c>
      <c r="AE126" s="3" t="s">
        <v>61</v>
      </c>
      <c r="AF126">
        <v>4</v>
      </c>
      <c r="AG126" s="3" t="s">
        <v>61</v>
      </c>
      <c r="AH126" t="s">
        <v>86</v>
      </c>
      <c r="AI126" t="s">
        <v>87</v>
      </c>
      <c r="AJ126" t="s">
        <v>68</v>
      </c>
      <c r="AK126" t="s">
        <v>89</v>
      </c>
      <c r="AL126" s="3" t="s">
        <v>61</v>
      </c>
      <c r="AM126" s="3" t="s">
        <v>61</v>
      </c>
      <c r="AN126" s="3" t="s">
        <v>61</v>
      </c>
      <c r="AO126" s="3" t="s">
        <v>61</v>
      </c>
      <c r="AP126" s="3" t="s">
        <v>61</v>
      </c>
      <c r="AQ126" t="s">
        <v>141</v>
      </c>
      <c r="AR126" s="13" t="s">
        <v>90</v>
      </c>
      <c r="AS126" t="s">
        <v>61</v>
      </c>
      <c r="AT126" s="13" t="s">
        <v>61</v>
      </c>
      <c r="AU126" s="13" t="s">
        <v>61</v>
      </c>
      <c r="AV126" s="13" t="s">
        <v>61</v>
      </c>
      <c r="AW126" s="13" t="s">
        <v>61</v>
      </c>
      <c r="AX126" s="13" t="s">
        <v>61</v>
      </c>
      <c r="AY126" s="13" t="s">
        <v>61</v>
      </c>
      <c r="AZ126" s="13" t="s">
        <v>61</v>
      </c>
      <c r="BA126" s="13">
        <v>2810</v>
      </c>
      <c r="BB126" t="s">
        <v>61</v>
      </c>
      <c r="BC126" s="13">
        <v>3230</v>
      </c>
      <c r="BD126" t="s">
        <v>61</v>
      </c>
      <c r="BE126">
        <v>-0.13929765388891072</v>
      </c>
      <c r="BF126" s="13">
        <v>1630</v>
      </c>
      <c r="BG126" t="s">
        <v>61</v>
      </c>
      <c r="BH126" s="13">
        <v>1570</v>
      </c>
      <c r="BI126" t="s">
        <v>61</v>
      </c>
      <c r="BJ126">
        <v>3.750439545845427E-2</v>
      </c>
      <c r="BK126" t="s">
        <v>142</v>
      </c>
    </row>
    <row r="127" spans="1:63" x14ac:dyDescent="0.25">
      <c r="A127">
        <v>126</v>
      </c>
      <c r="B127" t="s">
        <v>100</v>
      </c>
      <c r="C127">
        <v>18</v>
      </c>
      <c r="D127" t="s">
        <v>140</v>
      </c>
      <c r="E127">
        <v>2003</v>
      </c>
      <c r="F127" t="s">
        <v>342</v>
      </c>
      <c r="G127" t="s">
        <v>102</v>
      </c>
      <c r="H127">
        <v>4</v>
      </c>
      <c r="I127" t="s">
        <v>88</v>
      </c>
      <c r="J127">
        <v>2</v>
      </c>
      <c r="K127">
        <v>8</v>
      </c>
      <c r="L127">
        <f t="shared" si="3"/>
        <v>0.25</v>
      </c>
      <c r="M127" t="s">
        <v>103</v>
      </c>
      <c r="N127" t="s">
        <v>104</v>
      </c>
      <c r="O127">
        <v>33.423996000000002</v>
      </c>
      <c r="P127">
        <v>-90.915085000000005</v>
      </c>
      <c r="Q127" s="12"/>
      <c r="R127" t="s">
        <v>61</v>
      </c>
      <c r="S127" t="s">
        <v>84</v>
      </c>
      <c r="T127" t="s">
        <v>61</v>
      </c>
      <c r="U127" t="s">
        <v>82</v>
      </c>
      <c r="V127" t="s">
        <v>83</v>
      </c>
      <c r="W127" t="s">
        <v>61</v>
      </c>
      <c r="X127" s="3" t="s">
        <v>61</v>
      </c>
      <c r="Y127" s="3" t="s">
        <v>61</v>
      </c>
      <c r="Z127">
        <v>10</v>
      </c>
      <c r="AA127" s="3" t="s">
        <v>61</v>
      </c>
      <c r="AB127">
        <v>80</v>
      </c>
      <c r="AC127" t="s">
        <v>66</v>
      </c>
      <c r="AD127" s="3" t="s">
        <v>61</v>
      </c>
      <c r="AE127" s="3" t="s">
        <v>61</v>
      </c>
      <c r="AF127">
        <v>4</v>
      </c>
      <c r="AG127" s="3" t="s">
        <v>61</v>
      </c>
      <c r="AH127" t="s">
        <v>86</v>
      </c>
      <c r="AI127" t="s">
        <v>87</v>
      </c>
      <c r="AJ127" t="s">
        <v>88</v>
      </c>
      <c r="AK127" t="s">
        <v>89</v>
      </c>
      <c r="AL127" s="3" t="s">
        <v>61</v>
      </c>
      <c r="AM127" s="3" t="s">
        <v>61</v>
      </c>
      <c r="AN127" s="3" t="s">
        <v>61</v>
      </c>
      <c r="AO127" s="3" t="s">
        <v>61</v>
      </c>
      <c r="AP127" s="3" t="s">
        <v>61</v>
      </c>
      <c r="AQ127" t="s">
        <v>141</v>
      </c>
      <c r="AR127" s="13" t="s">
        <v>90</v>
      </c>
      <c r="AS127" t="s">
        <v>61</v>
      </c>
      <c r="AT127" s="13" t="s">
        <v>61</v>
      </c>
      <c r="AU127" s="13" t="s">
        <v>61</v>
      </c>
      <c r="AV127" s="13" t="s">
        <v>61</v>
      </c>
      <c r="AW127" s="13" t="s">
        <v>61</v>
      </c>
      <c r="AX127" s="13" t="s">
        <v>61</v>
      </c>
      <c r="AY127" s="13" t="s">
        <v>61</v>
      </c>
      <c r="AZ127" s="13" t="s">
        <v>61</v>
      </c>
      <c r="BA127" s="13">
        <v>1610</v>
      </c>
      <c r="BB127" t="s">
        <v>61</v>
      </c>
      <c r="BC127" s="13">
        <v>1670</v>
      </c>
      <c r="BD127" t="s">
        <v>61</v>
      </c>
      <c r="BE127">
        <v>-3.658944743229206E-2</v>
      </c>
      <c r="BF127" s="13">
        <v>1850</v>
      </c>
      <c r="BG127" t="s">
        <v>61</v>
      </c>
      <c r="BH127" s="13">
        <v>2140</v>
      </c>
      <c r="BI127" t="s">
        <v>61</v>
      </c>
      <c r="BJ127">
        <v>-0.14562018994352663</v>
      </c>
      <c r="BK127" t="s">
        <v>143</v>
      </c>
    </row>
    <row r="128" spans="1:63" x14ac:dyDescent="0.25">
      <c r="A128">
        <v>127</v>
      </c>
      <c r="B128" t="s">
        <v>100</v>
      </c>
      <c r="C128">
        <v>18</v>
      </c>
      <c r="D128" t="s">
        <v>140</v>
      </c>
      <c r="E128">
        <v>2003</v>
      </c>
      <c r="F128" t="s">
        <v>342</v>
      </c>
      <c r="G128" t="s">
        <v>102</v>
      </c>
      <c r="H128">
        <v>4</v>
      </c>
      <c r="I128" t="s">
        <v>88</v>
      </c>
      <c r="J128">
        <v>2</v>
      </c>
      <c r="K128">
        <v>8</v>
      </c>
      <c r="L128">
        <f t="shared" si="3"/>
        <v>0.25</v>
      </c>
      <c r="M128" t="s">
        <v>103</v>
      </c>
      <c r="N128" t="s">
        <v>104</v>
      </c>
      <c r="O128">
        <v>33.423996000000002</v>
      </c>
      <c r="P128">
        <v>-90.915085000000005</v>
      </c>
      <c r="Q128" s="12"/>
      <c r="R128" t="s">
        <v>61</v>
      </c>
      <c r="S128" t="s">
        <v>84</v>
      </c>
      <c r="T128" t="s">
        <v>61</v>
      </c>
      <c r="U128" t="s">
        <v>82</v>
      </c>
      <c r="V128" t="s">
        <v>83</v>
      </c>
      <c r="W128" t="s">
        <v>61</v>
      </c>
      <c r="X128" s="3" t="s">
        <v>61</v>
      </c>
      <c r="Y128" s="3" t="s">
        <v>61</v>
      </c>
      <c r="Z128">
        <v>10</v>
      </c>
      <c r="AA128" s="3" t="s">
        <v>61</v>
      </c>
      <c r="AB128">
        <v>80</v>
      </c>
      <c r="AC128" t="s">
        <v>66</v>
      </c>
      <c r="AD128" s="3" t="s">
        <v>61</v>
      </c>
      <c r="AE128" s="3" t="s">
        <v>61</v>
      </c>
      <c r="AF128">
        <v>4</v>
      </c>
      <c r="AG128" s="3" t="s">
        <v>61</v>
      </c>
      <c r="AH128" t="s">
        <v>86</v>
      </c>
      <c r="AI128" t="s">
        <v>87</v>
      </c>
      <c r="AJ128" t="s">
        <v>88</v>
      </c>
      <c r="AK128" t="s">
        <v>89</v>
      </c>
      <c r="AL128" s="3" t="s">
        <v>61</v>
      </c>
      <c r="AM128" s="3" t="s">
        <v>61</v>
      </c>
      <c r="AN128" s="3" t="s">
        <v>61</v>
      </c>
      <c r="AO128" s="3" t="s">
        <v>61</v>
      </c>
      <c r="AP128" s="3" t="s">
        <v>61</v>
      </c>
      <c r="AQ128" t="s">
        <v>141</v>
      </c>
      <c r="AR128" s="13" t="s">
        <v>90</v>
      </c>
      <c r="AS128" t="s">
        <v>61</v>
      </c>
      <c r="AT128" s="13" t="s">
        <v>61</v>
      </c>
      <c r="AU128" s="13" t="s">
        <v>61</v>
      </c>
      <c r="AV128" s="13" t="s">
        <v>61</v>
      </c>
      <c r="AW128" s="13" t="s">
        <v>61</v>
      </c>
      <c r="AX128" s="13" t="s">
        <v>61</v>
      </c>
      <c r="AY128" s="13" t="s">
        <v>61</v>
      </c>
      <c r="AZ128" s="13" t="s">
        <v>61</v>
      </c>
      <c r="BA128" s="13">
        <v>970</v>
      </c>
      <c r="BB128" t="s">
        <v>61</v>
      </c>
      <c r="BC128" s="13">
        <v>1440</v>
      </c>
      <c r="BD128" t="s">
        <v>61</v>
      </c>
      <c r="BE128">
        <v>-0.39510232107261772</v>
      </c>
      <c r="BF128" s="13">
        <v>1990</v>
      </c>
      <c r="BG128" t="s">
        <v>61</v>
      </c>
      <c r="BH128" s="13">
        <v>2010</v>
      </c>
      <c r="BI128" t="s">
        <v>61</v>
      </c>
      <c r="BJ128">
        <v>-1.0000083334583311E-2</v>
      </c>
      <c r="BK128" t="s">
        <v>144</v>
      </c>
    </row>
    <row r="129" spans="1:63" x14ac:dyDescent="0.25">
      <c r="A129">
        <v>128</v>
      </c>
      <c r="B129" t="s">
        <v>100</v>
      </c>
      <c r="C129">
        <v>18</v>
      </c>
      <c r="D129" t="s">
        <v>140</v>
      </c>
      <c r="E129">
        <v>2003</v>
      </c>
      <c r="F129" t="s">
        <v>342</v>
      </c>
      <c r="G129" t="s">
        <v>102</v>
      </c>
      <c r="H129">
        <v>4</v>
      </c>
      <c r="I129" t="s">
        <v>88</v>
      </c>
      <c r="J129">
        <v>2</v>
      </c>
      <c r="K129">
        <v>8</v>
      </c>
      <c r="L129">
        <f t="shared" si="3"/>
        <v>0.25</v>
      </c>
      <c r="M129" t="s">
        <v>103</v>
      </c>
      <c r="N129" t="s">
        <v>104</v>
      </c>
      <c r="O129">
        <v>33.423996000000002</v>
      </c>
      <c r="P129">
        <v>-90.915085000000005</v>
      </c>
      <c r="Q129" s="12"/>
      <c r="R129" t="s">
        <v>61</v>
      </c>
      <c r="S129" t="s">
        <v>84</v>
      </c>
      <c r="T129" t="s">
        <v>61</v>
      </c>
      <c r="U129" t="s">
        <v>82</v>
      </c>
      <c r="V129" t="s">
        <v>83</v>
      </c>
      <c r="W129" t="s">
        <v>61</v>
      </c>
      <c r="X129" s="3" t="s">
        <v>61</v>
      </c>
      <c r="Y129" s="3" t="s">
        <v>61</v>
      </c>
      <c r="Z129">
        <v>10</v>
      </c>
      <c r="AA129" s="3" t="s">
        <v>61</v>
      </c>
      <c r="AB129">
        <v>80</v>
      </c>
      <c r="AC129" t="s">
        <v>66</v>
      </c>
      <c r="AD129" s="3" t="s">
        <v>61</v>
      </c>
      <c r="AE129" s="3" t="s">
        <v>61</v>
      </c>
      <c r="AF129">
        <v>4</v>
      </c>
      <c r="AG129" s="3" t="s">
        <v>61</v>
      </c>
      <c r="AH129" t="s">
        <v>86</v>
      </c>
      <c r="AI129" t="s">
        <v>87</v>
      </c>
      <c r="AJ129" t="s">
        <v>88</v>
      </c>
      <c r="AK129" t="s">
        <v>89</v>
      </c>
      <c r="AL129" s="3" t="s">
        <v>61</v>
      </c>
      <c r="AM129" s="3" t="s">
        <v>61</v>
      </c>
      <c r="AN129" s="3" t="s">
        <v>61</v>
      </c>
      <c r="AO129" s="3" t="s">
        <v>61</v>
      </c>
      <c r="AP129" s="3" t="s">
        <v>61</v>
      </c>
      <c r="AQ129" t="s">
        <v>141</v>
      </c>
      <c r="AR129" s="13" t="s">
        <v>90</v>
      </c>
      <c r="AS129" t="s">
        <v>61</v>
      </c>
      <c r="AT129" s="13" t="s">
        <v>61</v>
      </c>
      <c r="AU129" s="13" t="s">
        <v>61</v>
      </c>
      <c r="AV129" s="13" t="s">
        <v>61</v>
      </c>
      <c r="AW129" s="13" t="s">
        <v>61</v>
      </c>
      <c r="AX129" s="13" t="s">
        <v>61</v>
      </c>
      <c r="AY129" s="13" t="s">
        <v>61</v>
      </c>
      <c r="AZ129" s="13" t="s">
        <v>61</v>
      </c>
      <c r="BA129" s="13">
        <v>700</v>
      </c>
      <c r="BB129" t="s">
        <v>61</v>
      </c>
      <c r="BC129" s="13">
        <v>630</v>
      </c>
      <c r="BD129" t="s">
        <v>61</v>
      </c>
      <c r="BE129">
        <v>0.10536051565782635</v>
      </c>
      <c r="BF129" s="13">
        <v>2130</v>
      </c>
      <c r="BG129" t="s">
        <v>61</v>
      </c>
      <c r="BH129" s="13">
        <v>2310</v>
      </c>
      <c r="BI129" t="s">
        <v>61</v>
      </c>
      <c r="BJ129">
        <v>-8.1125544812368458E-2</v>
      </c>
      <c r="BK129" t="s">
        <v>145</v>
      </c>
    </row>
    <row r="130" spans="1:63" x14ac:dyDescent="0.25">
      <c r="A130">
        <v>129</v>
      </c>
      <c r="B130" t="s">
        <v>100</v>
      </c>
      <c r="C130">
        <v>18</v>
      </c>
      <c r="D130" t="s">
        <v>140</v>
      </c>
      <c r="E130">
        <v>2003</v>
      </c>
      <c r="F130" t="s">
        <v>342</v>
      </c>
      <c r="G130" t="s">
        <v>102</v>
      </c>
      <c r="H130">
        <v>4</v>
      </c>
      <c r="I130" t="s">
        <v>88</v>
      </c>
      <c r="J130">
        <v>2</v>
      </c>
      <c r="K130">
        <v>8</v>
      </c>
      <c r="L130">
        <f t="shared" si="3"/>
        <v>0.25</v>
      </c>
      <c r="M130" t="s">
        <v>103</v>
      </c>
      <c r="N130" t="s">
        <v>104</v>
      </c>
      <c r="O130">
        <v>33.423996000000002</v>
      </c>
      <c r="P130">
        <v>-90.915085000000005</v>
      </c>
      <c r="Q130" s="12"/>
      <c r="R130" t="s">
        <v>61</v>
      </c>
      <c r="S130" t="s">
        <v>84</v>
      </c>
      <c r="T130" t="s">
        <v>61</v>
      </c>
      <c r="U130" t="s">
        <v>81</v>
      </c>
      <c r="V130" t="s">
        <v>64</v>
      </c>
      <c r="W130" t="s">
        <v>61</v>
      </c>
      <c r="X130" s="3" t="s">
        <v>61</v>
      </c>
      <c r="Y130" s="3" t="s">
        <v>61</v>
      </c>
      <c r="Z130">
        <v>10</v>
      </c>
      <c r="AA130" s="3" t="s">
        <v>61</v>
      </c>
      <c r="AB130">
        <v>30</v>
      </c>
      <c r="AC130" t="s">
        <v>66</v>
      </c>
      <c r="AD130" s="3" t="s">
        <v>61</v>
      </c>
      <c r="AE130" s="3" t="s">
        <v>61</v>
      </c>
      <c r="AF130">
        <v>4</v>
      </c>
      <c r="AG130" s="3" t="s">
        <v>61</v>
      </c>
      <c r="AH130" t="s">
        <v>86</v>
      </c>
      <c r="AI130" t="s">
        <v>87</v>
      </c>
      <c r="AJ130" t="s">
        <v>68</v>
      </c>
      <c r="AK130" t="s">
        <v>89</v>
      </c>
      <c r="AL130" s="3" t="s">
        <v>61</v>
      </c>
      <c r="AM130" s="3" t="s">
        <v>61</v>
      </c>
      <c r="AN130" s="3" t="s">
        <v>61</v>
      </c>
      <c r="AO130" s="3" t="s">
        <v>61</v>
      </c>
      <c r="AP130" s="3" t="s">
        <v>61</v>
      </c>
      <c r="AQ130" t="s">
        <v>141</v>
      </c>
      <c r="AR130" s="13" t="s">
        <v>90</v>
      </c>
      <c r="AS130" t="s">
        <v>61</v>
      </c>
      <c r="AT130" s="13" t="s">
        <v>61</v>
      </c>
      <c r="AU130" s="13" t="s">
        <v>61</v>
      </c>
      <c r="AV130" s="16">
        <v>28</v>
      </c>
      <c r="AW130" s="13" t="s">
        <v>61</v>
      </c>
      <c r="AX130" s="16">
        <v>50</v>
      </c>
      <c r="AY130" s="13" t="s">
        <v>61</v>
      </c>
      <c r="AZ130">
        <v>-0.57981849525294205</v>
      </c>
      <c r="BA130" s="13" t="s">
        <v>61</v>
      </c>
      <c r="BB130" t="s">
        <v>61</v>
      </c>
      <c r="BC130" t="s">
        <v>61</v>
      </c>
      <c r="BD130" t="s">
        <v>61</v>
      </c>
      <c r="BE130" t="s">
        <v>61</v>
      </c>
      <c r="BF130" s="16">
        <v>1240</v>
      </c>
      <c r="BG130" s="16"/>
      <c r="BH130" s="16">
        <v>1570</v>
      </c>
      <c r="BJ130">
        <v>-0.23596423974327113</v>
      </c>
      <c r="BK130" t="s">
        <v>142</v>
      </c>
    </row>
    <row r="131" spans="1:63" x14ac:dyDescent="0.25">
      <c r="A131">
        <v>130</v>
      </c>
      <c r="B131" t="s">
        <v>100</v>
      </c>
      <c r="C131">
        <v>18</v>
      </c>
      <c r="D131" t="s">
        <v>140</v>
      </c>
      <c r="E131">
        <v>2003</v>
      </c>
      <c r="F131" t="s">
        <v>342</v>
      </c>
      <c r="G131" t="s">
        <v>102</v>
      </c>
      <c r="H131">
        <v>4</v>
      </c>
      <c r="I131" t="s">
        <v>88</v>
      </c>
      <c r="J131">
        <v>2</v>
      </c>
      <c r="K131">
        <v>8</v>
      </c>
      <c r="L131">
        <f t="shared" ref="L131:L194" si="4">(K131+K131)/(K131*K131)</f>
        <v>0.25</v>
      </c>
      <c r="M131" t="s">
        <v>103</v>
      </c>
      <c r="N131" t="s">
        <v>104</v>
      </c>
      <c r="O131">
        <v>33.423996000000002</v>
      </c>
      <c r="P131">
        <v>-90.915085000000005</v>
      </c>
      <c r="Q131" s="12"/>
      <c r="R131" t="s">
        <v>61</v>
      </c>
      <c r="S131" t="s">
        <v>84</v>
      </c>
      <c r="T131" t="s">
        <v>61</v>
      </c>
      <c r="U131" t="s">
        <v>82</v>
      </c>
      <c r="V131" t="s">
        <v>83</v>
      </c>
      <c r="W131" t="s">
        <v>61</v>
      </c>
      <c r="X131" s="3" t="s">
        <v>61</v>
      </c>
      <c r="Y131" s="3" t="s">
        <v>61</v>
      </c>
      <c r="Z131">
        <v>10</v>
      </c>
      <c r="AA131" s="3" t="s">
        <v>61</v>
      </c>
      <c r="AB131">
        <v>80</v>
      </c>
      <c r="AC131" t="s">
        <v>66</v>
      </c>
      <c r="AD131" s="3" t="s">
        <v>61</v>
      </c>
      <c r="AE131" s="3" t="s">
        <v>61</v>
      </c>
      <c r="AF131">
        <v>4</v>
      </c>
      <c r="AG131" s="3" t="s">
        <v>61</v>
      </c>
      <c r="AH131" t="s">
        <v>86</v>
      </c>
      <c r="AI131" t="s">
        <v>87</v>
      </c>
      <c r="AJ131" t="s">
        <v>68</v>
      </c>
      <c r="AK131" t="s">
        <v>89</v>
      </c>
      <c r="AL131" s="3" t="s">
        <v>61</v>
      </c>
      <c r="AM131" s="3" t="s">
        <v>61</v>
      </c>
      <c r="AN131" s="3" t="s">
        <v>61</v>
      </c>
      <c r="AO131" s="3" t="s">
        <v>61</v>
      </c>
      <c r="AP131" s="3" t="s">
        <v>61</v>
      </c>
      <c r="AQ131" t="s">
        <v>141</v>
      </c>
      <c r="AR131" s="13" t="s">
        <v>90</v>
      </c>
      <c r="AS131" t="s">
        <v>61</v>
      </c>
      <c r="AT131" s="13" t="s">
        <v>61</v>
      </c>
      <c r="AU131" s="13" t="s">
        <v>61</v>
      </c>
      <c r="AV131" s="16">
        <v>25</v>
      </c>
      <c r="AW131" s="13" t="s">
        <v>61</v>
      </c>
      <c r="AX131" s="16">
        <v>50</v>
      </c>
      <c r="AY131" s="13" t="s">
        <v>61</v>
      </c>
      <c r="AZ131">
        <v>-0.69314718055994529</v>
      </c>
      <c r="BA131" s="13" t="s">
        <v>61</v>
      </c>
      <c r="BB131" t="s">
        <v>61</v>
      </c>
      <c r="BC131" t="s">
        <v>61</v>
      </c>
      <c r="BD131" t="s">
        <v>61</v>
      </c>
      <c r="BE131" t="s">
        <v>61</v>
      </c>
      <c r="BF131" s="16">
        <v>1630</v>
      </c>
      <c r="BG131" t="s">
        <v>61</v>
      </c>
      <c r="BH131" s="16">
        <v>1570</v>
      </c>
      <c r="BI131" t="s">
        <v>61</v>
      </c>
      <c r="BJ131">
        <v>3.750439545845427E-2</v>
      </c>
      <c r="BK131" t="s">
        <v>142</v>
      </c>
    </row>
    <row r="132" spans="1:63" x14ac:dyDescent="0.25">
      <c r="A132">
        <v>131</v>
      </c>
      <c r="B132" t="s">
        <v>100</v>
      </c>
      <c r="C132">
        <v>18</v>
      </c>
      <c r="D132" t="s">
        <v>140</v>
      </c>
      <c r="E132">
        <v>2003</v>
      </c>
      <c r="F132" t="s">
        <v>342</v>
      </c>
      <c r="G132" t="s">
        <v>102</v>
      </c>
      <c r="H132">
        <v>4</v>
      </c>
      <c r="I132" t="s">
        <v>88</v>
      </c>
      <c r="J132">
        <v>2</v>
      </c>
      <c r="K132">
        <v>32</v>
      </c>
      <c r="L132">
        <f t="shared" si="4"/>
        <v>6.25E-2</v>
      </c>
      <c r="M132" t="s">
        <v>103</v>
      </c>
      <c r="N132" t="s">
        <v>104</v>
      </c>
      <c r="O132">
        <v>33.423996000000002</v>
      </c>
      <c r="P132">
        <v>-90.915085000000005</v>
      </c>
      <c r="Q132" s="12"/>
      <c r="R132" t="s">
        <v>61</v>
      </c>
      <c r="S132" t="s">
        <v>84</v>
      </c>
      <c r="T132" t="s">
        <v>61</v>
      </c>
      <c r="U132" t="s">
        <v>81</v>
      </c>
      <c r="V132" t="s">
        <v>64</v>
      </c>
      <c r="W132" t="s">
        <v>61</v>
      </c>
      <c r="X132" s="3" t="s">
        <v>61</v>
      </c>
      <c r="Y132" s="3" t="s">
        <v>61</v>
      </c>
      <c r="Z132">
        <v>10</v>
      </c>
      <c r="AA132" s="3" t="s">
        <v>61</v>
      </c>
      <c r="AB132">
        <v>30</v>
      </c>
      <c r="AC132" t="s">
        <v>66</v>
      </c>
      <c r="AD132" s="3" t="s">
        <v>61</v>
      </c>
      <c r="AE132" s="3" t="s">
        <v>61</v>
      </c>
      <c r="AF132">
        <v>4</v>
      </c>
      <c r="AG132" s="3" t="s">
        <v>61</v>
      </c>
      <c r="AH132" t="s">
        <v>86</v>
      </c>
      <c r="AI132" t="s">
        <v>87</v>
      </c>
      <c r="AJ132" t="s">
        <v>88</v>
      </c>
      <c r="AK132" t="s">
        <v>89</v>
      </c>
      <c r="AL132" s="3" t="s">
        <v>61</v>
      </c>
      <c r="AM132" s="3" t="s">
        <v>61</v>
      </c>
      <c r="AN132" s="3" t="s">
        <v>61</v>
      </c>
      <c r="AO132" s="3" t="s">
        <v>61</v>
      </c>
      <c r="AP132" s="3" t="s">
        <v>61</v>
      </c>
      <c r="AQ132" t="s">
        <v>141</v>
      </c>
      <c r="AR132" s="13" t="s">
        <v>90</v>
      </c>
      <c r="AS132" t="s">
        <v>61</v>
      </c>
      <c r="AT132" s="13" t="s">
        <v>61</v>
      </c>
      <c r="AU132" s="13" t="s">
        <v>61</v>
      </c>
      <c r="AV132" s="16">
        <v>13</v>
      </c>
      <c r="AW132" s="13" t="s">
        <v>61</v>
      </c>
      <c r="AX132" s="16">
        <v>20</v>
      </c>
      <c r="AY132" s="13" t="s">
        <v>61</v>
      </c>
      <c r="AZ132">
        <v>-0.43078291609245423</v>
      </c>
      <c r="BA132" s="13" t="s">
        <v>61</v>
      </c>
      <c r="BB132" t="s">
        <v>61</v>
      </c>
      <c r="BC132" t="s">
        <v>61</v>
      </c>
      <c r="BD132" t="s">
        <v>61</v>
      </c>
      <c r="BE132" t="s">
        <v>61</v>
      </c>
      <c r="BF132" s="16">
        <v>1790</v>
      </c>
      <c r="BG132" s="16"/>
      <c r="BH132" s="16">
        <v>2010</v>
      </c>
      <c r="BJ132">
        <v>-0.11591910221832069</v>
      </c>
      <c r="BK132" t="s">
        <v>146</v>
      </c>
    </row>
    <row r="133" spans="1:63" x14ac:dyDescent="0.25">
      <c r="A133">
        <v>132</v>
      </c>
      <c r="B133" t="s">
        <v>100</v>
      </c>
      <c r="C133">
        <v>18</v>
      </c>
      <c r="D133" t="s">
        <v>140</v>
      </c>
      <c r="E133">
        <v>2003</v>
      </c>
      <c r="F133" t="s">
        <v>342</v>
      </c>
      <c r="G133" t="s">
        <v>102</v>
      </c>
      <c r="H133">
        <v>4</v>
      </c>
      <c r="I133" t="s">
        <v>88</v>
      </c>
      <c r="J133">
        <v>2</v>
      </c>
      <c r="K133">
        <v>32</v>
      </c>
      <c r="L133">
        <f t="shared" si="4"/>
        <v>6.25E-2</v>
      </c>
      <c r="M133" t="s">
        <v>103</v>
      </c>
      <c r="N133" t="s">
        <v>104</v>
      </c>
      <c r="O133">
        <v>33.423996000000002</v>
      </c>
      <c r="P133">
        <v>-90.915085000000005</v>
      </c>
      <c r="Q133" s="12"/>
      <c r="R133" t="s">
        <v>61</v>
      </c>
      <c r="S133" t="s">
        <v>84</v>
      </c>
      <c r="T133" t="s">
        <v>61</v>
      </c>
      <c r="U133" t="s">
        <v>82</v>
      </c>
      <c r="V133" t="s">
        <v>83</v>
      </c>
      <c r="W133" t="s">
        <v>61</v>
      </c>
      <c r="X133" s="3" t="s">
        <v>61</v>
      </c>
      <c r="Y133" s="3" t="s">
        <v>61</v>
      </c>
      <c r="Z133">
        <v>10</v>
      </c>
      <c r="AA133" s="3" t="s">
        <v>61</v>
      </c>
      <c r="AB133">
        <v>80</v>
      </c>
      <c r="AC133" t="s">
        <v>66</v>
      </c>
      <c r="AD133" s="3" t="s">
        <v>61</v>
      </c>
      <c r="AE133" s="3" t="s">
        <v>61</v>
      </c>
      <c r="AF133">
        <v>4</v>
      </c>
      <c r="AG133" s="3" t="s">
        <v>61</v>
      </c>
      <c r="AH133" t="s">
        <v>86</v>
      </c>
      <c r="AI133" t="s">
        <v>87</v>
      </c>
      <c r="AJ133" t="s">
        <v>88</v>
      </c>
      <c r="AK133" t="s">
        <v>89</v>
      </c>
      <c r="AL133" s="3" t="s">
        <v>61</v>
      </c>
      <c r="AM133" s="3" t="s">
        <v>61</v>
      </c>
      <c r="AN133" s="3" t="s">
        <v>61</v>
      </c>
      <c r="AO133" s="3" t="s">
        <v>61</v>
      </c>
      <c r="AP133" s="3" t="s">
        <v>61</v>
      </c>
      <c r="AQ133" t="s">
        <v>141</v>
      </c>
      <c r="AR133" s="13" t="s">
        <v>90</v>
      </c>
      <c r="AS133" s="13" t="s">
        <v>61</v>
      </c>
      <c r="AT133" s="13" t="s">
        <v>61</v>
      </c>
      <c r="AU133" s="13" t="s">
        <v>61</v>
      </c>
      <c r="AV133" s="16">
        <v>12</v>
      </c>
      <c r="AW133" s="13" t="s">
        <v>61</v>
      </c>
      <c r="AX133" s="16">
        <v>20</v>
      </c>
      <c r="AY133" s="13" t="s">
        <v>61</v>
      </c>
      <c r="AZ133">
        <v>-0.51082562376599072</v>
      </c>
      <c r="BA133" s="13" t="s">
        <v>61</v>
      </c>
      <c r="BB133" t="s">
        <v>61</v>
      </c>
      <c r="BC133" t="s">
        <v>61</v>
      </c>
      <c r="BD133" t="s">
        <v>61</v>
      </c>
      <c r="BE133" t="s">
        <v>61</v>
      </c>
      <c r="BF133" s="16">
        <v>1900</v>
      </c>
      <c r="BG133" t="s">
        <v>61</v>
      </c>
      <c r="BH133" s="16">
        <v>2010</v>
      </c>
      <c r="BI133" t="s">
        <v>61</v>
      </c>
      <c r="BJ133">
        <v>-5.6280835898589579E-2</v>
      </c>
      <c r="BK133" t="s">
        <v>146</v>
      </c>
    </row>
    <row r="134" spans="1:63" x14ac:dyDescent="0.25">
      <c r="A134">
        <v>133</v>
      </c>
      <c r="B134" t="s">
        <v>56</v>
      </c>
      <c r="C134">
        <v>19</v>
      </c>
      <c r="D134" t="s">
        <v>298</v>
      </c>
      <c r="E134">
        <v>2001</v>
      </c>
      <c r="F134" t="s">
        <v>342</v>
      </c>
      <c r="G134" t="s">
        <v>58</v>
      </c>
      <c r="H134">
        <v>4</v>
      </c>
      <c r="I134" s="13" t="s">
        <v>88</v>
      </c>
      <c r="J134" s="13">
        <v>2</v>
      </c>
      <c r="K134" s="13">
        <v>32</v>
      </c>
      <c r="L134">
        <f t="shared" si="4"/>
        <v>6.25E-2</v>
      </c>
      <c r="M134" t="s">
        <v>103</v>
      </c>
      <c r="N134" t="s">
        <v>104</v>
      </c>
      <c r="O134">
        <v>33.423996000000002</v>
      </c>
      <c r="P134">
        <v>-90.915085000000005</v>
      </c>
      <c r="Q134" s="12"/>
      <c r="R134">
        <v>1.1000000000000001</v>
      </c>
      <c r="S134" t="s">
        <v>84</v>
      </c>
      <c r="T134">
        <v>6.3</v>
      </c>
      <c r="U134" t="s">
        <v>300</v>
      </c>
      <c r="V134" t="s">
        <v>83</v>
      </c>
      <c r="W134" t="s">
        <v>85</v>
      </c>
      <c r="X134" t="s">
        <v>61</v>
      </c>
      <c r="Y134" t="s">
        <v>61</v>
      </c>
      <c r="Z134">
        <v>10</v>
      </c>
      <c r="AA134" t="s">
        <v>61</v>
      </c>
      <c r="AB134" s="13">
        <v>6</v>
      </c>
      <c r="AC134" t="s">
        <v>66</v>
      </c>
      <c r="AD134" s="13" t="s">
        <v>61</v>
      </c>
      <c r="AE134" s="13" t="s">
        <v>61</v>
      </c>
      <c r="AF134">
        <v>5</v>
      </c>
      <c r="AG134" t="s">
        <v>61</v>
      </c>
      <c r="AH134" t="s">
        <v>86</v>
      </c>
      <c r="AI134" t="s">
        <v>87</v>
      </c>
      <c r="AJ134" t="s">
        <v>88</v>
      </c>
      <c r="AK134" t="s">
        <v>89</v>
      </c>
      <c r="AL134" s="13" t="s">
        <v>61</v>
      </c>
      <c r="AM134" s="13" t="s">
        <v>61</v>
      </c>
      <c r="AN134" s="13" t="s">
        <v>61</v>
      </c>
      <c r="AO134" s="13" t="s">
        <v>61</v>
      </c>
      <c r="AP134" s="13" t="s">
        <v>61</v>
      </c>
      <c r="AQ134" t="s">
        <v>70</v>
      </c>
      <c r="AR134" t="s">
        <v>90</v>
      </c>
      <c r="AS134" t="s">
        <v>61</v>
      </c>
      <c r="AT134">
        <v>7.6</v>
      </c>
      <c r="AU134" t="s">
        <v>61</v>
      </c>
      <c r="AV134">
        <v>33</v>
      </c>
      <c r="AW134" t="s">
        <v>61</v>
      </c>
      <c r="AX134">
        <v>24</v>
      </c>
      <c r="AY134" t="s">
        <v>61</v>
      </c>
      <c r="AZ134">
        <v>0.31845373111853459</v>
      </c>
      <c r="BA134">
        <v>650</v>
      </c>
      <c r="BB134" t="s">
        <v>61</v>
      </c>
      <c r="BC134">
        <v>650</v>
      </c>
      <c r="BD134" t="s">
        <v>61</v>
      </c>
      <c r="BE134">
        <v>0</v>
      </c>
      <c r="BF134">
        <v>1350</v>
      </c>
      <c r="BG134" t="s">
        <v>61</v>
      </c>
      <c r="BH134">
        <v>1910</v>
      </c>
      <c r="BI134" t="s">
        <v>61</v>
      </c>
      <c r="BJ134">
        <v>-0.34699864960819998</v>
      </c>
      <c r="BK134" t="s">
        <v>301</v>
      </c>
    </row>
    <row r="135" spans="1:63" x14ac:dyDescent="0.25">
      <c r="A135">
        <v>134</v>
      </c>
      <c r="B135" t="s">
        <v>56</v>
      </c>
      <c r="C135">
        <v>19</v>
      </c>
      <c r="D135" t="s">
        <v>298</v>
      </c>
      <c r="E135">
        <v>2001</v>
      </c>
      <c r="F135" t="s">
        <v>342</v>
      </c>
      <c r="G135" t="s">
        <v>58</v>
      </c>
      <c r="H135">
        <v>4</v>
      </c>
      <c r="I135" s="13" t="s">
        <v>88</v>
      </c>
      <c r="J135" s="13">
        <v>2</v>
      </c>
      <c r="K135" s="13">
        <v>32</v>
      </c>
      <c r="L135">
        <f t="shared" si="4"/>
        <v>6.25E-2</v>
      </c>
      <c r="M135" t="s">
        <v>103</v>
      </c>
      <c r="N135" t="s">
        <v>104</v>
      </c>
      <c r="O135">
        <v>33.423996000000002</v>
      </c>
      <c r="P135">
        <v>-90.915085000000005</v>
      </c>
      <c r="Q135" s="12"/>
      <c r="R135">
        <v>1.1000000000000001</v>
      </c>
      <c r="S135" t="s">
        <v>84</v>
      </c>
      <c r="T135">
        <v>6.3</v>
      </c>
      <c r="U135" t="s">
        <v>155</v>
      </c>
      <c r="V135" t="s">
        <v>83</v>
      </c>
      <c r="W135" t="s">
        <v>85</v>
      </c>
      <c r="X135" t="s">
        <v>61</v>
      </c>
      <c r="Y135" t="s">
        <v>61</v>
      </c>
      <c r="Z135">
        <v>10</v>
      </c>
      <c r="AA135" t="s">
        <v>61</v>
      </c>
      <c r="AB135" s="13">
        <v>80</v>
      </c>
      <c r="AC135" t="s">
        <v>66</v>
      </c>
      <c r="AD135" s="13" t="s">
        <v>61</v>
      </c>
      <c r="AE135" s="13" t="s">
        <v>61</v>
      </c>
      <c r="AF135">
        <v>5</v>
      </c>
      <c r="AG135" t="s">
        <v>61</v>
      </c>
      <c r="AH135" t="s">
        <v>86</v>
      </c>
      <c r="AI135" t="s">
        <v>87</v>
      </c>
      <c r="AJ135" t="s">
        <v>88</v>
      </c>
      <c r="AK135" t="s">
        <v>89</v>
      </c>
      <c r="AL135" s="13" t="s">
        <v>61</v>
      </c>
      <c r="AM135" s="13" t="s">
        <v>61</v>
      </c>
      <c r="AN135" s="13" t="s">
        <v>61</v>
      </c>
      <c r="AO135" s="13" t="s">
        <v>61</v>
      </c>
      <c r="AP135" s="13" t="s">
        <v>61</v>
      </c>
      <c r="AQ135" t="s">
        <v>70</v>
      </c>
      <c r="AR135" t="s">
        <v>90</v>
      </c>
      <c r="AS135" t="s">
        <v>61</v>
      </c>
      <c r="AT135">
        <v>11.1</v>
      </c>
      <c r="AU135" t="s">
        <v>61</v>
      </c>
      <c r="AV135">
        <v>30</v>
      </c>
      <c r="AW135" t="s">
        <v>61</v>
      </c>
      <c r="AX135">
        <v>24</v>
      </c>
      <c r="AY135" t="s">
        <v>61</v>
      </c>
      <c r="AZ135">
        <v>0.22314355131420976</v>
      </c>
      <c r="BA135">
        <v>790</v>
      </c>
      <c r="BB135" t="s">
        <v>61</v>
      </c>
      <c r="BC135">
        <v>650</v>
      </c>
      <c r="BD135" t="s">
        <v>61</v>
      </c>
      <c r="BE135">
        <v>0.19506058257138431</v>
      </c>
      <c r="BF135">
        <v>1630</v>
      </c>
      <c r="BG135" t="s">
        <v>61</v>
      </c>
      <c r="BH135">
        <v>1910</v>
      </c>
      <c r="BI135" t="s">
        <v>61</v>
      </c>
      <c r="BJ135">
        <v>-0.15852322723986759</v>
      </c>
    </row>
    <row r="136" spans="1:63" x14ac:dyDescent="0.25">
      <c r="A136">
        <v>135</v>
      </c>
      <c r="B136" t="s">
        <v>56</v>
      </c>
      <c r="C136">
        <v>19</v>
      </c>
      <c r="D136" t="s">
        <v>298</v>
      </c>
      <c r="E136">
        <v>2001</v>
      </c>
      <c r="F136" t="s">
        <v>342</v>
      </c>
      <c r="G136" t="s">
        <v>58</v>
      </c>
      <c r="H136">
        <v>4</v>
      </c>
      <c r="I136" s="13" t="s">
        <v>88</v>
      </c>
      <c r="J136" s="13">
        <v>2</v>
      </c>
      <c r="K136" s="13">
        <v>32</v>
      </c>
      <c r="L136">
        <f t="shared" si="4"/>
        <v>6.25E-2</v>
      </c>
      <c r="M136" t="s">
        <v>103</v>
      </c>
      <c r="N136" t="s">
        <v>104</v>
      </c>
      <c r="O136">
        <v>33.423996000000002</v>
      </c>
      <c r="P136">
        <v>-90.915085000000005</v>
      </c>
      <c r="Q136" s="12"/>
      <c r="R136">
        <v>1.1000000000000001</v>
      </c>
      <c r="S136" t="s">
        <v>84</v>
      </c>
      <c r="T136">
        <v>6.3</v>
      </c>
      <c r="U136" t="s">
        <v>82</v>
      </c>
      <c r="V136" t="s">
        <v>83</v>
      </c>
      <c r="W136" t="s">
        <v>85</v>
      </c>
      <c r="X136" t="s">
        <v>61</v>
      </c>
      <c r="Y136" t="s">
        <v>61</v>
      </c>
      <c r="Z136">
        <v>10</v>
      </c>
      <c r="AA136" t="s">
        <v>61</v>
      </c>
      <c r="AB136" s="13">
        <v>80</v>
      </c>
      <c r="AC136" t="s">
        <v>66</v>
      </c>
      <c r="AD136" s="13" t="s">
        <v>61</v>
      </c>
      <c r="AE136" s="13" t="s">
        <v>61</v>
      </c>
      <c r="AF136">
        <v>5</v>
      </c>
      <c r="AG136" t="s">
        <v>61</v>
      </c>
      <c r="AH136" t="s">
        <v>86</v>
      </c>
      <c r="AI136" t="s">
        <v>87</v>
      </c>
      <c r="AJ136" t="s">
        <v>88</v>
      </c>
      <c r="AK136" t="s">
        <v>89</v>
      </c>
      <c r="AL136" s="13" t="s">
        <v>61</v>
      </c>
      <c r="AM136" s="13" t="s">
        <v>61</v>
      </c>
      <c r="AN136" s="13" t="s">
        <v>61</v>
      </c>
      <c r="AO136" s="13" t="s">
        <v>61</v>
      </c>
      <c r="AP136" s="13" t="s">
        <v>61</v>
      </c>
      <c r="AQ136" t="s">
        <v>70</v>
      </c>
      <c r="AR136" t="s">
        <v>90</v>
      </c>
      <c r="AS136" t="s">
        <v>61</v>
      </c>
      <c r="AT136">
        <v>7.6</v>
      </c>
      <c r="AU136" t="s">
        <v>61</v>
      </c>
      <c r="AV136">
        <v>33</v>
      </c>
      <c r="AW136" t="s">
        <v>61</v>
      </c>
      <c r="AX136">
        <v>24</v>
      </c>
      <c r="AY136" t="s">
        <v>61</v>
      </c>
      <c r="AZ136">
        <v>0.31845373111853459</v>
      </c>
      <c r="BA136">
        <v>1720</v>
      </c>
      <c r="BB136" t="s">
        <v>61</v>
      </c>
      <c r="BC136">
        <v>650</v>
      </c>
      <c r="BD136" t="s">
        <v>61</v>
      </c>
      <c r="BE136">
        <v>0.97310720691781594</v>
      </c>
      <c r="BF136">
        <v>1640</v>
      </c>
      <c r="BG136" t="s">
        <v>61</v>
      </c>
      <c r="BH136">
        <v>1910</v>
      </c>
      <c r="BI136" t="s">
        <v>61</v>
      </c>
      <c r="BJ136">
        <v>-0.15240700022243142</v>
      </c>
    </row>
    <row r="137" spans="1:63" x14ac:dyDescent="0.25">
      <c r="A137">
        <v>136</v>
      </c>
      <c r="B137" t="s">
        <v>56</v>
      </c>
      <c r="C137">
        <v>19</v>
      </c>
      <c r="D137" t="s">
        <v>298</v>
      </c>
      <c r="E137">
        <v>2001</v>
      </c>
      <c r="F137" t="s">
        <v>342</v>
      </c>
      <c r="G137" t="s">
        <v>58</v>
      </c>
      <c r="H137">
        <v>4</v>
      </c>
      <c r="I137" s="13" t="s">
        <v>88</v>
      </c>
      <c r="J137" s="13">
        <v>2</v>
      </c>
      <c r="K137" s="13">
        <v>32</v>
      </c>
      <c r="L137">
        <f t="shared" si="4"/>
        <v>6.25E-2</v>
      </c>
      <c r="M137" t="s">
        <v>103</v>
      </c>
      <c r="N137" t="s">
        <v>104</v>
      </c>
      <c r="O137">
        <v>33.423996000000002</v>
      </c>
      <c r="P137">
        <v>-90.915085000000005</v>
      </c>
      <c r="Q137" s="12"/>
      <c r="R137">
        <v>1.1000000000000001</v>
      </c>
      <c r="S137" t="s">
        <v>84</v>
      </c>
      <c r="T137">
        <v>6.3</v>
      </c>
      <c r="U137" t="s">
        <v>94</v>
      </c>
      <c r="V137" t="s">
        <v>83</v>
      </c>
      <c r="W137" t="s">
        <v>85</v>
      </c>
      <c r="X137" t="s">
        <v>61</v>
      </c>
      <c r="Y137" t="s">
        <v>61</v>
      </c>
      <c r="Z137">
        <v>10</v>
      </c>
      <c r="AA137" t="s">
        <v>61</v>
      </c>
      <c r="AB137" s="13">
        <v>80</v>
      </c>
      <c r="AC137" t="s">
        <v>66</v>
      </c>
      <c r="AD137" s="13" t="s">
        <v>61</v>
      </c>
      <c r="AE137" s="13" t="s">
        <v>61</v>
      </c>
      <c r="AF137">
        <v>5</v>
      </c>
      <c r="AG137" t="s">
        <v>61</v>
      </c>
      <c r="AH137" t="s">
        <v>86</v>
      </c>
      <c r="AI137" t="s">
        <v>87</v>
      </c>
      <c r="AJ137" t="s">
        <v>88</v>
      </c>
      <c r="AK137" t="s">
        <v>89</v>
      </c>
      <c r="AL137" s="13" t="s">
        <v>61</v>
      </c>
      <c r="AM137" s="13" t="s">
        <v>61</v>
      </c>
      <c r="AN137" s="13" t="s">
        <v>61</v>
      </c>
      <c r="AO137" s="13" t="s">
        <v>61</v>
      </c>
      <c r="AP137" s="13" t="s">
        <v>61</v>
      </c>
      <c r="AQ137" t="s">
        <v>70</v>
      </c>
      <c r="AR137" t="s">
        <v>90</v>
      </c>
      <c r="AS137" t="s">
        <v>61</v>
      </c>
      <c r="AT137">
        <v>7.2</v>
      </c>
      <c r="AU137" t="s">
        <v>61</v>
      </c>
      <c r="AV137">
        <v>47</v>
      </c>
      <c r="AW137" t="s">
        <v>61</v>
      </c>
      <c r="AX137">
        <v>24</v>
      </c>
      <c r="AY137" t="s">
        <v>61</v>
      </c>
      <c r="AZ137">
        <v>0.6720937713621129</v>
      </c>
      <c r="BA137">
        <v>1520</v>
      </c>
      <c r="BB137" t="s">
        <v>61</v>
      </c>
      <c r="BC137">
        <v>650</v>
      </c>
      <c r="BD137" t="s">
        <v>61</v>
      </c>
      <c r="BE137">
        <v>0.84949325095063932</v>
      </c>
      <c r="BF137">
        <v>1610</v>
      </c>
      <c r="BG137" t="s">
        <v>61</v>
      </c>
      <c r="BH137">
        <v>1910</v>
      </c>
      <c r="BI137" t="s">
        <v>61</v>
      </c>
      <c r="BJ137">
        <v>-0.17086906306216695</v>
      </c>
    </row>
    <row r="138" spans="1:63" x14ac:dyDescent="0.25">
      <c r="A138">
        <v>137</v>
      </c>
      <c r="B138" t="s">
        <v>56</v>
      </c>
      <c r="C138">
        <v>19</v>
      </c>
      <c r="D138" t="s">
        <v>298</v>
      </c>
      <c r="E138">
        <v>2001</v>
      </c>
      <c r="F138" t="s">
        <v>342</v>
      </c>
      <c r="G138" t="s">
        <v>58</v>
      </c>
      <c r="H138">
        <v>4</v>
      </c>
      <c r="I138" s="13" t="s">
        <v>88</v>
      </c>
      <c r="J138" s="13">
        <v>2</v>
      </c>
      <c r="K138" s="13">
        <v>32</v>
      </c>
      <c r="L138">
        <f t="shared" si="4"/>
        <v>6.25E-2</v>
      </c>
      <c r="M138" t="s">
        <v>103</v>
      </c>
      <c r="N138" t="s">
        <v>104</v>
      </c>
      <c r="O138">
        <v>33.423996000000002</v>
      </c>
      <c r="P138">
        <v>-90.915085000000005</v>
      </c>
      <c r="Q138" s="12"/>
      <c r="R138">
        <v>1.1000000000000001</v>
      </c>
      <c r="S138" t="s">
        <v>84</v>
      </c>
      <c r="T138">
        <v>6.3</v>
      </c>
      <c r="U138" t="s">
        <v>91</v>
      </c>
      <c r="V138" t="s">
        <v>64</v>
      </c>
      <c r="W138" t="s">
        <v>85</v>
      </c>
      <c r="X138" t="s">
        <v>61</v>
      </c>
      <c r="Y138" t="s">
        <v>61</v>
      </c>
      <c r="Z138">
        <v>10</v>
      </c>
      <c r="AA138" t="s">
        <v>61</v>
      </c>
      <c r="AB138" s="13">
        <v>30</v>
      </c>
      <c r="AC138" t="s">
        <v>66</v>
      </c>
      <c r="AD138" s="13" t="s">
        <v>61</v>
      </c>
      <c r="AE138" s="13" t="s">
        <v>61</v>
      </c>
      <c r="AF138">
        <v>5</v>
      </c>
      <c r="AG138" t="s">
        <v>61</v>
      </c>
      <c r="AH138" t="s">
        <v>86</v>
      </c>
      <c r="AI138" t="s">
        <v>87</v>
      </c>
      <c r="AJ138" t="s">
        <v>88</v>
      </c>
      <c r="AK138" t="s">
        <v>89</v>
      </c>
      <c r="AL138" s="13" t="s">
        <v>61</v>
      </c>
      <c r="AM138" s="13" t="s">
        <v>61</v>
      </c>
      <c r="AN138" s="13" t="s">
        <v>61</v>
      </c>
      <c r="AO138" s="13" t="s">
        <v>61</v>
      </c>
      <c r="AP138" s="13" t="s">
        <v>61</v>
      </c>
      <c r="AQ138" t="s">
        <v>70</v>
      </c>
      <c r="AR138" t="s">
        <v>90</v>
      </c>
      <c r="AS138" t="s">
        <v>61</v>
      </c>
      <c r="AT138">
        <v>6.8</v>
      </c>
      <c r="AU138" t="s">
        <v>61</v>
      </c>
      <c r="AV138">
        <v>29</v>
      </c>
      <c r="AW138" t="s">
        <v>61</v>
      </c>
      <c r="AX138">
        <v>24</v>
      </c>
      <c r="AY138" t="s">
        <v>61</v>
      </c>
      <c r="AZ138">
        <v>0.18924199963852834</v>
      </c>
      <c r="BA138">
        <v>1070</v>
      </c>
      <c r="BB138" t="s">
        <v>61</v>
      </c>
      <c r="BC138">
        <v>650</v>
      </c>
      <c r="BD138" t="s">
        <v>61</v>
      </c>
      <c r="BE138">
        <v>0.49844156456626904</v>
      </c>
      <c r="BF138">
        <v>1770</v>
      </c>
      <c r="BG138" t="s">
        <v>61</v>
      </c>
      <c r="BH138">
        <v>1910</v>
      </c>
      <c r="BI138" t="s">
        <v>61</v>
      </c>
      <c r="BJ138">
        <v>-7.6123695472800693E-2</v>
      </c>
    </row>
    <row r="139" spans="1:63" x14ac:dyDescent="0.25">
      <c r="A139">
        <v>138</v>
      </c>
      <c r="B139" t="s">
        <v>56</v>
      </c>
      <c r="C139">
        <v>19</v>
      </c>
      <c r="D139" t="s">
        <v>298</v>
      </c>
      <c r="E139">
        <v>2001</v>
      </c>
      <c r="F139" t="s">
        <v>342</v>
      </c>
      <c r="G139" t="s">
        <v>58</v>
      </c>
      <c r="H139">
        <v>4</v>
      </c>
      <c r="I139" s="13" t="s">
        <v>88</v>
      </c>
      <c r="J139" s="13">
        <v>2</v>
      </c>
      <c r="K139" s="13">
        <v>32</v>
      </c>
      <c r="L139">
        <f t="shared" si="4"/>
        <v>6.25E-2</v>
      </c>
      <c r="M139" t="s">
        <v>103</v>
      </c>
      <c r="N139" t="s">
        <v>104</v>
      </c>
      <c r="O139">
        <v>33.423996000000002</v>
      </c>
      <c r="P139">
        <v>-90.915085000000005</v>
      </c>
      <c r="Q139" s="12"/>
      <c r="R139">
        <v>1.1000000000000001</v>
      </c>
      <c r="S139" t="s">
        <v>84</v>
      </c>
      <c r="T139">
        <v>6.3</v>
      </c>
      <c r="U139" t="s">
        <v>81</v>
      </c>
      <c r="V139" t="s">
        <v>64</v>
      </c>
      <c r="W139" t="s">
        <v>85</v>
      </c>
      <c r="X139" t="s">
        <v>61</v>
      </c>
      <c r="Y139" t="s">
        <v>61</v>
      </c>
      <c r="Z139">
        <v>10</v>
      </c>
      <c r="AA139" t="s">
        <v>61</v>
      </c>
      <c r="AB139" s="13">
        <v>30</v>
      </c>
      <c r="AC139" t="s">
        <v>66</v>
      </c>
      <c r="AD139" s="13" t="s">
        <v>61</v>
      </c>
      <c r="AE139" s="13" t="s">
        <v>61</v>
      </c>
      <c r="AF139">
        <v>5</v>
      </c>
      <c r="AG139" t="s">
        <v>61</v>
      </c>
      <c r="AH139" t="s">
        <v>86</v>
      </c>
      <c r="AI139" t="s">
        <v>87</v>
      </c>
      <c r="AJ139" t="s">
        <v>88</v>
      </c>
      <c r="AK139" t="s">
        <v>89</v>
      </c>
      <c r="AL139" s="13" t="s">
        <v>61</v>
      </c>
      <c r="AM139" s="13" t="s">
        <v>61</v>
      </c>
      <c r="AN139" s="13" t="s">
        <v>61</v>
      </c>
      <c r="AO139" s="13" t="s">
        <v>61</v>
      </c>
      <c r="AP139" s="13" t="s">
        <v>61</v>
      </c>
      <c r="AQ139" t="s">
        <v>70</v>
      </c>
      <c r="AR139" t="s">
        <v>90</v>
      </c>
      <c r="AS139" t="s">
        <v>61</v>
      </c>
      <c r="AT139">
        <v>6</v>
      </c>
      <c r="AU139" t="s">
        <v>61</v>
      </c>
      <c r="AV139">
        <v>34</v>
      </c>
      <c r="AW139" t="s">
        <v>61</v>
      </c>
      <c r="AX139">
        <v>24</v>
      </c>
      <c r="AY139" t="s">
        <v>61</v>
      </c>
      <c r="AZ139">
        <v>0.34830669426821581</v>
      </c>
      <c r="BA139">
        <v>1270</v>
      </c>
      <c r="BB139" t="s">
        <v>61</v>
      </c>
      <c r="BC139">
        <v>650</v>
      </c>
      <c r="BD139" t="s">
        <v>61</v>
      </c>
      <c r="BE139">
        <v>0.66979981656295418</v>
      </c>
      <c r="BF139">
        <v>1710</v>
      </c>
      <c r="BG139" t="s">
        <v>61</v>
      </c>
      <c r="BH139">
        <v>1910</v>
      </c>
      <c r="BI139" t="s">
        <v>61</v>
      </c>
      <c r="BJ139">
        <v>-0.11060987154397003</v>
      </c>
    </row>
    <row r="140" spans="1:63" x14ac:dyDescent="0.25">
      <c r="A140">
        <v>139</v>
      </c>
      <c r="B140" t="s">
        <v>56</v>
      </c>
      <c r="C140">
        <v>19</v>
      </c>
      <c r="D140" t="s">
        <v>298</v>
      </c>
      <c r="E140">
        <v>2001</v>
      </c>
      <c r="F140" t="s">
        <v>342</v>
      </c>
      <c r="G140" t="s">
        <v>58</v>
      </c>
      <c r="H140">
        <v>4</v>
      </c>
      <c r="I140" s="13" t="s">
        <v>88</v>
      </c>
      <c r="J140" s="13">
        <v>2</v>
      </c>
      <c r="K140" s="13">
        <v>32</v>
      </c>
      <c r="L140">
        <f t="shared" si="4"/>
        <v>6.25E-2</v>
      </c>
      <c r="M140" t="s">
        <v>103</v>
      </c>
      <c r="N140" t="s">
        <v>104</v>
      </c>
      <c r="O140">
        <v>33.423996000000002</v>
      </c>
      <c r="P140">
        <v>-90.915085000000005</v>
      </c>
      <c r="Q140" s="12"/>
      <c r="R140">
        <v>1.1000000000000001</v>
      </c>
      <c r="S140" t="s">
        <v>84</v>
      </c>
      <c r="T140">
        <v>6.3</v>
      </c>
      <c r="U140" t="s">
        <v>344</v>
      </c>
      <c r="V140" t="s">
        <v>64</v>
      </c>
      <c r="W140" t="s">
        <v>85</v>
      </c>
      <c r="X140" t="s">
        <v>61</v>
      </c>
      <c r="Y140" t="s">
        <v>61</v>
      </c>
      <c r="Z140">
        <v>10</v>
      </c>
      <c r="AA140" t="s">
        <v>61</v>
      </c>
      <c r="AB140" s="13">
        <v>30</v>
      </c>
      <c r="AC140" t="s">
        <v>66</v>
      </c>
      <c r="AD140" s="13" t="s">
        <v>61</v>
      </c>
      <c r="AE140" s="13" t="s">
        <v>61</v>
      </c>
      <c r="AF140">
        <v>5</v>
      </c>
      <c r="AG140" t="s">
        <v>61</v>
      </c>
      <c r="AH140" t="s">
        <v>86</v>
      </c>
      <c r="AI140" t="s">
        <v>87</v>
      </c>
      <c r="AJ140" t="s">
        <v>88</v>
      </c>
      <c r="AK140" t="s">
        <v>89</v>
      </c>
      <c r="AL140" s="13" t="s">
        <v>61</v>
      </c>
      <c r="AM140" s="13" t="s">
        <v>61</v>
      </c>
      <c r="AN140" s="13" t="s">
        <v>61</v>
      </c>
      <c r="AO140" s="13" t="s">
        <v>61</v>
      </c>
      <c r="AP140" s="13" t="s">
        <v>61</v>
      </c>
      <c r="AQ140" t="s">
        <v>70</v>
      </c>
      <c r="AR140" t="s">
        <v>90</v>
      </c>
      <c r="AS140" t="s">
        <v>61</v>
      </c>
      <c r="AT140">
        <v>6.7</v>
      </c>
      <c r="AU140" t="s">
        <v>61</v>
      </c>
      <c r="AV140">
        <v>47</v>
      </c>
      <c r="AW140" t="s">
        <v>61</v>
      </c>
      <c r="AX140">
        <v>24</v>
      </c>
      <c r="AY140" t="s">
        <v>61</v>
      </c>
      <c r="AZ140">
        <v>0.6720937713621129</v>
      </c>
      <c r="BA140">
        <v>1480</v>
      </c>
      <c r="BB140" t="s">
        <v>61</v>
      </c>
      <c r="BC140">
        <v>650</v>
      </c>
      <c r="BD140" t="s">
        <v>61</v>
      </c>
      <c r="BE140">
        <v>0.8228250038684779</v>
      </c>
      <c r="BF140">
        <v>1530</v>
      </c>
      <c r="BG140" t="s">
        <v>61</v>
      </c>
      <c r="BH140">
        <v>1910</v>
      </c>
      <c r="BI140" t="s">
        <v>61</v>
      </c>
      <c r="BJ140">
        <v>-0.22183550665419438</v>
      </c>
    </row>
    <row r="141" spans="1:63" x14ac:dyDescent="0.25">
      <c r="A141">
        <v>140</v>
      </c>
      <c r="B141" t="s">
        <v>100</v>
      </c>
      <c r="C141">
        <v>20</v>
      </c>
      <c r="D141" t="s">
        <v>101</v>
      </c>
      <c r="E141">
        <v>2003</v>
      </c>
      <c r="F141" t="s">
        <v>342</v>
      </c>
      <c r="G141" t="s">
        <v>102</v>
      </c>
      <c r="H141">
        <v>3</v>
      </c>
      <c r="I141" t="s">
        <v>88</v>
      </c>
      <c r="J141">
        <v>2</v>
      </c>
      <c r="K141">
        <v>6</v>
      </c>
      <c r="L141">
        <f t="shared" si="4"/>
        <v>0.33333333333333331</v>
      </c>
      <c r="M141" t="s">
        <v>103</v>
      </c>
      <c r="N141" t="s">
        <v>104</v>
      </c>
      <c r="O141">
        <v>33.423996000000002</v>
      </c>
      <c r="P141">
        <v>-90.915085000000005</v>
      </c>
      <c r="Q141" s="12"/>
      <c r="R141">
        <v>1.6</v>
      </c>
      <c r="S141" t="s">
        <v>105</v>
      </c>
      <c r="T141">
        <v>6.9</v>
      </c>
      <c r="U141" t="s">
        <v>82</v>
      </c>
      <c r="V141" t="s">
        <v>83</v>
      </c>
      <c r="W141" s="3" t="s">
        <v>85</v>
      </c>
      <c r="X141" s="3" t="s">
        <v>61</v>
      </c>
      <c r="Y141" s="3" t="s">
        <v>61</v>
      </c>
      <c r="Z141">
        <v>10</v>
      </c>
      <c r="AA141" s="3" t="s">
        <v>61</v>
      </c>
      <c r="AB141">
        <v>80</v>
      </c>
      <c r="AC141" t="s">
        <v>66</v>
      </c>
      <c r="AD141" s="3" t="s">
        <v>61</v>
      </c>
      <c r="AE141" s="3" t="s">
        <v>61</v>
      </c>
      <c r="AF141">
        <v>4</v>
      </c>
      <c r="AG141" s="3" t="s">
        <v>61</v>
      </c>
      <c r="AH141" t="s">
        <v>86</v>
      </c>
      <c r="AI141" t="s">
        <v>87</v>
      </c>
      <c r="AJ141" t="s">
        <v>68</v>
      </c>
      <c r="AK141" t="s">
        <v>89</v>
      </c>
      <c r="AL141" s="3" t="s">
        <v>61</v>
      </c>
      <c r="AM141" s="3" t="s">
        <v>61</v>
      </c>
      <c r="AN141" s="3" t="s">
        <v>61</v>
      </c>
      <c r="AO141" s="3" t="s">
        <v>61</v>
      </c>
      <c r="AP141" s="3" t="s">
        <v>61</v>
      </c>
      <c r="AQ141" t="s">
        <v>70</v>
      </c>
      <c r="AR141" s="13" t="s">
        <v>90</v>
      </c>
      <c r="AS141" s="13" t="s">
        <v>61</v>
      </c>
      <c r="AT141">
        <v>9.5</v>
      </c>
      <c r="AU141" t="s">
        <v>61</v>
      </c>
      <c r="AV141" s="13">
        <v>172</v>
      </c>
      <c r="AW141" s="13" t="s">
        <v>61</v>
      </c>
      <c r="AX141" s="13">
        <v>235</v>
      </c>
      <c r="AY141" s="13" t="s">
        <v>61</v>
      </c>
      <c r="AZ141">
        <v>-0.31209103733070598</v>
      </c>
      <c r="BA141" s="13" t="s">
        <v>61</v>
      </c>
      <c r="BB141" t="s">
        <v>61</v>
      </c>
      <c r="BC141" s="13" t="s">
        <v>61</v>
      </c>
      <c r="BD141" s="13" t="s">
        <v>61</v>
      </c>
      <c r="BE141" s="13" t="s">
        <v>61</v>
      </c>
      <c r="BF141" s="13" t="s">
        <v>61</v>
      </c>
      <c r="BG141" s="13" t="s">
        <v>61</v>
      </c>
      <c r="BH141" s="13" t="s">
        <v>61</v>
      </c>
      <c r="BI141" t="s">
        <v>61</v>
      </c>
      <c r="BJ141" t="s">
        <v>61</v>
      </c>
      <c r="BK141" t="s">
        <v>106</v>
      </c>
    </row>
    <row r="142" spans="1:63" x14ac:dyDescent="0.25">
      <c r="A142">
        <v>141</v>
      </c>
      <c r="B142" t="s">
        <v>100</v>
      </c>
      <c r="C142">
        <v>20</v>
      </c>
      <c r="D142" t="s">
        <v>101</v>
      </c>
      <c r="E142">
        <v>2003</v>
      </c>
      <c r="F142" t="s">
        <v>342</v>
      </c>
      <c r="G142" t="s">
        <v>102</v>
      </c>
      <c r="H142">
        <v>3</v>
      </c>
      <c r="I142" t="s">
        <v>88</v>
      </c>
      <c r="J142">
        <v>2</v>
      </c>
      <c r="K142">
        <v>18</v>
      </c>
      <c r="L142">
        <f t="shared" si="4"/>
        <v>0.1111111111111111</v>
      </c>
      <c r="M142" t="s">
        <v>103</v>
      </c>
      <c r="N142" t="s">
        <v>104</v>
      </c>
      <c r="O142">
        <v>33.423996000000002</v>
      </c>
      <c r="P142">
        <v>-90.915085000000005</v>
      </c>
      <c r="Q142" s="12"/>
      <c r="R142">
        <v>1.6</v>
      </c>
      <c r="S142" t="s">
        <v>105</v>
      </c>
      <c r="T142">
        <v>6.9</v>
      </c>
      <c r="U142" t="s">
        <v>82</v>
      </c>
      <c r="V142" t="s">
        <v>83</v>
      </c>
      <c r="W142" s="3" t="s">
        <v>85</v>
      </c>
      <c r="X142" s="3" t="s">
        <v>61</v>
      </c>
      <c r="Y142" s="3" t="s">
        <v>61</v>
      </c>
      <c r="Z142">
        <v>10</v>
      </c>
      <c r="AA142" s="3" t="s">
        <v>61</v>
      </c>
      <c r="AB142">
        <v>80</v>
      </c>
      <c r="AC142" t="s">
        <v>66</v>
      </c>
      <c r="AD142" s="3" t="s">
        <v>61</v>
      </c>
      <c r="AE142" s="3" t="s">
        <v>61</v>
      </c>
      <c r="AF142">
        <v>4</v>
      </c>
      <c r="AG142" s="3" t="s">
        <v>61</v>
      </c>
      <c r="AH142" t="s">
        <v>86</v>
      </c>
      <c r="AI142" t="s">
        <v>87</v>
      </c>
      <c r="AJ142" t="s">
        <v>68</v>
      </c>
      <c r="AK142" t="s">
        <v>89</v>
      </c>
      <c r="AL142" s="3" t="s">
        <v>61</v>
      </c>
      <c r="AM142" s="3" t="s">
        <v>61</v>
      </c>
      <c r="AN142" s="3" t="s">
        <v>61</v>
      </c>
      <c r="AO142" s="3" t="s">
        <v>61</v>
      </c>
      <c r="AP142" s="3" t="s">
        <v>61</v>
      </c>
      <c r="AQ142" t="s">
        <v>70</v>
      </c>
      <c r="AR142" s="13" t="s">
        <v>90</v>
      </c>
      <c r="AS142" s="13" t="s">
        <v>61</v>
      </c>
      <c r="AT142">
        <v>9.5</v>
      </c>
      <c r="AU142" t="s">
        <v>61</v>
      </c>
      <c r="AV142" s="13" t="s">
        <v>61</v>
      </c>
      <c r="AW142" s="13" t="s">
        <v>61</v>
      </c>
      <c r="AX142" s="13" t="s">
        <v>61</v>
      </c>
      <c r="AY142" s="13" t="s">
        <v>61</v>
      </c>
      <c r="AZ142" s="13" t="s">
        <v>61</v>
      </c>
      <c r="BA142" s="13">
        <v>2040</v>
      </c>
      <c r="BB142" s="13" t="s">
        <v>61</v>
      </c>
      <c r="BC142" s="13">
        <v>3300</v>
      </c>
      <c r="BD142" s="13" t="s">
        <v>61</v>
      </c>
      <c r="BE142">
        <v>-0.48097266061630956</v>
      </c>
      <c r="BF142" s="13">
        <v>1710</v>
      </c>
      <c r="BG142" s="13" t="s">
        <v>61</v>
      </c>
      <c r="BH142" s="13">
        <v>1100</v>
      </c>
      <c r="BI142" t="s">
        <v>61</v>
      </c>
      <c r="BJ142">
        <v>0.44118319071024353</v>
      </c>
      <c r="BK142" t="s">
        <v>107</v>
      </c>
    </row>
    <row r="143" spans="1:63" x14ac:dyDescent="0.25">
      <c r="A143">
        <v>142</v>
      </c>
      <c r="B143" t="s">
        <v>100</v>
      </c>
      <c r="C143">
        <v>20</v>
      </c>
      <c r="D143" t="s">
        <v>101</v>
      </c>
      <c r="E143">
        <v>2003</v>
      </c>
      <c r="F143" t="s">
        <v>342</v>
      </c>
      <c r="G143" t="s">
        <v>102</v>
      </c>
      <c r="H143">
        <v>3</v>
      </c>
      <c r="I143" t="s">
        <v>88</v>
      </c>
      <c r="J143">
        <v>2</v>
      </c>
      <c r="K143">
        <v>18</v>
      </c>
      <c r="L143">
        <f t="shared" si="4"/>
        <v>0.1111111111111111</v>
      </c>
      <c r="M143" t="s">
        <v>103</v>
      </c>
      <c r="N143" t="s">
        <v>104</v>
      </c>
      <c r="O143">
        <v>33.423996000000002</v>
      </c>
      <c r="P143">
        <v>-90.915085000000005</v>
      </c>
      <c r="Q143" s="12"/>
      <c r="R143">
        <v>1.6</v>
      </c>
      <c r="S143" t="s">
        <v>105</v>
      </c>
      <c r="T143">
        <v>6.9</v>
      </c>
      <c r="U143" t="s">
        <v>82</v>
      </c>
      <c r="V143" t="s">
        <v>83</v>
      </c>
      <c r="W143" s="3" t="s">
        <v>85</v>
      </c>
      <c r="X143" s="3" t="s">
        <v>61</v>
      </c>
      <c r="Y143" s="3" t="s">
        <v>61</v>
      </c>
      <c r="Z143">
        <v>10</v>
      </c>
      <c r="AA143" s="3" t="s">
        <v>61</v>
      </c>
      <c r="AB143">
        <v>80</v>
      </c>
      <c r="AC143" t="s">
        <v>66</v>
      </c>
      <c r="AD143" s="3" t="s">
        <v>61</v>
      </c>
      <c r="AE143" s="3" t="s">
        <v>61</v>
      </c>
      <c r="AF143">
        <v>4</v>
      </c>
      <c r="AG143" s="3" t="s">
        <v>61</v>
      </c>
      <c r="AH143" t="s">
        <v>86</v>
      </c>
      <c r="AI143" t="s">
        <v>87</v>
      </c>
      <c r="AJ143" t="s">
        <v>88</v>
      </c>
      <c r="AK143" t="s">
        <v>89</v>
      </c>
      <c r="AL143" s="3" t="s">
        <v>61</v>
      </c>
      <c r="AM143" s="3" t="s">
        <v>61</v>
      </c>
      <c r="AN143" s="3" t="s">
        <v>61</v>
      </c>
      <c r="AO143" s="3" t="s">
        <v>61</v>
      </c>
      <c r="AP143" s="3" t="s">
        <v>61</v>
      </c>
      <c r="AQ143" t="s">
        <v>70</v>
      </c>
      <c r="AR143" s="13" t="s">
        <v>90</v>
      </c>
      <c r="AS143" s="13" t="s">
        <v>61</v>
      </c>
      <c r="AT143">
        <v>9.5</v>
      </c>
      <c r="AU143" t="s">
        <v>61</v>
      </c>
      <c r="AV143" s="13" t="s">
        <v>61</v>
      </c>
      <c r="AW143" s="13" t="s">
        <v>61</v>
      </c>
      <c r="AX143" s="13" t="s">
        <v>61</v>
      </c>
      <c r="AY143" s="13" t="s">
        <v>61</v>
      </c>
      <c r="AZ143" s="13" t="s">
        <v>61</v>
      </c>
      <c r="BA143" s="13">
        <v>410</v>
      </c>
      <c r="BB143" s="13" t="s">
        <v>61</v>
      </c>
      <c r="BC143" s="13">
        <v>1090</v>
      </c>
      <c r="BD143" s="13" t="s">
        <v>61</v>
      </c>
      <c r="BE143">
        <v>-0.97777581552483583</v>
      </c>
      <c r="BF143" s="13">
        <v>2360</v>
      </c>
      <c r="BG143" s="13" t="s">
        <v>61</v>
      </c>
      <c r="BH143" s="13">
        <v>2500</v>
      </c>
      <c r="BI143" t="s">
        <v>61</v>
      </c>
      <c r="BJ143">
        <v>-5.7629112836636416E-2</v>
      </c>
      <c r="BK143" t="s">
        <v>108</v>
      </c>
    </row>
    <row r="144" spans="1:63" x14ac:dyDescent="0.25">
      <c r="A144">
        <v>143</v>
      </c>
      <c r="B144" t="s">
        <v>100</v>
      </c>
      <c r="C144">
        <v>20</v>
      </c>
      <c r="D144" t="s">
        <v>101</v>
      </c>
      <c r="E144">
        <v>2003</v>
      </c>
      <c r="F144" t="s">
        <v>342</v>
      </c>
      <c r="G144" t="s">
        <v>102</v>
      </c>
      <c r="H144">
        <v>3</v>
      </c>
      <c r="I144" t="s">
        <v>88</v>
      </c>
      <c r="J144">
        <v>2</v>
      </c>
      <c r="K144">
        <v>18</v>
      </c>
      <c r="L144">
        <f t="shared" si="4"/>
        <v>0.1111111111111111</v>
      </c>
      <c r="M144" t="s">
        <v>103</v>
      </c>
      <c r="N144" t="s">
        <v>104</v>
      </c>
      <c r="O144">
        <v>33.423996000000002</v>
      </c>
      <c r="P144">
        <v>-90.915085000000005</v>
      </c>
      <c r="Q144" s="12"/>
      <c r="R144">
        <v>1.6</v>
      </c>
      <c r="S144" t="s">
        <v>105</v>
      </c>
      <c r="T144">
        <v>6.9</v>
      </c>
      <c r="U144" t="s">
        <v>82</v>
      </c>
      <c r="V144" t="s">
        <v>83</v>
      </c>
      <c r="W144" t="s">
        <v>85</v>
      </c>
      <c r="X144" t="s">
        <v>61</v>
      </c>
      <c r="Y144" t="s">
        <v>61</v>
      </c>
      <c r="Z144">
        <v>10</v>
      </c>
      <c r="AA144" t="s">
        <v>61</v>
      </c>
      <c r="AB144">
        <v>80</v>
      </c>
      <c r="AC144" t="s">
        <v>66</v>
      </c>
      <c r="AD144" t="s">
        <v>61</v>
      </c>
      <c r="AE144" t="s">
        <v>61</v>
      </c>
      <c r="AF144">
        <v>4</v>
      </c>
      <c r="AG144" s="3" t="s">
        <v>61</v>
      </c>
      <c r="AH144" t="s">
        <v>86</v>
      </c>
      <c r="AI144" t="s">
        <v>87</v>
      </c>
      <c r="AJ144" t="s">
        <v>88</v>
      </c>
      <c r="AK144" t="s">
        <v>89</v>
      </c>
      <c r="AL144" s="3" t="s">
        <v>61</v>
      </c>
      <c r="AM144" s="3" t="s">
        <v>61</v>
      </c>
      <c r="AN144" s="3" t="s">
        <v>61</v>
      </c>
      <c r="AO144" s="3" t="s">
        <v>61</v>
      </c>
      <c r="AP144" s="3" t="s">
        <v>61</v>
      </c>
      <c r="AQ144" t="s">
        <v>70</v>
      </c>
      <c r="AR144" s="13" t="s">
        <v>90</v>
      </c>
      <c r="AS144" s="13" t="s">
        <v>61</v>
      </c>
      <c r="AT144">
        <v>9.5</v>
      </c>
      <c r="AU144" t="s">
        <v>61</v>
      </c>
      <c r="AV144" s="13" t="s">
        <v>61</v>
      </c>
      <c r="AW144" s="13" t="s">
        <v>61</v>
      </c>
      <c r="AX144" s="13" t="s">
        <v>61</v>
      </c>
      <c r="AY144" s="13" t="s">
        <v>61</v>
      </c>
      <c r="AZ144" s="13" t="s">
        <v>61</v>
      </c>
      <c r="BA144" s="13">
        <v>330</v>
      </c>
      <c r="BB144" s="13" t="s">
        <v>61</v>
      </c>
      <c r="BC144" s="13">
        <v>150</v>
      </c>
      <c r="BD144" s="13" t="s">
        <v>61</v>
      </c>
      <c r="BE144">
        <v>0.78845736036427028</v>
      </c>
      <c r="BF144" s="13">
        <v>2510</v>
      </c>
      <c r="BG144" s="13" t="s">
        <v>61</v>
      </c>
      <c r="BH144" s="13">
        <v>2510</v>
      </c>
      <c r="BI144" t="s">
        <v>61</v>
      </c>
      <c r="BJ144">
        <v>0</v>
      </c>
      <c r="BK144" t="s">
        <v>109</v>
      </c>
    </row>
    <row r="145" spans="1:63" x14ac:dyDescent="0.25">
      <c r="A145">
        <v>144</v>
      </c>
      <c r="B145" t="s">
        <v>56</v>
      </c>
      <c r="C145">
        <v>21</v>
      </c>
      <c r="D145" t="s">
        <v>304</v>
      </c>
      <c r="E145">
        <v>2011</v>
      </c>
      <c r="F145" t="s">
        <v>339</v>
      </c>
      <c r="G145" t="s">
        <v>58</v>
      </c>
      <c r="H145">
        <v>6</v>
      </c>
      <c r="I145" s="13" t="s">
        <v>88</v>
      </c>
      <c r="J145" s="13">
        <v>2</v>
      </c>
      <c r="K145" s="13">
        <v>12</v>
      </c>
      <c r="L145">
        <f t="shared" si="4"/>
        <v>0.16666666666666666</v>
      </c>
      <c r="M145" t="s">
        <v>137</v>
      </c>
      <c r="N145" t="s">
        <v>118</v>
      </c>
      <c r="O145">
        <v>35.383868</v>
      </c>
      <c r="P145">
        <v>-77.993437999999998</v>
      </c>
      <c r="Q145" s="12"/>
      <c r="R145" t="s">
        <v>61</v>
      </c>
      <c r="S145" t="s">
        <v>62</v>
      </c>
      <c r="T145" t="s">
        <v>61</v>
      </c>
      <c r="U145" t="s">
        <v>82</v>
      </c>
      <c r="V145" t="s">
        <v>83</v>
      </c>
      <c r="W145" t="s">
        <v>134</v>
      </c>
      <c r="X145">
        <v>319</v>
      </c>
      <c r="Y145">
        <v>14</v>
      </c>
      <c r="Z145">
        <v>11</v>
      </c>
      <c r="AA145">
        <v>2008</v>
      </c>
      <c r="AB145" s="13">
        <v>134</v>
      </c>
      <c r="AC145" t="s">
        <v>66</v>
      </c>
      <c r="AD145">
        <v>154</v>
      </c>
      <c r="AE145">
        <v>3</v>
      </c>
      <c r="AF145">
        <v>6</v>
      </c>
      <c r="AG145">
        <v>2009</v>
      </c>
      <c r="AH145" t="s">
        <v>61</v>
      </c>
      <c r="AI145" t="s">
        <v>61</v>
      </c>
      <c r="AJ145" t="s">
        <v>61</v>
      </c>
      <c r="AK145" t="s">
        <v>89</v>
      </c>
      <c r="AL145">
        <v>154</v>
      </c>
      <c r="AM145">
        <v>3</v>
      </c>
      <c r="AN145">
        <v>6</v>
      </c>
      <c r="AO145">
        <v>2009</v>
      </c>
      <c r="AP145">
        <v>0</v>
      </c>
      <c r="AQ145" t="s">
        <v>70</v>
      </c>
      <c r="AR145" t="s">
        <v>90</v>
      </c>
      <c r="AS145" t="s">
        <v>61</v>
      </c>
      <c r="AT145">
        <v>4.5</v>
      </c>
      <c r="AU145" t="s">
        <v>61</v>
      </c>
      <c r="AV145">
        <v>7.5</v>
      </c>
      <c r="AW145" t="s">
        <v>61</v>
      </c>
      <c r="AX145">
        <v>29</v>
      </c>
      <c r="AY145" t="s">
        <v>61</v>
      </c>
      <c r="AZ145">
        <v>-1.3523928094442093</v>
      </c>
      <c r="BA145" t="s">
        <v>61</v>
      </c>
      <c r="BB145" t="s">
        <v>61</v>
      </c>
      <c r="BC145" t="s">
        <v>61</v>
      </c>
      <c r="BD145" t="s">
        <v>61</v>
      </c>
      <c r="BE145" t="s">
        <v>61</v>
      </c>
      <c r="BF145" t="s">
        <v>61</v>
      </c>
      <c r="BG145" t="s">
        <v>61</v>
      </c>
      <c r="BH145" t="s">
        <v>61</v>
      </c>
      <c r="BI145" t="s">
        <v>61</v>
      </c>
      <c r="BJ145" t="s">
        <v>61</v>
      </c>
      <c r="BK145" t="s">
        <v>307</v>
      </c>
    </row>
    <row r="146" spans="1:63" x14ac:dyDescent="0.25">
      <c r="A146">
        <v>145</v>
      </c>
      <c r="B146" t="s">
        <v>56</v>
      </c>
      <c r="C146">
        <v>21</v>
      </c>
      <c r="D146" t="s">
        <v>304</v>
      </c>
      <c r="E146">
        <v>2011</v>
      </c>
      <c r="F146" t="s">
        <v>339</v>
      </c>
      <c r="G146" t="s">
        <v>58</v>
      </c>
      <c r="H146">
        <v>6</v>
      </c>
      <c r="I146" s="13" t="s">
        <v>88</v>
      </c>
      <c r="J146" s="13">
        <v>2</v>
      </c>
      <c r="K146" s="13">
        <v>12</v>
      </c>
      <c r="L146">
        <f t="shared" si="4"/>
        <v>0.16666666666666666</v>
      </c>
      <c r="M146" t="s">
        <v>306</v>
      </c>
      <c r="N146" t="s">
        <v>118</v>
      </c>
      <c r="O146">
        <v>35.263261</v>
      </c>
      <c r="P146" t="s">
        <v>274</v>
      </c>
      <c r="Q146" s="12"/>
      <c r="R146" t="s">
        <v>61</v>
      </c>
      <c r="S146" t="s">
        <v>62</v>
      </c>
      <c r="T146" t="s">
        <v>61</v>
      </c>
      <c r="U146" t="s">
        <v>82</v>
      </c>
      <c r="V146" t="s">
        <v>83</v>
      </c>
      <c r="W146" t="s">
        <v>134</v>
      </c>
      <c r="X146">
        <v>290</v>
      </c>
      <c r="Y146">
        <v>16</v>
      </c>
      <c r="Z146">
        <v>10</v>
      </c>
      <c r="AA146">
        <v>2008</v>
      </c>
      <c r="AB146" s="13">
        <v>134</v>
      </c>
      <c r="AC146" t="s">
        <v>66</v>
      </c>
      <c r="AD146">
        <v>147</v>
      </c>
      <c r="AE146">
        <v>27</v>
      </c>
      <c r="AF146">
        <v>5</v>
      </c>
      <c r="AG146">
        <v>2009</v>
      </c>
      <c r="AH146" t="s">
        <v>61</v>
      </c>
      <c r="AI146" t="s">
        <v>61</v>
      </c>
      <c r="AJ146" t="s">
        <v>61</v>
      </c>
      <c r="AK146" t="s">
        <v>89</v>
      </c>
      <c r="AL146">
        <v>147</v>
      </c>
      <c r="AM146">
        <v>27</v>
      </c>
      <c r="AN146">
        <v>5</v>
      </c>
      <c r="AO146">
        <v>2009</v>
      </c>
      <c r="AP146">
        <v>0</v>
      </c>
      <c r="AQ146" t="s">
        <v>70</v>
      </c>
      <c r="AR146" t="s">
        <v>90</v>
      </c>
      <c r="AS146" t="s">
        <v>61</v>
      </c>
      <c r="AT146">
        <v>8</v>
      </c>
      <c r="AU146" t="s">
        <v>61</v>
      </c>
      <c r="AV146">
        <v>1.2</v>
      </c>
      <c r="AW146" t="s">
        <v>61</v>
      </c>
      <c r="AX146">
        <v>11</v>
      </c>
      <c r="AY146" t="s">
        <v>61</v>
      </c>
      <c r="AZ146">
        <v>-2.2155737160044158</v>
      </c>
      <c r="BA146" t="s">
        <v>61</v>
      </c>
      <c r="BB146" t="s">
        <v>61</v>
      </c>
      <c r="BC146" t="s">
        <v>61</v>
      </c>
      <c r="BD146" t="s">
        <v>61</v>
      </c>
      <c r="BE146" t="s">
        <v>61</v>
      </c>
      <c r="BF146" t="s">
        <v>61</v>
      </c>
      <c r="BG146" t="s">
        <v>61</v>
      </c>
      <c r="BH146" t="s">
        <v>61</v>
      </c>
      <c r="BI146" t="s">
        <v>61</v>
      </c>
      <c r="BJ146" t="s">
        <v>61</v>
      </c>
    </row>
    <row r="147" spans="1:63" x14ac:dyDescent="0.25">
      <c r="A147">
        <v>146</v>
      </c>
      <c r="B147" t="s">
        <v>56</v>
      </c>
      <c r="C147">
        <v>21</v>
      </c>
      <c r="D147" t="s">
        <v>304</v>
      </c>
      <c r="E147">
        <v>2011</v>
      </c>
      <c r="F147" t="s">
        <v>339</v>
      </c>
      <c r="G147" t="s">
        <v>58</v>
      </c>
      <c r="H147">
        <v>6</v>
      </c>
      <c r="I147" s="13" t="s">
        <v>88</v>
      </c>
      <c r="J147" s="13">
        <v>2</v>
      </c>
      <c r="K147" s="13">
        <v>12</v>
      </c>
      <c r="L147">
        <f t="shared" si="4"/>
        <v>0.16666666666666666</v>
      </c>
      <c r="M147" t="s">
        <v>305</v>
      </c>
      <c r="N147" t="s">
        <v>118</v>
      </c>
      <c r="O147">
        <v>35.903838</v>
      </c>
      <c r="P147">
        <v>-76.755424000000005</v>
      </c>
      <c r="Q147" s="12"/>
      <c r="R147" t="s">
        <v>61</v>
      </c>
      <c r="S147" t="s">
        <v>62</v>
      </c>
      <c r="T147" t="s">
        <v>61</v>
      </c>
      <c r="U147" t="s">
        <v>82</v>
      </c>
      <c r="V147" t="s">
        <v>83</v>
      </c>
      <c r="W147" t="s">
        <v>134</v>
      </c>
      <c r="X147">
        <v>295</v>
      </c>
      <c r="Y147">
        <v>21</v>
      </c>
      <c r="Z147">
        <v>10</v>
      </c>
      <c r="AA147">
        <v>2008</v>
      </c>
      <c r="AB147" s="13">
        <v>134</v>
      </c>
      <c r="AC147" t="s">
        <v>66</v>
      </c>
      <c r="AD147">
        <v>148</v>
      </c>
      <c r="AE147">
        <v>28</v>
      </c>
      <c r="AF147">
        <v>5</v>
      </c>
      <c r="AG147">
        <v>2009</v>
      </c>
      <c r="AH147" t="s">
        <v>61</v>
      </c>
      <c r="AI147" t="s">
        <v>61</v>
      </c>
      <c r="AJ147" t="s">
        <v>61</v>
      </c>
      <c r="AK147" t="s">
        <v>89</v>
      </c>
      <c r="AL147">
        <v>148</v>
      </c>
      <c r="AM147">
        <v>28</v>
      </c>
      <c r="AN147">
        <v>5</v>
      </c>
      <c r="AO147">
        <v>2009</v>
      </c>
      <c r="AP147">
        <v>0</v>
      </c>
      <c r="AQ147" t="s">
        <v>70</v>
      </c>
      <c r="AR147" t="s">
        <v>90</v>
      </c>
      <c r="AS147" t="s">
        <v>61</v>
      </c>
      <c r="AT147">
        <v>8</v>
      </c>
      <c r="AU147" t="s">
        <v>314</v>
      </c>
      <c r="AV147">
        <v>0.13</v>
      </c>
      <c r="AW147" t="s">
        <v>61</v>
      </c>
      <c r="AX147">
        <v>0.65</v>
      </c>
      <c r="AY147" t="s">
        <v>61</v>
      </c>
      <c r="AZ147">
        <v>-1.6094379124341003</v>
      </c>
      <c r="BA147" t="s">
        <v>61</v>
      </c>
      <c r="BB147" t="s">
        <v>61</v>
      </c>
      <c r="BC147" t="s">
        <v>61</v>
      </c>
      <c r="BD147" t="s">
        <v>61</v>
      </c>
      <c r="BE147" t="s">
        <v>61</v>
      </c>
      <c r="BF147" t="s">
        <v>61</v>
      </c>
      <c r="BG147" t="s">
        <v>61</v>
      </c>
      <c r="BH147" t="s">
        <v>61</v>
      </c>
      <c r="BI147" t="s">
        <v>61</v>
      </c>
      <c r="BJ147" t="s">
        <v>61</v>
      </c>
    </row>
    <row r="148" spans="1:63" x14ac:dyDescent="0.25">
      <c r="A148">
        <v>147</v>
      </c>
      <c r="B148" t="s">
        <v>100</v>
      </c>
      <c r="C148">
        <v>22</v>
      </c>
      <c r="D148" t="s">
        <v>178</v>
      </c>
      <c r="E148">
        <v>2011</v>
      </c>
      <c r="F148" t="s">
        <v>339</v>
      </c>
      <c r="G148" t="s">
        <v>289</v>
      </c>
      <c r="H148">
        <v>6</v>
      </c>
      <c r="I148" t="s">
        <v>88</v>
      </c>
      <c r="J148">
        <v>2</v>
      </c>
      <c r="K148">
        <v>12</v>
      </c>
      <c r="L148">
        <f t="shared" si="4"/>
        <v>0.16666666666666666</v>
      </c>
      <c r="M148" t="s">
        <v>179</v>
      </c>
      <c r="N148" t="s">
        <v>60</v>
      </c>
      <c r="O148">
        <v>31.474437000000002</v>
      </c>
      <c r="P148">
        <v>-83.530773999999994</v>
      </c>
      <c r="Q148" s="12"/>
      <c r="R148" t="s">
        <v>61</v>
      </c>
      <c r="S148" t="s">
        <v>62</v>
      </c>
      <c r="T148" t="s">
        <v>61</v>
      </c>
      <c r="U148" t="s">
        <v>82</v>
      </c>
      <c r="V148" t="s">
        <v>83</v>
      </c>
      <c r="W148" t="s">
        <v>134</v>
      </c>
      <c r="X148" t="s">
        <v>61</v>
      </c>
      <c r="Y148" t="s">
        <v>61</v>
      </c>
      <c r="Z148">
        <v>11</v>
      </c>
      <c r="AA148" t="s">
        <v>61</v>
      </c>
      <c r="AB148">
        <v>84</v>
      </c>
      <c r="AC148" t="s">
        <v>66</v>
      </c>
      <c r="AD148" t="s">
        <v>61</v>
      </c>
      <c r="AE148" t="s">
        <v>61</v>
      </c>
      <c r="AF148">
        <v>4</v>
      </c>
      <c r="AG148" s="3" t="s">
        <v>61</v>
      </c>
      <c r="AH148" t="s">
        <v>346</v>
      </c>
      <c r="AI148" t="s">
        <v>67</v>
      </c>
      <c r="AJ148" t="s">
        <v>88</v>
      </c>
      <c r="AK148" t="s">
        <v>69</v>
      </c>
      <c r="AL148" s="3" t="s">
        <v>61</v>
      </c>
      <c r="AM148" s="3" t="s">
        <v>61</v>
      </c>
      <c r="AN148">
        <v>5</v>
      </c>
      <c r="AO148" s="3" t="s">
        <v>61</v>
      </c>
      <c r="AP148" s="3" t="s">
        <v>61</v>
      </c>
      <c r="AQ148" t="s">
        <v>70</v>
      </c>
      <c r="AR148" t="s">
        <v>71</v>
      </c>
      <c r="AS148" t="s">
        <v>72</v>
      </c>
      <c r="AT148">
        <v>1.8</v>
      </c>
      <c r="AU148" t="s">
        <v>61</v>
      </c>
      <c r="AV148" s="13">
        <v>3.6</v>
      </c>
      <c r="AW148" t="s">
        <v>61</v>
      </c>
      <c r="AX148" s="13">
        <v>3.3</v>
      </c>
      <c r="AY148" s="13" t="s">
        <v>61</v>
      </c>
      <c r="AZ148">
        <v>8.7011376989629893E-2</v>
      </c>
      <c r="BA148" t="s">
        <v>61</v>
      </c>
      <c r="BB148" t="s">
        <v>61</v>
      </c>
      <c r="BC148" t="s">
        <v>61</v>
      </c>
      <c r="BD148" t="s">
        <v>61</v>
      </c>
      <c r="BE148" t="s">
        <v>61</v>
      </c>
      <c r="BF148" t="s">
        <v>61</v>
      </c>
      <c r="BG148" t="s">
        <v>61</v>
      </c>
      <c r="BH148" t="s">
        <v>61</v>
      </c>
      <c r="BI148" t="s">
        <v>61</v>
      </c>
      <c r="BJ148" t="s">
        <v>61</v>
      </c>
      <c r="BK148" t="s">
        <v>180</v>
      </c>
    </row>
    <row r="149" spans="1:63" x14ac:dyDescent="0.25">
      <c r="A149">
        <v>148</v>
      </c>
      <c r="B149" t="s">
        <v>100</v>
      </c>
      <c r="C149">
        <v>22</v>
      </c>
      <c r="D149" t="s">
        <v>178</v>
      </c>
      <c r="E149">
        <v>2011</v>
      </c>
      <c r="F149" t="s">
        <v>339</v>
      </c>
      <c r="G149" t="s">
        <v>289</v>
      </c>
      <c r="H149">
        <v>6</v>
      </c>
      <c r="I149" t="s">
        <v>88</v>
      </c>
      <c r="J149">
        <v>2</v>
      </c>
      <c r="K149">
        <v>12</v>
      </c>
      <c r="L149">
        <f t="shared" si="4"/>
        <v>0.16666666666666666</v>
      </c>
      <c r="M149" t="s">
        <v>179</v>
      </c>
      <c r="N149" t="s">
        <v>60</v>
      </c>
      <c r="O149">
        <v>31.474437000000002</v>
      </c>
      <c r="P149">
        <v>-83.530773999999994</v>
      </c>
      <c r="Q149" s="12"/>
      <c r="R149" t="s">
        <v>61</v>
      </c>
      <c r="S149" t="s">
        <v>62</v>
      </c>
      <c r="T149" t="s">
        <v>61</v>
      </c>
      <c r="U149" t="s">
        <v>82</v>
      </c>
      <c r="V149" t="s">
        <v>83</v>
      </c>
      <c r="W149" t="s">
        <v>134</v>
      </c>
      <c r="X149" t="s">
        <v>61</v>
      </c>
      <c r="Y149" t="s">
        <v>61</v>
      </c>
      <c r="Z149">
        <v>11</v>
      </c>
      <c r="AA149" t="s">
        <v>61</v>
      </c>
      <c r="AB149">
        <v>84</v>
      </c>
      <c r="AC149" t="s">
        <v>66</v>
      </c>
      <c r="AD149" t="s">
        <v>61</v>
      </c>
      <c r="AE149" t="s">
        <v>61</v>
      </c>
      <c r="AF149">
        <v>4</v>
      </c>
      <c r="AG149" s="3" t="s">
        <v>61</v>
      </c>
      <c r="AH149" t="s">
        <v>181</v>
      </c>
      <c r="AI149" t="s">
        <v>151</v>
      </c>
      <c r="AJ149" t="s">
        <v>88</v>
      </c>
      <c r="AK149" t="s">
        <v>69</v>
      </c>
      <c r="AL149" s="3" t="s">
        <v>61</v>
      </c>
      <c r="AM149" s="3" t="s">
        <v>61</v>
      </c>
      <c r="AN149">
        <v>5</v>
      </c>
      <c r="AO149" s="3" t="s">
        <v>61</v>
      </c>
      <c r="AP149" s="3" t="s">
        <v>61</v>
      </c>
      <c r="AQ149" t="s">
        <v>70</v>
      </c>
      <c r="AR149" t="s">
        <v>71</v>
      </c>
      <c r="AS149" t="s">
        <v>72</v>
      </c>
      <c r="AT149">
        <v>1.8</v>
      </c>
      <c r="AU149" t="s">
        <v>61</v>
      </c>
      <c r="AV149" s="13">
        <v>2.6</v>
      </c>
      <c r="AW149" t="s">
        <v>61</v>
      </c>
      <c r="AX149" s="13">
        <v>2.7</v>
      </c>
      <c r="AY149" t="s">
        <v>61</v>
      </c>
      <c r="AZ149">
        <v>-3.7740327982847086E-2</v>
      </c>
      <c r="BA149" t="s">
        <v>61</v>
      </c>
      <c r="BB149" t="s">
        <v>61</v>
      </c>
      <c r="BC149" t="s">
        <v>61</v>
      </c>
      <c r="BD149" t="s">
        <v>61</v>
      </c>
      <c r="BE149" t="s">
        <v>61</v>
      </c>
      <c r="BF149" t="s">
        <v>61</v>
      </c>
      <c r="BG149" t="s">
        <v>61</v>
      </c>
      <c r="BH149" t="s">
        <v>61</v>
      </c>
      <c r="BI149" t="s">
        <v>61</v>
      </c>
      <c r="BJ149" t="s">
        <v>61</v>
      </c>
      <c r="BK149" t="s">
        <v>182</v>
      </c>
    </row>
    <row r="150" spans="1:63" x14ac:dyDescent="0.25">
      <c r="A150">
        <v>149</v>
      </c>
      <c r="B150" t="s">
        <v>100</v>
      </c>
      <c r="C150">
        <v>22</v>
      </c>
      <c r="D150" t="s">
        <v>178</v>
      </c>
      <c r="E150">
        <v>2011</v>
      </c>
      <c r="F150" t="s">
        <v>339</v>
      </c>
      <c r="G150" t="s">
        <v>289</v>
      </c>
      <c r="H150">
        <v>6</v>
      </c>
      <c r="I150" t="s">
        <v>88</v>
      </c>
      <c r="J150">
        <v>2</v>
      </c>
      <c r="K150">
        <v>12</v>
      </c>
      <c r="L150">
        <f t="shared" si="4"/>
        <v>0.16666666666666666</v>
      </c>
      <c r="M150" t="s">
        <v>179</v>
      </c>
      <c r="N150" t="s">
        <v>60</v>
      </c>
      <c r="O150">
        <v>31.474437000000002</v>
      </c>
      <c r="P150">
        <v>-83.530773999999994</v>
      </c>
      <c r="Q150" s="12"/>
      <c r="R150" t="s">
        <v>61</v>
      </c>
      <c r="S150" t="s">
        <v>62</v>
      </c>
      <c r="T150" t="s">
        <v>61</v>
      </c>
      <c r="U150" t="s">
        <v>82</v>
      </c>
      <c r="V150" t="s">
        <v>83</v>
      </c>
      <c r="W150" t="s">
        <v>65</v>
      </c>
      <c r="X150" t="s">
        <v>61</v>
      </c>
      <c r="Y150" t="s">
        <v>61</v>
      </c>
      <c r="Z150">
        <v>11</v>
      </c>
      <c r="AA150" t="s">
        <v>61</v>
      </c>
      <c r="AB150">
        <v>84</v>
      </c>
      <c r="AC150" t="s">
        <v>66</v>
      </c>
      <c r="AD150" t="s">
        <v>61</v>
      </c>
      <c r="AE150" t="s">
        <v>61</v>
      </c>
      <c r="AF150">
        <v>4</v>
      </c>
      <c r="AG150" s="3" t="s">
        <v>61</v>
      </c>
      <c r="AH150" t="s">
        <v>346</v>
      </c>
      <c r="AI150" t="s">
        <v>67</v>
      </c>
      <c r="AJ150" t="s">
        <v>88</v>
      </c>
      <c r="AK150" t="s">
        <v>69</v>
      </c>
      <c r="AL150" s="3" t="s">
        <v>61</v>
      </c>
      <c r="AM150" s="3" t="s">
        <v>61</v>
      </c>
      <c r="AN150">
        <v>5</v>
      </c>
      <c r="AO150" s="3" t="s">
        <v>61</v>
      </c>
      <c r="AP150" s="3" t="s">
        <v>61</v>
      </c>
      <c r="AQ150" t="s">
        <v>70</v>
      </c>
      <c r="AR150" t="s">
        <v>71</v>
      </c>
      <c r="AS150" t="s">
        <v>72</v>
      </c>
      <c r="AT150">
        <v>1.8</v>
      </c>
      <c r="AU150" t="s">
        <v>61</v>
      </c>
      <c r="AV150" s="13">
        <v>5.2</v>
      </c>
      <c r="AW150" t="s">
        <v>61</v>
      </c>
      <c r="AX150" s="13">
        <v>18.100000000000001</v>
      </c>
      <c r="AY150" t="s">
        <v>61</v>
      </c>
      <c r="AZ150">
        <v>-1.2472533126843985</v>
      </c>
      <c r="BA150" t="s">
        <v>61</v>
      </c>
      <c r="BB150" t="s">
        <v>61</v>
      </c>
      <c r="BC150" t="s">
        <v>61</v>
      </c>
      <c r="BD150" t="s">
        <v>61</v>
      </c>
      <c r="BE150" t="s">
        <v>61</v>
      </c>
      <c r="BF150" t="s">
        <v>61</v>
      </c>
      <c r="BG150" t="s">
        <v>61</v>
      </c>
      <c r="BH150" t="s">
        <v>61</v>
      </c>
      <c r="BI150" t="s">
        <v>61</v>
      </c>
      <c r="BJ150" t="s">
        <v>61</v>
      </c>
      <c r="BK150" t="s">
        <v>183</v>
      </c>
    </row>
    <row r="151" spans="1:63" x14ac:dyDescent="0.25">
      <c r="A151">
        <v>150</v>
      </c>
      <c r="B151" t="s">
        <v>100</v>
      </c>
      <c r="C151">
        <v>22</v>
      </c>
      <c r="D151" t="s">
        <v>178</v>
      </c>
      <c r="E151">
        <v>2011</v>
      </c>
      <c r="F151" t="s">
        <v>339</v>
      </c>
      <c r="G151" t="s">
        <v>289</v>
      </c>
      <c r="H151">
        <v>6</v>
      </c>
      <c r="I151" t="s">
        <v>88</v>
      </c>
      <c r="J151">
        <v>2</v>
      </c>
      <c r="K151">
        <v>12</v>
      </c>
      <c r="L151">
        <f t="shared" si="4"/>
        <v>0.16666666666666666</v>
      </c>
      <c r="M151" t="s">
        <v>179</v>
      </c>
      <c r="N151" t="s">
        <v>60</v>
      </c>
      <c r="O151">
        <v>31.474437000000002</v>
      </c>
      <c r="P151">
        <v>-83.530773999999994</v>
      </c>
      <c r="Q151" s="12"/>
      <c r="R151" t="s">
        <v>61</v>
      </c>
      <c r="S151" t="s">
        <v>62</v>
      </c>
      <c r="T151" t="s">
        <v>61</v>
      </c>
      <c r="U151" t="s">
        <v>82</v>
      </c>
      <c r="V151" t="s">
        <v>83</v>
      </c>
      <c r="W151" t="s">
        <v>134</v>
      </c>
      <c r="X151" t="s">
        <v>61</v>
      </c>
      <c r="Y151" t="s">
        <v>61</v>
      </c>
      <c r="Z151">
        <v>11</v>
      </c>
      <c r="AA151" t="s">
        <v>61</v>
      </c>
      <c r="AB151">
        <v>84</v>
      </c>
      <c r="AC151" t="s">
        <v>66</v>
      </c>
      <c r="AD151" t="s">
        <v>61</v>
      </c>
      <c r="AE151" t="s">
        <v>61</v>
      </c>
      <c r="AF151">
        <v>4</v>
      </c>
      <c r="AG151" s="3" t="s">
        <v>61</v>
      </c>
      <c r="AH151" t="s">
        <v>346</v>
      </c>
      <c r="AI151" t="s">
        <v>67</v>
      </c>
      <c r="AJ151" t="s">
        <v>88</v>
      </c>
      <c r="AK151" t="s">
        <v>69</v>
      </c>
      <c r="AL151" s="3" t="s">
        <v>61</v>
      </c>
      <c r="AM151" s="3" t="s">
        <v>61</v>
      </c>
      <c r="AN151">
        <v>5</v>
      </c>
      <c r="AO151" s="3" t="s">
        <v>61</v>
      </c>
      <c r="AP151" s="3" t="s">
        <v>61</v>
      </c>
      <c r="AQ151" t="s">
        <v>70</v>
      </c>
      <c r="AR151" t="s">
        <v>71</v>
      </c>
      <c r="AS151" t="s">
        <v>72</v>
      </c>
      <c r="AT151">
        <v>1.3</v>
      </c>
      <c r="AU151" t="s">
        <v>61</v>
      </c>
      <c r="AV151" s="13">
        <v>4.0999999999999996</v>
      </c>
      <c r="AW151" t="s">
        <v>61</v>
      </c>
      <c r="AX151" s="13">
        <v>3.3</v>
      </c>
      <c r="AY151" t="s">
        <v>61</v>
      </c>
      <c r="AZ151">
        <v>0.21706450523782758</v>
      </c>
      <c r="BA151" t="s">
        <v>61</v>
      </c>
      <c r="BB151" t="s">
        <v>61</v>
      </c>
      <c r="BC151" t="s">
        <v>61</v>
      </c>
      <c r="BD151" t="s">
        <v>61</v>
      </c>
      <c r="BE151" t="s">
        <v>61</v>
      </c>
      <c r="BF151" t="s">
        <v>61</v>
      </c>
      <c r="BG151" t="s">
        <v>61</v>
      </c>
      <c r="BH151" t="s">
        <v>61</v>
      </c>
      <c r="BI151" t="s">
        <v>61</v>
      </c>
      <c r="BJ151" t="s">
        <v>61</v>
      </c>
      <c r="BK151" t="s">
        <v>184</v>
      </c>
    </row>
    <row r="152" spans="1:63" x14ac:dyDescent="0.25">
      <c r="A152">
        <v>151</v>
      </c>
      <c r="B152" t="s">
        <v>100</v>
      </c>
      <c r="C152">
        <v>22</v>
      </c>
      <c r="D152" t="s">
        <v>178</v>
      </c>
      <c r="E152">
        <v>2011</v>
      </c>
      <c r="F152" t="s">
        <v>339</v>
      </c>
      <c r="G152" t="s">
        <v>289</v>
      </c>
      <c r="H152">
        <v>6</v>
      </c>
      <c r="I152" t="s">
        <v>88</v>
      </c>
      <c r="J152">
        <v>2</v>
      </c>
      <c r="K152">
        <v>12</v>
      </c>
      <c r="L152">
        <f t="shared" si="4"/>
        <v>0.16666666666666666</v>
      </c>
      <c r="M152" t="s">
        <v>179</v>
      </c>
      <c r="N152" t="s">
        <v>60</v>
      </c>
      <c r="O152">
        <v>31.474437000000002</v>
      </c>
      <c r="P152">
        <v>-83.530773999999994</v>
      </c>
      <c r="Q152" s="12"/>
      <c r="R152" t="s">
        <v>61</v>
      </c>
      <c r="S152" t="s">
        <v>62</v>
      </c>
      <c r="T152" t="s">
        <v>61</v>
      </c>
      <c r="U152" t="s">
        <v>82</v>
      </c>
      <c r="V152" t="s">
        <v>83</v>
      </c>
      <c r="W152" t="s">
        <v>134</v>
      </c>
      <c r="X152" t="s">
        <v>61</v>
      </c>
      <c r="Y152" t="s">
        <v>61</v>
      </c>
      <c r="Z152">
        <v>11</v>
      </c>
      <c r="AA152" t="s">
        <v>61</v>
      </c>
      <c r="AB152">
        <v>84</v>
      </c>
      <c r="AC152" t="s">
        <v>66</v>
      </c>
      <c r="AD152" t="s">
        <v>61</v>
      </c>
      <c r="AE152" t="s">
        <v>61</v>
      </c>
      <c r="AF152">
        <v>4</v>
      </c>
      <c r="AG152" s="3" t="s">
        <v>61</v>
      </c>
      <c r="AH152" t="s">
        <v>181</v>
      </c>
      <c r="AI152" t="s">
        <v>151</v>
      </c>
      <c r="AJ152" t="s">
        <v>88</v>
      </c>
      <c r="AK152" t="s">
        <v>69</v>
      </c>
      <c r="AL152" s="3" t="s">
        <v>61</v>
      </c>
      <c r="AM152" s="3" t="s">
        <v>61</v>
      </c>
      <c r="AN152">
        <v>5</v>
      </c>
      <c r="AO152" s="3" t="s">
        <v>61</v>
      </c>
      <c r="AP152" s="3" t="s">
        <v>61</v>
      </c>
      <c r="AQ152" t="s">
        <v>70</v>
      </c>
      <c r="AR152" t="s">
        <v>71</v>
      </c>
      <c r="AS152" t="s">
        <v>72</v>
      </c>
      <c r="AT152">
        <v>1.3</v>
      </c>
      <c r="AU152" t="s">
        <v>61</v>
      </c>
      <c r="AV152" s="13">
        <v>3.3</v>
      </c>
      <c r="AW152" t="s">
        <v>61</v>
      </c>
      <c r="AX152" s="13">
        <v>2.7</v>
      </c>
      <c r="AY152" t="s">
        <v>61</v>
      </c>
      <c r="AZ152">
        <v>0.20067069546215105</v>
      </c>
      <c r="BA152" t="s">
        <v>61</v>
      </c>
      <c r="BB152" t="s">
        <v>61</v>
      </c>
      <c r="BC152" t="s">
        <v>61</v>
      </c>
      <c r="BD152" t="s">
        <v>61</v>
      </c>
      <c r="BE152" t="s">
        <v>61</v>
      </c>
      <c r="BF152" t="s">
        <v>61</v>
      </c>
      <c r="BG152" t="s">
        <v>61</v>
      </c>
      <c r="BH152" t="s">
        <v>61</v>
      </c>
      <c r="BI152" t="s">
        <v>61</v>
      </c>
      <c r="BJ152" t="s">
        <v>61</v>
      </c>
      <c r="BK152" t="s">
        <v>185</v>
      </c>
    </row>
    <row r="153" spans="1:63" x14ac:dyDescent="0.25">
      <c r="A153">
        <v>152</v>
      </c>
      <c r="B153" t="s">
        <v>100</v>
      </c>
      <c r="C153">
        <v>22</v>
      </c>
      <c r="D153" t="s">
        <v>178</v>
      </c>
      <c r="E153">
        <v>2011</v>
      </c>
      <c r="F153" t="s">
        <v>339</v>
      </c>
      <c r="G153" t="s">
        <v>289</v>
      </c>
      <c r="H153">
        <v>6</v>
      </c>
      <c r="I153" t="s">
        <v>88</v>
      </c>
      <c r="J153">
        <v>2</v>
      </c>
      <c r="K153">
        <v>12</v>
      </c>
      <c r="L153">
        <f t="shared" si="4"/>
        <v>0.16666666666666666</v>
      </c>
      <c r="M153" t="s">
        <v>179</v>
      </c>
      <c r="N153" t="s">
        <v>60</v>
      </c>
      <c r="O153">
        <v>31.474437000000002</v>
      </c>
      <c r="P153">
        <v>-83.530773999999994</v>
      </c>
      <c r="Q153" s="12"/>
      <c r="R153" t="s">
        <v>61</v>
      </c>
      <c r="S153" t="s">
        <v>62</v>
      </c>
      <c r="T153" t="s">
        <v>61</v>
      </c>
      <c r="U153" t="s">
        <v>82</v>
      </c>
      <c r="V153" t="s">
        <v>83</v>
      </c>
      <c r="W153" t="s">
        <v>65</v>
      </c>
      <c r="X153" t="s">
        <v>61</v>
      </c>
      <c r="Y153" t="s">
        <v>61</v>
      </c>
      <c r="Z153">
        <v>11</v>
      </c>
      <c r="AA153" t="s">
        <v>61</v>
      </c>
      <c r="AB153">
        <v>84</v>
      </c>
      <c r="AC153" t="s">
        <v>66</v>
      </c>
      <c r="AD153" t="s">
        <v>61</v>
      </c>
      <c r="AE153" t="s">
        <v>61</v>
      </c>
      <c r="AF153">
        <v>4</v>
      </c>
      <c r="AG153" s="3" t="s">
        <v>61</v>
      </c>
      <c r="AH153" t="s">
        <v>346</v>
      </c>
      <c r="AI153" t="s">
        <v>67</v>
      </c>
      <c r="AJ153" t="s">
        <v>88</v>
      </c>
      <c r="AK153" t="s">
        <v>69</v>
      </c>
      <c r="AL153" s="3" t="s">
        <v>61</v>
      </c>
      <c r="AM153" s="3" t="s">
        <v>61</v>
      </c>
      <c r="AN153">
        <v>5</v>
      </c>
      <c r="AO153" s="3" t="s">
        <v>61</v>
      </c>
      <c r="AP153" s="3" t="s">
        <v>61</v>
      </c>
      <c r="AQ153" t="s">
        <v>70</v>
      </c>
      <c r="AR153" t="s">
        <v>71</v>
      </c>
      <c r="AS153" t="s">
        <v>72</v>
      </c>
      <c r="AT153">
        <v>1.3</v>
      </c>
      <c r="AU153" t="s">
        <v>61</v>
      </c>
      <c r="AV153" s="13">
        <v>15.9</v>
      </c>
      <c r="AW153" t="s">
        <v>61</v>
      </c>
      <c r="AX153" s="13">
        <v>18.100000000000001</v>
      </c>
      <c r="AY153" t="s">
        <v>61</v>
      </c>
      <c r="AZ153">
        <v>-0.12959282904559424</v>
      </c>
      <c r="BA153" t="s">
        <v>61</v>
      </c>
      <c r="BB153" t="s">
        <v>61</v>
      </c>
      <c r="BC153" t="s">
        <v>61</v>
      </c>
      <c r="BD153" t="s">
        <v>61</v>
      </c>
      <c r="BE153" t="s">
        <v>61</v>
      </c>
      <c r="BF153" t="s">
        <v>61</v>
      </c>
      <c r="BG153" t="s">
        <v>61</v>
      </c>
      <c r="BH153" t="s">
        <v>61</v>
      </c>
      <c r="BI153" t="s">
        <v>61</v>
      </c>
      <c r="BJ153" t="s">
        <v>61</v>
      </c>
      <c r="BK153" t="s">
        <v>186</v>
      </c>
    </row>
    <row r="154" spans="1:63" x14ac:dyDescent="0.25">
      <c r="A154">
        <v>153</v>
      </c>
      <c r="B154" t="s">
        <v>100</v>
      </c>
      <c r="C154">
        <v>22</v>
      </c>
      <c r="D154" t="s">
        <v>178</v>
      </c>
      <c r="E154">
        <v>2011</v>
      </c>
      <c r="F154" t="s">
        <v>339</v>
      </c>
      <c r="G154" t="s">
        <v>289</v>
      </c>
      <c r="H154">
        <v>6</v>
      </c>
      <c r="I154" t="s">
        <v>88</v>
      </c>
      <c r="J154">
        <v>2</v>
      </c>
      <c r="K154">
        <v>12</v>
      </c>
      <c r="L154">
        <f t="shared" si="4"/>
        <v>0.16666666666666666</v>
      </c>
      <c r="M154" t="s">
        <v>179</v>
      </c>
      <c r="N154" t="s">
        <v>60</v>
      </c>
      <c r="O154">
        <v>31.474437000000002</v>
      </c>
      <c r="P154">
        <v>-83.530773999999994</v>
      </c>
      <c r="Q154" s="12"/>
      <c r="R154" t="s">
        <v>61</v>
      </c>
      <c r="S154" t="s">
        <v>62</v>
      </c>
      <c r="T154" t="s">
        <v>61</v>
      </c>
      <c r="U154" t="s">
        <v>82</v>
      </c>
      <c r="V154" t="s">
        <v>83</v>
      </c>
      <c r="W154" t="s">
        <v>134</v>
      </c>
      <c r="X154" t="s">
        <v>61</v>
      </c>
      <c r="Y154" t="s">
        <v>61</v>
      </c>
      <c r="Z154">
        <v>11</v>
      </c>
      <c r="AA154" t="s">
        <v>61</v>
      </c>
      <c r="AB154">
        <v>84</v>
      </c>
      <c r="AC154" t="s">
        <v>66</v>
      </c>
      <c r="AD154" t="s">
        <v>61</v>
      </c>
      <c r="AE154" t="s">
        <v>61</v>
      </c>
      <c r="AF154">
        <v>4</v>
      </c>
      <c r="AG154" s="3" t="s">
        <v>61</v>
      </c>
      <c r="AH154" t="s">
        <v>346</v>
      </c>
      <c r="AI154" t="s">
        <v>67</v>
      </c>
      <c r="AJ154" t="s">
        <v>88</v>
      </c>
      <c r="AK154" t="s">
        <v>69</v>
      </c>
      <c r="AL154" s="3" t="s">
        <v>61</v>
      </c>
      <c r="AM154" s="3" t="s">
        <v>61</v>
      </c>
      <c r="AN154">
        <v>5</v>
      </c>
      <c r="AO154" s="3" t="s">
        <v>61</v>
      </c>
      <c r="AP154" s="3" t="s">
        <v>61</v>
      </c>
      <c r="AQ154" t="s">
        <v>70</v>
      </c>
      <c r="AR154" t="s">
        <v>71</v>
      </c>
      <c r="AS154" t="s">
        <v>72</v>
      </c>
      <c r="AT154">
        <v>1.4</v>
      </c>
      <c r="AU154" t="s">
        <v>61</v>
      </c>
      <c r="AV154" s="13">
        <v>3.4</v>
      </c>
      <c r="AW154" t="s">
        <v>61</v>
      </c>
      <c r="AX154" s="13">
        <v>3.3</v>
      </c>
      <c r="AY154" t="s">
        <v>61</v>
      </c>
      <c r="AZ154">
        <v>2.9852963149681128E-2</v>
      </c>
      <c r="BA154" t="s">
        <v>61</v>
      </c>
      <c r="BB154" t="s">
        <v>61</v>
      </c>
      <c r="BC154" t="s">
        <v>61</v>
      </c>
      <c r="BD154" t="s">
        <v>61</v>
      </c>
      <c r="BE154" t="s">
        <v>61</v>
      </c>
      <c r="BF154" t="s">
        <v>61</v>
      </c>
      <c r="BG154" t="s">
        <v>61</v>
      </c>
      <c r="BH154" t="s">
        <v>61</v>
      </c>
      <c r="BI154" t="s">
        <v>61</v>
      </c>
      <c r="BJ154" t="s">
        <v>61</v>
      </c>
      <c r="BK154" t="s">
        <v>187</v>
      </c>
    </row>
    <row r="155" spans="1:63" x14ac:dyDescent="0.25">
      <c r="A155">
        <v>154</v>
      </c>
      <c r="B155" t="s">
        <v>100</v>
      </c>
      <c r="C155">
        <v>22</v>
      </c>
      <c r="D155" t="s">
        <v>178</v>
      </c>
      <c r="E155">
        <v>2011</v>
      </c>
      <c r="F155" t="s">
        <v>339</v>
      </c>
      <c r="G155" t="s">
        <v>289</v>
      </c>
      <c r="H155">
        <v>6</v>
      </c>
      <c r="I155" t="s">
        <v>88</v>
      </c>
      <c r="J155">
        <v>2</v>
      </c>
      <c r="K155">
        <v>12</v>
      </c>
      <c r="L155">
        <f t="shared" si="4"/>
        <v>0.16666666666666666</v>
      </c>
      <c r="M155" t="s">
        <v>179</v>
      </c>
      <c r="N155" t="s">
        <v>60</v>
      </c>
      <c r="O155">
        <v>31.474437000000002</v>
      </c>
      <c r="P155">
        <v>-83.530773999999994</v>
      </c>
      <c r="Q155" s="12"/>
      <c r="R155" t="s">
        <v>61</v>
      </c>
      <c r="S155" t="s">
        <v>62</v>
      </c>
      <c r="T155" t="s">
        <v>61</v>
      </c>
      <c r="U155" t="s">
        <v>82</v>
      </c>
      <c r="V155" t="s">
        <v>83</v>
      </c>
      <c r="W155" t="s">
        <v>134</v>
      </c>
      <c r="X155" t="s">
        <v>61</v>
      </c>
      <c r="Y155" t="s">
        <v>61</v>
      </c>
      <c r="Z155">
        <v>11</v>
      </c>
      <c r="AA155" t="s">
        <v>61</v>
      </c>
      <c r="AB155">
        <v>84</v>
      </c>
      <c r="AC155" t="s">
        <v>66</v>
      </c>
      <c r="AD155" t="s">
        <v>61</v>
      </c>
      <c r="AE155" t="s">
        <v>61</v>
      </c>
      <c r="AF155">
        <v>4</v>
      </c>
      <c r="AG155" s="3" t="s">
        <v>61</v>
      </c>
      <c r="AH155" t="s">
        <v>181</v>
      </c>
      <c r="AI155" t="s">
        <v>151</v>
      </c>
      <c r="AJ155" t="s">
        <v>88</v>
      </c>
      <c r="AK155" t="s">
        <v>69</v>
      </c>
      <c r="AL155" s="3" t="s">
        <v>61</v>
      </c>
      <c r="AM155" s="3" t="s">
        <v>61</v>
      </c>
      <c r="AN155">
        <v>5</v>
      </c>
      <c r="AO155" s="3" t="s">
        <v>61</v>
      </c>
      <c r="AP155" s="3" t="s">
        <v>61</v>
      </c>
      <c r="AQ155" t="s">
        <v>70</v>
      </c>
      <c r="AR155" t="s">
        <v>71</v>
      </c>
      <c r="AS155" t="s">
        <v>72</v>
      </c>
      <c r="AT155">
        <v>1.4</v>
      </c>
      <c r="AU155" t="s">
        <v>61</v>
      </c>
      <c r="AV155" s="13">
        <v>4.3</v>
      </c>
      <c r="AW155" t="s">
        <v>61</v>
      </c>
      <c r="AX155" s="13">
        <v>2.7</v>
      </c>
      <c r="AY155" t="s">
        <v>61</v>
      </c>
      <c r="AZ155">
        <v>0.4653632496892332</v>
      </c>
      <c r="BA155" t="s">
        <v>61</v>
      </c>
      <c r="BB155" t="s">
        <v>61</v>
      </c>
      <c r="BC155" t="s">
        <v>61</v>
      </c>
      <c r="BD155" t="s">
        <v>61</v>
      </c>
      <c r="BE155" t="s">
        <v>61</v>
      </c>
      <c r="BF155" t="s">
        <v>61</v>
      </c>
      <c r="BG155" t="s">
        <v>61</v>
      </c>
      <c r="BH155" t="s">
        <v>61</v>
      </c>
      <c r="BI155" t="s">
        <v>61</v>
      </c>
      <c r="BJ155" t="s">
        <v>61</v>
      </c>
      <c r="BK155" t="s">
        <v>188</v>
      </c>
    </row>
    <row r="156" spans="1:63" x14ac:dyDescent="0.25">
      <c r="A156">
        <v>155</v>
      </c>
      <c r="B156" t="s">
        <v>100</v>
      </c>
      <c r="C156">
        <v>22</v>
      </c>
      <c r="D156" t="s">
        <v>178</v>
      </c>
      <c r="E156">
        <v>2011</v>
      </c>
      <c r="F156" t="s">
        <v>339</v>
      </c>
      <c r="G156" t="s">
        <v>289</v>
      </c>
      <c r="H156">
        <v>6</v>
      </c>
      <c r="I156" t="s">
        <v>88</v>
      </c>
      <c r="J156">
        <v>2</v>
      </c>
      <c r="K156">
        <v>12</v>
      </c>
      <c r="L156">
        <f t="shared" si="4"/>
        <v>0.16666666666666666</v>
      </c>
      <c r="M156" t="s">
        <v>179</v>
      </c>
      <c r="N156" t="s">
        <v>60</v>
      </c>
      <c r="O156">
        <v>31.474437000000002</v>
      </c>
      <c r="P156">
        <v>-83.530773999999994</v>
      </c>
      <c r="Q156" s="12"/>
      <c r="R156" t="s">
        <v>61</v>
      </c>
      <c r="S156" t="s">
        <v>62</v>
      </c>
      <c r="T156" t="s">
        <v>61</v>
      </c>
      <c r="U156" t="s">
        <v>82</v>
      </c>
      <c r="V156" t="s">
        <v>83</v>
      </c>
      <c r="W156" t="s">
        <v>65</v>
      </c>
      <c r="X156" t="s">
        <v>61</v>
      </c>
      <c r="Y156" t="s">
        <v>61</v>
      </c>
      <c r="Z156">
        <v>11</v>
      </c>
      <c r="AA156" t="s">
        <v>61</v>
      </c>
      <c r="AB156">
        <v>84</v>
      </c>
      <c r="AC156" t="s">
        <v>66</v>
      </c>
      <c r="AD156" t="s">
        <v>61</v>
      </c>
      <c r="AE156" t="s">
        <v>61</v>
      </c>
      <c r="AF156">
        <v>4</v>
      </c>
      <c r="AG156" s="3" t="s">
        <v>61</v>
      </c>
      <c r="AH156" t="s">
        <v>346</v>
      </c>
      <c r="AI156" t="s">
        <v>67</v>
      </c>
      <c r="AJ156" t="s">
        <v>88</v>
      </c>
      <c r="AK156" t="s">
        <v>69</v>
      </c>
      <c r="AL156" s="3" t="s">
        <v>61</v>
      </c>
      <c r="AM156" s="3" t="s">
        <v>61</v>
      </c>
      <c r="AN156">
        <v>5</v>
      </c>
      <c r="AO156" s="3" t="s">
        <v>61</v>
      </c>
      <c r="AP156" s="3" t="s">
        <v>61</v>
      </c>
      <c r="AQ156" t="s">
        <v>70</v>
      </c>
      <c r="AR156" t="s">
        <v>71</v>
      </c>
      <c r="AS156" t="s">
        <v>72</v>
      </c>
      <c r="AT156">
        <v>1.4</v>
      </c>
      <c r="AU156" t="s">
        <v>61</v>
      </c>
      <c r="AV156" s="13">
        <v>4.9000000000000004</v>
      </c>
      <c r="AW156" t="s">
        <v>61</v>
      </c>
      <c r="AX156" s="13">
        <v>18.100000000000001</v>
      </c>
      <c r="AY156" t="s">
        <v>61</v>
      </c>
      <c r="AZ156">
        <v>-1.3066767331551992</v>
      </c>
      <c r="BA156" t="s">
        <v>61</v>
      </c>
      <c r="BB156" t="s">
        <v>61</v>
      </c>
      <c r="BC156" t="s">
        <v>61</v>
      </c>
      <c r="BD156" t="s">
        <v>61</v>
      </c>
      <c r="BE156" t="s">
        <v>61</v>
      </c>
      <c r="BF156" t="s">
        <v>61</v>
      </c>
      <c r="BG156" t="s">
        <v>61</v>
      </c>
      <c r="BH156" t="s">
        <v>61</v>
      </c>
      <c r="BI156" t="s">
        <v>61</v>
      </c>
      <c r="BJ156" t="s">
        <v>61</v>
      </c>
      <c r="BK156" t="s">
        <v>189</v>
      </c>
    </row>
    <row r="157" spans="1:63" x14ac:dyDescent="0.25">
      <c r="A157">
        <v>156</v>
      </c>
      <c r="B157" t="s">
        <v>100</v>
      </c>
      <c r="C157">
        <v>22</v>
      </c>
      <c r="D157" t="s">
        <v>178</v>
      </c>
      <c r="E157">
        <v>2011</v>
      </c>
      <c r="F157" t="s">
        <v>339</v>
      </c>
      <c r="G157" t="s">
        <v>289</v>
      </c>
      <c r="H157">
        <v>6</v>
      </c>
      <c r="I157" t="s">
        <v>88</v>
      </c>
      <c r="J157">
        <v>2</v>
      </c>
      <c r="K157">
        <v>12</v>
      </c>
      <c r="L157">
        <f t="shared" si="4"/>
        <v>0.16666666666666666</v>
      </c>
      <c r="M157" t="s">
        <v>179</v>
      </c>
      <c r="N157" t="s">
        <v>60</v>
      </c>
      <c r="O157">
        <v>31.474437000000002</v>
      </c>
      <c r="P157">
        <v>-83.530773999999994</v>
      </c>
      <c r="Q157" s="12"/>
      <c r="R157" t="s">
        <v>61</v>
      </c>
      <c r="S157" t="s">
        <v>62</v>
      </c>
      <c r="T157" t="s">
        <v>61</v>
      </c>
      <c r="U157" t="s">
        <v>82</v>
      </c>
      <c r="V157" t="s">
        <v>83</v>
      </c>
      <c r="W157" t="s">
        <v>134</v>
      </c>
      <c r="X157" t="s">
        <v>61</v>
      </c>
      <c r="Y157" t="s">
        <v>61</v>
      </c>
      <c r="Z157">
        <v>11</v>
      </c>
      <c r="AA157" t="s">
        <v>61</v>
      </c>
      <c r="AB157">
        <v>84</v>
      </c>
      <c r="AC157" t="s">
        <v>66</v>
      </c>
      <c r="AD157" t="s">
        <v>61</v>
      </c>
      <c r="AE157" t="s">
        <v>61</v>
      </c>
      <c r="AF157">
        <v>4</v>
      </c>
      <c r="AG157" s="3" t="s">
        <v>61</v>
      </c>
      <c r="AH157" t="s">
        <v>346</v>
      </c>
      <c r="AI157" t="s">
        <v>67</v>
      </c>
      <c r="AJ157" t="s">
        <v>88</v>
      </c>
      <c r="AK157" t="s">
        <v>69</v>
      </c>
      <c r="AL157" s="3" t="s">
        <v>61</v>
      </c>
      <c r="AM157" s="3" t="s">
        <v>61</v>
      </c>
      <c r="AN157">
        <v>5</v>
      </c>
      <c r="AO157" s="3" t="s">
        <v>61</v>
      </c>
      <c r="AP157" s="3" t="s">
        <v>61</v>
      </c>
      <c r="AQ157" t="s">
        <v>70</v>
      </c>
      <c r="AR157" t="s">
        <v>71</v>
      </c>
      <c r="AS157" t="s">
        <v>72</v>
      </c>
      <c r="AT157">
        <v>0.6</v>
      </c>
      <c r="AU157" t="s">
        <v>61</v>
      </c>
      <c r="AV157" s="13">
        <v>4.0999999999999996</v>
      </c>
      <c r="AW157" t="s">
        <v>61</v>
      </c>
      <c r="AX157" s="13">
        <v>3.3</v>
      </c>
      <c r="AY157" t="s">
        <v>61</v>
      </c>
      <c r="AZ157">
        <v>0.21706450523782758</v>
      </c>
      <c r="BA157" t="s">
        <v>61</v>
      </c>
      <c r="BB157" t="s">
        <v>61</v>
      </c>
      <c r="BC157" t="s">
        <v>61</v>
      </c>
      <c r="BD157" t="s">
        <v>61</v>
      </c>
      <c r="BE157" t="s">
        <v>61</v>
      </c>
      <c r="BF157" t="s">
        <v>61</v>
      </c>
      <c r="BG157" t="s">
        <v>61</v>
      </c>
      <c r="BH157" t="s">
        <v>61</v>
      </c>
      <c r="BI157" t="s">
        <v>61</v>
      </c>
      <c r="BJ157" t="s">
        <v>61</v>
      </c>
      <c r="BK157" t="s">
        <v>190</v>
      </c>
    </row>
    <row r="158" spans="1:63" x14ac:dyDescent="0.25">
      <c r="A158">
        <v>157</v>
      </c>
      <c r="B158" t="s">
        <v>100</v>
      </c>
      <c r="C158">
        <v>22</v>
      </c>
      <c r="D158" t="s">
        <v>178</v>
      </c>
      <c r="E158">
        <v>2011</v>
      </c>
      <c r="F158" t="s">
        <v>339</v>
      </c>
      <c r="G158" t="s">
        <v>289</v>
      </c>
      <c r="H158">
        <v>6</v>
      </c>
      <c r="I158" t="s">
        <v>88</v>
      </c>
      <c r="J158">
        <v>2</v>
      </c>
      <c r="K158">
        <v>12</v>
      </c>
      <c r="L158">
        <f t="shared" si="4"/>
        <v>0.16666666666666666</v>
      </c>
      <c r="M158" t="s">
        <v>179</v>
      </c>
      <c r="N158" t="s">
        <v>60</v>
      </c>
      <c r="O158">
        <v>31.474437000000002</v>
      </c>
      <c r="P158">
        <v>-83.530773999999994</v>
      </c>
      <c r="Q158" s="12"/>
      <c r="R158" t="s">
        <v>61</v>
      </c>
      <c r="S158" t="s">
        <v>62</v>
      </c>
      <c r="T158" t="s">
        <v>61</v>
      </c>
      <c r="U158" t="s">
        <v>82</v>
      </c>
      <c r="V158" t="s">
        <v>83</v>
      </c>
      <c r="W158" t="s">
        <v>134</v>
      </c>
      <c r="X158" t="s">
        <v>61</v>
      </c>
      <c r="Y158" t="s">
        <v>61</v>
      </c>
      <c r="Z158">
        <v>11</v>
      </c>
      <c r="AA158" t="s">
        <v>61</v>
      </c>
      <c r="AB158">
        <v>84</v>
      </c>
      <c r="AC158" t="s">
        <v>66</v>
      </c>
      <c r="AD158" t="s">
        <v>61</v>
      </c>
      <c r="AE158" t="s">
        <v>61</v>
      </c>
      <c r="AF158">
        <v>4</v>
      </c>
      <c r="AG158" s="3" t="s">
        <v>61</v>
      </c>
      <c r="AH158" t="s">
        <v>181</v>
      </c>
      <c r="AI158" t="s">
        <v>151</v>
      </c>
      <c r="AJ158" t="s">
        <v>88</v>
      </c>
      <c r="AK158" t="s">
        <v>69</v>
      </c>
      <c r="AL158" s="3" t="s">
        <v>61</v>
      </c>
      <c r="AM158" s="3" t="s">
        <v>61</v>
      </c>
      <c r="AN158">
        <v>5</v>
      </c>
      <c r="AO158" s="3" t="s">
        <v>61</v>
      </c>
      <c r="AP158" s="3" t="s">
        <v>61</v>
      </c>
      <c r="AQ158" t="s">
        <v>70</v>
      </c>
      <c r="AR158" t="s">
        <v>71</v>
      </c>
      <c r="AS158" t="s">
        <v>72</v>
      </c>
      <c r="AT158">
        <v>0.6</v>
      </c>
      <c r="AU158" t="s">
        <v>61</v>
      </c>
      <c r="AV158" s="13">
        <v>6</v>
      </c>
      <c r="AW158" t="s">
        <v>61</v>
      </c>
      <c r="AX158" s="13">
        <v>2.7</v>
      </c>
      <c r="AY158" t="s">
        <v>61</v>
      </c>
      <c r="AZ158">
        <v>0.7985076962177714</v>
      </c>
      <c r="BA158" t="s">
        <v>61</v>
      </c>
      <c r="BB158" t="s">
        <v>61</v>
      </c>
      <c r="BC158" t="s">
        <v>61</v>
      </c>
      <c r="BD158" t="s">
        <v>61</v>
      </c>
      <c r="BE158" t="s">
        <v>61</v>
      </c>
      <c r="BF158" t="s">
        <v>61</v>
      </c>
      <c r="BG158" t="s">
        <v>61</v>
      </c>
      <c r="BH158" t="s">
        <v>61</v>
      </c>
      <c r="BI158" t="s">
        <v>61</v>
      </c>
      <c r="BJ158" t="s">
        <v>61</v>
      </c>
      <c r="BK158" t="s">
        <v>191</v>
      </c>
    </row>
    <row r="159" spans="1:63" x14ac:dyDescent="0.25">
      <c r="A159">
        <v>158</v>
      </c>
      <c r="B159" t="s">
        <v>100</v>
      </c>
      <c r="C159">
        <v>22</v>
      </c>
      <c r="D159" t="s">
        <v>178</v>
      </c>
      <c r="E159">
        <v>2011</v>
      </c>
      <c r="F159" t="s">
        <v>339</v>
      </c>
      <c r="G159" t="s">
        <v>289</v>
      </c>
      <c r="H159">
        <v>6</v>
      </c>
      <c r="I159" t="s">
        <v>88</v>
      </c>
      <c r="J159">
        <v>2</v>
      </c>
      <c r="K159">
        <v>12</v>
      </c>
      <c r="L159">
        <f t="shared" si="4"/>
        <v>0.16666666666666666</v>
      </c>
      <c r="M159" t="s">
        <v>179</v>
      </c>
      <c r="N159" t="s">
        <v>60</v>
      </c>
      <c r="O159">
        <v>31.474437000000002</v>
      </c>
      <c r="P159">
        <v>-83.530773999999994</v>
      </c>
      <c r="Q159" s="12"/>
      <c r="R159" t="s">
        <v>61</v>
      </c>
      <c r="S159" t="s">
        <v>62</v>
      </c>
      <c r="T159" t="s">
        <v>61</v>
      </c>
      <c r="U159" t="s">
        <v>82</v>
      </c>
      <c r="V159" t="s">
        <v>83</v>
      </c>
      <c r="W159" t="s">
        <v>65</v>
      </c>
      <c r="X159" t="s">
        <v>61</v>
      </c>
      <c r="Y159" t="s">
        <v>61</v>
      </c>
      <c r="Z159">
        <v>11</v>
      </c>
      <c r="AA159" t="s">
        <v>61</v>
      </c>
      <c r="AB159">
        <v>84</v>
      </c>
      <c r="AC159" t="s">
        <v>66</v>
      </c>
      <c r="AD159" t="s">
        <v>61</v>
      </c>
      <c r="AE159" t="s">
        <v>61</v>
      </c>
      <c r="AF159">
        <v>4</v>
      </c>
      <c r="AG159" s="3" t="s">
        <v>61</v>
      </c>
      <c r="AH159" t="s">
        <v>346</v>
      </c>
      <c r="AI159" t="s">
        <v>67</v>
      </c>
      <c r="AJ159" t="s">
        <v>88</v>
      </c>
      <c r="AK159" t="s">
        <v>69</v>
      </c>
      <c r="AL159" s="3" t="s">
        <v>61</v>
      </c>
      <c r="AM159" s="3" t="s">
        <v>61</v>
      </c>
      <c r="AN159">
        <v>5</v>
      </c>
      <c r="AO159" s="3" t="s">
        <v>61</v>
      </c>
      <c r="AP159" s="3" t="s">
        <v>61</v>
      </c>
      <c r="AQ159" t="s">
        <v>70</v>
      </c>
      <c r="AR159" t="s">
        <v>71</v>
      </c>
      <c r="AS159" t="s">
        <v>72</v>
      </c>
      <c r="AT159">
        <v>0.6</v>
      </c>
      <c r="AU159" t="s">
        <v>61</v>
      </c>
      <c r="AV159" s="13">
        <v>4.8</v>
      </c>
      <c r="AW159" t="s">
        <v>61</v>
      </c>
      <c r="AX159" s="13">
        <v>18.100000000000001</v>
      </c>
      <c r="AY159" t="s">
        <v>61</v>
      </c>
      <c r="AZ159">
        <v>-1.3272960203579349</v>
      </c>
      <c r="BA159" t="s">
        <v>61</v>
      </c>
      <c r="BB159" t="s">
        <v>61</v>
      </c>
      <c r="BC159" t="s">
        <v>61</v>
      </c>
      <c r="BD159" t="s">
        <v>61</v>
      </c>
      <c r="BE159" t="s">
        <v>61</v>
      </c>
      <c r="BF159" t="s">
        <v>61</v>
      </c>
      <c r="BG159" t="s">
        <v>61</v>
      </c>
      <c r="BH159" t="s">
        <v>61</v>
      </c>
      <c r="BI159" t="s">
        <v>61</v>
      </c>
      <c r="BJ159" t="s">
        <v>61</v>
      </c>
      <c r="BK159" t="s">
        <v>192</v>
      </c>
    </row>
    <row r="160" spans="1:63" x14ac:dyDescent="0.25">
      <c r="A160">
        <v>159</v>
      </c>
      <c r="B160" t="s">
        <v>56</v>
      </c>
      <c r="C160">
        <v>23</v>
      </c>
      <c r="D160" t="s">
        <v>311</v>
      </c>
      <c r="E160">
        <v>2018</v>
      </c>
      <c r="F160" t="s">
        <v>339</v>
      </c>
      <c r="G160" t="s">
        <v>289</v>
      </c>
      <c r="H160">
        <v>6</v>
      </c>
      <c r="I160" s="13" t="s">
        <v>68</v>
      </c>
      <c r="J160" s="13">
        <v>2</v>
      </c>
      <c r="K160" s="13">
        <v>6</v>
      </c>
      <c r="L160">
        <f t="shared" si="4"/>
        <v>0.33333333333333331</v>
      </c>
      <c r="M160" t="s">
        <v>312</v>
      </c>
      <c r="N160" t="s">
        <v>118</v>
      </c>
      <c r="O160" s="3">
        <v>36.125059</v>
      </c>
      <c r="P160" s="3">
        <v>-77.175647999999995</v>
      </c>
      <c r="Q160" s="12"/>
      <c r="R160" t="s">
        <v>61</v>
      </c>
      <c r="S160" t="s">
        <v>119</v>
      </c>
      <c r="T160" t="s">
        <v>61</v>
      </c>
      <c r="U160" t="s">
        <v>313</v>
      </c>
      <c r="V160" t="s">
        <v>75</v>
      </c>
      <c r="W160" t="s">
        <v>134</v>
      </c>
      <c r="X160" s="13">
        <v>281</v>
      </c>
      <c r="Y160">
        <v>8</v>
      </c>
      <c r="Z160">
        <v>10</v>
      </c>
      <c r="AA160">
        <v>2014</v>
      </c>
      <c r="AB160" s="13">
        <v>146</v>
      </c>
      <c r="AC160" t="s">
        <v>66</v>
      </c>
      <c r="AD160" s="13">
        <v>135</v>
      </c>
      <c r="AE160">
        <v>15</v>
      </c>
      <c r="AF160">
        <v>5</v>
      </c>
      <c r="AG160">
        <v>2015</v>
      </c>
      <c r="AH160" t="s">
        <v>138</v>
      </c>
      <c r="AI160" t="s">
        <v>139</v>
      </c>
      <c r="AJ160" t="s">
        <v>68</v>
      </c>
      <c r="AK160" t="s">
        <v>69</v>
      </c>
      <c r="AL160" s="13">
        <v>141</v>
      </c>
      <c r="AM160">
        <v>21</v>
      </c>
      <c r="AN160">
        <v>5</v>
      </c>
      <c r="AO160">
        <v>2015</v>
      </c>
      <c r="AP160">
        <f t="shared" ref="AP160:AP177" si="5">AL160-AD160</f>
        <v>6</v>
      </c>
      <c r="AQ160" t="s">
        <v>70</v>
      </c>
      <c r="AR160" t="s">
        <v>90</v>
      </c>
      <c r="AS160" t="s">
        <v>61</v>
      </c>
      <c r="AT160">
        <v>5.9</v>
      </c>
      <c r="AU160" t="s">
        <v>61</v>
      </c>
      <c r="AV160" t="s">
        <v>61</v>
      </c>
      <c r="AW160" t="s">
        <v>61</v>
      </c>
      <c r="AX160" t="s">
        <v>61</v>
      </c>
      <c r="AY160" t="s">
        <v>61</v>
      </c>
      <c r="AZ160" t="s">
        <v>61</v>
      </c>
      <c r="BA160">
        <v>3749</v>
      </c>
      <c r="BB160" t="s">
        <v>61</v>
      </c>
      <c r="BC160">
        <v>5975</v>
      </c>
      <c r="BD160" t="s">
        <v>61</v>
      </c>
      <c r="BE160">
        <v>-0.46609496006379936</v>
      </c>
      <c r="BF160">
        <v>298</v>
      </c>
      <c r="BG160" t="s">
        <v>61</v>
      </c>
      <c r="BH160">
        <v>10</v>
      </c>
      <c r="BI160" t="s">
        <v>61</v>
      </c>
      <c r="BJ160">
        <v>3.3945083935113587</v>
      </c>
      <c r="BK160" t="s">
        <v>315</v>
      </c>
    </row>
    <row r="161" spans="1:62" x14ac:dyDescent="0.25">
      <c r="A161">
        <v>160</v>
      </c>
      <c r="B161" t="s">
        <v>56</v>
      </c>
      <c r="C161">
        <v>23</v>
      </c>
      <c r="D161" t="s">
        <v>311</v>
      </c>
      <c r="E161">
        <v>2018</v>
      </c>
      <c r="F161" t="s">
        <v>339</v>
      </c>
      <c r="G161" t="s">
        <v>289</v>
      </c>
      <c r="H161">
        <v>6</v>
      </c>
      <c r="I161" s="13" t="s">
        <v>68</v>
      </c>
      <c r="J161" s="13">
        <v>2</v>
      </c>
      <c r="K161" s="13">
        <v>6</v>
      </c>
      <c r="L161">
        <f t="shared" si="4"/>
        <v>0.33333333333333331</v>
      </c>
      <c r="M161" t="s">
        <v>312</v>
      </c>
      <c r="N161" t="s">
        <v>118</v>
      </c>
      <c r="O161" s="3">
        <v>36.125059</v>
      </c>
      <c r="P161" s="3">
        <v>-77.175647999999995</v>
      </c>
      <c r="Q161" s="12"/>
      <c r="R161" t="s">
        <v>61</v>
      </c>
      <c r="S161" t="s">
        <v>119</v>
      </c>
      <c r="T161" t="s">
        <v>61</v>
      </c>
      <c r="U161" t="s">
        <v>313</v>
      </c>
      <c r="V161" t="s">
        <v>75</v>
      </c>
      <c r="W161" t="s">
        <v>134</v>
      </c>
      <c r="X161" s="13">
        <v>281</v>
      </c>
      <c r="Y161">
        <v>8</v>
      </c>
      <c r="Z161">
        <v>10</v>
      </c>
      <c r="AA161">
        <v>2014</v>
      </c>
      <c r="AB161" s="13">
        <v>146</v>
      </c>
      <c r="AC161" t="s">
        <v>66</v>
      </c>
      <c r="AD161" s="13">
        <v>135</v>
      </c>
      <c r="AE161">
        <v>15</v>
      </c>
      <c r="AF161">
        <v>5</v>
      </c>
      <c r="AG161">
        <v>2015</v>
      </c>
      <c r="AH161" t="s">
        <v>138</v>
      </c>
      <c r="AI161" t="s">
        <v>139</v>
      </c>
      <c r="AJ161" t="s">
        <v>68</v>
      </c>
      <c r="AK161" t="s">
        <v>69</v>
      </c>
      <c r="AL161" s="13">
        <v>141</v>
      </c>
      <c r="AM161">
        <v>21</v>
      </c>
      <c r="AN161">
        <v>5</v>
      </c>
      <c r="AO161">
        <v>2015</v>
      </c>
      <c r="AP161">
        <f t="shared" si="5"/>
        <v>6</v>
      </c>
      <c r="AQ161" t="s">
        <v>70</v>
      </c>
      <c r="AR161" t="s">
        <v>90</v>
      </c>
      <c r="AS161" t="s">
        <v>61</v>
      </c>
      <c r="AT161">
        <v>5.9</v>
      </c>
      <c r="AU161" t="s">
        <v>61</v>
      </c>
      <c r="AV161" t="s">
        <v>61</v>
      </c>
      <c r="AW161" t="s">
        <v>61</v>
      </c>
      <c r="AX161" t="s">
        <v>61</v>
      </c>
      <c r="AY161" t="s">
        <v>61</v>
      </c>
      <c r="AZ161" t="s">
        <v>61</v>
      </c>
      <c r="BA161">
        <v>4126</v>
      </c>
      <c r="BB161" t="s">
        <v>61</v>
      </c>
      <c r="BC161">
        <v>5975</v>
      </c>
      <c r="BD161" t="s">
        <v>61</v>
      </c>
      <c r="BE161">
        <v>-0.37027568316851428</v>
      </c>
      <c r="BF161">
        <v>120</v>
      </c>
      <c r="BG161" t="s">
        <v>61</v>
      </c>
      <c r="BH161">
        <v>10</v>
      </c>
      <c r="BI161" t="s">
        <v>61</v>
      </c>
      <c r="BJ161">
        <v>2.4849066497880004</v>
      </c>
    </row>
    <row r="162" spans="1:62" x14ac:dyDescent="0.25">
      <c r="A162">
        <v>161</v>
      </c>
      <c r="B162" t="s">
        <v>56</v>
      </c>
      <c r="C162">
        <v>23</v>
      </c>
      <c r="D162" t="s">
        <v>311</v>
      </c>
      <c r="E162">
        <v>2018</v>
      </c>
      <c r="F162" t="s">
        <v>339</v>
      </c>
      <c r="G162" t="s">
        <v>289</v>
      </c>
      <c r="H162">
        <v>5</v>
      </c>
      <c r="I162" s="13" t="s">
        <v>68</v>
      </c>
      <c r="J162" s="13">
        <v>2</v>
      </c>
      <c r="K162" s="13">
        <v>5</v>
      </c>
      <c r="L162">
        <f t="shared" si="4"/>
        <v>0.4</v>
      </c>
      <c r="M162" t="s">
        <v>117</v>
      </c>
      <c r="N162" t="s">
        <v>118</v>
      </c>
      <c r="O162" s="13">
        <v>35.651012999999999</v>
      </c>
      <c r="P162" s="13">
        <v>-78.457183999999998</v>
      </c>
      <c r="Q162" s="12"/>
      <c r="R162" t="s">
        <v>61</v>
      </c>
      <c r="S162" t="s">
        <v>119</v>
      </c>
      <c r="T162" t="s">
        <v>61</v>
      </c>
      <c r="U162" t="s">
        <v>313</v>
      </c>
      <c r="V162" t="s">
        <v>75</v>
      </c>
      <c r="W162" t="s">
        <v>134</v>
      </c>
      <c r="X162" s="13">
        <v>289</v>
      </c>
      <c r="Y162">
        <v>16</v>
      </c>
      <c r="Z162">
        <v>10</v>
      </c>
      <c r="AA162">
        <v>2015</v>
      </c>
      <c r="AB162" s="13">
        <v>146</v>
      </c>
      <c r="AC162" t="s">
        <v>66</v>
      </c>
      <c r="AD162" s="13">
        <v>130</v>
      </c>
      <c r="AE162">
        <v>9</v>
      </c>
      <c r="AF162">
        <v>5</v>
      </c>
      <c r="AG162">
        <v>2016</v>
      </c>
      <c r="AH162" t="s">
        <v>138</v>
      </c>
      <c r="AI162" t="s">
        <v>139</v>
      </c>
      <c r="AJ162" t="s">
        <v>68</v>
      </c>
      <c r="AK162" t="s">
        <v>69</v>
      </c>
      <c r="AL162" s="13">
        <v>137</v>
      </c>
      <c r="AM162">
        <v>16</v>
      </c>
      <c r="AN162">
        <v>5</v>
      </c>
      <c r="AO162">
        <v>2016</v>
      </c>
      <c r="AP162">
        <f t="shared" si="5"/>
        <v>7</v>
      </c>
      <c r="AQ162" t="s">
        <v>70</v>
      </c>
      <c r="AR162" t="s">
        <v>90</v>
      </c>
      <c r="AS162" t="s">
        <v>61</v>
      </c>
      <c r="AT162">
        <v>3.3</v>
      </c>
      <c r="AU162" t="s">
        <v>61</v>
      </c>
      <c r="AV162" t="s">
        <v>61</v>
      </c>
      <c r="AW162" t="s">
        <v>61</v>
      </c>
      <c r="AX162" t="s">
        <v>61</v>
      </c>
      <c r="AY162" t="s">
        <v>61</v>
      </c>
      <c r="AZ162" t="s">
        <v>61</v>
      </c>
      <c r="BA162">
        <v>8826</v>
      </c>
      <c r="BB162" t="s">
        <v>61</v>
      </c>
      <c r="BC162">
        <v>5915</v>
      </c>
      <c r="BD162" t="s">
        <v>61</v>
      </c>
      <c r="BE162">
        <v>0.40021041341700542</v>
      </c>
      <c r="BF162" t="s">
        <v>61</v>
      </c>
      <c r="BG162" t="s">
        <v>61</v>
      </c>
      <c r="BH162" t="s">
        <v>61</v>
      </c>
      <c r="BI162" t="s">
        <v>61</v>
      </c>
      <c r="BJ162" t="s">
        <v>61</v>
      </c>
    </row>
    <row r="163" spans="1:62" x14ac:dyDescent="0.25">
      <c r="A163">
        <v>162</v>
      </c>
      <c r="B163" t="s">
        <v>56</v>
      </c>
      <c r="C163">
        <v>23</v>
      </c>
      <c r="D163" t="s">
        <v>311</v>
      </c>
      <c r="E163">
        <v>2018</v>
      </c>
      <c r="F163" t="s">
        <v>339</v>
      </c>
      <c r="G163" t="s">
        <v>289</v>
      </c>
      <c r="H163">
        <v>5</v>
      </c>
      <c r="I163" s="13" t="s">
        <v>68</v>
      </c>
      <c r="J163" s="13">
        <v>2</v>
      </c>
      <c r="K163" s="13">
        <v>5</v>
      </c>
      <c r="L163">
        <f t="shared" si="4"/>
        <v>0.4</v>
      </c>
      <c r="M163" t="s">
        <v>117</v>
      </c>
      <c r="N163" t="s">
        <v>118</v>
      </c>
      <c r="O163" s="13">
        <v>35.651012999999999</v>
      </c>
      <c r="P163" s="13">
        <v>-78.457183999999998</v>
      </c>
      <c r="Q163" s="12"/>
      <c r="R163" t="s">
        <v>61</v>
      </c>
      <c r="S163" t="s">
        <v>119</v>
      </c>
      <c r="T163" t="s">
        <v>61</v>
      </c>
      <c r="U163" t="s">
        <v>313</v>
      </c>
      <c r="V163" t="s">
        <v>75</v>
      </c>
      <c r="W163" t="s">
        <v>134</v>
      </c>
      <c r="X163" s="13">
        <v>289</v>
      </c>
      <c r="Y163">
        <v>16</v>
      </c>
      <c r="Z163">
        <v>10</v>
      </c>
      <c r="AA163">
        <v>2015</v>
      </c>
      <c r="AB163" s="13">
        <v>146</v>
      </c>
      <c r="AC163" t="s">
        <v>66</v>
      </c>
      <c r="AD163" s="13">
        <v>130</v>
      </c>
      <c r="AE163">
        <v>9</v>
      </c>
      <c r="AF163">
        <v>5</v>
      </c>
      <c r="AG163">
        <v>2016</v>
      </c>
      <c r="AH163" t="s">
        <v>138</v>
      </c>
      <c r="AI163" t="s">
        <v>139</v>
      </c>
      <c r="AJ163" t="s">
        <v>68</v>
      </c>
      <c r="AK163" t="s">
        <v>69</v>
      </c>
      <c r="AL163" s="13">
        <v>137</v>
      </c>
      <c r="AM163">
        <v>16</v>
      </c>
      <c r="AN163">
        <v>5</v>
      </c>
      <c r="AO163">
        <v>2016</v>
      </c>
      <c r="AP163">
        <f t="shared" si="5"/>
        <v>7</v>
      </c>
      <c r="AQ163" t="s">
        <v>70</v>
      </c>
      <c r="AR163" t="s">
        <v>90</v>
      </c>
      <c r="AS163" t="s">
        <v>61</v>
      </c>
      <c r="AT163">
        <v>3.3</v>
      </c>
      <c r="AU163" t="s">
        <v>61</v>
      </c>
      <c r="AV163" t="s">
        <v>61</v>
      </c>
      <c r="AW163" t="s">
        <v>61</v>
      </c>
      <c r="AX163" t="s">
        <v>61</v>
      </c>
      <c r="AY163" t="s">
        <v>61</v>
      </c>
      <c r="AZ163" t="s">
        <v>61</v>
      </c>
      <c r="BA163">
        <v>7089</v>
      </c>
      <c r="BB163" t="s">
        <v>61</v>
      </c>
      <c r="BC163">
        <v>5915</v>
      </c>
      <c r="BD163" t="s">
        <v>61</v>
      </c>
      <c r="BE163">
        <v>0.18105278944253031</v>
      </c>
      <c r="BF163" t="s">
        <v>61</v>
      </c>
      <c r="BG163" t="s">
        <v>61</v>
      </c>
      <c r="BH163" t="s">
        <v>61</v>
      </c>
      <c r="BI163" t="s">
        <v>61</v>
      </c>
      <c r="BJ163" t="s">
        <v>61</v>
      </c>
    </row>
    <row r="164" spans="1:62" x14ac:dyDescent="0.25">
      <c r="A164">
        <v>163</v>
      </c>
      <c r="B164" t="s">
        <v>56</v>
      </c>
      <c r="C164">
        <v>23</v>
      </c>
      <c r="D164" t="s">
        <v>311</v>
      </c>
      <c r="E164">
        <v>2018</v>
      </c>
      <c r="F164" t="s">
        <v>339</v>
      </c>
      <c r="G164" t="s">
        <v>289</v>
      </c>
      <c r="H164">
        <v>5</v>
      </c>
      <c r="I164" s="13" t="s">
        <v>68</v>
      </c>
      <c r="J164" s="13">
        <v>2</v>
      </c>
      <c r="K164" s="13">
        <v>5</v>
      </c>
      <c r="L164">
        <f t="shared" si="4"/>
        <v>0.4</v>
      </c>
      <c r="M164" t="s">
        <v>117</v>
      </c>
      <c r="N164" t="s">
        <v>118</v>
      </c>
      <c r="O164" s="13">
        <v>35.651012999999999</v>
      </c>
      <c r="P164" s="13">
        <v>-78.457183999999998</v>
      </c>
      <c r="Q164" s="12"/>
      <c r="R164" t="s">
        <v>61</v>
      </c>
      <c r="S164" t="s">
        <v>119</v>
      </c>
      <c r="T164" t="s">
        <v>61</v>
      </c>
      <c r="U164" t="s">
        <v>313</v>
      </c>
      <c r="V164" t="s">
        <v>75</v>
      </c>
      <c r="W164" t="s">
        <v>134</v>
      </c>
      <c r="X164" s="13">
        <v>289</v>
      </c>
      <c r="Y164">
        <v>16</v>
      </c>
      <c r="Z164">
        <v>10</v>
      </c>
      <c r="AA164">
        <v>2015</v>
      </c>
      <c r="AB164" s="13">
        <v>146</v>
      </c>
      <c r="AC164" t="s">
        <v>66</v>
      </c>
      <c r="AD164" s="13">
        <v>130</v>
      </c>
      <c r="AE164">
        <v>9</v>
      </c>
      <c r="AF164">
        <v>5</v>
      </c>
      <c r="AG164">
        <v>2016</v>
      </c>
      <c r="AH164" t="s">
        <v>61</v>
      </c>
      <c r="AI164" t="s">
        <v>139</v>
      </c>
      <c r="AJ164" t="s">
        <v>68</v>
      </c>
      <c r="AK164" t="s">
        <v>69</v>
      </c>
      <c r="AL164" s="13">
        <v>137</v>
      </c>
      <c r="AM164">
        <v>16</v>
      </c>
      <c r="AN164">
        <v>5</v>
      </c>
      <c r="AO164">
        <v>2016</v>
      </c>
      <c r="AP164">
        <f t="shared" si="5"/>
        <v>7</v>
      </c>
      <c r="AQ164" t="s">
        <v>70</v>
      </c>
      <c r="AR164" t="s">
        <v>90</v>
      </c>
      <c r="AS164" t="s">
        <v>61</v>
      </c>
      <c r="AT164">
        <v>5.0999999999999996</v>
      </c>
      <c r="AU164" t="s">
        <v>61</v>
      </c>
      <c r="AV164" t="s">
        <v>61</v>
      </c>
      <c r="AW164" t="s">
        <v>61</v>
      </c>
      <c r="AX164" t="s">
        <v>61</v>
      </c>
      <c r="AY164" t="s">
        <v>61</v>
      </c>
      <c r="AZ164" t="s">
        <v>61</v>
      </c>
      <c r="BA164">
        <v>5422</v>
      </c>
      <c r="BB164" t="s">
        <v>61</v>
      </c>
      <c r="BC164">
        <v>5915</v>
      </c>
      <c r="BD164" t="s">
        <v>61</v>
      </c>
      <c r="BE164">
        <v>-8.7026746353876305E-2</v>
      </c>
      <c r="BF164" t="s">
        <v>61</v>
      </c>
      <c r="BG164" t="s">
        <v>61</v>
      </c>
      <c r="BH164" t="s">
        <v>61</v>
      </c>
      <c r="BI164" t="s">
        <v>61</v>
      </c>
      <c r="BJ164" t="s">
        <v>61</v>
      </c>
    </row>
    <row r="165" spans="1:62" x14ac:dyDescent="0.25">
      <c r="A165">
        <v>164</v>
      </c>
      <c r="B165" t="s">
        <v>56</v>
      </c>
      <c r="C165">
        <v>23</v>
      </c>
      <c r="D165" t="s">
        <v>311</v>
      </c>
      <c r="E165">
        <v>2018</v>
      </c>
      <c r="F165" t="s">
        <v>339</v>
      </c>
      <c r="G165" t="s">
        <v>289</v>
      </c>
      <c r="H165">
        <v>5</v>
      </c>
      <c r="I165" s="13" t="s">
        <v>68</v>
      </c>
      <c r="J165" s="13">
        <v>2</v>
      </c>
      <c r="K165" s="13">
        <v>5</v>
      </c>
      <c r="L165">
        <f t="shared" si="4"/>
        <v>0.4</v>
      </c>
      <c r="M165" t="s">
        <v>117</v>
      </c>
      <c r="N165" t="s">
        <v>118</v>
      </c>
      <c r="O165" s="13">
        <v>35.651012999999999</v>
      </c>
      <c r="P165" s="13">
        <v>-78.457183999999998</v>
      </c>
      <c r="Q165" s="12"/>
      <c r="R165" t="s">
        <v>61</v>
      </c>
      <c r="S165" t="s">
        <v>119</v>
      </c>
      <c r="T165" t="s">
        <v>61</v>
      </c>
      <c r="U165" t="s">
        <v>313</v>
      </c>
      <c r="V165" t="s">
        <v>75</v>
      </c>
      <c r="W165" t="s">
        <v>134</v>
      </c>
      <c r="X165" s="13">
        <v>289</v>
      </c>
      <c r="Y165">
        <v>16</v>
      </c>
      <c r="Z165">
        <v>10</v>
      </c>
      <c r="AA165">
        <v>2015</v>
      </c>
      <c r="AB165" s="13">
        <v>146</v>
      </c>
      <c r="AC165" t="s">
        <v>66</v>
      </c>
      <c r="AD165" s="13">
        <v>130</v>
      </c>
      <c r="AE165">
        <v>9</v>
      </c>
      <c r="AF165">
        <v>5</v>
      </c>
      <c r="AG165">
        <v>2016</v>
      </c>
      <c r="AH165" t="s">
        <v>138</v>
      </c>
      <c r="AI165" t="s">
        <v>139</v>
      </c>
      <c r="AJ165" t="s">
        <v>68</v>
      </c>
      <c r="AK165" t="s">
        <v>69</v>
      </c>
      <c r="AL165" s="13">
        <v>137</v>
      </c>
      <c r="AM165">
        <v>16</v>
      </c>
      <c r="AN165">
        <v>5</v>
      </c>
      <c r="AO165">
        <v>2016</v>
      </c>
      <c r="AP165">
        <f t="shared" si="5"/>
        <v>7</v>
      </c>
      <c r="AQ165" t="s">
        <v>70</v>
      </c>
      <c r="AR165" t="s">
        <v>90</v>
      </c>
      <c r="AS165" t="s">
        <v>61</v>
      </c>
      <c r="AT165">
        <v>3.3</v>
      </c>
      <c r="AU165" t="s">
        <v>61</v>
      </c>
      <c r="AV165" t="s">
        <v>61</v>
      </c>
      <c r="AW165" t="s">
        <v>61</v>
      </c>
      <c r="AX165" t="s">
        <v>61</v>
      </c>
      <c r="AY165" t="s">
        <v>61</v>
      </c>
      <c r="AZ165" t="s">
        <v>61</v>
      </c>
      <c r="BA165">
        <v>8244</v>
      </c>
      <c r="BB165" t="s">
        <v>61</v>
      </c>
      <c r="BC165">
        <v>5915</v>
      </c>
      <c r="BD165" t="s">
        <v>61</v>
      </c>
      <c r="BE165">
        <v>0.33199416559786249</v>
      </c>
      <c r="BF165" t="s">
        <v>61</v>
      </c>
      <c r="BG165" t="s">
        <v>61</v>
      </c>
      <c r="BH165" t="s">
        <v>61</v>
      </c>
      <c r="BI165" t="s">
        <v>61</v>
      </c>
      <c r="BJ165" t="s">
        <v>61</v>
      </c>
    </row>
    <row r="166" spans="1:62" x14ac:dyDescent="0.25">
      <c r="A166">
        <v>165</v>
      </c>
      <c r="B166" t="s">
        <v>56</v>
      </c>
      <c r="C166">
        <v>23</v>
      </c>
      <c r="D166" t="s">
        <v>311</v>
      </c>
      <c r="E166">
        <v>2018</v>
      </c>
      <c r="F166" t="s">
        <v>339</v>
      </c>
      <c r="G166" t="s">
        <v>289</v>
      </c>
      <c r="H166">
        <v>6</v>
      </c>
      <c r="I166" s="13" t="s">
        <v>68</v>
      </c>
      <c r="J166" s="13">
        <v>2</v>
      </c>
      <c r="K166" s="13">
        <v>6</v>
      </c>
      <c r="L166">
        <f t="shared" si="4"/>
        <v>0.33333333333333331</v>
      </c>
      <c r="M166" t="s">
        <v>312</v>
      </c>
      <c r="N166" t="s">
        <v>118</v>
      </c>
      <c r="O166" s="3">
        <v>36.125059</v>
      </c>
      <c r="P166" s="3">
        <v>-77.175647999999995</v>
      </c>
      <c r="Q166" s="12"/>
      <c r="R166" t="s">
        <v>61</v>
      </c>
      <c r="S166" t="s">
        <v>119</v>
      </c>
      <c r="T166" t="s">
        <v>61</v>
      </c>
      <c r="U166" t="s">
        <v>313</v>
      </c>
      <c r="V166" t="s">
        <v>75</v>
      </c>
      <c r="W166" t="s">
        <v>134</v>
      </c>
      <c r="X166" s="13">
        <v>287</v>
      </c>
      <c r="Y166">
        <v>14</v>
      </c>
      <c r="Z166">
        <v>10</v>
      </c>
      <c r="AA166">
        <v>2015</v>
      </c>
      <c r="AB166" s="13">
        <v>146</v>
      </c>
      <c r="AC166" t="s">
        <v>66</v>
      </c>
      <c r="AD166" s="13">
        <v>131</v>
      </c>
      <c r="AE166">
        <v>10</v>
      </c>
      <c r="AF166">
        <v>5</v>
      </c>
      <c r="AG166">
        <v>2016</v>
      </c>
      <c r="AH166" t="s">
        <v>138</v>
      </c>
      <c r="AI166" t="s">
        <v>139</v>
      </c>
      <c r="AJ166" t="s">
        <v>68</v>
      </c>
      <c r="AK166" t="s">
        <v>69</v>
      </c>
      <c r="AL166" s="13">
        <v>138</v>
      </c>
      <c r="AM166">
        <v>17</v>
      </c>
      <c r="AN166">
        <v>5</v>
      </c>
      <c r="AO166">
        <v>2016</v>
      </c>
      <c r="AP166">
        <f t="shared" si="5"/>
        <v>7</v>
      </c>
      <c r="AQ166" t="s">
        <v>70</v>
      </c>
      <c r="AR166" t="s">
        <v>90</v>
      </c>
      <c r="AS166" t="s">
        <v>61</v>
      </c>
      <c r="AT166">
        <v>5.8</v>
      </c>
      <c r="AU166" t="s">
        <v>61</v>
      </c>
      <c r="AV166" t="s">
        <v>61</v>
      </c>
      <c r="AW166" t="s">
        <v>61</v>
      </c>
      <c r="AX166" t="s">
        <v>61</v>
      </c>
      <c r="AY166" t="s">
        <v>61</v>
      </c>
      <c r="AZ166" t="s">
        <v>61</v>
      </c>
      <c r="BA166">
        <v>2809</v>
      </c>
      <c r="BB166" t="s">
        <v>61</v>
      </c>
      <c r="BC166">
        <v>5011</v>
      </c>
      <c r="BD166" t="s">
        <v>61</v>
      </c>
      <c r="BE166">
        <v>-0.57880694785548104</v>
      </c>
      <c r="BF166" t="s">
        <v>61</v>
      </c>
      <c r="BG166" t="s">
        <v>61</v>
      </c>
      <c r="BH166" t="s">
        <v>61</v>
      </c>
      <c r="BI166" t="s">
        <v>61</v>
      </c>
      <c r="BJ166" t="s">
        <v>61</v>
      </c>
    </row>
    <row r="167" spans="1:62" x14ac:dyDescent="0.25">
      <c r="A167">
        <v>166</v>
      </c>
      <c r="B167" t="s">
        <v>56</v>
      </c>
      <c r="C167">
        <v>23</v>
      </c>
      <c r="D167" t="s">
        <v>311</v>
      </c>
      <c r="E167">
        <v>2018</v>
      </c>
      <c r="F167" t="s">
        <v>339</v>
      </c>
      <c r="G167" t="s">
        <v>289</v>
      </c>
      <c r="H167">
        <v>6</v>
      </c>
      <c r="I167" s="13" t="s">
        <v>68</v>
      </c>
      <c r="J167" s="13">
        <v>2</v>
      </c>
      <c r="K167" s="13">
        <v>6</v>
      </c>
      <c r="L167">
        <f t="shared" si="4"/>
        <v>0.33333333333333331</v>
      </c>
      <c r="M167" t="s">
        <v>312</v>
      </c>
      <c r="N167" t="s">
        <v>118</v>
      </c>
      <c r="O167" s="3">
        <v>36.125059</v>
      </c>
      <c r="P167" s="3">
        <v>-77.175647999999995</v>
      </c>
      <c r="Q167" s="12"/>
      <c r="R167" t="s">
        <v>61</v>
      </c>
      <c r="S167" t="s">
        <v>119</v>
      </c>
      <c r="T167" t="s">
        <v>61</v>
      </c>
      <c r="U167" t="s">
        <v>313</v>
      </c>
      <c r="V167" t="s">
        <v>75</v>
      </c>
      <c r="W167" t="s">
        <v>134</v>
      </c>
      <c r="X167" s="13">
        <v>287</v>
      </c>
      <c r="Y167">
        <v>14</v>
      </c>
      <c r="Z167">
        <v>10</v>
      </c>
      <c r="AA167">
        <v>2015</v>
      </c>
      <c r="AB167" s="13">
        <v>146</v>
      </c>
      <c r="AC167" t="s">
        <v>66</v>
      </c>
      <c r="AD167" s="13">
        <v>131</v>
      </c>
      <c r="AE167">
        <v>10</v>
      </c>
      <c r="AF167">
        <v>5</v>
      </c>
      <c r="AG167">
        <v>2016</v>
      </c>
      <c r="AH167" t="s">
        <v>138</v>
      </c>
      <c r="AI167" t="s">
        <v>139</v>
      </c>
      <c r="AJ167" t="s">
        <v>68</v>
      </c>
      <c r="AK167" t="s">
        <v>69</v>
      </c>
      <c r="AL167" s="13">
        <v>138</v>
      </c>
      <c r="AM167">
        <v>17</v>
      </c>
      <c r="AN167">
        <v>5</v>
      </c>
      <c r="AO167">
        <v>2016</v>
      </c>
      <c r="AP167">
        <f t="shared" si="5"/>
        <v>7</v>
      </c>
      <c r="AQ167" t="s">
        <v>70</v>
      </c>
      <c r="AR167" t="s">
        <v>90</v>
      </c>
      <c r="AS167" t="s">
        <v>61</v>
      </c>
      <c r="AT167">
        <v>5.8</v>
      </c>
      <c r="AU167" t="s">
        <v>61</v>
      </c>
      <c r="AV167" t="s">
        <v>61</v>
      </c>
      <c r="AW167" t="s">
        <v>61</v>
      </c>
      <c r="AX167" t="s">
        <v>61</v>
      </c>
      <c r="AY167" t="s">
        <v>61</v>
      </c>
      <c r="AZ167" t="s">
        <v>61</v>
      </c>
      <c r="BA167">
        <v>4062</v>
      </c>
      <c r="BB167" t="s">
        <v>61</v>
      </c>
      <c r="BC167">
        <v>5011</v>
      </c>
      <c r="BD167" t="s">
        <v>61</v>
      </c>
      <c r="BE167">
        <v>-0.20996003281939468</v>
      </c>
      <c r="BF167" t="s">
        <v>61</v>
      </c>
      <c r="BG167" t="s">
        <v>61</v>
      </c>
      <c r="BH167" t="s">
        <v>61</v>
      </c>
      <c r="BI167" t="s">
        <v>61</v>
      </c>
      <c r="BJ167" t="s">
        <v>61</v>
      </c>
    </row>
    <row r="168" spans="1:62" x14ac:dyDescent="0.25">
      <c r="A168">
        <v>167</v>
      </c>
      <c r="B168" t="s">
        <v>56</v>
      </c>
      <c r="C168">
        <v>23</v>
      </c>
      <c r="D168" t="s">
        <v>311</v>
      </c>
      <c r="E168">
        <v>2018</v>
      </c>
      <c r="F168" t="s">
        <v>339</v>
      </c>
      <c r="G168" t="s">
        <v>289</v>
      </c>
      <c r="H168">
        <v>6</v>
      </c>
      <c r="I168" s="13" t="s">
        <v>68</v>
      </c>
      <c r="J168" s="13">
        <v>2</v>
      </c>
      <c r="K168" s="13">
        <v>6</v>
      </c>
      <c r="L168">
        <f t="shared" si="4"/>
        <v>0.33333333333333331</v>
      </c>
      <c r="M168" t="s">
        <v>312</v>
      </c>
      <c r="N168" t="s">
        <v>118</v>
      </c>
      <c r="O168" s="3">
        <v>36.125059</v>
      </c>
      <c r="P168" s="3">
        <v>-77.175647999999995</v>
      </c>
      <c r="Q168" s="12"/>
      <c r="R168" t="s">
        <v>61</v>
      </c>
      <c r="S168" t="s">
        <v>119</v>
      </c>
      <c r="T168" t="s">
        <v>61</v>
      </c>
      <c r="U168" t="s">
        <v>313</v>
      </c>
      <c r="V168" t="s">
        <v>75</v>
      </c>
      <c r="W168" t="s">
        <v>134</v>
      </c>
      <c r="X168" s="13">
        <v>287</v>
      </c>
      <c r="Y168">
        <v>14</v>
      </c>
      <c r="Z168">
        <v>10</v>
      </c>
      <c r="AA168">
        <v>2015</v>
      </c>
      <c r="AB168" s="13">
        <v>146</v>
      </c>
      <c r="AC168" t="s">
        <v>66</v>
      </c>
      <c r="AD168" s="13">
        <v>131</v>
      </c>
      <c r="AE168">
        <v>10</v>
      </c>
      <c r="AF168">
        <v>5</v>
      </c>
      <c r="AG168">
        <v>2016</v>
      </c>
      <c r="AH168" t="s">
        <v>61</v>
      </c>
      <c r="AI168" t="s">
        <v>139</v>
      </c>
      <c r="AJ168" t="s">
        <v>68</v>
      </c>
      <c r="AK168" t="s">
        <v>69</v>
      </c>
      <c r="AL168" s="13">
        <v>138</v>
      </c>
      <c r="AM168">
        <v>17</v>
      </c>
      <c r="AN168">
        <v>5</v>
      </c>
      <c r="AO168">
        <v>2016</v>
      </c>
      <c r="AP168">
        <f t="shared" si="5"/>
        <v>7</v>
      </c>
      <c r="AQ168" t="s">
        <v>70</v>
      </c>
      <c r="AR168" t="s">
        <v>90</v>
      </c>
      <c r="AS168" t="s">
        <v>61</v>
      </c>
      <c r="AT168">
        <v>6.4</v>
      </c>
      <c r="AU168" t="s">
        <v>61</v>
      </c>
      <c r="AV168" t="s">
        <v>61</v>
      </c>
      <c r="AW168" t="s">
        <v>61</v>
      </c>
      <c r="AX168" t="s">
        <v>61</v>
      </c>
      <c r="AY168" t="s">
        <v>61</v>
      </c>
      <c r="AZ168" t="s">
        <v>61</v>
      </c>
      <c r="BA168">
        <v>4362</v>
      </c>
      <c r="BB168" t="s">
        <v>61</v>
      </c>
      <c r="BC168">
        <v>5011</v>
      </c>
      <c r="BD168" t="s">
        <v>61</v>
      </c>
      <c r="BE168">
        <v>-0.1387048281981503</v>
      </c>
      <c r="BF168" t="s">
        <v>61</v>
      </c>
      <c r="BG168" t="s">
        <v>61</v>
      </c>
      <c r="BH168" t="s">
        <v>61</v>
      </c>
      <c r="BI168" t="s">
        <v>61</v>
      </c>
      <c r="BJ168" t="s">
        <v>61</v>
      </c>
    </row>
    <row r="169" spans="1:62" x14ac:dyDescent="0.25">
      <c r="A169">
        <v>168</v>
      </c>
      <c r="B169" t="s">
        <v>56</v>
      </c>
      <c r="C169">
        <v>23</v>
      </c>
      <c r="D169" t="s">
        <v>311</v>
      </c>
      <c r="E169">
        <v>2018</v>
      </c>
      <c r="F169" t="s">
        <v>339</v>
      </c>
      <c r="G169" t="s">
        <v>289</v>
      </c>
      <c r="H169">
        <v>6</v>
      </c>
      <c r="I169" s="13" t="s">
        <v>68</v>
      </c>
      <c r="J169" s="13">
        <v>2</v>
      </c>
      <c r="K169" s="13">
        <v>6</v>
      </c>
      <c r="L169">
        <f t="shared" si="4"/>
        <v>0.33333333333333331</v>
      </c>
      <c r="M169" t="s">
        <v>312</v>
      </c>
      <c r="N169" t="s">
        <v>118</v>
      </c>
      <c r="O169" s="3">
        <v>36.125059</v>
      </c>
      <c r="P169" s="3">
        <v>-77.175647999999995</v>
      </c>
      <c r="Q169" s="12"/>
      <c r="R169" t="s">
        <v>61</v>
      </c>
      <c r="S169" t="s">
        <v>119</v>
      </c>
      <c r="T169" t="s">
        <v>61</v>
      </c>
      <c r="U169" t="s">
        <v>313</v>
      </c>
      <c r="V169" t="s">
        <v>75</v>
      </c>
      <c r="W169" t="s">
        <v>134</v>
      </c>
      <c r="X169" s="13">
        <v>287</v>
      </c>
      <c r="Y169">
        <v>14</v>
      </c>
      <c r="Z169">
        <v>10</v>
      </c>
      <c r="AA169">
        <v>2015</v>
      </c>
      <c r="AB169" s="13">
        <v>146</v>
      </c>
      <c r="AC169" t="s">
        <v>66</v>
      </c>
      <c r="AD169" s="13">
        <v>131</v>
      </c>
      <c r="AE169">
        <v>10</v>
      </c>
      <c r="AF169">
        <v>5</v>
      </c>
      <c r="AG169">
        <v>2016</v>
      </c>
      <c r="AH169" t="s">
        <v>138</v>
      </c>
      <c r="AI169" t="s">
        <v>139</v>
      </c>
      <c r="AJ169" t="s">
        <v>68</v>
      </c>
      <c r="AK169" t="s">
        <v>69</v>
      </c>
      <c r="AL169" s="13">
        <v>138</v>
      </c>
      <c r="AM169">
        <v>17</v>
      </c>
      <c r="AN169">
        <v>5</v>
      </c>
      <c r="AO169">
        <v>2016</v>
      </c>
      <c r="AP169">
        <f t="shared" si="5"/>
        <v>7</v>
      </c>
      <c r="AQ169" t="s">
        <v>70</v>
      </c>
      <c r="AR169" t="s">
        <v>90</v>
      </c>
      <c r="AS169" t="s">
        <v>61</v>
      </c>
      <c r="AT169">
        <v>5.8</v>
      </c>
      <c r="AU169" t="s">
        <v>61</v>
      </c>
      <c r="AV169" t="s">
        <v>61</v>
      </c>
      <c r="AW169" t="s">
        <v>61</v>
      </c>
      <c r="AX169" t="s">
        <v>61</v>
      </c>
      <c r="AY169" t="s">
        <v>61</v>
      </c>
      <c r="AZ169" t="s">
        <v>61</v>
      </c>
      <c r="BA169">
        <v>4389</v>
      </c>
      <c r="BB169" t="s">
        <v>61</v>
      </c>
      <c r="BC169">
        <v>5011</v>
      </c>
      <c r="BD169" t="s">
        <v>61</v>
      </c>
      <c r="BE169">
        <v>-0.13253408527149063</v>
      </c>
      <c r="BF169" t="s">
        <v>61</v>
      </c>
      <c r="BG169" t="s">
        <v>61</v>
      </c>
      <c r="BH169" t="s">
        <v>61</v>
      </c>
      <c r="BI169" t="s">
        <v>61</v>
      </c>
      <c r="BJ169" t="s">
        <v>61</v>
      </c>
    </row>
    <row r="170" spans="1:62" x14ac:dyDescent="0.25">
      <c r="A170">
        <v>169</v>
      </c>
      <c r="B170" t="s">
        <v>56</v>
      </c>
      <c r="C170">
        <v>23</v>
      </c>
      <c r="D170" t="s">
        <v>311</v>
      </c>
      <c r="E170">
        <v>2018</v>
      </c>
      <c r="F170" t="s">
        <v>339</v>
      </c>
      <c r="G170" t="s">
        <v>289</v>
      </c>
      <c r="H170">
        <v>6</v>
      </c>
      <c r="I170" s="13" t="s">
        <v>68</v>
      </c>
      <c r="J170" s="13">
        <v>2</v>
      </c>
      <c r="K170" s="13">
        <v>6</v>
      </c>
      <c r="L170">
        <f t="shared" si="4"/>
        <v>0.33333333333333331</v>
      </c>
      <c r="M170" t="s">
        <v>126</v>
      </c>
      <c r="N170" t="s">
        <v>118</v>
      </c>
      <c r="O170" s="13">
        <v>35.937044999999998</v>
      </c>
      <c r="P170" s="13">
        <v>-77.791512999999995</v>
      </c>
      <c r="Q170" s="12"/>
      <c r="R170" t="s">
        <v>61</v>
      </c>
      <c r="S170" t="s">
        <v>119</v>
      </c>
      <c r="T170" t="s">
        <v>61</v>
      </c>
      <c r="U170" t="s">
        <v>313</v>
      </c>
      <c r="V170" t="s">
        <v>75</v>
      </c>
      <c r="W170" t="s">
        <v>134</v>
      </c>
      <c r="X170" s="13">
        <v>287</v>
      </c>
      <c r="Y170">
        <v>14</v>
      </c>
      <c r="Z170">
        <v>10</v>
      </c>
      <c r="AA170">
        <v>2015</v>
      </c>
      <c r="AB170" s="13">
        <v>146</v>
      </c>
      <c r="AC170" t="s">
        <v>66</v>
      </c>
      <c r="AD170" s="13">
        <v>131</v>
      </c>
      <c r="AE170">
        <v>10</v>
      </c>
      <c r="AF170">
        <v>5</v>
      </c>
      <c r="AG170">
        <v>2016</v>
      </c>
      <c r="AH170" t="s">
        <v>138</v>
      </c>
      <c r="AI170" t="s">
        <v>139</v>
      </c>
      <c r="AJ170" t="s">
        <v>68</v>
      </c>
      <c r="AK170" t="s">
        <v>69</v>
      </c>
      <c r="AL170" s="13">
        <v>145</v>
      </c>
      <c r="AM170">
        <v>24</v>
      </c>
      <c r="AN170">
        <v>5</v>
      </c>
      <c r="AO170">
        <v>2016</v>
      </c>
      <c r="AP170">
        <f t="shared" si="5"/>
        <v>14</v>
      </c>
      <c r="AQ170" t="s">
        <v>70</v>
      </c>
      <c r="AR170" t="s">
        <v>90</v>
      </c>
      <c r="AS170" t="s">
        <v>61</v>
      </c>
      <c r="AT170">
        <v>5.6</v>
      </c>
      <c r="AU170" t="s">
        <v>61</v>
      </c>
      <c r="AV170" t="s">
        <v>61</v>
      </c>
      <c r="AW170" t="s">
        <v>61</v>
      </c>
      <c r="AX170" t="s">
        <v>61</v>
      </c>
      <c r="AY170" t="s">
        <v>61</v>
      </c>
      <c r="AZ170" t="s">
        <v>61</v>
      </c>
      <c r="BA170">
        <v>1589</v>
      </c>
      <c r="BB170" t="s">
        <v>61</v>
      </c>
      <c r="BC170">
        <v>2645</v>
      </c>
      <c r="BD170" t="s">
        <v>61</v>
      </c>
      <c r="BE170">
        <v>-0.5095661777556838</v>
      </c>
      <c r="BF170">
        <v>709</v>
      </c>
      <c r="BG170" t="s">
        <v>61</v>
      </c>
      <c r="BH170">
        <v>591</v>
      </c>
      <c r="BI170" t="s">
        <v>61</v>
      </c>
      <c r="BJ170">
        <v>0.18203950912602931</v>
      </c>
    </row>
    <row r="171" spans="1:62" x14ac:dyDescent="0.25">
      <c r="A171">
        <v>170</v>
      </c>
      <c r="B171" t="s">
        <v>56</v>
      </c>
      <c r="C171">
        <v>23</v>
      </c>
      <c r="D171" t="s">
        <v>311</v>
      </c>
      <c r="E171">
        <v>2018</v>
      </c>
      <c r="F171" t="s">
        <v>339</v>
      </c>
      <c r="G171" t="s">
        <v>289</v>
      </c>
      <c r="H171">
        <v>6</v>
      </c>
      <c r="I171" s="13" t="s">
        <v>68</v>
      </c>
      <c r="J171" s="13">
        <v>2</v>
      </c>
      <c r="K171" s="13">
        <v>6</v>
      </c>
      <c r="L171">
        <f t="shared" si="4"/>
        <v>0.33333333333333331</v>
      </c>
      <c r="M171" t="s">
        <v>126</v>
      </c>
      <c r="N171" t="s">
        <v>118</v>
      </c>
      <c r="O171" s="13">
        <v>35.937044999999998</v>
      </c>
      <c r="P171" s="13">
        <v>-77.791512999999995</v>
      </c>
      <c r="Q171" s="12"/>
      <c r="R171" t="s">
        <v>61</v>
      </c>
      <c r="S171" t="s">
        <v>119</v>
      </c>
      <c r="T171" t="s">
        <v>61</v>
      </c>
      <c r="U171" t="s">
        <v>313</v>
      </c>
      <c r="V171" t="s">
        <v>75</v>
      </c>
      <c r="W171" t="s">
        <v>134</v>
      </c>
      <c r="X171" s="13">
        <v>287</v>
      </c>
      <c r="Y171">
        <v>14</v>
      </c>
      <c r="Z171">
        <v>10</v>
      </c>
      <c r="AA171">
        <v>2015</v>
      </c>
      <c r="AB171" s="13">
        <v>146</v>
      </c>
      <c r="AC171" t="s">
        <v>66</v>
      </c>
      <c r="AD171" s="13">
        <v>131</v>
      </c>
      <c r="AE171">
        <v>10</v>
      </c>
      <c r="AF171">
        <v>5</v>
      </c>
      <c r="AG171">
        <v>2016</v>
      </c>
      <c r="AH171" t="s">
        <v>138</v>
      </c>
      <c r="AI171" t="s">
        <v>139</v>
      </c>
      <c r="AJ171" t="s">
        <v>68</v>
      </c>
      <c r="AK171" t="s">
        <v>69</v>
      </c>
      <c r="AL171" s="13">
        <v>145</v>
      </c>
      <c r="AM171">
        <v>24</v>
      </c>
      <c r="AN171">
        <v>5</v>
      </c>
      <c r="AO171">
        <v>2016</v>
      </c>
      <c r="AP171">
        <f t="shared" si="5"/>
        <v>14</v>
      </c>
      <c r="AQ171" t="s">
        <v>70</v>
      </c>
      <c r="AR171" t="s">
        <v>90</v>
      </c>
      <c r="AS171" t="s">
        <v>61</v>
      </c>
      <c r="AT171">
        <v>5.6</v>
      </c>
      <c r="AU171" t="s">
        <v>61</v>
      </c>
      <c r="AV171" t="s">
        <v>61</v>
      </c>
      <c r="AW171" t="s">
        <v>61</v>
      </c>
      <c r="AX171" t="s">
        <v>61</v>
      </c>
      <c r="AY171" t="s">
        <v>61</v>
      </c>
      <c r="AZ171" t="s">
        <v>61</v>
      </c>
      <c r="BA171">
        <v>679</v>
      </c>
      <c r="BB171" t="s">
        <v>61</v>
      </c>
      <c r="BC171">
        <v>2645</v>
      </c>
      <c r="BD171" t="s">
        <v>61</v>
      </c>
      <c r="BE171">
        <v>-1.3598052167337036</v>
      </c>
      <c r="BF171">
        <v>709</v>
      </c>
      <c r="BG171" t="s">
        <v>61</v>
      </c>
      <c r="BH171">
        <v>591</v>
      </c>
      <c r="BI171" t="s">
        <v>61</v>
      </c>
      <c r="BJ171">
        <v>0.18203950912602931</v>
      </c>
    </row>
    <row r="172" spans="1:62" x14ac:dyDescent="0.25">
      <c r="A172">
        <v>171</v>
      </c>
      <c r="B172" t="s">
        <v>56</v>
      </c>
      <c r="C172">
        <v>23</v>
      </c>
      <c r="D172" t="s">
        <v>311</v>
      </c>
      <c r="E172">
        <v>2018</v>
      </c>
      <c r="F172" t="s">
        <v>339</v>
      </c>
      <c r="G172" t="s">
        <v>289</v>
      </c>
      <c r="H172">
        <v>6</v>
      </c>
      <c r="I172" s="13" t="s">
        <v>68</v>
      </c>
      <c r="J172" s="13">
        <v>2</v>
      </c>
      <c r="K172" s="13">
        <v>6</v>
      </c>
      <c r="L172">
        <f t="shared" si="4"/>
        <v>0.33333333333333331</v>
      </c>
      <c r="M172" t="s">
        <v>126</v>
      </c>
      <c r="N172" t="s">
        <v>118</v>
      </c>
      <c r="O172" s="13">
        <v>35.937044999999998</v>
      </c>
      <c r="P172" s="13">
        <v>-77.791512999999995</v>
      </c>
      <c r="Q172" s="12"/>
      <c r="R172" t="s">
        <v>61</v>
      </c>
      <c r="S172" t="s">
        <v>119</v>
      </c>
      <c r="T172" t="s">
        <v>61</v>
      </c>
      <c r="U172" t="s">
        <v>313</v>
      </c>
      <c r="V172" t="s">
        <v>75</v>
      </c>
      <c r="W172" t="s">
        <v>134</v>
      </c>
      <c r="X172" s="13">
        <v>287</v>
      </c>
      <c r="Y172">
        <v>14</v>
      </c>
      <c r="Z172">
        <v>10</v>
      </c>
      <c r="AA172">
        <v>2015</v>
      </c>
      <c r="AB172" s="13">
        <v>146</v>
      </c>
      <c r="AC172" t="s">
        <v>66</v>
      </c>
      <c r="AD172" s="13">
        <v>131</v>
      </c>
      <c r="AE172">
        <v>10</v>
      </c>
      <c r="AF172">
        <v>5</v>
      </c>
      <c r="AG172">
        <v>2016</v>
      </c>
      <c r="AH172" t="s">
        <v>61</v>
      </c>
      <c r="AI172" t="s">
        <v>139</v>
      </c>
      <c r="AJ172" t="s">
        <v>68</v>
      </c>
      <c r="AK172" t="s">
        <v>69</v>
      </c>
      <c r="AL172" s="13">
        <v>145</v>
      </c>
      <c r="AM172">
        <v>24</v>
      </c>
      <c r="AN172">
        <v>5</v>
      </c>
      <c r="AO172">
        <v>2016</v>
      </c>
      <c r="AP172">
        <f t="shared" si="5"/>
        <v>14</v>
      </c>
      <c r="AQ172" t="s">
        <v>70</v>
      </c>
      <c r="AR172" t="s">
        <v>90</v>
      </c>
      <c r="AS172" t="s">
        <v>61</v>
      </c>
      <c r="AT172">
        <v>6.6</v>
      </c>
      <c r="AU172" t="s">
        <v>61</v>
      </c>
      <c r="AV172" t="s">
        <v>61</v>
      </c>
      <c r="AW172" t="s">
        <v>61</v>
      </c>
      <c r="AX172" t="s">
        <v>61</v>
      </c>
      <c r="AY172" t="s">
        <v>61</v>
      </c>
      <c r="AZ172" t="s">
        <v>61</v>
      </c>
      <c r="BA172">
        <v>939</v>
      </c>
      <c r="BB172" t="s">
        <v>61</v>
      </c>
      <c r="BC172">
        <v>2645</v>
      </c>
      <c r="BD172" t="s">
        <v>61</v>
      </c>
      <c r="BE172">
        <v>-1.0356108650841369</v>
      </c>
      <c r="BF172">
        <v>633</v>
      </c>
      <c r="BG172" t="s">
        <v>61</v>
      </c>
      <c r="BH172">
        <v>591</v>
      </c>
      <c r="BI172" t="s">
        <v>61</v>
      </c>
      <c r="BJ172">
        <v>6.8654404738077976E-2</v>
      </c>
    </row>
    <row r="173" spans="1:62" x14ac:dyDescent="0.25">
      <c r="A173">
        <v>172</v>
      </c>
      <c r="B173" t="s">
        <v>56</v>
      </c>
      <c r="C173">
        <v>23</v>
      </c>
      <c r="D173" t="s">
        <v>311</v>
      </c>
      <c r="E173">
        <v>2018</v>
      </c>
      <c r="F173" t="s">
        <v>339</v>
      </c>
      <c r="G173" t="s">
        <v>289</v>
      </c>
      <c r="H173">
        <v>6</v>
      </c>
      <c r="I173" s="13" t="s">
        <v>68</v>
      </c>
      <c r="J173" s="13">
        <v>2</v>
      </c>
      <c r="K173" s="13">
        <v>6</v>
      </c>
      <c r="L173">
        <f t="shared" si="4"/>
        <v>0.33333333333333331</v>
      </c>
      <c r="M173" t="s">
        <v>126</v>
      </c>
      <c r="N173" t="s">
        <v>118</v>
      </c>
      <c r="O173" s="13">
        <v>35.937044999999998</v>
      </c>
      <c r="P173" s="13">
        <v>-77.791512999999995</v>
      </c>
      <c r="Q173" s="12"/>
      <c r="R173" t="s">
        <v>61</v>
      </c>
      <c r="S173" t="s">
        <v>119</v>
      </c>
      <c r="T173" t="s">
        <v>61</v>
      </c>
      <c r="U173" t="s">
        <v>313</v>
      </c>
      <c r="V173" t="s">
        <v>75</v>
      </c>
      <c r="W173" t="s">
        <v>134</v>
      </c>
      <c r="X173" s="13">
        <v>287</v>
      </c>
      <c r="Y173">
        <v>14</v>
      </c>
      <c r="Z173">
        <v>10</v>
      </c>
      <c r="AA173">
        <v>2015</v>
      </c>
      <c r="AB173" s="13">
        <v>146</v>
      </c>
      <c r="AC173" t="s">
        <v>66</v>
      </c>
      <c r="AD173" s="13">
        <v>131</v>
      </c>
      <c r="AE173">
        <v>10</v>
      </c>
      <c r="AF173">
        <v>5</v>
      </c>
      <c r="AG173">
        <v>2016</v>
      </c>
      <c r="AH173" t="s">
        <v>138</v>
      </c>
      <c r="AI173" t="s">
        <v>139</v>
      </c>
      <c r="AJ173" t="s">
        <v>68</v>
      </c>
      <c r="AK173" t="s">
        <v>69</v>
      </c>
      <c r="AL173" s="13">
        <v>145</v>
      </c>
      <c r="AM173">
        <v>24</v>
      </c>
      <c r="AN173">
        <v>5</v>
      </c>
      <c r="AO173">
        <v>2016</v>
      </c>
      <c r="AP173">
        <f t="shared" si="5"/>
        <v>14</v>
      </c>
      <c r="AQ173" t="s">
        <v>70</v>
      </c>
      <c r="AR173" t="s">
        <v>90</v>
      </c>
      <c r="AS173" t="s">
        <v>61</v>
      </c>
      <c r="AT173">
        <v>5.6</v>
      </c>
      <c r="AU173" t="s">
        <v>61</v>
      </c>
      <c r="AV173" t="s">
        <v>61</v>
      </c>
      <c r="AW173" t="s">
        <v>61</v>
      </c>
      <c r="AX173" t="s">
        <v>61</v>
      </c>
      <c r="AY173" t="s">
        <v>61</v>
      </c>
      <c r="AZ173" t="s">
        <v>61</v>
      </c>
      <c r="BA173">
        <v>781</v>
      </c>
      <c r="BB173" t="s">
        <v>61</v>
      </c>
      <c r="BC173">
        <v>2645</v>
      </c>
      <c r="BD173" t="s">
        <v>61</v>
      </c>
      <c r="BE173">
        <v>-1.2198511944527137</v>
      </c>
      <c r="BF173">
        <v>617</v>
      </c>
      <c r="BG173" t="s">
        <v>61</v>
      </c>
      <c r="BH173">
        <v>591</v>
      </c>
      <c r="BI173" t="s">
        <v>61</v>
      </c>
      <c r="BJ173">
        <v>4.305300649928967E-2</v>
      </c>
    </row>
    <row r="174" spans="1:62" x14ac:dyDescent="0.25">
      <c r="A174">
        <v>173</v>
      </c>
      <c r="B174" t="s">
        <v>56</v>
      </c>
      <c r="C174">
        <v>23</v>
      </c>
      <c r="D174" t="s">
        <v>311</v>
      </c>
      <c r="E174">
        <v>2018</v>
      </c>
      <c r="F174" t="s">
        <v>339</v>
      </c>
      <c r="G174" t="s">
        <v>289</v>
      </c>
      <c r="H174">
        <v>6</v>
      </c>
      <c r="I174" s="13" t="s">
        <v>68</v>
      </c>
      <c r="J174" s="13">
        <v>2</v>
      </c>
      <c r="K174" s="13">
        <v>6</v>
      </c>
      <c r="L174">
        <f t="shared" si="4"/>
        <v>0.33333333333333331</v>
      </c>
      <c r="M174" t="s">
        <v>126</v>
      </c>
      <c r="N174" t="s">
        <v>118</v>
      </c>
      <c r="O174" s="13">
        <v>35.937044999999998</v>
      </c>
      <c r="P174" s="13">
        <v>-77.791512999999995</v>
      </c>
      <c r="Q174" s="12"/>
      <c r="R174" t="s">
        <v>61</v>
      </c>
      <c r="S174" t="s">
        <v>119</v>
      </c>
      <c r="T174" t="s">
        <v>61</v>
      </c>
      <c r="U174" t="s">
        <v>313</v>
      </c>
      <c r="V174" t="s">
        <v>75</v>
      </c>
      <c r="W174" t="s">
        <v>134</v>
      </c>
      <c r="X174" s="13">
        <v>287</v>
      </c>
      <c r="Y174">
        <v>14</v>
      </c>
      <c r="Z174">
        <v>10</v>
      </c>
      <c r="AA174">
        <v>2015</v>
      </c>
      <c r="AB174" s="13">
        <v>146</v>
      </c>
      <c r="AC174" t="s">
        <v>66</v>
      </c>
      <c r="AD174" s="13">
        <v>137</v>
      </c>
      <c r="AE174">
        <v>16</v>
      </c>
      <c r="AF174">
        <v>5</v>
      </c>
      <c r="AG174">
        <v>2016</v>
      </c>
      <c r="AH174" t="s">
        <v>138</v>
      </c>
      <c r="AI174" t="s">
        <v>139</v>
      </c>
      <c r="AJ174" t="s">
        <v>68</v>
      </c>
      <c r="AK174" t="s">
        <v>69</v>
      </c>
      <c r="AL174" s="13">
        <v>148</v>
      </c>
      <c r="AM174">
        <v>27</v>
      </c>
      <c r="AN174">
        <v>5</v>
      </c>
      <c r="AO174">
        <v>2016</v>
      </c>
      <c r="AP174">
        <f t="shared" si="5"/>
        <v>11</v>
      </c>
      <c r="AQ174" t="s">
        <v>70</v>
      </c>
      <c r="AR174" t="s">
        <v>90</v>
      </c>
      <c r="AS174" t="s">
        <v>61</v>
      </c>
      <c r="AT174">
        <v>6.6</v>
      </c>
      <c r="AU174" t="s">
        <v>61</v>
      </c>
      <c r="AV174" t="s">
        <v>61</v>
      </c>
      <c r="AW174" t="s">
        <v>61</v>
      </c>
      <c r="AX174" t="s">
        <v>61</v>
      </c>
      <c r="AY174" t="s">
        <v>61</v>
      </c>
      <c r="AZ174" t="s">
        <v>61</v>
      </c>
      <c r="BA174">
        <v>5032</v>
      </c>
      <c r="BB174" t="s">
        <v>61</v>
      </c>
      <c r="BC174">
        <v>5303</v>
      </c>
      <c r="BD174" t="s">
        <v>61</v>
      </c>
      <c r="BE174">
        <v>-5.2455178756853536E-2</v>
      </c>
      <c r="BF174" t="s">
        <v>61</v>
      </c>
      <c r="BG174" t="s">
        <v>61</v>
      </c>
      <c r="BH174" t="s">
        <v>61</v>
      </c>
      <c r="BI174" t="s">
        <v>61</v>
      </c>
      <c r="BJ174" t="s">
        <v>61</v>
      </c>
    </row>
    <row r="175" spans="1:62" x14ac:dyDescent="0.25">
      <c r="A175">
        <v>174</v>
      </c>
      <c r="B175" t="s">
        <v>56</v>
      </c>
      <c r="C175">
        <v>23</v>
      </c>
      <c r="D175" t="s">
        <v>311</v>
      </c>
      <c r="E175">
        <v>2018</v>
      </c>
      <c r="F175" t="s">
        <v>339</v>
      </c>
      <c r="G175" t="s">
        <v>289</v>
      </c>
      <c r="H175">
        <v>6</v>
      </c>
      <c r="I175" s="13" t="s">
        <v>68</v>
      </c>
      <c r="J175" s="13">
        <v>2</v>
      </c>
      <c r="K175" s="13">
        <v>6</v>
      </c>
      <c r="L175">
        <f t="shared" si="4"/>
        <v>0.33333333333333331</v>
      </c>
      <c r="M175" t="s">
        <v>126</v>
      </c>
      <c r="N175" t="s">
        <v>118</v>
      </c>
      <c r="O175" s="13">
        <v>35.937044999999998</v>
      </c>
      <c r="P175" s="13">
        <v>-77.791512999999995</v>
      </c>
      <c r="Q175" s="12"/>
      <c r="R175" t="s">
        <v>61</v>
      </c>
      <c r="S175" t="s">
        <v>119</v>
      </c>
      <c r="T175" t="s">
        <v>61</v>
      </c>
      <c r="U175" t="s">
        <v>313</v>
      </c>
      <c r="V175" t="s">
        <v>75</v>
      </c>
      <c r="W175" t="s">
        <v>134</v>
      </c>
      <c r="X175" s="13">
        <v>287</v>
      </c>
      <c r="Y175">
        <v>14</v>
      </c>
      <c r="Z175">
        <v>10</v>
      </c>
      <c r="AA175">
        <v>2015</v>
      </c>
      <c r="AB175" s="13">
        <v>146</v>
      </c>
      <c r="AC175" t="s">
        <v>66</v>
      </c>
      <c r="AD175" s="13">
        <v>137</v>
      </c>
      <c r="AE175">
        <v>16</v>
      </c>
      <c r="AF175">
        <v>5</v>
      </c>
      <c r="AG175">
        <v>2016</v>
      </c>
      <c r="AH175" t="s">
        <v>138</v>
      </c>
      <c r="AI175" t="s">
        <v>139</v>
      </c>
      <c r="AJ175" t="s">
        <v>68</v>
      </c>
      <c r="AK175" t="s">
        <v>69</v>
      </c>
      <c r="AL175" s="13">
        <v>148</v>
      </c>
      <c r="AM175">
        <v>27</v>
      </c>
      <c r="AN175">
        <v>5</v>
      </c>
      <c r="AO175">
        <v>2016</v>
      </c>
      <c r="AP175">
        <f t="shared" si="5"/>
        <v>11</v>
      </c>
      <c r="AQ175" t="s">
        <v>70</v>
      </c>
      <c r="AR175" t="s">
        <v>90</v>
      </c>
      <c r="AS175" t="s">
        <v>61</v>
      </c>
      <c r="AT175">
        <v>6.6</v>
      </c>
      <c r="AU175" t="s">
        <v>61</v>
      </c>
      <c r="AV175" t="s">
        <v>61</v>
      </c>
      <c r="AW175" t="s">
        <v>61</v>
      </c>
      <c r="AX175" t="s">
        <v>61</v>
      </c>
      <c r="AY175" t="s">
        <v>61</v>
      </c>
      <c r="AZ175" t="s">
        <v>61</v>
      </c>
      <c r="BA175">
        <v>3365</v>
      </c>
      <c r="BB175" t="s">
        <v>61</v>
      </c>
      <c r="BC175">
        <v>5303</v>
      </c>
      <c r="BD175" t="s">
        <v>61</v>
      </c>
      <c r="BE175">
        <v>-0.45484473505830175</v>
      </c>
      <c r="BF175" t="s">
        <v>61</v>
      </c>
      <c r="BG175" t="s">
        <v>61</v>
      </c>
      <c r="BH175" t="s">
        <v>61</v>
      </c>
      <c r="BI175" t="s">
        <v>61</v>
      </c>
      <c r="BJ175" t="s">
        <v>61</v>
      </c>
    </row>
    <row r="176" spans="1:62" x14ac:dyDescent="0.25">
      <c r="A176">
        <v>175</v>
      </c>
      <c r="B176" t="s">
        <v>56</v>
      </c>
      <c r="C176">
        <v>23</v>
      </c>
      <c r="D176" t="s">
        <v>311</v>
      </c>
      <c r="E176">
        <v>2018</v>
      </c>
      <c r="F176" t="s">
        <v>339</v>
      </c>
      <c r="G176" t="s">
        <v>289</v>
      </c>
      <c r="H176">
        <v>6</v>
      </c>
      <c r="I176" s="13" t="s">
        <v>68</v>
      </c>
      <c r="J176" s="13">
        <v>2</v>
      </c>
      <c r="K176" s="13">
        <v>6</v>
      </c>
      <c r="L176">
        <f t="shared" si="4"/>
        <v>0.33333333333333331</v>
      </c>
      <c r="M176" t="s">
        <v>126</v>
      </c>
      <c r="N176" t="s">
        <v>118</v>
      </c>
      <c r="O176" s="13">
        <v>35.937044999999998</v>
      </c>
      <c r="P176" s="13">
        <v>-77.791512999999995</v>
      </c>
      <c r="Q176" s="12"/>
      <c r="R176" t="s">
        <v>61</v>
      </c>
      <c r="S176" t="s">
        <v>119</v>
      </c>
      <c r="T176" t="s">
        <v>61</v>
      </c>
      <c r="U176" t="s">
        <v>313</v>
      </c>
      <c r="V176" t="s">
        <v>75</v>
      </c>
      <c r="W176" t="s">
        <v>134</v>
      </c>
      <c r="X176" s="13">
        <v>287</v>
      </c>
      <c r="Y176">
        <v>14</v>
      </c>
      <c r="Z176">
        <v>10</v>
      </c>
      <c r="AA176">
        <v>2015</v>
      </c>
      <c r="AB176" s="13">
        <v>146</v>
      </c>
      <c r="AC176" t="s">
        <v>66</v>
      </c>
      <c r="AD176" s="13">
        <v>137</v>
      </c>
      <c r="AE176">
        <v>16</v>
      </c>
      <c r="AF176">
        <v>5</v>
      </c>
      <c r="AG176">
        <v>2016</v>
      </c>
      <c r="AH176" t="s">
        <v>61</v>
      </c>
      <c r="AI176" t="s">
        <v>139</v>
      </c>
      <c r="AJ176" t="s">
        <v>68</v>
      </c>
      <c r="AK176" t="s">
        <v>69</v>
      </c>
      <c r="AL176" s="13">
        <v>148</v>
      </c>
      <c r="AM176">
        <v>27</v>
      </c>
      <c r="AN176">
        <v>5</v>
      </c>
      <c r="AO176">
        <v>2016</v>
      </c>
      <c r="AP176">
        <f t="shared" si="5"/>
        <v>11</v>
      </c>
      <c r="AQ176" t="s">
        <v>70</v>
      </c>
      <c r="AR176" t="s">
        <v>90</v>
      </c>
      <c r="AS176" t="s">
        <v>61</v>
      </c>
      <c r="AT176">
        <v>6.9</v>
      </c>
      <c r="AU176" t="s">
        <v>61</v>
      </c>
      <c r="AV176" t="s">
        <v>61</v>
      </c>
      <c r="AW176" t="s">
        <v>61</v>
      </c>
      <c r="AX176" t="s">
        <v>61</v>
      </c>
      <c r="AY176" t="s">
        <v>61</v>
      </c>
      <c r="AZ176" t="s">
        <v>61</v>
      </c>
      <c r="BA176">
        <v>4976</v>
      </c>
      <c r="BB176" t="s">
        <v>61</v>
      </c>
      <c r="BC176">
        <v>5303</v>
      </c>
      <c r="BD176" t="s">
        <v>61</v>
      </c>
      <c r="BE176">
        <v>-6.364634271811466E-2</v>
      </c>
      <c r="BF176" t="s">
        <v>61</v>
      </c>
      <c r="BG176" t="s">
        <v>61</v>
      </c>
      <c r="BH176" t="s">
        <v>61</v>
      </c>
      <c r="BI176" t="s">
        <v>61</v>
      </c>
      <c r="BJ176" t="s">
        <v>61</v>
      </c>
    </row>
    <row r="177" spans="1:63" x14ac:dyDescent="0.25">
      <c r="A177">
        <v>176</v>
      </c>
      <c r="B177" t="s">
        <v>56</v>
      </c>
      <c r="C177">
        <v>23</v>
      </c>
      <c r="D177" t="s">
        <v>311</v>
      </c>
      <c r="E177">
        <v>2018</v>
      </c>
      <c r="F177" t="s">
        <v>339</v>
      </c>
      <c r="G177" t="s">
        <v>289</v>
      </c>
      <c r="H177">
        <v>6</v>
      </c>
      <c r="I177" s="13" t="s">
        <v>68</v>
      </c>
      <c r="J177" s="13">
        <v>2</v>
      </c>
      <c r="K177" s="13">
        <v>6</v>
      </c>
      <c r="L177">
        <f t="shared" si="4"/>
        <v>0.33333333333333331</v>
      </c>
      <c r="M177" t="s">
        <v>126</v>
      </c>
      <c r="N177" t="s">
        <v>118</v>
      </c>
      <c r="O177" s="13">
        <v>35.937044999999998</v>
      </c>
      <c r="P177" s="13">
        <v>-77.791512999999995</v>
      </c>
      <c r="Q177" s="12"/>
      <c r="R177" t="s">
        <v>61</v>
      </c>
      <c r="S177" t="s">
        <v>119</v>
      </c>
      <c r="T177" t="s">
        <v>61</v>
      </c>
      <c r="U177" t="s">
        <v>313</v>
      </c>
      <c r="V177" t="s">
        <v>75</v>
      </c>
      <c r="W177" t="s">
        <v>134</v>
      </c>
      <c r="X177" s="13">
        <v>287</v>
      </c>
      <c r="Y177">
        <v>14</v>
      </c>
      <c r="Z177">
        <v>10</v>
      </c>
      <c r="AA177">
        <v>2015</v>
      </c>
      <c r="AB177" s="13">
        <v>146</v>
      </c>
      <c r="AC177" t="s">
        <v>66</v>
      </c>
      <c r="AD177" s="13">
        <v>137</v>
      </c>
      <c r="AE177">
        <v>16</v>
      </c>
      <c r="AF177">
        <v>5</v>
      </c>
      <c r="AG177">
        <v>2016</v>
      </c>
      <c r="AH177" t="s">
        <v>138</v>
      </c>
      <c r="AI177" t="s">
        <v>139</v>
      </c>
      <c r="AJ177" t="s">
        <v>68</v>
      </c>
      <c r="AK177" t="s">
        <v>69</v>
      </c>
      <c r="AL177" s="13">
        <v>148</v>
      </c>
      <c r="AM177">
        <v>27</v>
      </c>
      <c r="AN177">
        <v>5</v>
      </c>
      <c r="AO177">
        <v>2016</v>
      </c>
      <c r="AP177">
        <f t="shared" si="5"/>
        <v>11</v>
      </c>
      <c r="AQ177" t="s">
        <v>70</v>
      </c>
      <c r="AR177" t="s">
        <v>90</v>
      </c>
      <c r="AS177" t="s">
        <v>61</v>
      </c>
      <c r="AT177">
        <v>6.6</v>
      </c>
      <c r="AU177" t="s">
        <v>61</v>
      </c>
      <c r="AV177" t="s">
        <v>61</v>
      </c>
      <c r="AW177" t="s">
        <v>61</v>
      </c>
      <c r="AX177" t="s">
        <v>61</v>
      </c>
      <c r="AY177" t="s">
        <v>61</v>
      </c>
      <c r="AZ177" t="s">
        <v>61</v>
      </c>
      <c r="BA177">
        <v>5598</v>
      </c>
      <c r="BB177" t="s">
        <v>61</v>
      </c>
      <c r="BC177">
        <v>5303</v>
      </c>
      <c r="BD177" t="s">
        <v>61</v>
      </c>
      <c r="BE177">
        <v>5.4136692938268789E-2</v>
      </c>
      <c r="BF177" t="s">
        <v>61</v>
      </c>
      <c r="BG177" t="s">
        <v>61</v>
      </c>
      <c r="BH177" t="s">
        <v>61</v>
      </c>
      <c r="BI177" t="s">
        <v>61</v>
      </c>
      <c r="BJ177" t="s">
        <v>61</v>
      </c>
    </row>
    <row r="178" spans="1:63" x14ac:dyDescent="0.25">
      <c r="A178">
        <v>177</v>
      </c>
      <c r="B178" t="s">
        <v>56</v>
      </c>
      <c r="C178">
        <v>24</v>
      </c>
      <c r="D178" t="s">
        <v>57</v>
      </c>
      <c r="E178">
        <v>2013</v>
      </c>
      <c r="F178" t="s">
        <v>339</v>
      </c>
      <c r="G178" t="s">
        <v>58</v>
      </c>
      <c r="H178">
        <v>4</v>
      </c>
      <c r="I178" t="s">
        <v>284</v>
      </c>
      <c r="J178">
        <v>2</v>
      </c>
      <c r="K178">
        <v>12</v>
      </c>
      <c r="L178">
        <f t="shared" si="4"/>
        <v>0.16666666666666666</v>
      </c>
      <c r="M178" t="s">
        <v>59</v>
      </c>
      <c r="N178" t="s">
        <v>60</v>
      </c>
      <c r="O178">
        <v>32.372391999999998</v>
      </c>
      <c r="P178">
        <v>-84.188417999999999</v>
      </c>
      <c r="Q178" s="12"/>
      <c r="R178" t="s">
        <v>61</v>
      </c>
      <c r="S178" t="s">
        <v>62</v>
      </c>
      <c r="T178" t="s">
        <v>61</v>
      </c>
      <c r="U178" t="s">
        <v>63</v>
      </c>
      <c r="V178" t="s">
        <v>64</v>
      </c>
      <c r="W178" s="3" t="s">
        <v>65</v>
      </c>
      <c r="X178" t="s">
        <v>61</v>
      </c>
      <c r="Y178" s="3" t="s">
        <v>61</v>
      </c>
      <c r="Z178" s="3" t="s">
        <v>61</v>
      </c>
      <c r="AA178" s="3" t="s">
        <v>61</v>
      </c>
      <c r="AB178">
        <v>78</v>
      </c>
      <c r="AC178" t="s">
        <v>66</v>
      </c>
      <c r="AD178" s="3" t="s">
        <v>61</v>
      </c>
      <c r="AE178" s="3" t="s">
        <v>61</v>
      </c>
      <c r="AF178" s="3" t="s">
        <v>61</v>
      </c>
      <c r="AG178" s="3" t="s">
        <v>61</v>
      </c>
      <c r="AH178" t="s">
        <v>347</v>
      </c>
      <c r="AI178" t="s">
        <v>67</v>
      </c>
      <c r="AJ178" s="3" t="s">
        <v>68</v>
      </c>
      <c r="AK178" t="s">
        <v>69</v>
      </c>
      <c r="AL178" s="3" t="s">
        <v>61</v>
      </c>
      <c r="AM178" t="s">
        <v>61</v>
      </c>
      <c r="AN178">
        <v>5</v>
      </c>
      <c r="AO178" s="3" t="s">
        <v>61</v>
      </c>
      <c r="AP178" s="3" t="s">
        <v>61</v>
      </c>
      <c r="AQ178" t="s">
        <v>70</v>
      </c>
      <c r="AR178" t="s">
        <v>71</v>
      </c>
      <c r="AS178" t="s">
        <v>72</v>
      </c>
      <c r="AT178">
        <v>4.5999999999999996</v>
      </c>
      <c r="AU178" t="s">
        <v>61</v>
      </c>
      <c r="AV178">
        <v>182</v>
      </c>
      <c r="AW178" t="s">
        <v>61</v>
      </c>
      <c r="AX178">
        <v>195</v>
      </c>
      <c r="AY178" t="s">
        <v>61</v>
      </c>
      <c r="AZ178">
        <v>-6.8992871486951435E-2</v>
      </c>
      <c r="BA178">
        <v>14510</v>
      </c>
      <c r="BB178" t="s">
        <v>61</v>
      </c>
      <c r="BC178">
        <v>4660</v>
      </c>
      <c r="BD178" t="s">
        <v>61</v>
      </c>
      <c r="BE178">
        <v>1.1358226187585421</v>
      </c>
      <c r="BF178">
        <v>1690</v>
      </c>
      <c r="BG178" t="s">
        <v>61</v>
      </c>
      <c r="BH178">
        <v>2480</v>
      </c>
      <c r="BI178" t="s">
        <v>61</v>
      </c>
      <c r="BJ178">
        <v>-0.38353003124190876</v>
      </c>
      <c r="BK178" t="s">
        <v>73</v>
      </c>
    </row>
    <row r="179" spans="1:63" x14ac:dyDescent="0.25">
      <c r="A179">
        <v>178</v>
      </c>
      <c r="B179" t="s">
        <v>56</v>
      </c>
      <c r="C179">
        <v>24</v>
      </c>
      <c r="D179" t="s">
        <v>57</v>
      </c>
      <c r="E179">
        <v>2013</v>
      </c>
      <c r="F179" t="s">
        <v>339</v>
      </c>
      <c r="G179" t="s">
        <v>58</v>
      </c>
      <c r="H179">
        <v>4</v>
      </c>
      <c r="I179" t="s">
        <v>284</v>
      </c>
      <c r="J179">
        <v>2</v>
      </c>
      <c r="K179">
        <v>12</v>
      </c>
      <c r="L179">
        <f t="shared" si="4"/>
        <v>0.16666666666666666</v>
      </c>
      <c r="M179" t="s">
        <v>59</v>
      </c>
      <c r="N179" t="s">
        <v>60</v>
      </c>
      <c r="O179">
        <v>32.372391999999998</v>
      </c>
      <c r="P179">
        <v>-84.188417999999999</v>
      </c>
      <c r="Q179" s="12"/>
      <c r="R179" t="s">
        <v>61</v>
      </c>
      <c r="S179" t="s">
        <v>62</v>
      </c>
      <c r="T179" t="s">
        <v>61</v>
      </c>
      <c r="U179" t="s">
        <v>74</v>
      </c>
      <c r="V179" t="s">
        <v>75</v>
      </c>
      <c r="W179" s="3" t="s">
        <v>65</v>
      </c>
      <c r="X179" s="3" t="s">
        <v>61</v>
      </c>
      <c r="Y179" s="3" t="s">
        <v>61</v>
      </c>
      <c r="Z179" s="3" t="s">
        <v>61</v>
      </c>
      <c r="AA179" s="3" t="s">
        <v>61</v>
      </c>
      <c r="AB179">
        <v>178</v>
      </c>
      <c r="AC179" t="s">
        <v>66</v>
      </c>
      <c r="AD179" s="3" t="s">
        <v>61</v>
      </c>
      <c r="AE179" s="3" t="s">
        <v>61</v>
      </c>
      <c r="AF179" s="3" t="s">
        <v>61</v>
      </c>
      <c r="AG179" s="3" t="s">
        <v>61</v>
      </c>
      <c r="AH179" t="s">
        <v>347</v>
      </c>
      <c r="AI179" t="s">
        <v>67</v>
      </c>
      <c r="AJ179" s="3" t="s">
        <v>68</v>
      </c>
      <c r="AK179" t="s">
        <v>69</v>
      </c>
      <c r="AL179" s="3" t="s">
        <v>61</v>
      </c>
      <c r="AM179" t="s">
        <v>61</v>
      </c>
      <c r="AN179">
        <v>5</v>
      </c>
      <c r="AO179" s="3" t="s">
        <v>61</v>
      </c>
      <c r="AP179" t="s">
        <v>61</v>
      </c>
      <c r="AQ179" t="s">
        <v>70</v>
      </c>
      <c r="AR179" t="s">
        <v>71</v>
      </c>
      <c r="AS179" t="s">
        <v>72</v>
      </c>
      <c r="AT179">
        <v>8.8000000000000007</v>
      </c>
      <c r="AU179" t="s">
        <v>61</v>
      </c>
      <c r="AV179">
        <v>131</v>
      </c>
      <c r="AW179" t="s">
        <v>61</v>
      </c>
      <c r="AX179">
        <v>195</v>
      </c>
      <c r="AY179" t="s">
        <v>61</v>
      </c>
      <c r="AZ179">
        <v>-0.39780223536259535</v>
      </c>
      <c r="BA179">
        <v>10310</v>
      </c>
      <c r="BB179" t="s">
        <v>61</v>
      </c>
      <c r="BC179">
        <v>4660</v>
      </c>
      <c r="BD179" t="s">
        <v>61</v>
      </c>
      <c r="BE179">
        <v>0.79409884989131418</v>
      </c>
      <c r="BF179">
        <v>1710</v>
      </c>
      <c r="BG179" t="s">
        <v>61</v>
      </c>
      <c r="BH179">
        <v>2480</v>
      </c>
      <c r="BI179" t="s">
        <v>61</v>
      </c>
      <c r="BJ179">
        <v>-0.37176518966232225</v>
      </c>
      <c r="BK179" t="s">
        <v>76</v>
      </c>
    </row>
    <row r="180" spans="1:63" x14ac:dyDescent="0.25">
      <c r="A180">
        <v>179</v>
      </c>
      <c r="B180" t="s">
        <v>56</v>
      </c>
      <c r="C180">
        <v>24</v>
      </c>
      <c r="D180" t="s">
        <v>57</v>
      </c>
      <c r="E180">
        <v>2013</v>
      </c>
      <c r="F180" t="s">
        <v>339</v>
      </c>
      <c r="G180" t="s">
        <v>58</v>
      </c>
      <c r="H180">
        <v>4</v>
      </c>
      <c r="I180" t="s">
        <v>284</v>
      </c>
      <c r="J180">
        <v>2</v>
      </c>
      <c r="K180">
        <v>12</v>
      </c>
      <c r="L180">
        <f t="shared" si="4"/>
        <v>0.16666666666666666</v>
      </c>
      <c r="M180" t="s">
        <v>59</v>
      </c>
      <c r="N180" t="s">
        <v>60</v>
      </c>
      <c r="O180">
        <v>32.372391999999998</v>
      </c>
      <c r="P180">
        <v>-84.188417999999999</v>
      </c>
      <c r="Q180" s="12"/>
      <c r="R180" t="s">
        <v>61</v>
      </c>
      <c r="S180" t="s">
        <v>62</v>
      </c>
      <c r="T180" t="s">
        <v>61</v>
      </c>
      <c r="U180" t="s">
        <v>77</v>
      </c>
      <c r="V180" t="s">
        <v>64</v>
      </c>
      <c r="W180" s="3" t="s">
        <v>65</v>
      </c>
      <c r="X180" s="3" t="s">
        <v>61</v>
      </c>
      <c r="Y180" s="3" t="s">
        <v>61</v>
      </c>
      <c r="Z180" s="3" t="s">
        <v>61</v>
      </c>
      <c r="AA180" s="3" t="s">
        <v>61</v>
      </c>
      <c r="AB180">
        <v>78</v>
      </c>
      <c r="AC180" t="s">
        <v>66</v>
      </c>
      <c r="AD180" s="3" t="s">
        <v>61</v>
      </c>
      <c r="AE180" s="3" t="s">
        <v>61</v>
      </c>
      <c r="AF180" s="3" t="s">
        <v>61</v>
      </c>
      <c r="AG180" s="3" t="s">
        <v>61</v>
      </c>
      <c r="AH180" t="s">
        <v>347</v>
      </c>
      <c r="AI180" t="s">
        <v>67</v>
      </c>
      <c r="AJ180" s="3" t="s">
        <v>68</v>
      </c>
      <c r="AK180" t="s">
        <v>69</v>
      </c>
      <c r="AL180" s="3" t="s">
        <v>61</v>
      </c>
      <c r="AM180" t="s">
        <v>61</v>
      </c>
      <c r="AN180">
        <v>5</v>
      </c>
      <c r="AO180" s="3" t="s">
        <v>61</v>
      </c>
      <c r="AP180" t="s">
        <v>61</v>
      </c>
      <c r="AQ180" t="s">
        <v>70</v>
      </c>
      <c r="AR180" t="s">
        <v>71</v>
      </c>
      <c r="AS180" t="s">
        <v>72</v>
      </c>
      <c r="AT180">
        <v>6.8</v>
      </c>
      <c r="AU180" t="s">
        <v>61</v>
      </c>
      <c r="AV180">
        <v>218</v>
      </c>
      <c r="AW180" t="s">
        <v>61</v>
      </c>
      <c r="AX180">
        <v>195</v>
      </c>
      <c r="AY180" t="s">
        <v>61</v>
      </c>
      <c r="AZ180">
        <v>0.11149550422534223</v>
      </c>
      <c r="BA180">
        <v>9670</v>
      </c>
      <c r="BB180" t="s">
        <v>61</v>
      </c>
      <c r="BC180">
        <v>4660</v>
      </c>
      <c r="BD180" t="s">
        <v>61</v>
      </c>
      <c r="BE180">
        <v>0.73001286132764853</v>
      </c>
      <c r="BF180">
        <v>2390</v>
      </c>
      <c r="BG180" t="s">
        <v>61</v>
      </c>
      <c r="BH180">
        <v>2480</v>
      </c>
      <c r="BI180" t="s">
        <v>61</v>
      </c>
      <c r="BJ180">
        <v>-3.6965194233471471E-2</v>
      </c>
      <c r="BK180" t="s">
        <v>78</v>
      </c>
    </row>
    <row r="181" spans="1:63" x14ac:dyDescent="0.25">
      <c r="A181">
        <v>180</v>
      </c>
      <c r="B181" t="s">
        <v>56</v>
      </c>
      <c r="C181">
        <v>24</v>
      </c>
      <c r="D181" t="s">
        <v>57</v>
      </c>
      <c r="E181">
        <v>2013</v>
      </c>
      <c r="F181" t="s">
        <v>339</v>
      </c>
      <c r="G181" t="s">
        <v>58</v>
      </c>
      <c r="H181">
        <v>4</v>
      </c>
      <c r="I181" t="s">
        <v>284</v>
      </c>
      <c r="J181">
        <v>2</v>
      </c>
      <c r="K181">
        <v>12</v>
      </c>
      <c r="L181">
        <f t="shared" si="4"/>
        <v>0.16666666666666666</v>
      </c>
      <c r="M181" t="s">
        <v>59</v>
      </c>
      <c r="N181" t="s">
        <v>60</v>
      </c>
      <c r="O181">
        <v>32.372391999999998</v>
      </c>
      <c r="P181">
        <v>-84.188417999999999</v>
      </c>
      <c r="Q181" s="12"/>
      <c r="R181" t="s">
        <v>61</v>
      </c>
      <c r="S181" t="s">
        <v>62</v>
      </c>
      <c r="T181" t="s">
        <v>61</v>
      </c>
      <c r="U181" t="s">
        <v>299</v>
      </c>
      <c r="V181" t="s">
        <v>75</v>
      </c>
      <c r="W181" s="3" t="s">
        <v>65</v>
      </c>
      <c r="X181" s="3" t="s">
        <v>61</v>
      </c>
      <c r="Y181" s="3" t="s">
        <v>61</v>
      </c>
      <c r="Z181" s="3" t="s">
        <v>61</v>
      </c>
      <c r="AA181" s="3" t="s">
        <v>61</v>
      </c>
      <c r="AB181">
        <v>178</v>
      </c>
      <c r="AC181" t="s">
        <v>66</v>
      </c>
      <c r="AD181" s="3" t="s">
        <v>61</v>
      </c>
      <c r="AE181" s="3" t="s">
        <v>61</v>
      </c>
      <c r="AF181" s="3" t="s">
        <v>61</v>
      </c>
      <c r="AG181" s="3" t="s">
        <v>61</v>
      </c>
      <c r="AH181" t="s">
        <v>347</v>
      </c>
      <c r="AI181" t="s">
        <v>67</v>
      </c>
      <c r="AJ181" s="3" t="s">
        <v>68</v>
      </c>
      <c r="AK181" t="s">
        <v>69</v>
      </c>
      <c r="AL181" s="3" t="s">
        <v>61</v>
      </c>
      <c r="AM181" t="s">
        <v>61</v>
      </c>
      <c r="AN181">
        <v>5</v>
      </c>
      <c r="AO181" s="3" t="s">
        <v>61</v>
      </c>
      <c r="AP181" t="s">
        <v>61</v>
      </c>
      <c r="AQ181" t="s">
        <v>70</v>
      </c>
      <c r="AR181" t="s">
        <v>71</v>
      </c>
      <c r="AS181" t="s">
        <v>72</v>
      </c>
      <c r="AT181">
        <v>10.1</v>
      </c>
      <c r="AU181" t="s">
        <v>61</v>
      </c>
      <c r="AV181">
        <v>136</v>
      </c>
      <c r="AW181" t="s">
        <v>61</v>
      </c>
      <c r="AX181">
        <v>195</v>
      </c>
      <c r="AY181" t="s">
        <v>61</v>
      </c>
      <c r="AZ181">
        <v>-0.36034467282769483</v>
      </c>
      <c r="BA181">
        <v>9660</v>
      </c>
      <c r="BB181" t="s">
        <v>61</v>
      </c>
      <c r="BC181">
        <v>4660</v>
      </c>
      <c r="BD181" t="s">
        <v>61</v>
      </c>
      <c r="BE181">
        <v>0.72897820008687209</v>
      </c>
      <c r="BF181">
        <v>1940</v>
      </c>
      <c r="BG181" t="s">
        <v>61</v>
      </c>
      <c r="BH181">
        <v>2480</v>
      </c>
      <c r="BI181" t="s">
        <v>61</v>
      </c>
      <c r="BJ181">
        <v>-0.24557058710165408</v>
      </c>
      <c r="BK181" t="s">
        <v>285</v>
      </c>
    </row>
    <row r="182" spans="1:63" x14ac:dyDescent="0.25">
      <c r="A182">
        <v>181</v>
      </c>
      <c r="B182" t="s">
        <v>56</v>
      </c>
      <c r="C182">
        <v>24</v>
      </c>
      <c r="D182" t="s">
        <v>57</v>
      </c>
      <c r="E182">
        <v>2013</v>
      </c>
      <c r="F182" t="s">
        <v>339</v>
      </c>
      <c r="G182" t="s">
        <v>58</v>
      </c>
      <c r="H182">
        <v>4</v>
      </c>
      <c r="I182" t="s">
        <v>284</v>
      </c>
      <c r="J182">
        <v>2</v>
      </c>
      <c r="K182">
        <v>12</v>
      </c>
      <c r="L182">
        <f t="shared" si="4"/>
        <v>0.16666666666666666</v>
      </c>
      <c r="M182" t="s">
        <v>59</v>
      </c>
      <c r="N182" t="s">
        <v>60</v>
      </c>
      <c r="O182">
        <v>32.372391999999998</v>
      </c>
      <c r="P182">
        <v>-84.188417999999999</v>
      </c>
      <c r="Q182" s="12"/>
      <c r="R182" t="s">
        <v>61</v>
      </c>
      <c r="S182" t="s">
        <v>62</v>
      </c>
      <c r="T182" t="s">
        <v>61</v>
      </c>
      <c r="U182" t="s">
        <v>79</v>
      </c>
      <c r="V182" t="s">
        <v>64</v>
      </c>
      <c r="W182" s="3" t="s">
        <v>65</v>
      </c>
      <c r="X182" s="3" t="s">
        <v>61</v>
      </c>
      <c r="Y182" s="3" t="s">
        <v>61</v>
      </c>
      <c r="Z182" s="3" t="s">
        <v>61</v>
      </c>
      <c r="AA182" s="3" t="s">
        <v>61</v>
      </c>
      <c r="AB182">
        <v>17</v>
      </c>
      <c r="AC182" t="s">
        <v>66</v>
      </c>
      <c r="AD182" s="3" t="s">
        <v>61</v>
      </c>
      <c r="AE182" s="3" t="s">
        <v>61</v>
      </c>
      <c r="AF182" s="3" t="s">
        <v>61</v>
      </c>
      <c r="AG182" s="3" t="s">
        <v>61</v>
      </c>
      <c r="AH182" t="s">
        <v>347</v>
      </c>
      <c r="AI182" t="s">
        <v>67</v>
      </c>
      <c r="AJ182" s="3" t="s">
        <v>68</v>
      </c>
      <c r="AK182" t="s">
        <v>69</v>
      </c>
      <c r="AL182" s="3" t="s">
        <v>61</v>
      </c>
      <c r="AM182" t="s">
        <v>61</v>
      </c>
      <c r="AN182">
        <v>5</v>
      </c>
      <c r="AO182" s="3" t="s">
        <v>61</v>
      </c>
      <c r="AP182" t="s">
        <v>61</v>
      </c>
      <c r="AQ182" t="s">
        <v>70</v>
      </c>
      <c r="AR182" t="s">
        <v>71</v>
      </c>
      <c r="AS182" t="s">
        <v>72</v>
      </c>
      <c r="AT182">
        <v>2.8</v>
      </c>
      <c r="AU182" t="s">
        <v>61</v>
      </c>
      <c r="AV182">
        <v>243</v>
      </c>
      <c r="AW182" t="s">
        <v>61</v>
      </c>
      <c r="AX182">
        <v>195</v>
      </c>
      <c r="AY182" t="s">
        <v>61</v>
      </c>
      <c r="AZ182">
        <v>0.22006188477680166</v>
      </c>
      <c r="BA182">
        <v>7590</v>
      </c>
      <c r="BB182" t="s">
        <v>61</v>
      </c>
      <c r="BC182">
        <v>4660</v>
      </c>
      <c r="BD182" t="s">
        <v>61</v>
      </c>
      <c r="BE182">
        <v>0.48781614326998401</v>
      </c>
      <c r="BF182">
        <v>2410</v>
      </c>
      <c r="BG182" t="s">
        <v>61</v>
      </c>
      <c r="BH182">
        <v>2480</v>
      </c>
      <c r="BI182" t="s">
        <v>61</v>
      </c>
      <c r="BJ182">
        <v>-2.8631812674327153E-2</v>
      </c>
    </row>
    <row r="183" spans="1:63" x14ac:dyDescent="0.25">
      <c r="A183">
        <v>182</v>
      </c>
      <c r="B183" t="s">
        <v>56</v>
      </c>
      <c r="C183">
        <v>24</v>
      </c>
      <c r="D183" t="s">
        <v>57</v>
      </c>
      <c r="E183">
        <v>2013</v>
      </c>
      <c r="F183" t="s">
        <v>339</v>
      </c>
      <c r="G183" t="s">
        <v>58</v>
      </c>
      <c r="H183">
        <v>4</v>
      </c>
      <c r="I183" t="s">
        <v>284</v>
      </c>
      <c r="J183">
        <v>2</v>
      </c>
      <c r="K183">
        <v>12</v>
      </c>
      <c r="L183">
        <f t="shared" si="4"/>
        <v>0.16666666666666666</v>
      </c>
      <c r="M183" t="s">
        <v>59</v>
      </c>
      <c r="N183" t="s">
        <v>60</v>
      </c>
      <c r="O183">
        <v>32.372391999999998</v>
      </c>
      <c r="P183">
        <v>-84.188417999999999</v>
      </c>
      <c r="Q183" s="12"/>
      <c r="R183" t="s">
        <v>61</v>
      </c>
      <c r="S183" t="s">
        <v>62</v>
      </c>
      <c r="T183" t="s">
        <v>61</v>
      </c>
      <c r="U183" t="s">
        <v>80</v>
      </c>
      <c r="V183" t="s">
        <v>75</v>
      </c>
      <c r="W183" s="3" t="s">
        <v>65</v>
      </c>
      <c r="X183" s="3" t="s">
        <v>61</v>
      </c>
      <c r="Y183" s="3" t="s">
        <v>61</v>
      </c>
      <c r="Z183" s="3" t="s">
        <v>61</v>
      </c>
      <c r="AA183" s="3" t="s">
        <v>61</v>
      </c>
      <c r="AB183">
        <v>117</v>
      </c>
      <c r="AC183" t="s">
        <v>66</v>
      </c>
      <c r="AD183" s="3" t="s">
        <v>61</v>
      </c>
      <c r="AE183" s="3" t="s">
        <v>61</v>
      </c>
      <c r="AF183" s="3" t="s">
        <v>61</v>
      </c>
      <c r="AG183" s="3" t="s">
        <v>61</v>
      </c>
      <c r="AH183" t="s">
        <v>347</v>
      </c>
      <c r="AI183" t="s">
        <v>67</v>
      </c>
      <c r="AJ183" s="3" t="s">
        <v>68</v>
      </c>
      <c r="AK183" t="s">
        <v>69</v>
      </c>
      <c r="AL183" s="3" t="s">
        <v>61</v>
      </c>
      <c r="AM183" t="s">
        <v>61</v>
      </c>
      <c r="AN183">
        <v>5</v>
      </c>
      <c r="AO183" s="3" t="s">
        <v>61</v>
      </c>
      <c r="AP183" t="s">
        <v>61</v>
      </c>
      <c r="AQ183" t="s">
        <v>70</v>
      </c>
      <c r="AR183" t="s">
        <v>71</v>
      </c>
      <c r="AS183" t="s">
        <v>72</v>
      </c>
      <c r="AT183">
        <v>9.1999999999999993</v>
      </c>
      <c r="AU183" t="s">
        <v>61</v>
      </c>
      <c r="AV183">
        <v>155</v>
      </c>
      <c r="AW183" t="s">
        <v>61</v>
      </c>
      <c r="AX183">
        <v>195</v>
      </c>
      <c r="AY183" t="s">
        <v>61</v>
      </c>
      <c r="AZ183">
        <v>-0.22957444164450025</v>
      </c>
      <c r="BA183">
        <v>11630</v>
      </c>
      <c r="BB183" t="s">
        <v>61</v>
      </c>
      <c r="BC183">
        <v>4660</v>
      </c>
      <c r="BD183" t="s">
        <v>61</v>
      </c>
      <c r="BE183">
        <v>0.91457251839301856</v>
      </c>
      <c r="BF183">
        <v>2130</v>
      </c>
      <c r="BG183" t="s">
        <v>61</v>
      </c>
      <c r="BH183">
        <v>2480</v>
      </c>
      <c r="BI183" t="s">
        <v>61</v>
      </c>
      <c r="BJ183">
        <v>-0.15213658045555706</v>
      </c>
    </row>
    <row r="184" spans="1:63" x14ac:dyDescent="0.25">
      <c r="A184">
        <v>183</v>
      </c>
      <c r="B184" t="s">
        <v>56</v>
      </c>
      <c r="C184">
        <v>24</v>
      </c>
      <c r="D184" t="s">
        <v>57</v>
      </c>
      <c r="E184">
        <v>2013</v>
      </c>
      <c r="F184" t="s">
        <v>339</v>
      </c>
      <c r="G184" t="s">
        <v>58</v>
      </c>
      <c r="H184">
        <v>4</v>
      </c>
      <c r="I184" t="s">
        <v>284</v>
      </c>
      <c r="J184">
        <v>2</v>
      </c>
      <c r="K184">
        <v>12</v>
      </c>
      <c r="L184">
        <f t="shared" si="4"/>
        <v>0.16666666666666666</v>
      </c>
      <c r="M184" t="s">
        <v>59</v>
      </c>
      <c r="N184" t="s">
        <v>60</v>
      </c>
      <c r="O184">
        <v>32.372391999999998</v>
      </c>
      <c r="P184">
        <v>-84.188417999999999</v>
      </c>
      <c r="Q184" s="12"/>
      <c r="R184" t="s">
        <v>61</v>
      </c>
      <c r="S184" t="s">
        <v>62</v>
      </c>
      <c r="T184" t="s">
        <v>61</v>
      </c>
      <c r="U184" t="s">
        <v>81</v>
      </c>
      <c r="V184" t="s">
        <v>64</v>
      </c>
      <c r="W184" s="3" t="s">
        <v>65</v>
      </c>
      <c r="X184" s="3" t="s">
        <v>61</v>
      </c>
      <c r="Y184" s="3" t="s">
        <v>61</v>
      </c>
      <c r="Z184" s="3" t="s">
        <v>61</v>
      </c>
      <c r="AA184" s="3" t="s">
        <v>61</v>
      </c>
      <c r="AB184">
        <v>20</v>
      </c>
      <c r="AC184" t="s">
        <v>66</v>
      </c>
      <c r="AD184" s="3" t="s">
        <v>61</v>
      </c>
      <c r="AE184" s="3" t="s">
        <v>61</v>
      </c>
      <c r="AF184" s="3" t="s">
        <v>61</v>
      </c>
      <c r="AG184" s="3" t="s">
        <v>61</v>
      </c>
      <c r="AH184" t="s">
        <v>347</v>
      </c>
      <c r="AI184" t="s">
        <v>67</v>
      </c>
      <c r="AJ184" s="3" t="s">
        <v>68</v>
      </c>
      <c r="AK184" t="s">
        <v>69</v>
      </c>
      <c r="AL184" s="3" t="s">
        <v>61</v>
      </c>
      <c r="AM184" t="s">
        <v>61</v>
      </c>
      <c r="AN184">
        <v>5</v>
      </c>
      <c r="AO184" s="3" t="s">
        <v>61</v>
      </c>
      <c r="AP184" t="s">
        <v>61</v>
      </c>
      <c r="AQ184" t="s">
        <v>70</v>
      </c>
      <c r="AR184" t="s">
        <v>71</v>
      </c>
      <c r="AS184" t="s">
        <v>72</v>
      </c>
      <c r="AT184">
        <v>3.3</v>
      </c>
      <c r="AU184" t="s">
        <v>61</v>
      </c>
      <c r="AV184">
        <v>231</v>
      </c>
      <c r="AW184" t="s">
        <v>61</v>
      </c>
      <c r="AX184">
        <v>195</v>
      </c>
      <c r="AY184" t="s">
        <v>61</v>
      </c>
      <c r="AZ184">
        <v>0.16941815195804674</v>
      </c>
      <c r="BA184">
        <v>8750</v>
      </c>
      <c r="BB184" t="s">
        <v>61</v>
      </c>
      <c r="BC184">
        <v>4660</v>
      </c>
      <c r="BD184" t="s">
        <v>61</v>
      </c>
      <c r="BE184">
        <v>0.63003825223196863</v>
      </c>
      <c r="BF184">
        <v>2160</v>
      </c>
      <c r="BG184" t="s">
        <v>61</v>
      </c>
      <c r="BH184">
        <v>2480</v>
      </c>
      <c r="BI184" t="s">
        <v>61</v>
      </c>
      <c r="BJ184">
        <v>-0.13815033848081718</v>
      </c>
    </row>
    <row r="185" spans="1:63" x14ac:dyDescent="0.25">
      <c r="A185">
        <v>184</v>
      </c>
      <c r="B185" t="s">
        <v>56</v>
      </c>
      <c r="C185">
        <v>24</v>
      </c>
      <c r="D185" t="s">
        <v>57</v>
      </c>
      <c r="E185">
        <v>2013</v>
      </c>
      <c r="F185" t="s">
        <v>339</v>
      </c>
      <c r="G185" t="s">
        <v>58</v>
      </c>
      <c r="H185">
        <v>4</v>
      </c>
      <c r="I185" t="s">
        <v>284</v>
      </c>
      <c r="J185">
        <v>2</v>
      </c>
      <c r="K185">
        <v>12</v>
      </c>
      <c r="L185">
        <f t="shared" si="4"/>
        <v>0.16666666666666666</v>
      </c>
      <c r="M185" t="s">
        <v>59</v>
      </c>
      <c r="N185" t="s">
        <v>60</v>
      </c>
      <c r="O185">
        <v>32.372391999999998</v>
      </c>
      <c r="P185">
        <v>-84.188417999999999</v>
      </c>
      <c r="Q185" s="12"/>
      <c r="R185" t="s">
        <v>61</v>
      </c>
      <c r="S185" t="s">
        <v>62</v>
      </c>
      <c r="T185" t="s">
        <v>61</v>
      </c>
      <c r="U185" t="s">
        <v>345</v>
      </c>
      <c r="V185" t="s">
        <v>75</v>
      </c>
      <c r="W185" s="3" t="s">
        <v>65</v>
      </c>
      <c r="X185" s="3" t="s">
        <v>61</v>
      </c>
      <c r="Y185" s="3" t="s">
        <v>61</v>
      </c>
      <c r="Z185" s="3" t="s">
        <v>61</v>
      </c>
      <c r="AA185" s="3" t="s">
        <v>61</v>
      </c>
      <c r="AB185">
        <v>120</v>
      </c>
      <c r="AC185" t="s">
        <v>66</v>
      </c>
      <c r="AD185" s="3" t="s">
        <v>61</v>
      </c>
      <c r="AE185" s="3" t="s">
        <v>61</v>
      </c>
      <c r="AF185" s="3" t="s">
        <v>61</v>
      </c>
      <c r="AG185" s="3" t="s">
        <v>61</v>
      </c>
      <c r="AH185" t="s">
        <v>347</v>
      </c>
      <c r="AI185" t="s">
        <v>67</v>
      </c>
      <c r="AJ185" s="3" t="s">
        <v>68</v>
      </c>
      <c r="AK185" t="s">
        <v>69</v>
      </c>
      <c r="AL185" s="3" t="s">
        <v>61</v>
      </c>
      <c r="AM185" t="s">
        <v>61</v>
      </c>
      <c r="AN185">
        <v>5</v>
      </c>
      <c r="AO185" s="3" t="s">
        <v>61</v>
      </c>
      <c r="AP185" t="s">
        <v>61</v>
      </c>
      <c r="AQ185" t="s">
        <v>70</v>
      </c>
      <c r="AR185" t="s">
        <v>71</v>
      </c>
      <c r="AS185" t="s">
        <v>72</v>
      </c>
      <c r="AT185">
        <v>8.1</v>
      </c>
      <c r="AU185" t="s">
        <v>61</v>
      </c>
      <c r="AV185">
        <v>173</v>
      </c>
      <c r="AW185" t="s">
        <v>61</v>
      </c>
      <c r="AX185">
        <v>195</v>
      </c>
      <c r="AY185" t="s">
        <v>61</v>
      </c>
      <c r="AZ185">
        <v>-0.1197079640659679</v>
      </c>
      <c r="BA185">
        <v>9990</v>
      </c>
      <c r="BB185" t="s">
        <v>61</v>
      </c>
      <c r="BC185">
        <v>4660</v>
      </c>
      <c r="BD185" t="s">
        <v>61</v>
      </c>
      <c r="BE185">
        <v>0.76256914452290769</v>
      </c>
      <c r="BF185">
        <v>2230</v>
      </c>
      <c r="BG185" t="s">
        <v>61</v>
      </c>
      <c r="BH185">
        <v>2480</v>
      </c>
      <c r="BI185" t="s">
        <v>61</v>
      </c>
      <c r="BJ185">
        <v>-0.10625697470486344</v>
      </c>
    </row>
    <row r="186" spans="1:63" x14ac:dyDescent="0.25">
      <c r="A186">
        <v>185</v>
      </c>
      <c r="B186" t="s">
        <v>56</v>
      </c>
      <c r="C186">
        <v>24</v>
      </c>
      <c r="D186" t="s">
        <v>57</v>
      </c>
      <c r="E186">
        <v>2013</v>
      </c>
      <c r="F186" t="s">
        <v>339</v>
      </c>
      <c r="G186" t="s">
        <v>58</v>
      </c>
      <c r="H186">
        <v>4</v>
      </c>
      <c r="I186" t="s">
        <v>284</v>
      </c>
      <c r="J186">
        <v>2</v>
      </c>
      <c r="K186">
        <v>12</v>
      </c>
      <c r="L186">
        <f t="shared" si="4"/>
        <v>0.16666666666666666</v>
      </c>
      <c r="M186" t="s">
        <v>59</v>
      </c>
      <c r="N186" t="s">
        <v>60</v>
      </c>
      <c r="O186">
        <v>31.549569000000002</v>
      </c>
      <c r="P186" s="15">
        <v>-83.547415999999998</v>
      </c>
      <c r="Q186" s="12"/>
      <c r="R186" t="s">
        <v>61</v>
      </c>
      <c r="S186" t="s">
        <v>62</v>
      </c>
      <c r="T186" t="s">
        <v>61</v>
      </c>
      <c r="U186" t="s">
        <v>82</v>
      </c>
      <c r="V186" t="s">
        <v>83</v>
      </c>
      <c r="W186" s="3" t="s">
        <v>65</v>
      </c>
      <c r="X186" s="3" t="s">
        <v>61</v>
      </c>
      <c r="Y186" s="3" t="s">
        <v>61</v>
      </c>
      <c r="Z186" s="3" t="s">
        <v>61</v>
      </c>
      <c r="AA186" s="3" t="s">
        <v>61</v>
      </c>
      <c r="AB186">
        <v>100</v>
      </c>
      <c r="AC186" t="s">
        <v>66</v>
      </c>
      <c r="AD186" s="3" t="s">
        <v>61</v>
      </c>
      <c r="AE186" s="3" t="s">
        <v>61</v>
      </c>
      <c r="AF186" s="3" t="s">
        <v>61</v>
      </c>
      <c r="AG186" s="3" t="s">
        <v>61</v>
      </c>
      <c r="AH186" t="s">
        <v>347</v>
      </c>
      <c r="AI186" t="s">
        <v>67</v>
      </c>
      <c r="AJ186" s="3" t="s">
        <v>68</v>
      </c>
      <c r="AK186" t="s">
        <v>69</v>
      </c>
      <c r="AL186" s="3" t="s">
        <v>61</v>
      </c>
      <c r="AM186" t="s">
        <v>61</v>
      </c>
      <c r="AN186">
        <v>5</v>
      </c>
      <c r="AO186" s="3" t="s">
        <v>61</v>
      </c>
      <c r="AP186" t="s">
        <v>61</v>
      </c>
      <c r="AQ186" t="s">
        <v>70</v>
      </c>
      <c r="AR186" t="s">
        <v>71</v>
      </c>
      <c r="AS186" t="s">
        <v>72</v>
      </c>
      <c r="AT186">
        <v>8.5</v>
      </c>
      <c r="AU186" t="s">
        <v>61</v>
      </c>
      <c r="AV186">
        <v>176</v>
      </c>
      <c r="AW186" t="s">
        <v>61</v>
      </c>
      <c r="AX186">
        <v>195</v>
      </c>
      <c r="AY186" t="s">
        <v>61</v>
      </c>
      <c r="AZ186">
        <v>-0.102515563525595</v>
      </c>
      <c r="BA186">
        <v>4850</v>
      </c>
      <c r="BB186" t="s">
        <v>61</v>
      </c>
      <c r="BC186">
        <v>4660</v>
      </c>
      <c r="BD186" t="s">
        <v>61</v>
      </c>
      <c r="BE186">
        <v>3.9963256811837364E-2</v>
      </c>
      <c r="BF186">
        <v>2560</v>
      </c>
      <c r="BG186" t="s">
        <v>61</v>
      </c>
      <c r="BH186">
        <v>2480</v>
      </c>
      <c r="BI186" t="s">
        <v>61</v>
      </c>
      <c r="BJ186">
        <v>3.174869831458027E-2</v>
      </c>
    </row>
    <row r="187" spans="1:63" x14ac:dyDescent="0.25">
      <c r="A187">
        <v>186</v>
      </c>
      <c r="B187" t="s">
        <v>56</v>
      </c>
      <c r="C187">
        <v>25</v>
      </c>
      <c r="D187" t="s">
        <v>270</v>
      </c>
      <c r="E187">
        <v>2015</v>
      </c>
      <c r="F187" t="s">
        <v>339</v>
      </c>
      <c r="G187" t="s">
        <v>58</v>
      </c>
      <c r="H187">
        <v>6</v>
      </c>
      <c r="I187" t="s">
        <v>68</v>
      </c>
      <c r="J187">
        <v>2</v>
      </c>
      <c r="K187">
        <v>6</v>
      </c>
      <c r="L187">
        <f t="shared" si="4"/>
        <v>0.33333333333333331</v>
      </c>
      <c r="M187" t="s">
        <v>137</v>
      </c>
      <c r="N187" t="s">
        <v>118</v>
      </c>
      <c r="O187">
        <v>35.383868</v>
      </c>
      <c r="P187">
        <v>-77.993437999999998</v>
      </c>
      <c r="Q187" s="12"/>
      <c r="R187" t="s">
        <v>61</v>
      </c>
      <c r="S187" t="s">
        <v>62</v>
      </c>
      <c r="T187" t="s">
        <v>61</v>
      </c>
      <c r="U187" t="s">
        <v>82</v>
      </c>
      <c r="V187" t="s">
        <v>83</v>
      </c>
      <c r="W187" t="s">
        <v>134</v>
      </c>
      <c r="X187" s="3" t="s">
        <v>61</v>
      </c>
      <c r="Y187" s="3" t="s">
        <v>61</v>
      </c>
      <c r="Z187">
        <v>10</v>
      </c>
      <c r="AA187">
        <v>2008</v>
      </c>
      <c r="AB187">
        <v>134</v>
      </c>
      <c r="AC187" t="s">
        <v>66</v>
      </c>
      <c r="AD187" s="3" t="s">
        <v>61</v>
      </c>
      <c r="AE187" s="3" t="s">
        <v>61</v>
      </c>
      <c r="AF187">
        <v>5</v>
      </c>
      <c r="AG187">
        <v>2009</v>
      </c>
      <c r="AH187" t="s">
        <v>138</v>
      </c>
      <c r="AI187" t="s">
        <v>151</v>
      </c>
      <c r="AJ187" t="s">
        <v>68</v>
      </c>
      <c r="AK187" t="s">
        <v>89</v>
      </c>
      <c r="AL187" s="3" t="s">
        <v>61</v>
      </c>
      <c r="AM187" t="s">
        <v>61</v>
      </c>
      <c r="AN187">
        <v>5</v>
      </c>
      <c r="AO187">
        <v>2009</v>
      </c>
      <c r="AP187" t="s">
        <v>61</v>
      </c>
      <c r="AQ187" t="s">
        <v>70</v>
      </c>
      <c r="AR187" t="s">
        <v>90</v>
      </c>
      <c r="AS187" t="s">
        <v>61</v>
      </c>
      <c r="AT187">
        <v>4.5</v>
      </c>
      <c r="AU187" t="s">
        <v>61</v>
      </c>
      <c r="AV187">
        <v>7.5</v>
      </c>
      <c r="AW187" t="s">
        <v>61</v>
      </c>
      <c r="AX187">
        <v>29</v>
      </c>
      <c r="AY187" t="s">
        <v>61</v>
      </c>
      <c r="AZ187">
        <v>-1.3523928094442093</v>
      </c>
      <c r="BA187" t="s">
        <v>61</v>
      </c>
      <c r="BB187" t="s">
        <v>61</v>
      </c>
      <c r="BC187" t="s">
        <v>61</v>
      </c>
      <c r="BD187" t="s">
        <v>61</v>
      </c>
      <c r="BE187" t="s">
        <v>61</v>
      </c>
      <c r="BF187" t="s">
        <v>61</v>
      </c>
      <c r="BG187" t="s">
        <v>61</v>
      </c>
      <c r="BH187" t="s">
        <v>61</v>
      </c>
      <c r="BI187" t="s">
        <v>61</v>
      </c>
      <c r="BJ187" t="s">
        <v>61</v>
      </c>
      <c r="BK187" t="s">
        <v>201</v>
      </c>
    </row>
    <row r="188" spans="1:63" x14ac:dyDescent="0.25">
      <c r="A188">
        <v>187</v>
      </c>
      <c r="B188" t="s">
        <v>56</v>
      </c>
      <c r="C188">
        <v>25</v>
      </c>
      <c r="D188" t="s">
        <v>270</v>
      </c>
      <c r="E188">
        <v>2015</v>
      </c>
      <c r="F188" t="s">
        <v>339</v>
      </c>
      <c r="G188" t="s">
        <v>58</v>
      </c>
      <c r="H188">
        <v>6</v>
      </c>
      <c r="I188" t="s">
        <v>68</v>
      </c>
      <c r="J188">
        <v>2</v>
      </c>
      <c r="K188">
        <v>6</v>
      </c>
      <c r="L188">
        <f t="shared" si="4"/>
        <v>0.33333333333333331</v>
      </c>
      <c r="M188" t="s">
        <v>306</v>
      </c>
      <c r="N188" t="s">
        <v>118</v>
      </c>
      <c r="O188">
        <v>35.263261</v>
      </c>
      <c r="P188" t="s">
        <v>275</v>
      </c>
      <c r="Q188" s="12"/>
      <c r="R188" t="s">
        <v>61</v>
      </c>
      <c r="S188" t="s">
        <v>62</v>
      </c>
      <c r="T188" t="s">
        <v>61</v>
      </c>
      <c r="U188" t="s">
        <v>82</v>
      </c>
      <c r="V188" t="s">
        <v>83</v>
      </c>
      <c r="W188" t="s">
        <v>134</v>
      </c>
      <c r="X188" s="3" t="s">
        <v>61</v>
      </c>
      <c r="Y188" s="3" t="s">
        <v>61</v>
      </c>
      <c r="Z188">
        <v>10</v>
      </c>
      <c r="AA188">
        <v>2008</v>
      </c>
      <c r="AB188">
        <v>134</v>
      </c>
      <c r="AC188" t="s">
        <v>66</v>
      </c>
      <c r="AD188" s="3" t="s">
        <v>61</v>
      </c>
      <c r="AE188" s="3" t="s">
        <v>61</v>
      </c>
      <c r="AF188">
        <v>5</v>
      </c>
      <c r="AG188">
        <v>2009</v>
      </c>
      <c r="AH188" t="s">
        <v>138</v>
      </c>
      <c r="AI188" t="s">
        <v>151</v>
      </c>
      <c r="AJ188" t="s">
        <v>68</v>
      </c>
      <c r="AK188" t="s">
        <v>89</v>
      </c>
      <c r="AL188" s="3" t="s">
        <v>61</v>
      </c>
      <c r="AM188" t="s">
        <v>61</v>
      </c>
      <c r="AN188">
        <v>5</v>
      </c>
      <c r="AO188">
        <v>2009</v>
      </c>
      <c r="AP188" t="s">
        <v>61</v>
      </c>
      <c r="AQ188" t="s">
        <v>70</v>
      </c>
      <c r="AR188" t="s">
        <v>90</v>
      </c>
      <c r="AS188" t="s">
        <v>61</v>
      </c>
      <c r="AT188">
        <v>8.4</v>
      </c>
      <c r="AU188" t="s">
        <v>61</v>
      </c>
      <c r="AV188">
        <v>1.2</v>
      </c>
      <c r="AW188" t="s">
        <v>61</v>
      </c>
      <c r="AX188">
        <v>11</v>
      </c>
      <c r="AY188" t="s">
        <v>61</v>
      </c>
      <c r="AZ188">
        <v>-2.2155737160044158</v>
      </c>
      <c r="BA188" t="s">
        <v>61</v>
      </c>
      <c r="BB188" t="s">
        <v>61</v>
      </c>
      <c r="BC188" t="s">
        <v>61</v>
      </c>
      <c r="BD188" t="s">
        <v>61</v>
      </c>
      <c r="BE188" t="s">
        <v>61</v>
      </c>
      <c r="BF188" t="s">
        <v>61</v>
      </c>
      <c r="BG188" t="s">
        <v>61</v>
      </c>
      <c r="BH188" t="s">
        <v>61</v>
      </c>
      <c r="BI188" t="s">
        <v>61</v>
      </c>
      <c r="BJ188" t="s">
        <v>61</v>
      </c>
      <c r="BK188" s="11" t="s">
        <v>288</v>
      </c>
    </row>
    <row r="189" spans="1:63" x14ac:dyDescent="0.25">
      <c r="A189">
        <v>188</v>
      </c>
      <c r="B189" t="s">
        <v>56</v>
      </c>
      <c r="C189">
        <v>25</v>
      </c>
      <c r="D189" t="s">
        <v>270</v>
      </c>
      <c r="E189">
        <v>2015</v>
      </c>
      <c r="F189" t="s">
        <v>339</v>
      </c>
      <c r="G189" t="s">
        <v>58</v>
      </c>
      <c r="H189">
        <v>6</v>
      </c>
      <c r="I189" t="s">
        <v>68</v>
      </c>
      <c r="J189">
        <v>2</v>
      </c>
      <c r="K189">
        <v>6</v>
      </c>
      <c r="L189">
        <f t="shared" si="4"/>
        <v>0.33333333333333331</v>
      </c>
      <c r="M189" t="s">
        <v>306</v>
      </c>
      <c r="N189" t="s">
        <v>118</v>
      </c>
      <c r="O189">
        <v>35.263261</v>
      </c>
      <c r="P189" t="s">
        <v>276</v>
      </c>
      <c r="Q189" s="12"/>
      <c r="R189" t="s">
        <v>61</v>
      </c>
      <c r="S189" t="s">
        <v>62</v>
      </c>
      <c r="T189" t="s">
        <v>61</v>
      </c>
      <c r="U189" t="s">
        <v>82</v>
      </c>
      <c r="V189" t="s">
        <v>83</v>
      </c>
      <c r="W189" t="s">
        <v>134</v>
      </c>
      <c r="X189" s="3" t="s">
        <v>61</v>
      </c>
      <c r="Y189" s="3" t="s">
        <v>61</v>
      </c>
      <c r="Z189">
        <v>10</v>
      </c>
      <c r="AA189">
        <v>2009</v>
      </c>
      <c r="AB189">
        <v>134</v>
      </c>
      <c r="AC189" t="s">
        <v>66</v>
      </c>
      <c r="AD189" s="3" t="s">
        <v>61</v>
      </c>
      <c r="AE189" s="3" t="s">
        <v>61</v>
      </c>
      <c r="AF189">
        <v>5</v>
      </c>
      <c r="AG189">
        <v>2010</v>
      </c>
      <c r="AH189" t="s">
        <v>138</v>
      </c>
      <c r="AI189" t="s">
        <v>151</v>
      </c>
      <c r="AJ189" t="s">
        <v>68</v>
      </c>
      <c r="AK189" t="s">
        <v>89</v>
      </c>
      <c r="AL189" s="3" t="s">
        <v>61</v>
      </c>
      <c r="AM189" t="s">
        <v>61</v>
      </c>
      <c r="AN189">
        <v>5</v>
      </c>
      <c r="AO189">
        <v>2010</v>
      </c>
      <c r="AP189" t="s">
        <v>61</v>
      </c>
      <c r="AQ189" t="s">
        <v>70</v>
      </c>
      <c r="AR189" t="s">
        <v>90</v>
      </c>
      <c r="AS189" t="s">
        <v>61</v>
      </c>
      <c r="AT189">
        <v>7.1</v>
      </c>
      <c r="AU189" t="s">
        <v>61</v>
      </c>
      <c r="AV189">
        <v>0.4</v>
      </c>
      <c r="AW189" t="s">
        <v>61</v>
      </c>
      <c r="AX189">
        <v>1.37</v>
      </c>
      <c r="AY189" t="s">
        <v>61</v>
      </c>
      <c r="AZ189">
        <v>-1.2311014717141886</v>
      </c>
      <c r="BA189" t="s">
        <v>61</v>
      </c>
      <c r="BB189" t="s">
        <v>61</v>
      </c>
      <c r="BC189" t="s">
        <v>61</v>
      </c>
      <c r="BD189" t="s">
        <v>61</v>
      </c>
      <c r="BE189" t="s">
        <v>61</v>
      </c>
      <c r="BF189" t="s">
        <v>61</v>
      </c>
      <c r="BG189" t="s">
        <v>61</v>
      </c>
      <c r="BH189" t="s">
        <v>61</v>
      </c>
      <c r="BI189" t="s">
        <v>61</v>
      </c>
      <c r="BJ189" t="s">
        <v>61</v>
      </c>
    </row>
    <row r="190" spans="1:63" x14ac:dyDescent="0.25">
      <c r="A190">
        <v>189</v>
      </c>
      <c r="B190" t="s">
        <v>56</v>
      </c>
      <c r="C190">
        <v>26</v>
      </c>
      <c r="D190" t="s">
        <v>193</v>
      </c>
      <c r="E190">
        <v>2016</v>
      </c>
      <c r="F190" t="s">
        <v>339</v>
      </c>
      <c r="G190" t="s">
        <v>58</v>
      </c>
      <c r="H190">
        <v>6</v>
      </c>
      <c r="I190" t="s">
        <v>68</v>
      </c>
      <c r="J190">
        <v>2</v>
      </c>
      <c r="K190">
        <v>6</v>
      </c>
      <c r="L190">
        <f t="shared" si="4"/>
        <v>0.33333333333333331</v>
      </c>
      <c r="M190" t="s">
        <v>137</v>
      </c>
      <c r="N190" t="s">
        <v>118</v>
      </c>
      <c r="O190">
        <v>35.383868</v>
      </c>
      <c r="P190">
        <v>-77.993437999999998</v>
      </c>
      <c r="Q190" s="12"/>
      <c r="R190" t="s">
        <v>61</v>
      </c>
      <c r="S190" t="s">
        <v>62</v>
      </c>
      <c r="T190" t="s">
        <v>61</v>
      </c>
      <c r="U190" t="s">
        <v>74</v>
      </c>
      <c r="V190" t="s">
        <v>75</v>
      </c>
      <c r="W190" t="s">
        <v>85</v>
      </c>
      <c r="X190" s="13" t="s">
        <v>61</v>
      </c>
      <c r="Y190" s="13" t="s">
        <v>61</v>
      </c>
      <c r="Z190">
        <v>9</v>
      </c>
      <c r="AA190">
        <v>2010</v>
      </c>
      <c r="AB190">
        <v>84</v>
      </c>
      <c r="AC190" t="s">
        <v>66</v>
      </c>
      <c r="AD190" s="13" t="s">
        <v>61</v>
      </c>
      <c r="AE190" s="13" t="s">
        <v>61</v>
      </c>
      <c r="AF190">
        <v>4</v>
      </c>
      <c r="AG190">
        <v>2011</v>
      </c>
      <c r="AH190" t="s">
        <v>347</v>
      </c>
      <c r="AI190" t="s">
        <v>67</v>
      </c>
      <c r="AJ190" t="s">
        <v>68</v>
      </c>
      <c r="AK190" t="s">
        <v>330</v>
      </c>
      <c r="AL190" s="13" t="s">
        <v>61</v>
      </c>
      <c r="AM190" t="s">
        <v>61</v>
      </c>
      <c r="AN190">
        <v>5</v>
      </c>
      <c r="AO190">
        <v>2011</v>
      </c>
      <c r="AP190" t="s">
        <v>61</v>
      </c>
      <c r="AQ190" t="s">
        <v>70</v>
      </c>
      <c r="AR190" t="s">
        <v>90</v>
      </c>
      <c r="AS190" t="s">
        <v>61</v>
      </c>
      <c r="AT190">
        <v>8.9</v>
      </c>
      <c r="AU190" t="s">
        <v>61</v>
      </c>
      <c r="AV190" t="s">
        <v>61</v>
      </c>
      <c r="AW190" t="s">
        <v>61</v>
      </c>
      <c r="AX190" t="s">
        <v>61</v>
      </c>
      <c r="AY190" t="s">
        <v>61</v>
      </c>
      <c r="AZ190" t="s">
        <v>61</v>
      </c>
      <c r="BA190">
        <v>313</v>
      </c>
      <c r="BC190">
        <v>335</v>
      </c>
      <c r="BD190" t="s">
        <v>61</v>
      </c>
      <c r="BE190">
        <v>-6.7927341284913234E-2</v>
      </c>
      <c r="BF190" t="s">
        <v>61</v>
      </c>
      <c r="BG190" t="s">
        <v>61</v>
      </c>
      <c r="BH190" t="s">
        <v>61</v>
      </c>
      <c r="BI190" t="s">
        <v>61</v>
      </c>
      <c r="BJ190" t="s">
        <v>61</v>
      </c>
      <c r="BK190" t="s">
        <v>194</v>
      </c>
    </row>
    <row r="191" spans="1:63" x14ac:dyDescent="0.25">
      <c r="A191">
        <v>190</v>
      </c>
      <c r="B191" t="s">
        <v>56</v>
      </c>
      <c r="C191">
        <v>26</v>
      </c>
      <c r="D191" t="s">
        <v>193</v>
      </c>
      <c r="E191">
        <v>2016</v>
      </c>
      <c r="F191" t="s">
        <v>339</v>
      </c>
      <c r="G191" t="s">
        <v>58</v>
      </c>
      <c r="H191">
        <v>6</v>
      </c>
      <c r="I191" t="s">
        <v>68</v>
      </c>
      <c r="J191">
        <v>2</v>
      </c>
      <c r="K191">
        <v>6</v>
      </c>
      <c r="L191">
        <f t="shared" si="4"/>
        <v>0.33333333333333331</v>
      </c>
      <c r="M191" t="s">
        <v>137</v>
      </c>
      <c r="N191" t="s">
        <v>118</v>
      </c>
      <c r="O191">
        <v>35.383868</v>
      </c>
      <c r="P191">
        <v>-77.993437999999998</v>
      </c>
      <c r="Q191" s="12"/>
      <c r="R191" t="s">
        <v>61</v>
      </c>
      <c r="S191" t="s">
        <v>62</v>
      </c>
      <c r="T191" t="s">
        <v>61</v>
      </c>
      <c r="U191" t="s">
        <v>93</v>
      </c>
      <c r="V191" t="s">
        <v>75</v>
      </c>
      <c r="W191" t="s">
        <v>85</v>
      </c>
      <c r="X191" s="13" t="s">
        <v>61</v>
      </c>
      <c r="Y191" s="13" t="s">
        <v>61</v>
      </c>
      <c r="Z191">
        <v>9</v>
      </c>
      <c r="AA191">
        <v>2010</v>
      </c>
      <c r="AB191">
        <v>107</v>
      </c>
      <c r="AC191" t="s">
        <v>66</v>
      </c>
      <c r="AD191" s="13" t="s">
        <v>61</v>
      </c>
      <c r="AE191" s="13" t="s">
        <v>61</v>
      </c>
      <c r="AF191">
        <v>4</v>
      </c>
      <c r="AG191">
        <v>2011</v>
      </c>
      <c r="AH191" t="s">
        <v>347</v>
      </c>
      <c r="AI191" t="s">
        <v>67</v>
      </c>
      <c r="AJ191" t="s">
        <v>68</v>
      </c>
      <c r="AK191" t="s">
        <v>330</v>
      </c>
      <c r="AL191" s="13" t="s">
        <v>61</v>
      </c>
      <c r="AM191" t="s">
        <v>61</v>
      </c>
      <c r="AN191">
        <v>5</v>
      </c>
      <c r="AO191">
        <v>2011</v>
      </c>
      <c r="AP191" t="s">
        <v>61</v>
      </c>
      <c r="AQ191" t="s">
        <v>70</v>
      </c>
      <c r="AR191" t="s">
        <v>90</v>
      </c>
      <c r="AS191" t="s">
        <v>61</v>
      </c>
      <c r="AT191">
        <v>7.8</v>
      </c>
      <c r="AU191" t="s">
        <v>61</v>
      </c>
      <c r="AV191" t="s">
        <v>61</v>
      </c>
      <c r="AW191" t="s">
        <v>61</v>
      </c>
      <c r="AX191" t="s">
        <v>61</v>
      </c>
      <c r="AY191" t="s">
        <v>61</v>
      </c>
      <c r="AZ191" t="s">
        <v>61</v>
      </c>
      <c r="BA191">
        <v>246</v>
      </c>
      <c r="BC191">
        <v>335</v>
      </c>
      <c r="BD191" t="s">
        <v>61</v>
      </c>
      <c r="BE191">
        <v>-0.3087989958927036</v>
      </c>
      <c r="BF191" t="s">
        <v>61</v>
      </c>
      <c r="BG191" t="s">
        <v>61</v>
      </c>
      <c r="BH191" t="s">
        <v>61</v>
      </c>
      <c r="BI191" t="s">
        <v>61</v>
      </c>
      <c r="BJ191" t="s">
        <v>61</v>
      </c>
      <c r="BK191" t="s">
        <v>195</v>
      </c>
    </row>
    <row r="192" spans="1:63" x14ac:dyDescent="0.25">
      <c r="A192">
        <v>191</v>
      </c>
      <c r="B192" t="s">
        <v>56</v>
      </c>
      <c r="C192">
        <v>26</v>
      </c>
      <c r="D192" t="s">
        <v>193</v>
      </c>
      <c r="E192">
        <v>2016</v>
      </c>
      <c r="F192" t="s">
        <v>339</v>
      </c>
      <c r="G192" t="s">
        <v>58</v>
      </c>
      <c r="H192">
        <v>6</v>
      </c>
      <c r="I192" t="s">
        <v>68</v>
      </c>
      <c r="J192">
        <v>2</v>
      </c>
      <c r="K192">
        <v>6</v>
      </c>
      <c r="L192">
        <f t="shared" si="4"/>
        <v>0.33333333333333331</v>
      </c>
      <c r="M192" t="s">
        <v>306</v>
      </c>
      <c r="N192" t="s">
        <v>118</v>
      </c>
      <c r="O192">
        <v>35.263261</v>
      </c>
      <c r="P192" t="s">
        <v>271</v>
      </c>
      <c r="Q192" s="12"/>
      <c r="R192" t="s">
        <v>61</v>
      </c>
      <c r="S192" t="s">
        <v>62</v>
      </c>
      <c r="T192" t="s">
        <v>61</v>
      </c>
      <c r="U192" t="s">
        <v>74</v>
      </c>
      <c r="V192" t="s">
        <v>75</v>
      </c>
      <c r="W192" t="s">
        <v>85</v>
      </c>
      <c r="X192" s="13" t="s">
        <v>61</v>
      </c>
      <c r="Y192" s="13" t="s">
        <v>61</v>
      </c>
      <c r="Z192">
        <v>9</v>
      </c>
      <c r="AA192">
        <v>2010</v>
      </c>
      <c r="AB192">
        <v>84</v>
      </c>
      <c r="AC192" t="s">
        <v>66</v>
      </c>
      <c r="AD192" s="13" t="s">
        <v>61</v>
      </c>
      <c r="AE192" s="13" t="s">
        <v>61</v>
      </c>
      <c r="AF192">
        <v>4</v>
      </c>
      <c r="AG192">
        <v>2011</v>
      </c>
      <c r="AH192" t="s">
        <v>347</v>
      </c>
      <c r="AI192" t="s">
        <v>67</v>
      </c>
      <c r="AJ192" t="s">
        <v>68</v>
      </c>
      <c r="AK192" t="s">
        <v>330</v>
      </c>
      <c r="AL192" s="13" t="s">
        <v>61</v>
      </c>
      <c r="AM192" t="s">
        <v>61</v>
      </c>
      <c r="AN192">
        <v>5</v>
      </c>
      <c r="AO192">
        <v>2011</v>
      </c>
      <c r="AP192" t="s">
        <v>61</v>
      </c>
      <c r="AQ192" t="s">
        <v>70</v>
      </c>
      <c r="AR192" t="s">
        <v>90</v>
      </c>
      <c r="AS192" t="s">
        <v>61</v>
      </c>
      <c r="AT192">
        <v>10.7</v>
      </c>
      <c r="AU192" t="s">
        <v>61</v>
      </c>
      <c r="AV192" t="s">
        <v>61</v>
      </c>
      <c r="AW192" t="s">
        <v>61</v>
      </c>
      <c r="AX192" t="s">
        <v>61</v>
      </c>
      <c r="AY192" t="s">
        <v>61</v>
      </c>
      <c r="AZ192" t="s">
        <v>61</v>
      </c>
      <c r="BA192">
        <v>45</v>
      </c>
      <c r="BC192">
        <v>3884</v>
      </c>
      <c r="BD192" t="s">
        <v>61</v>
      </c>
      <c r="BE192">
        <v>-4.4579583396408955</v>
      </c>
      <c r="BF192" t="s">
        <v>61</v>
      </c>
      <c r="BG192" t="s">
        <v>61</v>
      </c>
      <c r="BH192" t="s">
        <v>61</v>
      </c>
      <c r="BI192" t="s">
        <v>61</v>
      </c>
      <c r="BJ192" t="s">
        <v>61</v>
      </c>
    </row>
    <row r="193" spans="1:63" x14ac:dyDescent="0.25">
      <c r="A193">
        <v>192</v>
      </c>
      <c r="B193" t="s">
        <v>56</v>
      </c>
      <c r="C193">
        <v>26</v>
      </c>
      <c r="D193" t="s">
        <v>193</v>
      </c>
      <c r="E193">
        <v>2016</v>
      </c>
      <c r="F193" t="s">
        <v>339</v>
      </c>
      <c r="G193" t="s">
        <v>58</v>
      </c>
      <c r="H193">
        <v>6</v>
      </c>
      <c r="I193" t="s">
        <v>68</v>
      </c>
      <c r="J193">
        <v>2</v>
      </c>
      <c r="K193">
        <v>6</v>
      </c>
      <c r="L193">
        <f t="shared" si="4"/>
        <v>0.33333333333333331</v>
      </c>
      <c r="M193" t="s">
        <v>306</v>
      </c>
      <c r="N193" t="s">
        <v>118</v>
      </c>
      <c r="O193">
        <v>35.263261</v>
      </c>
      <c r="P193" t="s">
        <v>272</v>
      </c>
      <c r="Q193" s="12"/>
      <c r="R193" t="s">
        <v>61</v>
      </c>
      <c r="S193" t="s">
        <v>62</v>
      </c>
      <c r="T193" t="s">
        <v>61</v>
      </c>
      <c r="U193" t="s">
        <v>93</v>
      </c>
      <c r="V193" t="s">
        <v>75</v>
      </c>
      <c r="W193" t="s">
        <v>85</v>
      </c>
      <c r="X193" s="13" t="s">
        <v>61</v>
      </c>
      <c r="Y193" s="13" t="s">
        <v>61</v>
      </c>
      <c r="Z193">
        <v>9</v>
      </c>
      <c r="AA193">
        <v>2010</v>
      </c>
      <c r="AB193">
        <v>107</v>
      </c>
      <c r="AC193" t="s">
        <v>66</v>
      </c>
      <c r="AD193" s="13" t="s">
        <v>61</v>
      </c>
      <c r="AE193" s="13" t="s">
        <v>61</v>
      </c>
      <c r="AF193">
        <v>4</v>
      </c>
      <c r="AG193">
        <v>2011</v>
      </c>
      <c r="AH193" t="s">
        <v>347</v>
      </c>
      <c r="AI193" t="s">
        <v>67</v>
      </c>
      <c r="AJ193" t="s">
        <v>68</v>
      </c>
      <c r="AK193" t="s">
        <v>330</v>
      </c>
      <c r="AL193" s="13" t="s">
        <v>61</v>
      </c>
      <c r="AM193" t="s">
        <v>61</v>
      </c>
      <c r="AN193">
        <v>5</v>
      </c>
      <c r="AO193">
        <v>2011</v>
      </c>
      <c r="AP193" t="s">
        <v>61</v>
      </c>
      <c r="AQ193" t="s">
        <v>70</v>
      </c>
      <c r="AR193" t="s">
        <v>90</v>
      </c>
      <c r="AS193" t="s">
        <v>61</v>
      </c>
      <c r="AT193">
        <v>9.6999999999999993</v>
      </c>
      <c r="AU193" t="s">
        <v>61</v>
      </c>
      <c r="AV193" t="s">
        <v>61</v>
      </c>
      <c r="AW193" t="s">
        <v>61</v>
      </c>
      <c r="AX193" t="s">
        <v>61</v>
      </c>
      <c r="AY193" t="s">
        <v>61</v>
      </c>
      <c r="AZ193" t="s">
        <v>61</v>
      </c>
      <c r="BA193">
        <v>0</v>
      </c>
      <c r="BC193">
        <v>3884</v>
      </c>
      <c r="BD193" t="s">
        <v>61</v>
      </c>
      <c r="BE193" s="17" t="s">
        <v>61</v>
      </c>
      <c r="BF193" t="s">
        <v>61</v>
      </c>
      <c r="BG193" t="s">
        <v>61</v>
      </c>
      <c r="BH193" t="s">
        <v>61</v>
      </c>
      <c r="BI193" t="s">
        <v>61</v>
      </c>
      <c r="BJ193" t="s">
        <v>61</v>
      </c>
    </row>
    <row r="194" spans="1:63" x14ac:dyDescent="0.25">
      <c r="A194">
        <v>193</v>
      </c>
      <c r="B194" t="s">
        <v>56</v>
      </c>
      <c r="C194">
        <v>26</v>
      </c>
      <c r="D194" t="s">
        <v>193</v>
      </c>
      <c r="E194">
        <v>2016</v>
      </c>
      <c r="F194" t="s">
        <v>339</v>
      </c>
      <c r="G194" t="s">
        <v>58</v>
      </c>
      <c r="H194">
        <v>6</v>
      </c>
      <c r="I194" t="s">
        <v>68</v>
      </c>
      <c r="J194">
        <v>2</v>
      </c>
      <c r="K194">
        <v>6</v>
      </c>
      <c r="L194">
        <f t="shared" si="4"/>
        <v>0.33333333333333331</v>
      </c>
      <c r="M194" t="s">
        <v>306</v>
      </c>
      <c r="N194" t="s">
        <v>118</v>
      </c>
      <c r="O194">
        <v>35.263261</v>
      </c>
      <c r="P194" t="s">
        <v>273</v>
      </c>
      <c r="Q194" s="12"/>
      <c r="R194" t="s">
        <v>61</v>
      </c>
      <c r="S194" t="s">
        <v>62</v>
      </c>
      <c r="T194" t="s">
        <v>61</v>
      </c>
      <c r="U194" t="s">
        <v>74</v>
      </c>
      <c r="V194" t="s">
        <v>75</v>
      </c>
      <c r="W194" t="s">
        <v>85</v>
      </c>
      <c r="X194" s="13" t="s">
        <v>61</v>
      </c>
      <c r="Y194" s="13" t="s">
        <v>61</v>
      </c>
      <c r="Z194">
        <v>9</v>
      </c>
      <c r="AA194">
        <v>2011</v>
      </c>
      <c r="AB194">
        <v>84</v>
      </c>
      <c r="AC194" t="s">
        <v>66</v>
      </c>
      <c r="AD194" s="13" t="s">
        <v>61</v>
      </c>
      <c r="AE194" s="13" t="s">
        <v>61</v>
      </c>
      <c r="AF194">
        <v>4</v>
      </c>
      <c r="AG194">
        <v>2012</v>
      </c>
      <c r="AH194" t="s">
        <v>347</v>
      </c>
      <c r="AI194" t="s">
        <v>67</v>
      </c>
      <c r="AJ194" t="s">
        <v>68</v>
      </c>
      <c r="AK194" t="s">
        <v>330</v>
      </c>
      <c r="AL194" s="13" t="s">
        <v>61</v>
      </c>
      <c r="AM194" t="s">
        <v>61</v>
      </c>
      <c r="AN194">
        <v>5</v>
      </c>
      <c r="AO194">
        <v>2012</v>
      </c>
      <c r="AP194" t="s">
        <v>61</v>
      </c>
      <c r="AQ194" t="s">
        <v>70</v>
      </c>
      <c r="AR194" t="s">
        <v>90</v>
      </c>
      <c r="AS194" t="s">
        <v>61</v>
      </c>
      <c r="AT194">
        <v>9.1</v>
      </c>
      <c r="AU194" t="s">
        <v>61</v>
      </c>
      <c r="AV194" t="s">
        <v>61</v>
      </c>
      <c r="AW194" t="s">
        <v>61</v>
      </c>
      <c r="AX194" t="s">
        <v>61</v>
      </c>
      <c r="AY194" t="s">
        <v>61</v>
      </c>
      <c r="AZ194" t="s">
        <v>61</v>
      </c>
      <c r="BA194">
        <v>335</v>
      </c>
      <c r="BC194">
        <v>1920</v>
      </c>
      <c r="BD194" t="s">
        <v>61</v>
      </c>
      <c r="BE194">
        <v>-1.745949933196761</v>
      </c>
      <c r="BF194" t="s">
        <v>61</v>
      </c>
      <c r="BG194" t="s">
        <v>61</v>
      </c>
      <c r="BH194" t="s">
        <v>61</v>
      </c>
      <c r="BI194" t="s">
        <v>61</v>
      </c>
      <c r="BJ194" t="s">
        <v>61</v>
      </c>
    </row>
    <row r="195" spans="1:63" x14ac:dyDescent="0.25">
      <c r="A195">
        <v>194</v>
      </c>
      <c r="B195" t="s">
        <v>56</v>
      </c>
      <c r="C195">
        <v>26</v>
      </c>
      <c r="D195" t="s">
        <v>193</v>
      </c>
      <c r="E195">
        <v>2016</v>
      </c>
      <c r="F195" t="s">
        <v>339</v>
      </c>
      <c r="G195" t="s">
        <v>58</v>
      </c>
      <c r="H195">
        <v>6</v>
      </c>
      <c r="I195" t="s">
        <v>68</v>
      </c>
      <c r="J195">
        <v>2</v>
      </c>
      <c r="K195">
        <v>6</v>
      </c>
      <c r="L195">
        <f t="shared" ref="L195:L258" si="6">(K195+K195)/(K195*K195)</f>
        <v>0.33333333333333331</v>
      </c>
      <c r="M195" t="s">
        <v>306</v>
      </c>
      <c r="N195" t="s">
        <v>118</v>
      </c>
      <c r="O195">
        <v>35.263261</v>
      </c>
      <c r="P195" t="s">
        <v>274</v>
      </c>
      <c r="Q195" s="12"/>
      <c r="R195" t="s">
        <v>61</v>
      </c>
      <c r="S195" t="s">
        <v>62</v>
      </c>
      <c r="T195" t="s">
        <v>61</v>
      </c>
      <c r="U195" t="s">
        <v>93</v>
      </c>
      <c r="V195" t="s">
        <v>75</v>
      </c>
      <c r="W195" t="s">
        <v>85</v>
      </c>
      <c r="X195" s="13" t="s">
        <v>61</v>
      </c>
      <c r="Y195" s="13" t="s">
        <v>61</v>
      </c>
      <c r="Z195">
        <v>9</v>
      </c>
      <c r="AA195">
        <v>2011</v>
      </c>
      <c r="AB195">
        <v>107</v>
      </c>
      <c r="AC195" t="s">
        <v>66</v>
      </c>
      <c r="AD195" s="13" t="s">
        <v>61</v>
      </c>
      <c r="AE195" s="13" t="s">
        <v>61</v>
      </c>
      <c r="AF195">
        <v>4</v>
      </c>
      <c r="AG195">
        <v>2012</v>
      </c>
      <c r="AH195" t="s">
        <v>347</v>
      </c>
      <c r="AI195" t="s">
        <v>67</v>
      </c>
      <c r="AJ195" t="s">
        <v>68</v>
      </c>
      <c r="AK195" t="s">
        <v>330</v>
      </c>
      <c r="AL195" s="13" t="s">
        <v>61</v>
      </c>
      <c r="AM195" t="s">
        <v>61</v>
      </c>
      <c r="AN195">
        <v>5</v>
      </c>
      <c r="AO195">
        <v>2012</v>
      </c>
      <c r="AP195" t="s">
        <v>61</v>
      </c>
      <c r="AQ195" t="s">
        <v>70</v>
      </c>
      <c r="AR195" t="s">
        <v>90</v>
      </c>
      <c r="AS195" t="s">
        <v>61</v>
      </c>
      <c r="AT195">
        <v>8.1</v>
      </c>
      <c r="AU195" t="s">
        <v>61</v>
      </c>
      <c r="AV195" t="s">
        <v>61</v>
      </c>
      <c r="AW195" t="s">
        <v>61</v>
      </c>
      <c r="AX195" t="s">
        <v>61</v>
      </c>
      <c r="AY195" t="s">
        <v>61</v>
      </c>
      <c r="AZ195" t="s">
        <v>61</v>
      </c>
      <c r="BA195">
        <v>313</v>
      </c>
      <c r="BC195">
        <v>1920</v>
      </c>
      <c r="BD195" t="s">
        <v>61</v>
      </c>
      <c r="BE195">
        <v>-1.813877274481674</v>
      </c>
      <c r="BF195" t="s">
        <v>61</v>
      </c>
      <c r="BG195" t="s">
        <v>61</v>
      </c>
      <c r="BH195" t="s">
        <v>61</v>
      </c>
      <c r="BI195" t="s">
        <v>61</v>
      </c>
      <c r="BJ195" t="s">
        <v>61</v>
      </c>
    </row>
    <row r="196" spans="1:63" x14ac:dyDescent="0.25">
      <c r="A196">
        <v>195</v>
      </c>
      <c r="B196" t="s">
        <v>56</v>
      </c>
      <c r="C196">
        <v>26</v>
      </c>
      <c r="D196" t="s">
        <v>193</v>
      </c>
      <c r="E196">
        <v>2016</v>
      </c>
      <c r="F196" t="s">
        <v>339</v>
      </c>
      <c r="G196" t="s">
        <v>58</v>
      </c>
      <c r="H196">
        <v>6</v>
      </c>
      <c r="I196" t="s">
        <v>68</v>
      </c>
      <c r="J196">
        <v>2</v>
      </c>
      <c r="K196">
        <v>6</v>
      </c>
      <c r="L196">
        <f t="shared" si="6"/>
        <v>0.33333333333333331</v>
      </c>
      <c r="M196" t="s">
        <v>196</v>
      </c>
      <c r="N196" t="s">
        <v>118</v>
      </c>
      <c r="O196">
        <v>35.667937999999999</v>
      </c>
      <c r="P196" t="s">
        <v>277</v>
      </c>
      <c r="Q196" s="12"/>
      <c r="R196" t="s">
        <v>61</v>
      </c>
      <c r="S196" t="s">
        <v>62</v>
      </c>
      <c r="T196" t="s">
        <v>61</v>
      </c>
      <c r="U196" t="s">
        <v>74</v>
      </c>
      <c r="V196" t="s">
        <v>75</v>
      </c>
      <c r="W196" t="s">
        <v>85</v>
      </c>
      <c r="X196" s="13" t="s">
        <v>61</v>
      </c>
      <c r="Y196" s="13" t="s">
        <v>61</v>
      </c>
      <c r="Z196">
        <v>9</v>
      </c>
      <c r="AA196">
        <v>2011</v>
      </c>
      <c r="AB196">
        <v>84</v>
      </c>
      <c r="AC196" t="s">
        <v>66</v>
      </c>
      <c r="AD196" s="13" t="s">
        <v>61</v>
      </c>
      <c r="AE196" s="13" t="s">
        <v>61</v>
      </c>
      <c r="AF196">
        <v>4</v>
      </c>
      <c r="AG196">
        <v>2012</v>
      </c>
      <c r="AH196" t="s">
        <v>347</v>
      </c>
      <c r="AI196" t="s">
        <v>67</v>
      </c>
      <c r="AJ196" t="s">
        <v>68</v>
      </c>
      <c r="AK196" t="s">
        <v>330</v>
      </c>
      <c r="AL196" s="13" t="s">
        <v>61</v>
      </c>
      <c r="AM196" t="s">
        <v>61</v>
      </c>
      <c r="AN196">
        <v>5</v>
      </c>
      <c r="AO196">
        <v>2012</v>
      </c>
      <c r="AP196" t="s">
        <v>61</v>
      </c>
      <c r="AQ196" t="s">
        <v>70</v>
      </c>
      <c r="AR196" t="s">
        <v>90</v>
      </c>
      <c r="AS196" t="s">
        <v>61</v>
      </c>
      <c r="AT196">
        <v>7.2</v>
      </c>
      <c r="AU196" t="s">
        <v>61</v>
      </c>
      <c r="AV196" t="s">
        <v>61</v>
      </c>
      <c r="AW196" t="s">
        <v>61</v>
      </c>
      <c r="AX196" t="s">
        <v>61</v>
      </c>
      <c r="AY196" t="s">
        <v>61</v>
      </c>
      <c r="AZ196" t="s">
        <v>61</v>
      </c>
      <c r="BA196">
        <v>1853</v>
      </c>
      <c r="BC196">
        <v>1245</v>
      </c>
      <c r="BD196" t="s">
        <v>61</v>
      </c>
      <c r="BE196">
        <v>0.39767041738655173</v>
      </c>
      <c r="BF196" t="s">
        <v>61</v>
      </c>
      <c r="BG196" t="s">
        <v>61</v>
      </c>
      <c r="BH196" t="s">
        <v>61</v>
      </c>
      <c r="BI196" t="s">
        <v>61</v>
      </c>
      <c r="BJ196" t="s">
        <v>61</v>
      </c>
    </row>
    <row r="197" spans="1:63" x14ac:dyDescent="0.25">
      <c r="A197">
        <v>196</v>
      </c>
      <c r="B197" t="s">
        <v>56</v>
      </c>
      <c r="C197">
        <v>26</v>
      </c>
      <c r="D197" t="s">
        <v>193</v>
      </c>
      <c r="E197">
        <v>2016</v>
      </c>
      <c r="F197" t="s">
        <v>339</v>
      </c>
      <c r="G197" t="s">
        <v>58</v>
      </c>
      <c r="H197">
        <v>6</v>
      </c>
      <c r="I197" t="s">
        <v>68</v>
      </c>
      <c r="J197">
        <v>2</v>
      </c>
      <c r="K197">
        <v>6</v>
      </c>
      <c r="L197">
        <f t="shared" si="6"/>
        <v>0.33333333333333331</v>
      </c>
      <c r="M197" t="s">
        <v>196</v>
      </c>
      <c r="N197" t="s">
        <v>118</v>
      </c>
      <c r="O197">
        <v>35.667937999999999</v>
      </c>
      <c r="P197" t="s">
        <v>278</v>
      </c>
      <c r="Q197" s="12"/>
      <c r="R197" t="s">
        <v>61</v>
      </c>
      <c r="S197" t="s">
        <v>62</v>
      </c>
      <c r="T197" t="s">
        <v>61</v>
      </c>
      <c r="U197" t="s">
        <v>93</v>
      </c>
      <c r="V197" t="s">
        <v>75</v>
      </c>
      <c r="W197" t="s">
        <v>85</v>
      </c>
      <c r="X197" s="13" t="s">
        <v>61</v>
      </c>
      <c r="Y197" s="13" t="s">
        <v>61</v>
      </c>
      <c r="Z197">
        <v>9</v>
      </c>
      <c r="AA197">
        <v>2011</v>
      </c>
      <c r="AB197">
        <v>107</v>
      </c>
      <c r="AC197" t="s">
        <v>66</v>
      </c>
      <c r="AD197" s="13" t="s">
        <v>61</v>
      </c>
      <c r="AE197" s="13" t="s">
        <v>61</v>
      </c>
      <c r="AF197">
        <v>4</v>
      </c>
      <c r="AG197">
        <v>2012</v>
      </c>
      <c r="AH197" t="s">
        <v>347</v>
      </c>
      <c r="AI197" t="s">
        <v>67</v>
      </c>
      <c r="AJ197" t="s">
        <v>68</v>
      </c>
      <c r="AK197" t="s">
        <v>330</v>
      </c>
      <c r="AL197" s="13" t="s">
        <v>61</v>
      </c>
      <c r="AM197" t="s">
        <v>61</v>
      </c>
      <c r="AN197">
        <v>5</v>
      </c>
      <c r="AO197">
        <v>2012</v>
      </c>
      <c r="AP197" t="s">
        <v>61</v>
      </c>
      <c r="AQ197" t="s">
        <v>70</v>
      </c>
      <c r="AR197" t="s">
        <v>90</v>
      </c>
      <c r="AS197" t="s">
        <v>61</v>
      </c>
      <c r="AT197">
        <v>8.1</v>
      </c>
      <c r="AU197" t="s">
        <v>61</v>
      </c>
      <c r="AV197" t="s">
        <v>61</v>
      </c>
      <c r="AW197" t="s">
        <v>61</v>
      </c>
      <c r="AX197" t="s">
        <v>61</v>
      </c>
      <c r="AY197" t="s">
        <v>61</v>
      </c>
      <c r="AZ197" t="s">
        <v>61</v>
      </c>
      <c r="BA197">
        <v>1004</v>
      </c>
      <c r="BC197">
        <v>1245</v>
      </c>
      <c r="BD197" t="s">
        <v>61</v>
      </c>
      <c r="BE197">
        <v>-0.21514350864713355</v>
      </c>
      <c r="BF197" t="s">
        <v>61</v>
      </c>
      <c r="BG197" t="s">
        <v>61</v>
      </c>
      <c r="BH197" t="s">
        <v>61</v>
      </c>
      <c r="BI197" t="s">
        <v>61</v>
      </c>
      <c r="BJ197" t="s">
        <v>61</v>
      </c>
    </row>
    <row r="198" spans="1:63" x14ac:dyDescent="0.25">
      <c r="A198">
        <v>197</v>
      </c>
      <c r="B198" t="s">
        <v>56</v>
      </c>
      <c r="C198">
        <v>27</v>
      </c>
      <c r="D198" t="s">
        <v>197</v>
      </c>
      <c r="E198">
        <v>2017</v>
      </c>
      <c r="F198" t="s">
        <v>339</v>
      </c>
      <c r="G198" t="s">
        <v>58</v>
      </c>
      <c r="H198">
        <v>4</v>
      </c>
      <c r="I198" t="s">
        <v>88</v>
      </c>
      <c r="J198">
        <v>2</v>
      </c>
      <c r="K198">
        <v>8</v>
      </c>
      <c r="L198">
        <f t="shared" si="6"/>
        <v>0.25</v>
      </c>
      <c r="M198" t="s">
        <v>198</v>
      </c>
      <c r="N198" t="s">
        <v>177</v>
      </c>
      <c r="O198">
        <v>35.613467999999997</v>
      </c>
      <c r="P198">
        <v>-88.813430999999994</v>
      </c>
      <c r="Q198" s="12"/>
      <c r="R198" t="s">
        <v>61</v>
      </c>
      <c r="S198" t="s">
        <v>61</v>
      </c>
      <c r="T198" t="s">
        <v>61</v>
      </c>
      <c r="U198" t="s">
        <v>82</v>
      </c>
      <c r="V198" t="s">
        <v>83</v>
      </c>
      <c r="W198" t="s">
        <v>85</v>
      </c>
      <c r="X198" s="13" t="s">
        <v>61</v>
      </c>
      <c r="Y198" s="13" t="s">
        <v>61</v>
      </c>
      <c r="Z198">
        <v>10</v>
      </c>
      <c r="AA198" s="13" t="s">
        <v>61</v>
      </c>
      <c r="AB198">
        <v>67</v>
      </c>
      <c r="AC198" t="s">
        <v>66</v>
      </c>
      <c r="AD198" s="13" t="s">
        <v>61</v>
      </c>
      <c r="AE198" s="13" t="s">
        <v>61</v>
      </c>
      <c r="AF198">
        <v>4</v>
      </c>
      <c r="AG198" s="13" t="s">
        <v>61</v>
      </c>
      <c r="AH198" t="s">
        <v>86</v>
      </c>
      <c r="AI198" t="s">
        <v>87</v>
      </c>
      <c r="AJ198" t="s">
        <v>88</v>
      </c>
      <c r="AK198" t="s">
        <v>69</v>
      </c>
      <c r="AL198" s="13" t="s">
        <v>61</v>
      </c>
      <c r="AM198" t="s">
        <v>61</v>
      </c>
      <c r="AN198">
        <v>5</v>
      </c>
      <c r="AO198" s="13" t="s">
        <v>61</v>
      </c>
      <c r="AP198" t="s">
        <v>61</v>
      </c>
      <c r="AQ198" t="s">
        <v>70</v>
      </c>
      <c r="AR198" t="s">
        <v>71</v>
      </c>
      <c r="AS198" t="s">
        <v>72</v>
      </c>
      <c r="AT198">
        <v>12.9</v>
      </c>
      <c r="AU198" t="s">
        <v>61</v>
      </c>
      <c r="AV198">
        <v>60</v>
      </c>
      <c r="AW198" t="s">
        <v>61</v>
      </c>
      <c r="AX198">
        <v>75</v>
      </c>
      <c r="AY198" t="s">
        <v>61</v>
      </c>
      <c r="AZ198">
        <v>-0.22314355131420971</v>
      </c>
      <c r="BA198" t="s">
        <v>61</v>
      </c>
      <c r="BB198" t="s">
        <v>61</v>
      </c>
      <c r="BC198" t="s">
        <v>61</v>
      </c>
      <c r="BD198" t="s">
        <v>61</v>
      </c>
      <c r="BE198" t="s">
        <v>61</v>
      </c>
      <c r="BF198" t="s">
        <v>61</v>
      </c>
      <c r="BG198" t="s">
        <v>61</v>
      </c>
      <c r="BH198" t="s">
        <v>61</v>
      </c>
      <c r="BI198" t="s">
        <v>61</v>
      </c>
      <c r="BJ198" t="s">
        <v>61</v>
      </c>
      <c r="BK198" s="11" t="s">
        <v>199</v>
      </c>
    </row>
    <row r="199" spans="1:63" x14ac:dyDescent="0.25">
      <c r="A199">
        <v>198</v>
      </c>
      <c r="B199" t="s">
        <v>56</v>
      </c>
      <c r="C199">
        <v>27</v>
      </c>
      <c r="D199" t="s">
        <v>197</v>
      </c>
      <c r="E199">
        <v>2017</v>
      </c>
      <c r="F199" t="s">
        <v>339</v>
      </c>
      <c r="G199" t="s">
        <v>58</v>
      </c>
      <c r="H199">
        <v>4</v>
      </c>
      <c r="I199" t="s">
        <v>88</v>
      </c>
      <c r="J199">
        <v>2</v>
      </c>
      <c r="K199">
        <v>8</v>
      </c>
      <c r="L199">
        <f t="shared" si="6"/>
        <v>0.25</v>
      </c>
      <c r="M199" t="s">
        <v>198</v>
      </c>
      <c r="N199" t="s">
        <v>177</v>
      </c>
      <c r="O199">
        <v>35.613467999999997</v>
      </c>
      <c r="P199">
        <v>-88.813430999999994</v>
      </c>
      <c r="Q199" s="12"/>
      <c r="R199" t="s">
        <v>61</v>
      </c>
      <c r="S199" t="s">
        <v>61</v>
      </c>
      <c r="T199" t="s">
        <v>61</v>
      </c>
      <c r="U199" t="s">
        <v>81</v>
      </c>
      <c r="V199" t="s">
        <v>64</v>
      </c>
      <c r="W199" t="s">
        <v>85</v>
      </c>
      <c r="X199" s="13" t="s">
        <v>61</v>
      </c>
      <c r="Y199" s="13" t="s">
        <v>61</v>
      </c>
      <c r="Z199">
        <v>10</v>
      </c>
      <c r="AA199" s="13" t="s">
        <v>61</v>
      </c>
      <c r="AB199">
        <v>17</v>
      </c>
      <c r="AC199" t="s">
        <v>66</v>
      </c>
      <c r="AD199" s="13" t="s">
        <v>61</v>
      </c>
      <c r="AE199" s="13" t="s">
        <v>61</v>
      </c>
      <c r="AF199">
        <v>4</v>
      </c>
      <c r="AG199" s="13" t="s">
        <v>61</v>
      </c>
      <c r="AH199" t="s">
        <v>86</v>
      </c>
      <c r="AI199" t="s">
        <v>87</v>
      </c>
      <c r="AJ199" t="s">
        <v>88</v>
      </c>
      <c r="AK199" t="s">
        <v>69</v>
      </c>
      <c r="AL199" s="13" t="s">
        <v>61</v>
      </c>
      <c r="AM199" t="s">
        <v>61</v>
      </c>
      <c r="AN199">
        <v>5</v>
      </c>
      <c r="AO199" s="13" t="s">
        <v>61</v>
      </c>
      <c r="AP199" t="s">
        <v>61</v>
      </c>
      <c r="AQ199" t="s">
        <v>70</v>
      </c>
      <c r="AR199" t="s">
        <v>71</v>
      </c>
      <c r="AS199" t="s">
        <v>72</v>
      </c>
      <c r="AT199">
        <v>2.2000000000000002</v>
      </c>
      <c r="AU199" t="s">
        <v>61</v>
      </c>
      <c r="AV199">
        <v>107</v>
      </c>
      <c r="AW199" t="s">
        <v>61</v>
      </c>
      <c r="AX199">
        <v>75</v>
      </c>
      <c r="AY199" t="s">
        <v>61</v>
      </c>
      <c r="AZ199">
        <v>0.35534072092559577</v>
      </c>
      <c r="BA199" t="s">
        <v>61</v>
      </c>
      <c r="BB199" t="s">
        <v>61</v>
      </c>
      <c r="BC199" t="s">
        <v>61</v>
      </c>
      <c r="BD199" t="s">
        <v>61</v>
      </c>
      <c r="BE199" t="s">
        <v>61</v>
      </c>
      <c r="BF199" t="s">
        <v>61</v>
      </c>
      <c r="BG199" t="s">
        <v>61</v>
      </c>
      <c r="BH199" t="s">
        <v>61</v>
      </c>
      <c r="BI199" t="s">
        <v>61</v>
      </c>
      <c r="BJ199" t="s">
        <v>61</v>
      </c>
      <c r="BK199" t="s">
        <v>200</v>
      </c>
    </row>
    <row r="200" spans="1:63" x14ac:dyDescent="0.25">
      <c r="A200">
        <v>199</v>
      </c>
      <c r="B200" t="s">
        <v>56</v>
      </c>
      <c r="C200">
        <v>27</v>
      </c>
      <c r="D200" t="s">
        <v>197</v>
      </c>
      <c r="E200">
        <v>2017</v>
      </c>
      <c r="F200" t="s">
        <v>339</v>
      </c>
      <c r="G200" t="s">
        <v>58</v>
      </c>
      <c r="H200">
        <v>4</v>
      </c>
      <c r="I200" t="s">
        <v>88</v>
      </c>
      <c r="J200">
        <v>2</v>
      </c>
      <c r="K200">
        <v>8</v>
      </c>
      <c r="L200">
        <f t="shared" si="6"/>
        <v>0.25</v>
      </c>
      <c r="M200" t="s">
        <v>198</v>
      </c>
      <c r="N200" t="s">
        <v>177</v>
      </c>
      <c r="O200">
        <v>35.613467999999997</v>
      </c>
      <c r="P200">
        <v>-88.813430999999994</v>
      </c>
      <c r="Q200" s="12"/>
      <c r="R200" t="s">
        <v>61</v>
      </c>
      <c r="S200" t="s">
        <v>61</v>
      </c>
      <c r="T200" t="s">
        <v>61</v>
      </c>
      <c r="U200" t="s">
        <v>91</v>
      </c>
      <c r="V200" t="s">
        <v>64</v>
      </c>
      <c r="W200" t="s">
        <v>85</v>
      </c>
      <c r="X200" s="13" t="s">
        <v>61</v>
      </c>
      <c r="Y200" s="13" t="s">
        <v>61</v>
      </c>
      <c r="Z200">
        <v>10</v>
      </c>
      <c r="AA200" s="13" t="s">
        <v>61</v>
      </c>
      <c r="AB200">
        <v>22</v>
      </c>
      <c r="AC200" t="s">
        <v>66</v>
      </c>
      <c r="AD200" s="13" t="s">
        <v>61</v>
      </c>
      <c r="AE200" s="13" t="s">
        <v>61</v>
      </c>
      <c r="AF200">
        <v>4</v>
      </c>
      <c r="AG200" s="13" t="s">
        <v>61</v>
      </c>
      <c r="AH200" t="s">
        <v>86</v>
      </c>
      <c r="AI200" t="s">
        <v>87</v>
      </c>
      <c r="AJ200" t="s">
        <v>88</v>
      </c>
      <c r="AK200" t="s">
        <v>69</v>
      </c>
      <c r="AL200" s="13" t="s">
        <v>61</v>
      </c>
      <c r="AM200" t="s">
        <v>61</v>
      </c>
      <c r="AN200">
        <v>5</v>
      </c>
      <c r="AO200" s="13" t="s">
        <v>61</v>
      </c>
      <c r="AP200" t="s">
        <v>61</v>
      </c>
      <c r="AQ200" t="s">
        <v>70</v>
      </c>
      <c r="AR200" t="s">
        <v>71</v>
      </c>
      <c r="AS200" t="s">
        <v>72</v>
      </c>
      <c r="AT200">
        <v>2.7</v>
      </c>
      <c r="AU200" t="s">
        <v>61</v>
      </c>
      <c r="AV200">
        <v>112</v>
      </c>
      <c r="AW200" t="s">
        <v>61</v>
      </c>
      <c r="AX200">
        <v>75</v>
      </c>
      <c r="AY200" t="s">
        <v>61</v>
      </c>
      <c r="AZ200">
        <v>0.40101075775878414</v>
      </c>
      <c r="BA200" t="s">
        <v>61</v>
      </c>
      <c r="BB200" t="s">
        <v>61</v>
      </c>
      <c r="BC200" t="s">
        <v>61</v>
      </c>
      <c r="BD200" t="s">
        <v>61</v>
      </c>
      <c r="BE200" t="s">
        <v>61</v>
      </c>
      <c r="BF200" t="s">
        <v>61</v>
      </c>
      <c r="BG200" t="s">
        <v>61</v>
      </c>
      <c r="BH200" t="s">
        <v>61</v>
      </c>
      <c r="BI200" t="s">
        <v>61</v>
      </c>
      <c r="BJ200" t="s">
        <v>61</v>
      </c>
    </row>
    <row r="201" spans="1:63" x14ac:dyDescent="0.25">
      <c r="A201">
        <v>200</v>
      </c>
      <c r="B201" t="s">
        <v>56</v>
      </c>
      <c r="C201">
        <v>27</v>
      </c>
      <c r="D201" t="s">
        <v>197</v>
      </c>
      <c r="E201">
        <v>2017</v>
      </c>
      <c r="F201" t="s">
        <v>339</v>
      </c>
      <c r="G201" t="s">
        <v>58</v>
      </c>
      <c r="H201">
        <v>4</v>
      </c>
      <c r="I201" t="s">
        <v>88</v>
      </c>
      <c r="J201">
        <v>2</v>
      </c>
      <c r="K201">
        <v>8</v>
      </c>
      <c r="L201">
        <f t="shared" si="6"/>
        <v>0.25</v>
      </c>
      <c r="M201" t="s">
        <v>198</v>
      </c>
      <c r="N201" t="s">
        <v>177</v>
      </c>
      <c r="O201">
        <v>35.613467999999997</v>
      </c>
      <c r="P201">
        <v>-88.813430999999994</v>
      </c>
      <c r="Q201" s="12"/>
      <c r="R201" t="s">
        <v>61</v>
      </c>
      <c r="S201" t="s">
        <v>61</v>
      </c>
      <c r="T201" t="s">
        <v>61</v>
      </c>
      <c r="U201" t="s">
        <v>94</v>
      </c>
      <c r="V201" t="s">
        <v>83</v>
      </c>
      <c r="W201" t="s">
        <v>85</v>
      </c>
      <c r="X201" s="13" t="s">
        <v>61</v>
      </c>
      <c r="Y201" s="13" t="s">
        <v>61</v>
      </c>
      <c r="Z201">
        <v>10</v>
      </c>
      <c r="AA201" s="13" t="s">
        <v>61</v>
      </c>
      <c r="AB201">
        <v>67</v>
      </c>
      <c r="AC201" t="s">
        <v>66</v>
      </c>
      <c r="AD201" s="13" t="s">
        <v>61</v>
      </c>
      <c r="AE201" s="13" t="s">
        <v>61</v>
      </c>
      <c r="AF201">
        <v>4</v>
      </c>
      <c r="AG201" s="13" t="s">
        <v>61</v>
      </c>
      <c r="AH201" t="s">
        <v>86</v>
      </c>
      <c r="AI201" t="s">
        <v>87</v>
      </c>
      <c r="AJ201" t="s">
        <v>88</v>
      </c>
      <c r="AK201" t="s">
        <v>69</v>
      </c>
      <c r="AL201" s="13" t="s">
        <v>61</v>
      </c>
      <c r="AM201" t="s">
        <v>61</v>
      </c>
      <c r="AN201">
        <v>5</v>
      </c>
      <c r="AO201" s="13" t="s">
        <v>61</v>
      </c>
      <c r="AP201" t="s">
        <v>61</v>
      </c>
      <c r="AQ201" t="s">
        <v>70</v>
      </c>
      <c r="AR201" t="s">
        <v>71</v>
      </c>
      <c r="AS201" t="s">
        <v>72</v>
      </c>
      <c r="AT201">
        <v>3.3</v>
      </c>
      <c r="AU201" t="s">
        <v>61</v>
      </c>
      <c r="AV201">
        <v>52</v>
      </c>
      <c r="AW201" t="s">
        <v>61</v>
      </c>
      <c r="AX201">
        <v>75</v>
      </c>
      <c r="AY201" t="s">
        <v>61</v>
      </c>
      <c r="AZ201">
        <v>-0.36624439495488303</v>
      </c>
      <c r="BA201" t="s">
        <v>61</v>
      </c>
      <c r="BB201" t="s">
        <v>61</v>
      </c>
      <c r="BC201" t="s">
        <v>61</v>
      </c>
      <c r="BD201" t="s">
        <v>61</v>
      </c>
      <c r="BE201" t="s">
        <v>61</v>
      </c>
      <c r="BF201" t="s">
        <v>61</v>
      </c>
      <c r="BG201" t="s">
        <v>61</v>
      </c>
      <c r="BH201" t="s">
        <v>61</v>
      </c>
      <c r="BI201" t="s">
        <v>61</v>
      </c>
      <c r="BJ201" t="s">
        <v>61</v>
      </c>
    </row>
    <row r="202" spans="1:63" x14ac:dyDescent="0.25">
      <c r="A202">
        <v>201</v>
      </c>
      <c r="B202" s="13" t="s">
        <v>115</v>
      </c>
      <c r="C202" s="13">
        <v>28</v>
      </c>
      <c r="D202" s="13" t="s">
        <v>116</v>
      </c>
      <c r="E202" s="13">
        <v>1996</v>
      </c>
      <c r="F202" t="s">
        <v>340</v>
      </c>
      <c r="G202" t="s">
        <v>289</v>
      </c>
      <c r="H202" s="13">
        <v>4</v>
      </c>
      <c r="I202" s="13" t="s">
        <v>68</v>
      </c>
      <c r="J202" s="13">
        <v>2</v>
      </c>
      <c r="K202" s="13">
        <v>4</v>
      </c>
      <c r="L202">
        <f t="shared" si="6"/>
        <v>0.5</v>
      </c>
      <c r="M202" s="13" t="s">
        <v>117</v>
      </c>
      <c r="N202" s="13" t="s">
        <v>118</v>
      </c>
      <c r="O202" s="13">
        <v>35.651012999999999</v>
      </c>
      <c r="P202" s="13">
        <v>-78.457183999999998</v>
      </c>
      <c r="Q202" s="12"/>
      <c r="R202" s="13">
        <v>0.6</v>
      </c>
      <c r="S202" s="13" t="s">
        <v>119</v>
      </c>
      <c r="T202" s="13">
        <v>5.5</v>
      </c>
      <c r="U202" t="s">
        <v>82</v>
      </c>
      <c r="V202" s="13" t="s">
        <v>83</v>
      </c>
      <c r="W202" s="13" t="s">
        <v>85</v>
      </c>
      <c r="X202" s="13" t="s">
        <v>61</v>
      </c>
      <c r="Y202" s="13" t="s">
        <v>61</v>
      </c>
      <c r="Z202" s="13">
        <v>10</v>
      </c>
      <c r="AA202" s="13">
        <v>1991</v>
      </c>
      <c r="AB202" s="13">
        <v>125</v>
      </c>
      <c r="AC202" s="13" t="s">
        <v>121</v>
      </c>
      <c r="AD202" s="13" t="s">
        <v>61</v>
      </c>
      <c r="AE202" s="13" t="s">
        <v>61</v>
      </c>
      <c r="AF202" s="13">
        <v>4</v>
      </c>
      <c r="AG202" s="13">
        <v>1992</v>
      </c>
      <c r="AH202" s="13" t="s">
        <v>86</v>
      </c>
      <c r="AI202" s="13" t="s">
        <v>87</v>
      </c>
      <c r="AJ202" s="13" t="s">
        <v>88</v>
      </c>
      <c r="AK202" t="s">
        <v>330</v>
      </c>
      <c r="AL202" s="13" t="s">
        <v>61</v>
      </c>
      <c r="AM202" t="s">
        <v>61</v>
      </c>
      <c r="AN202" s="13">
        <v>4</v>
      </c>
      <c r="AO202" s="13">
        <v>1992</v>
      </c>
      <c r="AP202" t="s">
        <v>61</v>
      </c>
      <c r="AQ202" s="13" t="s">
        <v>70</v>
      </c>
      <c r="AR202" s="13" t="s">
        <v>90</v>
      </c>
      <c r="AS202" s="13" t="s">
        <v>61</v>
      </c>
      <c r="AT202" s="13">
        <v>5.0999999999999996</v>
      </c>
      <c r="AU202" t="s">
        <v>61</v>
      </c>
      <c r="AV202" s="13" t="s">
        <v>61</v>
      </c>
      <c r="AW202" s="13" t="s">
        <v>61</v>
      </c>
      <c r="AX202" s="13" t="s">
        <v>61</v>
      </c>
      <c r="AY202" s="13" t="s">
        <v>61</v>
      </c>
      <c r="AZ202" s="13" t="s">
        <v>61</v>
      </c>
      <c r="BA202" s="13">
        <v>3</v>
      </c>
      <c r="BB202" t="s">
        <v>61</v>
      </c>
      <c r="BC202" s="13">
        <v>11</v>
      </c>
      <c r="BD202" s="13" t="s">
        <v>61</v>
      </c>
      <c r="BE202">
        <v>-1.2992829841302609</v>
      </c>
      <c r="BF202" s="13" t="s">
        <v>61</v>
      </c>
      <c r="BG202" s="13" t="s">
        <v>61</v>
      </c>
      <c r="BH202" s="13" t="s">
        <v>61</v>
      </c>
      <c r="BI202" s="13" t="s">
        <v>61</v>
      </c>
      <c r="BJ202" s="13" t="s">
        <v>61</v>
      </c>
      <c r="BK202" s="13" t="s">
        <v>122</v>
      </c>
    </row>
    <row r="203" spans="1:63" x14ac:dyDescent="0.25">
      <c r="A203">
        <v>202</v>
      </c>
      <c r="B203" s="13" t="s">
        <v>115</v>
      </c>
      <c r="C203" s="13">
        <v>28</v>
      </c>
      <c r="D203" s="13" t="s">
        <v>116</v>
      </c>
      <c r="E203" s="13">
        <v>1996</v>
      </c>
      <c r="F203" t="s">
        <v>340</v>
      </c>
      <c r="G203" t="s">
        <v>289</v>
      </c>
      <c r="H203" s="13">
        <v>4</v>
      </c>
      <c r="I203" s="13" t="s">
        <v>68</v>
      </c>
      <c r="J203" s="13">
        <v>2</v>
      </c>
      <c r="K203" s="13">
        <v>4</v>
      </c>
      <c r="L203">
        <f t="shared" si="6"/>
        <v>0.5</v>
      </c>
      <c r="M203" s="13" t="s">
        <v>117</v>
      </c>
      <c r="N203" s="13" t="s">
        <v>118</v>
      </c>
      <c r="O203" s="13">
        <v>35.651012999999999</v>
      </c>
      <c r="P203" s="13">
        <v>-78.457183999999998</v>
      </c>
      <c r="Q203" s="12"/>
      <c r="R203" s="13">
        <v>0.6</v>
      </c>
      <c r="S203" s="13" t="s">
        <v>119</v>
      </c>
      <c r="T203" s="13">
        <v>5.5</v>
      </c>
      <c r="U203" s="13" t="s">
        <v>81</v>
      </c>
      <c r="V203" s="13" t="s">
        <v>64</v>
      </c>
      <c r="W203" s="13" t="s">
        <v>85</v>
      </c>
      <c r="X203" s="13" t="s">
        <v>61</v>
      </c>
      <c r="Y203" s="13" t="s">
        <v>61</v>
      </c>
      <c r="Z203" s="13">
        <v>10</v>
      </c>
      <c r="AA203" s="13">
        <v>1991</v>
      </c>
      <c r="AB203" s="13">
        <v>30</v>
      </c>
      <c r="AC203" s="13" t="s">
        <v>121</v>
      </c>
      <c r="AD203" s="13" t="s">
        <v>61</v>
      </c>
      <c r="AE203" s="13" t="s">
        <v>61</v>
      </c>
      <c r="AF203" s="13">
        <v>4</v>
      </c>
      <c r="AG203" s="13">
        <v>1992</v>
      </c>
      <c r="AH203" s="13" t="s">
        <v>86</v>
      </c>
      <c r="AI203" s="13" t="s">
        <v>87</v>
      </c>
      <c r="AJ203" s="13" t="s">
        <v>88</v>
      </c>
      <c r="AK203" t="s">
        <v>330</v>
      </c>
      <c r="AL203" s="13" t="s">
        <v>61</v>
      </c>
      <c r="AM203" t="s">
        <v>61</v>
      </c>
      <c r="AN203" s="13">
        <v>4</v>
      </c>
      <c r="AO203" s="13">
        <v>1992</v>
      </c>
      <c r="AP203" t="s">
        <v>61</v>
      </c>
      <c r="AQ203" s="13" t="s">
        <v>70</v>
      </c>
      <c r="AR203" s="13" t="s">
        <v>90</v>
      </c>
      <c r="AS203" s="13" t="s">
        <v>61</v>
      </c>
      <c r="AT203" s="13">
        <v>3.7</v>
      </c>
      <c r="AU203" t="s">
        <v>61</v>
      </c>
      <c r="AV203" s="13" t="s">
        <v>61</v>
      </c>
      <c r="AW203" s="13" t="s">
        <v>61</v>
      </c>
      <c r="AX203" s="13" t="s">
        <v>61</v>
      </c>
      <c r="AY203" s="13" t="s">
        <v>61</v>
      </c>
      <c r="AZ203" s="13" t="s">
        <v>61</v>
      </c>
      <c r="BA203" s="13">
        <v>53</v>
      </c>
      <c r="BB203" t="s">
        <v>61</v>
      </c>
      <c r="BC203" s="13">
        <v>11</v>
      </c>
      <c r="BD203" s="13" t="s">
        <v>61</v>
      </c>
      <c r="BE203">
        <v>1.5723966407537513</v>
      </c>
      <c r="BF203" s="13" t="s">
        <v>61</v>
      </c>
      <c r="BG203" s="13" t="s">
        <v>61</v>
      </c>
      <c r="BH203" s="13" t="s">
        <v>61</v>
      </c>
      <c r="BI203" s="13" t="s">
        <v>61</v>
      </c>
      <c r="BJ203" s="13" t="s">
        <v>61</v>
      </c>
      <c r="BK203" s="13"/>
    </row>
    <row r="204" spans="1:63" x14ac:dyDescent="0.25">
      <c r="A204">
        <v>203</v>
      </c>
      <c r="B204" s="13" t="s">
        <v>115</v>
      </c>
      <c r="C204" s="13">
        <v>28</v>
      </c>
      <c r="D204" s="13" t="s">
        <v>116</v>
      </c>
      <c r="E204" s="13">
        <v>1996</v>
      </c>
      <c r="F204" t="s">
        <v>340</v>
      </c>
      <c r="G204" t="s">
        <v>289</v>
      </c>
      <c r="H204" s="13">
        <v>4</v>
      </c>
      <c r="I204" s="13" t="s">
        <v>68</v>
      </c>
      <c r="J204" s="13">
        <v>2</v>
      </c>
      <c r="K204" s="13">
        <v>4</v>
      </c>
      <c r="L204">
        <f t="shared" si="6"/>
        <v>0.5</v>
      </c>
      <c r="M204" s="13" t="s">
        <v>117</v>
      </c>
      <c r="N204" s="13" t="s">
        <v>118</v>
      </c>
      <c r="O204" s="13">
        <v>35.651012999999999</v>
      </c>
      <c r="P204" s="13">
        <v>-78.457183999999998</v>
      </c>
      <c r="Q204" s="12"/>
      <c r="R204" s="13">
        <v>0.6</v>
      </c>
      <c r="S204" s="13" t="s">
        <v>119</v>
      </c>
      <c r="T204" s="13">
        <v>5.5</v>
      </c>
      <c r="U204" s="13" t="s">
        <v>344</v>
      </c>
      <c r="V204" s="13" t="s">
        <v>64</v>
      </c>
      <c r="W204" s="13" t="s">
        <v>85</v>
      </c>
      <c r="X204" s="13" t="s">
        <v>61</v>
      </c>
      <c r="Y204" s="13" t="s">
        <v>61</v>
      </c>
      <c r="Z204" s="13">
        <v>10</v>
      </c>
      <c r="AA204" s="13">
        <v>1991</v>
      </c>
      <c r="AB204" s="13">
        <v>45</v>
      </c>
      <c r="AC204" s="13" t="s">
        <v>121</v>
      </c>
      <c r="AD204" s="13" t="s">
        <v>61</v>
      </c>
      <c r="AE204" s="13" t="s">
        <v>61</v>
      </c>
      <c r="AF204" s="13">
        <v>4</v>
      </c>
      <c r="AG204" s="13">
        <v>1992</v>
      </c>
      <c r="AH204" s="13" t="s">
        <v>86</v>
      </c>
      <c r="AI204" s="13" t="s">
        <v>87</v>
      </c>
      <c r="AJ204" s="13" t="s">
        <v>88</v>
      </c>
      <c r="AK204" t="s">
        <v>330</v>
      </c>
      <c r="AL204" s="13" t="s">
        <v>61</v>
      </c>
      <c r="AM204" t="s">
        <v>61</v>
      </c>
      <c r="AN204" s="13">
        <v>4</v>
      </c>
      <c r="AO204" s="13">
        <v>1992</v>
      </c>
      <c r="AP204" t="s">
        <v>61</v>
      </c>
      <c r="AQ204" s="13" t="s">
        <v>70</v>
      </c>
      <c r="AR204" s="13" t="s">
        <v>90</v>
      </c>
      <c r="AS204" s="13" t="s">
        <v>61</v>
      </c>
      <c r="AT204" s="13">
        <v>3.5</v>
      </c>
      <c r="AU204" t="s">
        <v>61</v>
      </c>
      <c r="AV204" s="13" t="s">
        <v>61</v>
      </c>
      <c r="AW204" s="13" t="s">
        <v>61</v>
      </c>
      <c r="AX204" s="13" t="s">
        <v>61</v>
      </c>
      <c r="AY204" s="13" t="s">
        <v>61</v>
      </c>
      <c r="AZ204" s="13" t="s">
        <v>61</v>
      </c>
      <c r="BA204" s="13">
        <v>73</v>
      </c>
      <c r="BB204" t="s">
        <v>61</v>
      </c>
      <c r="BC204" s="13">
        <v>11</v>
      </c>
      <c r="BD204" s="13" t="s">
        <v>61</v>
      </c>
      <c r="BE204">
        <v>1.8925641683500207</v>
      </c>
      <c r="BF204" s="13" t="s">
        <v>61</v>
      </c>
      <c r="BG204" s="13" t="s">
        <v>61</v>
      </c>
      <c r="BH204" s="13" t="s">
        <v>61</v>
      </c>
      <c r="BI204" s="13" t="s">
        <v>61</v>
      </c>
      <c r="BJ204" s="13" t="s">
        <v>61</v>
      </c>
      <c r="BK204" s="13"/>
    </row>
    <row r="205" spans="1:63" x14ac:dyDescent="0.25">
      <c r="A205">
        <v>204</v>
      </c>
      <c r="B205" s="13" t="s">
        <v>115</v>
      </c>
      <c r="C205" s="13">
        <v>28</v>
      </c>
      <c r="D205" s="13" t="s">
        <v>116</v>
      </c>
      <c r="E205" s="13">
        <v>1996</v>
      </c>
      <c r="F205" t="s">
        <v>340</v>
      </c>
      <c r="G205" t="s">
        <v>289</v>
      </c>
      <c r="H205" s="13">
        <v>4</v>
      </c>
      <c r="I205" s="13" t="s">
        <v>68</v>
      </c>
      <c r="J205" s="13">
        <v>2</v>
      </c>
      <c r="K205" s="13">
        <v>4</v>
      </c>
      <c r="L205">
        <f t="shared" si="6"/>
        <v>0.5</v>
      </c>
      <c r="M205" s="13" t="s">
        <v>117</v>
      </c>
      <c r="N205" s="13" t="s">
        <v>118</v>
      </c>
      <c r="O205" s="13">
        <v>35.651012999999999</v>
      </c>
      <c r="P205" s="13">
        <v>-78.457183999999998</v>
      </c>
      <c r="Q205" s="12"/>
      <c r="R205" s="13">
        <v>0.6</v>
      </c>
      <c r="S205" s="13" t="s">
        <v>119</v>
      </c>
      <c r="T205" s="13">
        <v>5.5</v>
      </c>
      <c r="U205" s="13" t="s">
        <v>91</v>
      </c>
      <c r="V205" s="13" t="s">
        <v>64</v>
      </c>
      <c r="W205" s="13" t="s">
        <v>85</v>
      </c>
      <c r="X205" s="13" t="s">
        <v>61</v>
      </c>
      <c r="Y205" s="13" t="s">
        <v>61</v>
      </c>
      <c r="Z205" s="13">
        <v>10</v>
      </c>
      <c r="AA205" s="13">
        <v>1991</v>
      </c>
      <c r="AB205" s="13">
        <v>30</v>
      </c>
      <c r="AC205" s="13" t="s">
        <v>121</v>
      </c>
      <c r="AD205" s="13" t="s">
        <v>61</v>
      </c>
      <c r="AE205" s="13" t="s">
        <v>61</v>
      </c>
      <c r="AF205" s="13">
        <v>4</v>
      </c>
      <c r="AG205" s="13">
        <v>1992</v>
      </c>
      <c r="AH205" s="13" t="s">
        <v>86</v>
      </c>
      <c r="AI205" s="13" t="s">
        <v>87</v>
      </c>
      <c r="AJ205" s="13" t="s">
        <v>88</v>
      </c>
      <c r="AK205" t="s">
        <v>330</v>
      </c>
      <c r="AL205" s="13" t="s">
        <v>61</v>
      </c>
      <c r="AM205" t="s">
        <v>61</v>
      </c>
      <c r="AN205" s="13">
        <v>4</v>
      </c>
      <c r="AO205" s="13">
        <v>1992</v>
      </c>
      <c r="AP205" t="s">
        <v>61</v>
      </c>
      <c r="AQ205" s="13" t="s">
        <v>70</v>
      </c>
      <c r="AR205" s="13" t="s">
        <v>90</v>
      </c>
      <c r="AS205" s="13" t="s">
        <v>61</v>
      </c>
      <c r="AT205" s="13">
        <v>2.4</v>
      </c>
      <c r="AU205" t="s">
        <v>61</v>
      </c>
      <c r="AV205" s="13" t="s">
        <v>61</v>
      </c>
      <c r="AW205" s="13" t="s">
        <v>61</v>
      </c>
      <c r="AX205" s="13" t="s">
        <v>61</v>
      </c>
      <c r="AY205" s="13" t="s">
        <v>61</v>
      </c>
      <c r="AZ205" s="13" t="s">
        <v>61</v>
      </c>
      <c r="BA205" s="13">
        <v>90</v>
      </c>
      <c r="BB205" t="s">
        <v>61</v>
      </c>
      <c r="BC205" s="13">
        <v>11</v>
      </c>
      <c r="BD205" s="13" t="s">
        <v>61</v>
      </c>
      <c r="BE205">
        <v>2.1019143975318944</v>
      </c>
      <c r="BF205" s="13" t="s">
        <v>61</v>
      </c>
      <c r="BG205" s="13" t="s">
        <v>61</v>
      </c>
      <c r="BH205" s="13" t="s">
        <v>61</v>
      </c>
      <c r="BI205" s="13" t="s">
        <v>61</v>
      </c>
      <c r="BJ205" s="13" t="s">
        <v>61</v>
      </c>
      <c r="BK205" s="13"/>
    </row>
    <row r="206" spans="1:63" x14ac:dyDescent="0.25">
      <c r="A206">
        <v>205</v>
      </c>
      <c r="B206" s="13" t="s">
        <v>115</v>
      </c>
      <c r="C206" s="13">
        <v>28</v>
      </c>
      <c r="D206" s="13" t="s">
        <v>116</v>
      </c>
      <c r="E206" s="13">
        <v>1996</v>
      </c>
      <c r="F206" t="s">
        <v>340</v>
      </c>
      <c r="G206" t="s">
        <v>289</v>
      </c>
      <c r="H206" s="13">
        <v>4</v>
      </c>
      <c r="I206" s="13" t="s">
        <v>68</v>
      </c>
      <c r="J206" s="13">
        <v>2</v>
      </c>
      <c r="K206" s="13">
        <v>4</v>
      </c>
      <c r="L206">
        <f t="shared" si="6"/>
        <v>0.5</v>
      </c>
      <c r="M206" s="13" t="s">
        <v>117</v>
      </c>
      <c r="N206" s="13" t="s">
        <v>118</v>
      </c>
      <c r="O206" s="13">
        <v>35.651012999999999</v>
      </c>
      <c r="P206" s="13">
        <v>-78.457183999999998</v>
      </c>
      <c r="Q206" s="12"/>
      <c r="R206" s="13">
        <v>0.6</v>
      </c>
      <c r="S206" s="13" t="s">
        <v>119</v>
      </c>
      <c r="T206" s="13">
        <v>5.5</v>
      </c>
      <c r="U206" t="s">
        <v>82</v>
      </c>
      <c r="V206" s="13" t="s">
        <v>83</v>
      </c>
      <c r="W206" s="13" t="s">
        <v>85</v>
      </c>
      <c r="X206" s="13" t="s">
        <v>61</v>
      </c>
      <c r="Y206" s="13" t="s">
        <v>61</v>
      </c>
      <c r="Z206" s="13">
        <v>10</v>
      </c>
      <c r="AA206" s="13">
        <v>1991</v>
      </c>
      <c r="AB206" s="13">
        <v>125</v>
      </c>
      <c r="AC206" s="13" t="s">
        <v>121</v>
      </c>
      <c r="AD206" s="13" t="s">
        <v>61</v>
      </c>
      <c r="AE206" s="13" t="s">
        <v>61</v>
      </c>
      <c r="AF206" s="13">
        <v>4</v>
      </c>
      <c r="AG206" s="13">
        <v>1992</v>
      </c>
      <c r="AH206" s="13" t="s">
        <v>86</v>
      </c>
      <c r="AI206" s="13" t="s">
        <v>87</v>
      </c>
      <c r="AJ206" s="13" t="s">
        <v>88</v>
      </c>
      <c r="AK206" t="s">
        <v>330</v>
      </c>
      <c r="AL206" s="13" t="s">
        <v>61</v>
      </c>
      <c r="AM206" t="s">
        <v>61</v>
      </c>
      <c r="AN206" s="13">
        <v>4</v>
      </c>
      <c r="AO206" s="13">
        <v>1992</v>
      </c>
      <c r="AP206" t="s">
        <v>61</v>
      </c>
      <c r="AQ206" s="13" t="s">
        <v>70</v>
      </c>
      <c r="AR206" s="13" t="s">
        <v>90</v>
      </c>
      <c r="AS206" s="13" t="s">
        <v>61</v>
      </c>
      <c r="AT206" s="13">
        <v>5.0999999999999996</v>
      </c>
      <c r="AU206" t="s">
        <v>61</v>
      </c>
      <c r="AV206" s="13" t="s">
        <v>61</v>
      </c>
      <c r="AW206" s="13" t="s">
        <v>61</v>
      </c>
      <c r="AX206" s="13" t="s">
        <v>61</v>
      </c>
      <c r="AY206" s="13" t="s">
        <v>61</v>
      </c>
      <c r="AZ206" s="13" t="s">
        <v>61</v>
      </c>
      <c r="BA206" s="13">
        <v>1</v>
      </c>
      <c r="BB206" t="s">
        <v>61</v>
      </c>
      <c r="BC206" s="13">
        <v>2</v>
      </c>
      <c r="BD206" s="13" t="s">
        <v>61</v>
      </c>
      <c r="BE206">
        <v>-0.69314718055994529</v>
      </c>
      <c r="BF206" s="13" t="s">
        <v>61</v>
      </c>
      <c r="BG206" s="13" t="s">
        <v>61</v>
      </c>
      <c r="BH206" s="13" t="s">
        <v>61</v>
      </c>
      <c r="BI206" s="13" t="s">
        <v>61</v>
      </c>
      <c r="BJ206" s="13" t="s">
        <v>61</v>
      </c>
      <c r="BK206" s="13" t="s">
        <v>123</v>
      </c>
    </row>
    <row r="207" spans="1:63" x14ac:dyDescent="0.25">
      <c r="A207">
        <v>206</v>
      </c>
      <c r="B207" s="13" t="s">
        <v>115</v>
      </c>
      <c r="C207" s="13">
        <v>28</v>
      </c>
      <c r="D207" s="13" t="s">
        <v>116</v>
      </c>
      <c r="E207" s="13">
        <v>1996</v>
      </c>
      <c r="F207" t="s">
        <v>340</v>
      </c>
      <c r="G207" t="s">
        <v>289</v>
      </c>
      <c r="H207" s="13">
        <v>4</v>
      </c>
      <c r="I207" s="13" t="s">
        <v>68</v>
      </c>
      <c r="J207" s="13">
        <v>2</v>
      </c>
      <c r="K207" s="13">
        <v>4</v>
      </c>
      <c r="L207">
        <f t="shared" si="6"/>
        <v>0.5</v>
      </c>
      <c r="M207" s="13" t="s">
        <v>117</v>
      </c>
      <c r="N207" s="13" t="s">
        <v>118</v>
      </c>
      <c r="O207" s="13">
        <v>35.651012999999999</v>
      </c>
      <c r="P207" s="13">
        <v>-78.457183999999998</v>
      </c>
      <c r="Q207" s="12"/>
      <c r="R207" s="13">
        <v>0.6</v>
      </c>
      <c r="S207" s="13" t="s">
        <v>119</v>
      </c>
      <c r="T207" s="13">
        <v>5.5</v>
      </c>
      <c r="U207" s="13" t="s">
        <v>81</v>
      </c>
      <c r="V207" s="13" t="s">
        <v>64</v>
      </c>
      <c r="W207" s="13" t="s">
        <v>85</v>
      </c>
      <c r="X207" s="13" t="s">
        <v>61</v>
      </c>
      <c r="Y207" s="13" t="s">
        <v>61</v>
      </c>
      <c r="Z207" s="13">
        <v>10</v>
      </c>
      <c r="AA207" s="13">
        <v>1991</v>
      </c>
      <c r="AB207" s="13">
        <v>30</v>
      </c>
      <c r="AC207" s="13" t="s">
        <v>121</v>
      </c>
      <c r="AD207" s="13" t="s">
        <v>61</v>
      </c>
      <c r="AE207" s="13" t="s">
        <v>61</v>
      </c>
      <c r="AF207" s="13">
        <v>4</v>
      </c>
      <c r="AG207" s="13">
        <v>1992</v>
      </c>
      <c r="AH207" s="13" t="s">
        <v>86</v>
      </c>
      <c r="AI207" s="13" t="s">
        <v>87</v>
      </c>
      <c r="AJ207" s="13" t="s">
        <v>88</v>
      </c>
      <c r="AK207" t="s">
        <v>330</v>
      </c>
      <c r="AL207" s="13" t="s">
        <v>61</v>
      </c>
      <c r="AM207" t="s">
        <v>61</v>
      </c>
      <c r="AN207" s="13">
        <v>4</v>
      </c>
      <c r="AO207" s="13">
        <v>1992</v>
      </c>
      <c r="AP207" t="s">
        <v>61</v>
      </c>
      <c r="AQ207" s="13" t="s">
        <v>70</v>
      </c>
      <c r="AR207" s="13" t="s">
        <v>90</v>
      </c>
      <c r="AS207" s="13" t="s">
        <v>61</v>
      </c>
      <c r="AT207" s="13">
        <v>3.7</v>
      </c>
      <c r="AU207" t="s">
        <v>61</v>
      </c>
      <c r="AV207" s="13" t="s">
        <v>61</v>
      </c>
      <c r="AW207" s="13" t="s">
        <v>61</v>
      </c>
      <c r="AX207" s="13" t="s">
        <v>61</v>
      </c>
      <c r="AY207" s="13" t="s">
        <v>61</v>
      </c>
      <c r="AZ207" s="13" t="s">
        <v>61</v>
      </c>
      <c r="BA207" s="13">
        <v>2</v>
      </c>
      <c r="BB207" t="s">
        <v>61</v>
      </c>
      <c r="BC207" s="13">
        <v>2</v>
      </c>
      <c r="BD207" s="13" t="s">
        <v>61</v>
      </c>
      <c r="BE207">
        <v>0</v>
      </c>
      <c r="BF207" s="13" t="s">
        <v>61</v>
      </c>
      <c r="BG207" s="13" t="s">
        <v>61</v>
      </c>
      <c r="BH207" s="13" t="s">
        <v>61</v>
      </c>
      <c r="BI207" s="13" t="s">
        <v>61</v>
      </c>
      <c r="BJ207" s="13" t="s">
        <v>61</v>
      </c>
      <c r="BK207" s="13"/>
    </row>
    <row r="208" spans="1:63" x14ac:dyDescent="0.25">
      <c r="A208">
        <v>207</v>
      </c>
      <c r="B208" s="13" t="s">
        <v>115</v>
      </c>
      <c r="C208" s="13">
        <v>28</v>
      </c>
      <c r="D208" s="13" t="s">
        <v>116</v>
      </c>
      <c r="E208" s="13">
        <v>1996</v>
      </c>
      <c r="F208" t="s">
        <v>340</v>
      </c>
      <c r="G208" t="s">
        <v>289</v>
      </c>
      <c r="H208" s="13">
        <v>4</v>
      </c>
      <c r="I208" s="13" t="s">
        <v>68</v>
      </c>
      <c r="J208" s="13">
        <v>2</v>
      </c>
      <c r="K208" s="13">
        <v>4</v>
      </c>
      <c r="L208">
        <f t="shared" si="6"/>
        <v>0.5</v>
      </c>
      <c r="M208" s="13" t="s">
        <v>117</v>
      </c>
      <c r="N208" s="13" t="s">
        <v>118</v>
      </c>
      <c r="O208" s="13">
        <v>35.651012999999999</v>
      </c>
      <c r="P208" s="13">
        <v>-78.457183999999998</v>
      </c>
      <c r="Q208" s="12"/>
      <c r="R208" s="13">
        <v>0.6</v>
      </c>
      <c r="S208" s="13" t="s">
        <v>119</v>
      </c>
      <c r="T208" s="13">
        <v>5.5</v>
      </c>
      <c r="U208" s="13" t="s">
        <v>344</v>
      </c>
      <c r="V208" s="13" t="s">
        <v>64</v>
      </c>
      <c r="W208" s="13" t="s">
        <v>85</v>
      </c>
      <c r="X208" s="13" t="s">
        <v>61</v>
      </c>
      <c r="Y208" s="13" t="s">
        <v>61</v>
      </c>
      <c r="Z208" s="13">
        <v>10</v>
      </c>
      <c r="AA208" s="13">
        <v>1991</v>
      </c>
      <c r="AB208" s="13">
        <v>45</v>
      </c>
      <c r="AC208" s="13" t="s">
        <v>121</v>
      </c>
      <c r="AD208" s="13" t="s">
        <v>61</v>
      </c>
      <c r="AE208" s="13" t="s">
        <v>61</v>
      </c>
      <c r="AF208" s="13">
        <v>4</v>
      </c>
      <c r="AG208" s="13">
        <v>1992</v>
      </c>
      <c r="AH208" s="13" t="s">
        <v>86</v>
      </c>
      <c r="AI208" s="13" t="s">
        <v>87</v>
      </c>
      <c r="AJ208" s="13" t="s">
        <v>88</v>
      </c>
      <c r="AK208" t="s">
        <v>330</v>
      </c>
      <c r="AL208" s="13" t="s">
        <v>61</v>
      </c>
      <c r="AM208" t="s">
        <v>61</v>
      </c>
      <c r="AN208" s="13">
        <v>4</v>
      </c>
      <c r="AO208" s="13">
        <v>1992</v>
      </c>
      <c r="AP208" t="s">
        <v>61</v>
      </c>
      <c r="AQ208" s="13" t="s">
        <v>70</v>
      </c>
      <c r="AR208" s="13" t="s">
        <v>90</v>
      </c>
      <c r="AS208" s="13" t="s">
        <v>61</v>
      </c>
      <c r="AT208" s="13">
        <v>3.5</v>
      </c>
      <c r="AU208" t="s">
        <v>61</v>
      </c>
      <c r="AV208" s="13" t="s">
        <v>61</v>
      </c>
      <c r="AW208" s="13" t="s">
        <v>61</v>
      </c>
      <c r="AX208" s="13" t="s">
        <v>61</v>
      </c>
      <c r="AY208" s="13" t="s">
        <v>61</v>
      </c>
      <c r="AZ208" s="13" t="s">
        <v>61</v>
      </c>
      <c r="BA208" s="13">
        <v>0</v>
      </c>
      <c r="BB208" t="s">
        <v>61</v>
      </c>
      <c r="BC208" s="13">
        <v>2</v>
      </c>
      <c r="BD208" s="13" t="s">
        <v>61</v>
      </c>
      <c r="BE208" s="17" t="s">
        <v>61</v>
      </c>
      <c r="BF208" s="13" t="s">
        <v>61</v>
      </c>
      <c r="BG208" s="13" t="s">
        <v>61</v>
      </c>
      <c r="BH208" s="13" t="s">
        <v>61</v>
      </c>
      <c r="BI208" s="13" t="s">
        <v>61</v>
      </c>
      <c r="BJ208" s="13" t="s">
        <v>61</v>
      </c>
      <c r="BK208" s="13"/>
    </row>
    <row r="209" spans="1:63" x14ac:dyDescent="0.25">
      <c r="A209">
        <v>208</v>
      </c>
      <c r="B209" s="13" t="s">
        <v>115</v>
      </c>
      <c r="C209" s="13">
        <v>28</v>
      </c>
      <c r="D209" s="13" t="s">
        <v>116</v>
      </c>
      <c r="E209" s="13">
        <v>1996</v>
      </c>
      <c r="F209" t="s">
        <v>340</v>
      </c>
      <c r="G209" t="s">
        <v>289</v>
      </c>
      <c r="H209" s="13">
        <v>4</v>
      </c>
      <c r="I209" s="13" t="s">
        <v>68</v>
      </c>
      <c r="J209" s="13">
        <v>2</v>
      </c>
      <c r="K209" s="13">
        <v>4</v>
      </c>
      <c r="L209">
        <f t="shared" si="6"/>
        <v>0.5</v>
      </c>
      <c r="M209" s="13" t="s">
        <v>117</v>
      </c>
      <c r="N209" s="13" t="s">
        <v>118</v>
      </c>
      <c r="O209" s="13">
        <v>35.651012999999999</v>
      </c>
      <c r="P209" s="13">
        <v>-78.457183999999998</v>
      </c>
      <c r="Q209" s="12"/>
      <c r="R209" s="13">
        <v>0.6</v>
      </c>
      <c r="S209" s="13" t="s">
        <v>119</v>
      </c>
      <c r="T209" s="13">
        <v>5.5</v>
      </c>
      <c r="U209" s="13" t="s">
        <v>91</v>
      </c>
      <c r="V209" s="13" t="s">
        <v>64</v>
      </c>
      <c r="W209" s="13" t="s">
        <v>85</v>
      </c>
      <c r="X209" s="13" t="s">
        <v>61</v>
      </c>
      <c r="Y209" s="13" t="s">
        <v>61</v>
      </c>
      <c r="Z209" s="13">
        <v>10</v>
      </c>
      <c r="AA209" s="13">
        <v>1991</v>
      </c>
      <c r="AB209" s="13">
        <v>30</v>
      </c>
      <c r="AC209" s="13" t="s">
        <v>121</v>
      </c>
      <c r="AD209" s="13" t="s">
        <v>61</v>
      </c>
      <c r="AE209" s="13" t="s">
        <v>61</v>
      </c>
      <c r="AF209" s="13">
        <v>4</v>
      </c>
      <c r="AG209" s="13">
        <v>1992</v>
      </c>
      <c r="AH209" s="13" t="s">
        <v>86</v>
      </c>
      <c r="AI209" s="13" t="s">
        <v>87</v>
      </c>
      <c r="AJ209" s="13" t="s">
        <v>88</v>
      </c>
      <c r="AK209" t="s">
        <v>330</v>
      </c>
      <c r="AL209" s="13" t="s">
        <v>61</v>
      </c>
      <c r="AM209" t="s">
        <v>61</v>
      </c>
      <c r="AN209" s="13">
        <v>4</v>
      </c>
      <c r="AO209" s="13">
        <v>1992</v>
      </c>
      <c r="AP209" t="s">
        <v>61</v>
      </c>
      <c r="AQ209" s="13" t="s">
        <v>70</v>
      </c>
      <c r="AR209" s="13" t="s">
        <v>90</v>
      </c>
      <c r="AS209" s="13" t="s">
        <v>61</v>
      </c>
      <c r="AT209" s="13">
        <v>2.4</v>
      </c>
      <c r="AU209" t="s">
        <v>61</v>
      </c>
      <c r="AV209" s="13" t="s">
        <v>61</v>
      </c>
      <c r="AW209" s="13" t="s">
        <v>61</v>
      </c>
      <c r="AX209" s="13" t="s">
        <v>61</v>
      </c>
      <c r="AY209" s="13" t="s">
        <v>61</v>
      </c>
      <c r="AZ209" s="13" t="s">
        <v>61</v>
      </c>
      <c r="BA209" s="13">
        <v>12</v>
      </c>
      <c r="BB209" t="s">
        <v>61</v>
      </c>
      <c r="BC209" s="13">
        <v>2</v>
      </c>
      <c r="BD209" s="13" t="s">
        <v>61</v>
      </c>
      <c r="BE209">
        <v>1.791759469228055</v>
      </c>
      <c r="BF209" s="13" t="s">
        <v>61</v>
      </c>
      <c r="BG209" s="13" t="s">
        <v>61</v>
      </c>
      <c r="BH209" s="13" t="s">
        <v>61</v>
      </c>
      <c r="BI209" s="13" t="s">
        <v>61</v>
      </c>
      <c r="BJ209" s="13" t="s">
        <v>61</v>
      </c>
      <c r="BK209" s="13"/>
    </row>
    <row r="210" spans="1:63" x14ac:dyDescent="0.25">
      <c r="A210">
        <v>209</v>
      </c>
      <c r="B210" s="13" t="s">
        <v>115</v>
      </c>
      <c r="C210" s="13">
        <v>28</v>
      </c>
      <c r="D210" s="13" t="s">
        <v>116</v>
      </c>
      <c r="E210" s="13">
        <v>1996</v>
      </c>
      <c r="F210" t="s">
        <v>340</v>
      </c>
      <c r="G210" t="s">
        <v>289</v>
      </c>
      <c r="H210" s="13">
        <v>4</v>
      </c>
      <c r="I210" s="13" t="s">
        <v>68</v>
      </c>
      <c r="J210" s="13">
        <v>2</v>
      </c>
      <c r="K210" s="13">
        <v>4</v>
      </c>
      <c r="L210">
        <f t="shared" si="6"/>
        <v>0.5</v>
      </c>
      <c r="M210" s="13" t="s">
        <v>117</v>
      </c>
      <c r="N210" s="13" t="s">
        <v>118</v>
      </c>
      <c r="O210" s="13">
        <v>35.651012999999999</v>
      </c>
      <c r="P210" s="13">
        <v>-78.457183999999998</v>
      </c>
      <c r="Q210" s="12"/>
      <c r="R210" s="13">
        <v>0.6</v>
      </c>
      <c r="S210" s="13" t="s">
        <v>119</v>
      </c>
      <c r="T210" s="13">
        <v>5.5</v>
      </c>
      <c r="U210" t="s">
        <v>82</v>
      </c>
      <c r="V210" s="13" t="s">
        <v>83</v>
      </c>
      <c r="W210" s="13" t="s">
        <v>85</v>
      </c>
      <c r="X210" s="13" t="s">
        <v>61</v>
      </c>
      <c r="Y210" s="13" t="s">
        <v>61</v>
      </c>
      <c r="Z210" s="13">
        <v>10</v>
      </c>
      <c r="AA210" s="13">
        <v>1991</v>
      </c>
      <c r="AB210" s="13">
        <v>125</v>
      </c>
      <c r="AC210" s="13" t="s">
        <v>121</v>
      </c>
      <c r="AD210" s="13" t="s">
        <v>61</v>
      </c>
      <c r="AE210" s="13" t="s">
        <v>61</v>
      </c>
      <c r="AF210" s="13">
        <v>4</v>
      </c>
      <c r="AG210" s="13">
        <v>1992</v>
      </c>
      <c r="AH210" s="13" t="s">
        <v>86</v>
      </c>
      <c r="AI210" s="13" t="s">
        <v>87</v>
      </c>
      <c r="AJ210" s="13" t="s">
        <v>88</v>
      </c>
      <c r="AK210" t="s">
        <v>330</v>
      </c>
      <c r="AL210" s="13" t="s">
        <v>61</v>
      </c>
      <c r="AM210" t="s">
        <v>61</v>
      </c>
      <c r="AN210" s="13">
        <v>4</v>
      </c>
      <c r="AO210" s="13">
        <v>1992</v>
      </c>
      <c r="AP210" t="s">
        <v>61</v>
      </c>
      <c r="AQ210" s="13" t="s">
        <v>70</v>
      </c>
      <c r="AR210" s="13" t="s">
        <v>90</v>
      </c>
      <c r="AS210" s="13" t="s">
        <v>61</v>
      </c>
      <c r="AT210" s="13">
        <v>5.0999999999999996</v>
      </c>
      <c r="AU210" t="s">
        <v>61</v>
      </c>
      <c r="AV210" s="13" t="s">
        <v>61</v>
      </c>
      <c r="AW210" s="13" t="s">
        <v>61</v>
      </c>
      <c r="AX210" s="13" t="s">
        <v>61</v>
      </c>
      <c r="AY210" s="13" t="s">
        <v>61</v>
      </c>
      <c r="AZ210" s="13" t="s">
        <v>61</v>
      </c>
      <c r="BA210" s="13">
        <v>0</v>
      </c>
      <c r="BB210" t="s">
        <v>61</v>
      </c>
      <c r="BC210" s="13">
        <v>0</v>
      </c>
      <c r="BD210" s="13" t="s">
        <v>61</v>
      </c>
      <c r="BE210" s="17" t="s">
        <v>61</v>
      </c>
      <c r="BF210" s="13" t="s">
        <v>61</v>
      </c>
      <c r="BG210" s="13" t="s">
        <v>61</v>
      </c>
      <c r="BH210" s="13" t="s">
        <v>61</v>
      </c>
      <c r="BI210" s="13" t="s">
        <v>61</v>
      </c>
      <c r="BJ210" s="13" t="s">
        <v>61</v>
      </c>
      <c r="BK210" s="13" t="s">
        <v>124</v>
      </c>
    </row>
    <row r="211" spans="1:63" x14ac:dyDescent="0.25">
      <c r="A211">
        <v>210</v>
      </c>
      <c r="B211" s="13" t="s">
        <v>115</v>
      </c>
      <c r="C211" s="13">
        <v>28</v>
      </c>
      <c r="D211" s="13" t="s">
        <v>116</v>
      </c>
      <c r="E211" s="13">
        <v>1996</v>
      </c>
      <c r="F211" t="s">
        <v>340</v>
      </c>
      <c r="G211" t="s">
        <v>289</v>
      </c>
      <c r="H211" s="13">
        <v>4</v>
      </c>
      <c r="I211" s="13" t="s">
        <v>68</v>
      </c>
      <c r="J211" s="13">
        <v>2</v>
      </c>
      <c r="K211" s="13">
        <v>4</v>
      </c>
      <c r="L211">
        <f t="shared" si="6"/>
        <v>0.5</v>
      </c>
      <c r="M211" s="13" t="s">
        <v>117</v>
      </c>
      <c r="N211" s="13" t="s">
        <v>118</v>
      </c>
      <c r="O211" s="13">
        <v>35.651012999999999</v>
      </c>
      <c r="P211" s="13">
        <v>-78.457183999999998</v>
      </c>
      <c r="Q211" s="12"/>
      <c r="R211" s="13">
        <v>0.6</v>
      </c>
      <c r="S211" s="13" t="s">
        <v>119</v>
      </c>
      <c r="T211" s="13">
        <v>5.5</v>
      </c>
      <c r="U211" s="13" t="s">
        <v>81</v>
      </c>
      <c r="V211" s="13" t="s">
        <v>64</v>
      </c>
      <c r="W211" s="13" t="s">
        <v>85</v>
      </c>
      <c r="X211" s="13" t="s">
        <v>61</v>
      </c>
      <c r="Y211" s="13" t="s">
        <v>61</v>
      </c>
      <c r="Z211" s="13">
        <v>10</v>
      </c>
      <c r="AA211" s="13">
        <v>1991</v>
      </c>
      <c r="AB211" s="13">
        <v>30</v>
      </c>
      <c r="AC211" s="13" t="s">
        <v>121</v>
      </c>
      <c r="AD211" s="13" t="s">
        <v>61</v>
      </c>
      <c r="AE211" s="13" t="s">
        <v>61</v>
      </c>
      <c r="AF211" s="13">
        <v>4</v>
      </c>
      <c r="AG211" s="13">
        <v>1992</v>
      </c>
      <c r="AH211" s="13" t="s">
        <v>86</v>
      </c>
      <c r="AI211" s="13" t="s">
        <v>87</v>
      </c>
      <c r="AJ211" s="13" t="s">
        <v>88</v>
      </c>
      <c r="AK211" t="s">
        <v>330</v>
      </c>
      <c r="AL211" s="13" t="s">
        <v>61</v>
      </c>
      <c r="AM211" t="s">
        <v>61</v>
      </c>
      <c r="AN211" s="13">
        <v>4</v>
      </c>
      <c r="AO211" s="13">
        <v>1992</v>
      </c>
      <c r="AP211" t="s">
        <v>61</v>
      </c>
      <c r="AQ211" s="13" t="s">
        <v>70</v>
      </c>
      <c r="AR211" s="13" t="s">
        <v>90</v>
      </c>
      <c r="AS211" s="13" t="s">
        <v>61</v>
      </c>
      <c r="AT211" s="13">
        <v>3.7</v>
      </c>
      <c r="AU211" t="s">
        <v>61</v>
      </c>
      <c r="AV211" s="13" t="s">
        <v>61</v>
      </c>
      <c r="AW211" s="13" t="s">
        <v>61</v>
      </c>
      <c r="AX211" s="13" t="s">
        <v>61</v>
      </c>
      <c r="AY211" s="13" t="s">
        <v>61</v>
      </c>
      <c r="AZ211" s="13" t="s">
        <v>61</v>
      </c>
      <c r="BA211" s="13">
        <v>1</v>
      </c>
      <c r="BB211" t="s">
        <v>61</v>
      </c>
      <c r="BC211" s="13">
        <v>0</v>
      </c>
      <c r="BD211" s="13" t="s">
        <v>61</v>
      </c>
      <c r="BE211" s="17" t="s">
        <v>61</v>
      </c>
      <c r="BF211" s="13" t="s">
        <v>61</v>
      </c>
      <c r="BG211" s="13" t="s">
        <v>61</v>
      </c>
      <c r="BH211" s="13" t="s">
        <v>61</v>
      </c>
      <c r="BI211" s="13" t="s">
        <v>61</v>
      </c>
      <c r="BJ211" s="13" t="s">
        <v>61</v>
      </c>
      <c r="BK211" s="13"/>
    </row>
    <row r="212" spans="1:63" x14ac:dyDescent="0.25">
      <c r="A212">
        <v>211</v>
      </c>
      <c r="B212" s="13" t="s">
        <v>115</v>
      </c>
      <c r="C212" s="13">
        <v>28</v>
      </c>
      <c r="D212" s="13" t="s">
        <v>116</v>
      </c>
      <c r="E212" s="13">
        <v>1996</v>
      </c>
      <c r="F212" t="s">
        <v>340</v>
      </c>
      <c r="G212" t="s">
        <v>289</v>
      </c>
      <c r="H212" s="13">
        <v>4</v>
      </c>
      <c r="I212" s="13" t="s">
        <v>68</v>
      </c>
      <c r="J212" s="13">
        <v>2</v>
      </c>
      <c r="K212" s="13">
        <v>4</v>
      </c>
      <c r="L212">
        <f t="shared" si="6"/>
        <v>0.5</v>
      </c>
      <c r="M212" s="13" t="s">
        <v>117</v>
      </c>
      <c r="N212" s="13" t="s">
        <v>118</v>
      </c>
      <c r="O212" s="13">
        <v>35.651012999999999</v>
      </c>
      <c r="P212" s="13">
        <v>-78.457183999999998</v>
      </c>
      <c r="Q212" s="12"/>
      <c r="R212" s="13">
        <v>0.6</v>
      </c>
      <c r="S212" s="13" t="s">
        <v>119</v>
      </c>
      <c r="T212" s="13">
        <v>5.5</v>
      </c>
      <c r="U212" s="13" t="s">
        <v>344</v>
      </c>
      <c r="V212" s="13" t="s">
        <v>64</v>
      </c>
      <c r="W212" s="13" t="s">
        <v>85</v>
      </c>
      <c r="X212" s="13" t="s">
        <v>61</v>
      </c>
      <c r="Y212" s="13" t="s">
        <v>61</v>
      </c>
      <c r="Z212" s="13">
        <v>10</v>
      </c>
      <c r="AA212" s="13">
        <v>1991</v>
      </c>
      <c r="AB212" s="13">
        <v>45</v>
      </c>
      <c r="AC212" s="13" t="s">
        <v>121</v>
      </c>
      <c r="AD212" s="13" t="s">
        <v>61</v>
      </c>
      <c r="AE212" s="13" t="s">
        <v>61</v>
      </c>
      <c r="AF212" s="13">
        <v>4</v>
      </c>
      <c r="AG212" s="13">
        <v>1992</v>
      </c>
      <c r="AH212" s="13" t="s">
        <v>86</v>
      </c>
      <c r="AI212" s="13" t="s">
        <v>87</v>
      </c>
      <c r="AJ212" s="13" t="s">
        <v>88</v>
      </c>
      <c r="AK212" t="s">
        <v>330</v>
      </c>
      <c r="AL212" s="13" t="s">
        <v>61</v>
      </c>
      <c r="AM212" t="s">
        <v>61</v>
      </c>
      <c r="AN212" s="13">
        <v>4</v>
      </c>
      <c r="AO212" s="13">
        <v>1992</v>
      </c>
      <c r="AP212" t="s">
        <v>61</v>
      </c>
      <c r="AQ212" s="13" t="s">
        <v>70</v>
      </c>
      <c r="AR212" s="13" t="s">
        <v>90</v>
      </c>
      <c r="AS212" s="13" t="s">
        <v>61</v>
      </c>
      <c r="AT212" s="13">
        <v>3.5</v>
      </c>
      <c r="AU212" t="s">
        <v>61</v>
      </c>
      <c r="AV212" s="13" t="s">
        <v>61</v>
      </c>
      <c r="AW212" s="13" t="s">
        <v>61</v>
      </c>
      <c r="AX212" s="13" t="s">
        <v>61</v>
      </c>
      <c r="AY212" s="13" t="s">
        <v>61</v>
      </c>
      <c r="AZ212" s="13" t="s">
        <v>61</v>
      </c>
      <c r="BA212" s="13">
        <v>0</v>
      </c>
      <c r="BB212" t="s">
        <v>61</v>
      </c>
      <c r="BC212" s="13">
        <v>0</v>
      </c>
      <c r="BD212" s="13" t="s">
        <v>61</v>
      </c>
      <c r="BE212" s="17" t="s">
        <v>61</v>
      </c>
      <c r="BF212" s="13" t="s">
        <v>61</v>
      </c>
      <c r="BG212" s="13" t="s">
        <v>61</v>
      </c>
      <c r="BH212" s="13" t="s">
        <v>61</v>
      </c>
      <c r="BI212" s="13" t="s">
        <v>61</v>
      </c>
      <c r="BJ212" s="13" t="s">
        <v>61</v>
      </c>
      <c r="BK212" s="13"/>
    </row>
    <row r="213" spans="1:63" x14ac:dyDescent="0.25">
      <c r="A213">
        <v>212</v>
      </c>
      <c r="B213" s="13" t="s">
        <v>115</v>
      </c>
      <c r="C213" s="13">
        <v>28</v>
      </c>
      <c r="D213" s="13" t="s">
        <v>116</v>
      </c>
      <c r="E213" s="13">
        <v>1996</v>
      </c>
      <c r="F213" t="s">
        <v>340</v>
      </c>
      <c r="G213" t="s">
        <v>289</v>
      </c>
      <c r="H213" s="13">
        <v>4</v>
      </c>
      <c r="I213" s="13" t="s">
        <v>68</v>
      </c>
      <c r="J213" s="13">
        <v>2</v>
      </c>
      <c r="K213" s="13">
        <v>4</v>
      </c>
      <c r="L213">
        <f t="shared" si="6"/>
        <v>0.5</v>
      </c>
      <c r="M213" s="13" t="s">
        <v>117</v>
      </c>
      <c r="N213" s="13" t="s">
        <v>118</v>
      </c>
      <c r="O213" s="13">
        <v>35.651012999999999</v>
      </c>
      <c r="P213" s="13">
        <v>-78.457183999999998</v>
      </c>
      <c r="Q213" s="12"/>
      <c r="R213" s="13">
        <v>0.6</v>
      </c>
      <c r="S213" s="13" t="s">
        <v>119</v>
      </c>
      <c r="T213" s="13">
        <v>5.5</v>
      </c>
      <c r="U213" s="13" t="s">
        <v>91</v>
      </c>
      <c r="V213" s="13" t="s">
        <v>64</v>
      </c>
      <c r="W213" s="13" t="s">
        <v>85</v>
      </c>
      <c r="X213" s="13" t="s">
        <v>61</v>
      </c>
      <c r="Y213" s="13" t="s">
        <v>61</v>
      </c>
      <c r="Z213" s="13">
        <v>10</v>
      </c>
      <c r="AA213" s="13">
        <v>1991</v>
      </c>
      <c r="AB213" s="13">
        <v>30</v>
      </c>
      <c r="AC213" s="13" t="s">
        <v>121</v>
      </c>
      <c r="AD213" s="13" t="s">
        <v>61</v>
      </c>
      <c r="AE213" s="13" t="s">
        <v>61</v>
      </c>
      <c r="AF213" s="13">
        <v>4</v>
      </c>
      <c r="AG213" s="13">
        <v>1992</v>
      </c>
      <c r="AH213" s="13" t="s">
        <v>86</v>
      </c>
      <c r="AI213" s="13" t="s">
        <v>87</v>
      </c>
      <c r="AJ213" s="13" t="s">
        <v>88</v>
      </c>
      <c r="AK213" t="s">
        <v>330</v>
      </c>
      <c r="AL213" s="13" t="s">
        <v>61</v>
      </c>
      <c r="AM213" t="s">
        <v>61</v>
      </c>
      <c r="AN213" s="13">
        <v>4</v>
      </c>
      <c r="AO213" s="13">
        <v>1992</v>
      </c>
      <c r="AP213" t="s">
        <v>61</v>
      </c>
      <c r="AQ213" s="13" t="s">
        <v>70</v>
      </c>
      <c r="AR213" s="13" t="s">
        <v>90</v>
      </c>
      <c r="AS213" s="13" t="s">
        <v>61</v>
      </c>
      <c r="AT213" s="13">
        <v>2.4</v>
      </c>
      <c r="AU213" t="s">
        <v>61</v>
      </c>
      <c r="AV213" s="13" t="s">
        <v>61</v>
      </c>
      <c r="AW213" s="13" t="s">
        <v>61</v>
      </c>
      <c r="AX213" s="13" t="s">
        <v>61</v>
      </c>
      <c r="AY213" s="13" t="s">
        <v>61</v>
      </c>
      <c r="AZ213" s="13" t="s">
        <v>61</v>
      </c>
      <c r="BA213" s="13">
        <v>1</v>
      </c>
      <c r="BB213" t="s">
        <v>61</v>
      </c>
      <c r="BC213" s="13">
        <v>0</v>
      </c>
      <c r="BD213" s="13" t="s">
        <v>61</v>
      </c>
      <c r="BE213" s="17" t="s">
        <v>61</v>
      </c>
      <c r="BF213" s="13" t="s">
        <v>61</v>
      </c>
      <c r="BG213" s="13" t="s">
        <v>61</v>
      </c>
      <c r="BH213" s="13" t="s">
        <v>61</v>
      </c>
      <c r="BI213" s="13" t="s">
        <v>61</v>
      </c>
      <c r="BJ213" s="13" t="s">
        <v>61</v>
      </c>
      <c r="BK213" s="13"/>
    </row>
    <row r="214" spans="1:63" x14ac:dyDescent="0.25">
      <c r="A214">
        <v>213</v>
      </c>
      <c r="B214" s="13" t="s">
        <v>115</v>
      </c>
      <c r="C214" s="13">
        <v>28</v>
      </c>
      <c r="D214" s="13" t="s">
        <v>116</v>
      </c>
      <c r="E214" s="13">
        <v>1996</v>
      </c>
      <c r="F214" t="s">
        <v>340</v>
      </c>
      <c r="G214" t="s">
        <v>289</v>
      </c>
      <c r="H214" s="13">
        <v>4</v>
      </c>
      <c r="I214" s="13" t="s">
        <v>68</v>
      </c>
      <c r="J214" s="13">
        <v>2</v>
      </c>
      <c r="K214" s="13">
        <v>4</v>
      </c>
      <c r="L214">
        <f t="shared" si="6"/>
        <v>0.5</v>
      </c>
      <c r="M214" s="13" t="s">
        <v>117</v>
      </c>
      <c r="N214" s="13" t="s">
        <v>118</v>
      </c>
      <c r="O214" s="13">
        <v>35.651012999999999</v>
      </c>
      <c r="P214" s="13">
        <v>-78.457183999999998</v>
      </c>
      <c r="Q214" s="12"/>
      <c r="R214" s="13">
        <v>0.6</v>
      </c>
      <c r="S214" s="13" t="s">
        <v>119</v>
      </c>
      <c r="T214" s="13">
        <v>5.5</v>
      </c>
      <c r="U214" t="s">
        <v>82</v>
      </c>
      <c r="V214" s="13" t="s">
        <v>83</v>
      </c>
      <c r="W214" s="13" t="s">
        <v>85</v>
      </c>
      <c r="X214" s="13" t="s">
        <v>61</v>
      </c>
      <c r="Y214" s="13" t="s">
        <v>61</v>
      </c>
      <c r="Z214" s="13">
        <v>10</v>
      </c>
      <c r="AA214" s="13">
        <v>1991</v>
      </c>
      <c r="AB214" s="13">
        <v>125</v>
      </c>
      <c r="AC214" s="13" t="s">
        <v>121</v>
      </c>
      <c r="AD214" s="13" t="s">
        <v>61</v>
      </c>
      <c r="AE214" s="13" t="s">
        <v>61</v>
      </c>
      <c r="AF214" s="13">
        <v>4</v>
      </c>
      <c r="AG214" s="13">
        <v>1992</v>
      </c>
      <c r="AH214" s="13" t="s">
        <v>86</v>
      </c>
      <c r="AI214" s="13" t="s">
        <v>87</v>
      </c>
      <c r="AJ214" s="13" t="s">
        <v>68</v>
      </c>
      <c r="AK214" t="s">
        <v>330</v>
      </c>
      <c r="AL214" s="13" t="s">
        <v>61</v>
      </c>
      <c r="AM214" t="s">
        <v>61</v>
      </c>
      <c r="AN214" s="13">
        <v>4</v>
      </c>
      <c r="AO214" s="13">
        <v>1992</v>
      </c>
      <c r="AP214" t="s">
        <v>61</v>
      </c>
      <c r="AQ214" s="13" t="s">
        <v>70</v>
      </c>
      <c r="AR214" s="13" t="s">
        <v>90</v>
      </c>
      <c r="AS214" s="13" t="s">
        <v>61</v>
      </c>
      <c r="AT214" s="13">
        <v>5.0999999999999996</v>
      </c>
      <c r="AU214" t="s">
        <v>61</v>
      </c>
      <c r="AV214" s="13" t="s">
        <v>61</v>
      </c>
      <c r="AW214" s="13" t="s">
        <v>61</v>
      </c>
      <c r="AX214" s="13" t="s">
        <v>61</v>
      </c>
      <c r="AY214" s="13" t="s">
        <v>61</v>
      </c>
      <c r="AZ214" s="13" t="s">
        <v>61</v>
      </c>
      <c r="BA214" s="13">
        <v>242</v>
      </c>
      <c r="BB214" t="s">
        <v>61</v>
      </c>
      <c r="BC214" s="13">
        <v>263</v>
      </c>
      <c r="BD214" s="13" t="s">
        <v>61</v>
      </c>
      <c r="BE214">
        <v>-8.3216306021078171E-2</v>
      </c>
      <c r="BF214" s="13" t="s">
        <v>61</v>
      </c>
      <c r="BG214" s="13" t="s">
        <v>61</v>
      </c>
      <c r="BH214" s="13" t="s">
        <v>61</v>
      </c>
      <c r="BI214" s="13" t="s">
        <v>61</v>
      </c>
      <c r="BJ214" s="13" t="s">
        <v>61</v>
      </c>
      <c r="BK214" s="13" t="s">
        <v>125</v>
      </c>
    </row>
    <row r="215" spans="1:63" x14ac:dyDescent="0.25">
      <c r="A215">
        <v>214</v>
      </c>
      <c r="B215" s="13" t="s">
        <v>115</v>
      </c>
      <c r="C215" s="13">
        <v>28</v>
      </c>
      <c r="D215" s="13" t="s">
        <v>116</v>
      </c>
      <c r="E215" s="13">
        <v>1996</v>
      </c>
      <c r="F215" t="s">
        <v>340</v>
      </c>
      <c r="G215" t="s">
        <v>289</v>
      </c>
      <c r="H215" s="13">
        <v>4</v>
      </c>
      <c r="I215" s="13" t="s">
        <v>68</v>
      </c>
      <c r="J215" s="13">
        <v>2</v>
      </c>
      <c r="K215" s="13">
        <v>4</v>
      </c>
      <c r="L215">
        <f t="shared" si="6"/>
        <v>0.5</v>
      </c>
      <c r="M215" s="13" t="s">
        <v>117</v>
      </c>
      <c r="N215" s="13" t="s">
        <v>118</v>
      </c>
      <c r="O215" s="13">
        <v>35.651012999999999</v>
      </c>
      <c r="P215" s="13">
        <v>-78.457183999999998</v>
      </c>
      <c r="Q215" s="12"/>
      <c r="R215" s="13">
        <v>0.6</v>
      </c>
      <c r="S215" s="13" t="s">
        <v>119</v>
      </c>
      <c r="T215" s="13">
        <v>5.5</v>
      </c>
      <c r="U215" s="13" t="s">
        <v>81</v>
      </c>
      <c r="V215" s="13" t="s">
        <v>64</v>
      </c>
      <c r="W215" s="13" t="s">
        <v>85</v>
      </c>
      <c r="X215" s="13" t="s">
        <v>61</v>
      </c>
      <c r="Y215" s="13" t="s">
        <v>61</v>
      </c>
      <c r="Z215" s="13">
        <v>10</v>
      </c>
      <c r="AA215" s="13">
        <v>1991</v>
      </c>
      <c r="AB215" s="13">
        <v>30</v>
      </c>
      <c r="AC215" s="13" t="s">
        <v>121</v>
      </c>
      <c r="AD215" s="13" t="s">
        <v>61</v>
      </c>
      <c r="AE215" s="13" t="s">
        <v>61</v>
      </c>
      <c r="AF215" s="13">
        <v>4</v>
      </c>
      <c r="AG215" s="13">
        <v>1992</v>
      </c>
      <c r="AH215" s="13" t="s">
        <v>86</v>
      </c>
      <c r="AI215" s="13" t="s">
        <v>87</v>
      </c>
      <c r="AJ215" s="13" t="s">
        <v>68</v>
      </c>
      <c r="AK215" t="s">
        <v>330</v>
      </c>
      <c r="AL215" s="13" t="s">
        <v>61</v>
      </c>
      <c r="AM215" t="s">
        <v>61</v>
      </c>
      <c r="AN215" s="13">
        <v>4</v>
      </c>
      <c r="AO215" s="13">
        <v>1992</v>
      </c>
      <c r="AP215" t="s">
        <v>61</v>
      </c>
      <c r="AQ215" s="13" t="s">
        <v>70</v>
      </c>
      <c r="AR215" s="13" t="s">
        <v>90</v>
      </c>
      <c r="AS215" s="13" t="s">
        <v>61</v>
      </c>
      <c r="AT215" s="13">
        <v>3.7</v>
      </c>
      <c r="AU215" t="s">
        <v>61</v>
      </c>
      <c r="AV215" s="13" t="s">
        <v>61</v>
      </c>
      <c r="AW215" s="13" t="s">
        <v>61</v>
      </c>
      <c r="AX215" s="13" t="s">
        <v>61</v>
      </c>
      <c r="AY215" s="13" t="s">
        <v>61</v>
      </c>
      <c r="AZ215" s="13" t="s">
        <v>61</v>
      </c>
      <c r="BA215" s="13">
        <v>205</v>
      </c>
      <c r="BB215" t="s">
        <v>61</v>
      </c>
      <c r="BC215" s="13">
        <v>263</v>
      </c>
      <c r="BD215" s="13" t="s">
        <v>61</v>
      </c>
      <c r="BE215">
        <v>-0.24914405303935638</v>
      </c>
      <c r="BF215" s="13" t="s">
        <v>61</v>
      </c>
      <c r="BG215" s="13" t="s">
        <v>61</v>
      </c>
      <c r="BH215" s="13" t="s">
        <v>61</v>
      </c>
      <c r="BI215" s="13" t="s">
        <v>61</v>
      </c>
      <c r="BJ215" s="13" t="s">
        <v>61</v>
      </c>
      <c r="BK215" s="13"/>
    </row>
    <row r="216" spans="1:63" x14ac:dyDescent="0.25">
      <c r="A216">
        <v>215</v>
      </c>
      <c r="B216" s="13" t="s">
        <v>115</v>
      </c>
      <c r="C216" s="13">
        <v>28</v>
      </c>
      <c r="D216" s="13" t="s">
        <v>116</v>
      </c>
      <c r="E216" s="13">
        <v>1996</v>
      </c>
      <c r="F216" t="s">
        <v>340</v>
      </c>
      <c r="G216" t="s">
        <v>289</v>
      </c>
      <c r="H216" s="13">
        <v>4</v>
      </c>
      <c r="I216" s="13" t="s">
        <v>68</v>
      </c>
      <c r="J216" s="13">
        <v>2</v>
      </c>
      <c r="K216" s="13">
        <v>4</v>
      </c>
      <c r="L216">
        <f t="shared" si="6"/>
        <v>0.5</v>
      </c>
      <c r="M216" s="13" t="s">
        <v>117</v>
      </c>
      <c r="N216" s="13" t="s">
        <v>118</v>
      </c>
      <c r="O216" s="13">
        <v>35.651012999999999</v>
      </c>
      <c r="P216" s="13">
        <v>-78.457183999999998</v>
      </c>
      <c r="Q216" s="12"/>
      <c r="R216" s="13">
        <v>0.6</v>
      </c>
      <c r="S216" s="13" t="s">
        <v>119</v>
      </c>
      <c r="T216" s="13">
        <v>5.5</v>
      </c>
      <c r="U216" s="13" t="s">
        <v>344</v>
      </c>
      <c r="V216" s="13" t="s">
        <v>64</v>
      </c>
      <c r="W216" s="13" t="s">
        <v>85</v>
      </c>
      <c r="X216" s="13" t="s">
        <v>61</v>
      </c>
      <c r="Y216" s="13" t="s">
        <v>61</v>
      </c>
      <c r="Z216" s="13">
        <v>10</v>
      </c>
      <c r="AA216" s="13">
        <v>1991</v>
      </c>
      <c r="AB216" s="13">
        <v>45</v>
      </c>
      <c r="AC216" s="13" t="s">
        <v>121</v>
      </c>
      <c r="AD216" s="13" t="s">
        <v>61</v>
      </c>
      <c r="AE216" s="13" t="s">
        <v>61</v>
      </c>
      <c r="AF216" s="13">
        <v>4</v>
      </c>
      <c r="AG216" s="13">
        <v>1992</v>
      </c>
      <c r="AH216" s="13" t="s">
        <v>86</v>
      </c>
      <c r="AI216" s="13" t="s">
        <v>87</v>
      </c>
      <c r="AJ216" s="13" t="s">
        <v>68</v>
      </c>
      <c r="AK216" t="s">
        <v>330</v>
      </c>
      <c r="AL216" s="13" t="s">
        <v>61</v>
      </c>
      <c r="AM216" t="s">
        <v>61</v>
      </c>
      <c r="AN216" s="13">
        <v>4</v>
      </c>
      <c r="AO216" s="13">
        <v>1992</v>
      </c>
      <c r="AP216" t="s">
        <v>61</v>
      </c>
      <c r="AQ216" s="13" t="s">
        <v>70</v>
      </c>
      <c r="AR216" s="13" t="s">
        <v>90</v>
      </c>
      <c r="AS216" s="13" t="s">
        <v>61</v>
      </c>
      <c r="AT216" s="13">
        <v>3.5</v>
      </c>
      <c r="AU216" t="s">
        <v>61</v>
      </c>
      <c r="AV216" s="13" t="s">
        <v>61</v>
      </c>
      <c r="AW216" s="13" t="s">
        <v>61</v>
      </c>
      <c r="AX216" s="13" t="s">
        <v>61</v>
      </c>
      <c r="AY216" s="13" t="s">
        <v>61</v>
      </c>
      <c r="AZ216" s="13" t="s">
        <v>61</v>
      </c>
      <c r="BA216" s="13">
        <v>179</v>
      </c>
      <c r="BB216" t="s">
        <v>61</v>
      </c>
      <c r="BC216" s="13">
        <v>263</v>
      </c>
      <c r="BD216" s="13" t="s">
        <v>61</v>
      </c>
      <c r="BE216">
        <v>-0.38476822633700947</v>
      </c>
      <c r="BF216" s="13" t="s">
        <v>61</v>
      </c>
      <c r="BG216" s="13" t="s">
        <v>61</v>
      </c>
      <c r="BH216" s="13" t="s">
        <v>61</v>
      </c>
      <c r="BI216" s="13" t="s">
        <v>61</v>
      </c>
      <c r="BJ216" s="13" t="s">
        <v>61</v>
      </c>
      <c r="BK216" s="13"/>
    </row>
    <row r="217" spans="1:63" x14ac:dyDescent="0.25">
      <c r="A217">
        <v>216</v>
      </c>
      <c r="B217" s="13" t="s">
        <v>115</v>
      </c>
      <c r="C217" s="13">
        <v>28</v>
      </c>
      <c r="D217" s="13" t="s">
        <v>116</v>
      </c>
      <c r="E217" s="13">
        <v>1996</v>
      </c>
      <c r="F217" t="s">
        <v>340</v>
      </c>
      <c r="G217" t="s">
        <v>289</v>
      </c>
      <c r="H217" s="13">
        <v>4</v>
      </c>
      <c r="I217" s="13" t="s">
        <v>68</v>
      </c>
      <c r="J217" s="13">
        <v>2</v>
      </c>
      <c r="K217" s="13">
        <v>4</v>
      </c>
      <c r="L217">
        <f t="shared" si="6"/>
        <v>0.5</v>
      </c>
      <c r="M217" s="13" t="s">
        <v>117</v>
      </c>
      <c r="N217" s="13" t="s">
        <v>118</v>
      </c>
      <c r="O217" s="13">
        <v>35.651012999999999</v>
      </c>
      <c r="P217" s="13">
        <v>-78.457183999999998</v>
      </c>
      <c r="Q217" s="12"/>
      <c r="R217" s="13">
        <v>0.6</v>
      </c>
      <c r="S217" s="13" t="s">
        <v>119</v>
      </c>
      <c r="T217" s="13">
        <v>5.5</v>
      </c>
      <c r="U217" s="13" t="s">
        <v>91</v>
      </c>
      <c r="V217" s="13" t="s">
        <v>64</v>
      </c>
      <c r="W217" s="13" t="s">
        <v>85</v>
      </c>
      <c r="X217" s="13" t="s">
        <v>61</v>
      </c>
      <c r="Y217" s="13" t="s">
        <v>61</v>
      </c>
      <c r="Z217" s="13">
        <v>10</v>
      </c>
      <c r="AA217" s="13">
        <v>1991</v>
      </c>
      <c r="AB217" s="13">
        <v>30</v>
      </c>
      <c r="AC217" s="13" t="s">
        <v>121</v>
      </c>
      <c r="AD217" s="13" t="s">
        <v>61</v>
      </c>
      <c r="AE217" s="13" t="s">
        <v>61</v>
      </c>
      <c r="AF217" s="13">
        <v>4</v>
      </c>
      <c r="AG217" s="13">
        <v>1992</v>
      </c>
      <c r="AH217" s="13" t="s">
        <v>86</v>
      </c>
      <c r="AI217" s="13" t="s">
        <v>87</v>
      </c>
      <c r="AJ217" s="13" t="s">
        <v>68</v>
      </c>
      <c r="AK217" t="s">
        <v>330</v>
      </c>
      <c r="AL217" s="13" t="s">
        <v>61</v>
      </c>
      <c r="AM217" t="s">
        <v>61</v>
      </c>
      <c r="AN217" s="13">
        <v>4</v>
      </c>
      <c r="AO217" s="13">
        <v>1992</v>
      </c>
      <c r="AP217" t="s">
        <v>61</v>
      </c>
      <c r="AQ217" s="13" t="s">
        <v>70</v>
      </c>
      <c r="AR217" s="13" t="s">
        <v>90</v>
      </c>
      <c r="AS217" s="13" t="s">
        <v>61</v>
      </c>
      <c r="AT217" s="13">
        <v>2.4</v>
      </c>
      <c r="AU217" t="s">
        <v>61</v>
      </c>
      <c r="AV217" s="13" t="s">
        <v>61</v>
      </c>
      <c r="AW217" s="13" t="s">
        <v>61</v>
      </c>
      <c r="AX217" s="13" t="s">
        <v>61</v>
      </c>
      <c r="AY217" s="13" t="s">
        <v>61</v>
      </c>
      <c r="AZ217" s="13" t="s">
        <v>61</v>
      </c>
      <c r="BA217" s="13">
        <v>288</v>
      </c>
      <c r="BB217" t="s">
        <v>61</v>
      </c>
      <c r="BC217" s="13">
        <v>263</v>
      </c>
      <c r="BD217" s="13" t="s">
        <v>61</v>
      </c>
      <c r="BE217">
        <v>9.0806447958181408E-2</v>
      </c>
      <c r="BF217" s="13" t="s">
        <v>61</v>
      </c>
      <c r="BG217" s="13" t="s">
        <v>61</v>
      </c>
      <c r="BH217" s="13" t="s">
        <v>61</v>
      </c>
      <c r="BI217" s="13" t="s">
        <v>61</v>
      </c>
      <c r="BJ217" s="13" t="s">
        <v>61</v>
      </c>
      <c r="BK217" s="13"/>
    </row>
    <row r="218" spans="1:63" x14ac:dyDescent="0.25">
      <c r="A218">
        <v>217</v>
      </c>
      <c r="B218" s="13" t="s">
        <v>115</v>
      </c>
      <c r="C218" s="13">
        <v>28</v>
      </c>
      <c r="D218" s="13" t="s">
        <v>116</v>
      </c>
      <c r="E218" s="13">
        <v>1996</v>
      </c>
      <c r="F218" t="s">
        <v>340</v>
      </c>
      <c r="G218" t="s">
        <v>289</v>
      </c>
      <c r="H218" s="13">
        <v>4</v>
      </c>
      <c r="I218" s="13" t="s">
        <v>68</v>
      </c>
      <c r="J218" s="13">
        <v>2</v>
      </c>
      <c r="K218" s="13">
        <v>4</v>
      </c>
      <c r="L218">
        <f t="shared" si="6"/>
        <v>0.5</v>
      </c>
      <c r="M218" s="13" t="s">
        <v>117</v>
      </c>
      <c r="N218" s="13" t="s">
        <v>118</v>
      </c>
      <c r="O218" s="13">
        <v>35.651012999999999</v>
      </c>
      <c r="P218" s="13">
        <v>-78.457183999999998</v>
      </c>
      <c r="Q218" s="12"/>
      <c r="R218" s="13">
        <v>0.6</v>
      </c>
      <c r="S218" s="13" t="s">
        <v>119</v>
      </c>
      <c r="T218" s="13">
        <v>5.5</v>
      </c>
      <c r="U218" t="s">
        <v>82</v>
      </c>
      <c r="V218" s="13" t="s">
        <v>83</v>
      </c>
      <c r="W218" s="13" t="s">
        <v>85</v>
      </c>
      <c r="X218" s="13" t="s">
        <v>61</v>
      </c>
      <c r="Y218" s="13" t="s">
        <v>61</v>
      </c>
      <c r="Z218" s="13">
        <v>10</v>
      </c>
      <c r="AA218" s="13">
        <v>1992</v>
      </c>
      <c r="AB218" s="13">
        <v>125</v>
      </c>
      <c r="AC218" s="13" t="s">
        <v>121</v>
      </c>
      <c r="AD218" s="13" t="s">
        <v>61</v>
      </c>
      <c r="AE218" s="13" t="s">
        <v>61</v>
      </c>
      <c r="AF218" s="13">
        <v>4</v>
      </c>
      <c r="AG218" s="13">
        <v>1993</v>
      </c>
      <c r="AH218" s="13" t="s">
        <v>86</v>
      </c>
      <c r="AI218" s="13" t="s">
        <v>87</v>
      </c>
      <c r="AJ218" s="13" t="s">
        <v>88</v>
      </c>
      <c r="AK218" t="s">
        <v>330</v>
      </c>
      <c r="AL218" s="13" t="s">
        <v>61</v>
      </c>
      <c r="AM218" t="s">
        <v>61</v>
      </c>
      <c r="AN218" s="13">
        <v>4</v>
      </c>
      <c r="AO218" s="13">
        <v>1993</v>
      </c>
      <c r="AP218" t="s">
        <v>61</v>
      </c>
      <c r="AQ218" s="13" t="s">
        <v>70</v>
      </c>
      <c r="AR218" s="13" t="s">
        <v>90</v>
      </c>
      <c r="AS218" s="13" t="s">
        <v>61</v>
      </c>
      <c r="AT218" s="13">
        <v>4.5</v>
      </c>
      <c r="AU218" t="s">
        <v>61</v>
      </c>
      <c r="AV218" s="13" t="s">
        <v>61</v>
      </c>
      <c r="AW218" s="13" t="s">
        <v>61</v>
      </c>
      <c r="AX218" s="13" t="s">
        <v>61</v>
      </c>
      <c r="AY218" s="13" t="s">
        <v>61</v>
      </c>
      <c r="AZ218" s="13" t="s">
        <v>61</v>
      </c>
      <c r="BA218" s="13">
        <v>5</v>
      </c>
      <c r="BB218" t="s">
        <v>61</v>
      </c>
      <c r="BC218" s="13">
        <v>40</v>
      </c>
      <c r="BD218" s="13" t="s">
        <v>61</v>
      </c>
      <c r="BE218">
        <v>-2.0794415416798357</v>
      </c>
      <c r="BF218" s="13" t="s">
        <v>61</v>
      </c>
      <c r="BG218" s="13" t="s">
        <v>61</v>
      </c>
      <c r="BH218" s="13" t="s">
        <v>61</v>
      </c>
      <c r="BI218" s="13" t="s">
        <v>61</v>
      </c>
      <c r="BJ218" s="13" t="s">
        <v>61</v>
      </c>
      <c r="BK218" s="13" t="s">
        <v>122</v>
      </c>
    </row>
    <row r="219" spans="1:63" x14ac:dyDescent="0.25">
      <c r="A219">
        <v>218</v>
      </c>
      <c r="B219" s="13" t="s">
        <v>115</v>
      </c>
      <c r="C219" s="13">
        <v>28</v>
      </c>
      <c r="D219" s="13" t="s">
        <v>116</v>
      </c>
      <c r="E219" s="13">
        <v>1996</v>
      </c>
      <c r="F219" t="s">
        <v>340</v>
      </c>
      <c r="G219" t="s">
        <v>289</v>
      </c>
      <c r="H219" s="13">
        <v>4</v>
      </c>
      <c r="I219" s="13" t="s">
        <v>68</v>
      </c>
      <c r="J219" s="13">
        <v>2</v>
      </c>
      <c r="K219" s="13">
        <v>4</v>
      </c>
      <c r="L219">
        <f t="shared" si="6"/>
        <v>0.5</v>
      </c>
      <c r="M219" s="13" t="s">
        <v>117</v>
      </c>
      <c r="N219" s="13" t="s">
        <v>118</v>
      </c>
      <c r="O219" s="13">
        <v>35.651012999999999</v>
      </c>
      <c r="P219" s="13">
        <v>-78.457183999999998</v>
      </c>
      <c r="Q219" s="12"/>
      <c r="R219" s="13">
        <v>0.6</v>
      </c>
      <c r="S219" s="13" t="s">
        <v>119</v>
      </c>
      <c r="T219" s="13">
        <v>5.5</v>
      </c>
      <c r="U219" s="13" t="s">
        <v>81</v>
      </c>
      <c r="V219" s="13" t="s">
        <v>64</v>
      </c>
      <c r="W219" s="13" t="s">
        <v>85</v>
      </c>
      <c r="X219" s="13" t="s">
        <v>61</v>
      </c>
      <c r="Y219" s="13" t="s">
        <v>61</v>
      </c>
      <c r="Z219" s="13">
        <v>10</v>
      </c>
      <c r="AA219" s="13">
        <v>1992</v>
      </c>
      <c r="AB219" s="13">
        <v>30</v>
      </c>
      <c r="AC219" s="13" t="s">
        <v>121</v>
      </c>
      <c r="AD219" s="13" t="s">
        <v>61</v>
      </c>
      <c r="AE219" s="13" t="s">
        <v>61</v>
      </c>
      <c r="AF219" s="13">
        <v>4</v>
      </c>
      <c r="AG219" s="13">
        <v>1993</v>
      </c>
      <c r="AH219" s="13" t="s">
        <v>86</v>
      </c>
      <c r="AI219" s="13" t="s">
        <v>87</v>
      </c>
      <c r="AJ219" s="13" t="s">
        <v>88</v>
      </c>
      <c r="AK219" t="s">
        <v>330</v>
      </c>
      <c r="AL219" s="13" t="s">
        <v>61</v>
      </c>
      <c r="AM219" t="s">
        <v>61</v>
      </c>
      <c r="AN219" s="13">
        <v>4</v>
      </c>
      <c r="AO219" s="13">
        <v>1993</v>
      </c>
      <c r="AP219" t="s">
        <v>61</v>
      </c>
      <c r="AQ219" s="13" t="s">
        <v>70</v>
      </c>
      <c r="AR219" s="13" t="s">
        <v>90</v>
      </c>
      <c r="AS219" s="13" t="s">
        <v>61</v>
      </c>
      <c r="AT219" s="13">
        <v>3.5</v>
      </c>
      <c r="AU219" t="s">
        <v>61</v>
      </c>
      <c r="AV219" s="13" t="s">
        <v>61</v>
      </c>
      <c r="AW219" s="13" t="s">
        <v>61</v>
      </c>
      <c r="AX219" s="13" t="s">
        <v>61</v>
      </c>
      <c r="AY219" s="13" t="s">
        <v>61</v>
      </c>
      <c r="AZ219" s="13" t="s">
        <v>61</v>
      </c>
      <c r="BA219" s="13">
        <v>84</v>
      </c>
      <c r="BB219" t="s">
        <v>61</v>
      </c>
      <c r="BC219" s="13">
        <v>40</v>
      </c>
      <c r="BD219" s="13" t="s">
        <v>61</v>
      </c>
      <c r="BE219">
        <v>0.74193734472937733</v>
      </c>
      <c r="BF219" s="13" t="s">
        <v>61</v>
      </c>
      <c r="BG219" s="13" t="s">
        <v>61</v>
      </c>
      <c r="BH219" s="13" t="s">
        <v>61</v>
      </c>
      <c r="BI219" s="13" t="s">
        <v>61</v>
      </c>
      <c r="BJ219" s="13" t="s">
        <v>61</v>
      </c>
      <c r="BK219" s="13"/>
    </row>
    <row r="220" spans="1:63" x14ac:dyDescent="0.25">
      <c r="A220">
        <v>219</v>
      </c>
      <c r="B220" s="13" t="s">
        <v>115</v>
      </c>
      <c r="C220" s="13">
        <v>28</v>
      </c>
      <c r="D220" s="13" t="s">
        <v>116</v>
      </c>
      <c r="E220" s="13">
        <v>1996</v>
      </c>
      <c r="F220" t="s">
        <v>340</v>
      </c>
      <c r="G220" t="s">
        <v>289</v>
      </c>
      <c r="H220" s="13">
        <v>4</v>
      </c>
      <c r="I220" s="13" t="s">
        <v>68</v>
      </c>
      <c r="J220" s="13">
        <v>2</v>
      </c>
      <c r="K220" s="13">
        <v>4</v>
      </c>
      <c r="L220">
        <f t="shared" si="6"/>
        <v>0.5</v>
      </c>
      <c r="M220" s="13" t="s">
        <v>117</v>
      </c>
      <c r="N220" s="13" t="s">
        <v>118</v>
      </c>
      <c r="O220" s="13">
        <v>35.651012999999999</v>
      </c>
      <c r="P220" s="13">
        <v>-78.457183999999998</v>
      </c>
      <c r="Q220" s="12"/>
      <c r="R220" s="13">
        <v>0.6</v>
      </c>
      <c r="S220" s="13" t="s">
        <v>119</v>
      </c>
      <c r="T220" s="13">
        <v>5.5</v>
      </c>
      <c r="U220" s="13" t="s">
        <v>344</v>
      </c>
      <c r="V220" s="13" t="s">
        <v>64</v>
      </c>
      <c r="W220" s="13" t="s">
        <v>85</v>
      </c>
      <c r="X220" s="13" t="s">
        <v>61</v>
      </c>
      <c r="Y220" s="13" t="s">
        <v>61</v>
      </c>
      <c r="Z220" s="13">
        <v>10</v>
      </c>
      <c r="AA220" s="13">
        <v>1992</v>
      </c>
      <c r="AB220" s="13">
        <v>45</v>
      </c>
      <c r="AC220" s="13" t="s">
        <v>121</v>
      </c>
      <c r="AD220" s="13" t="s">
        <v>61</v>
      </c>
      <c r="AE220" s="13" t="s">
        <v>61</v>
      </c>
      <c r="AF220" s="13">
        <v>4</v>
      </c>
      <c r="AG220" s="13">
        <v>1993</v>
      </c>
      <c r="AH220" s="13" t="s">
        <v>86</v>
      </c>
      <c r="AI220" s="13" t="s">
        <v>87</v>
      </c>
      <c r="AJ220" s="13" t="s">
        <v>88</v>
      </c>
      <c r="AK220" t="s">
        <v>330</v>
      </c>
      <c r="AL220" s="13" t="s">
        <v>61</v>
      </c>
      <c r="AM220" t="s">
        <v>61</v>
      </c>
      <c r="AN220" s="13">
        <v>4</v>
      </c>
      <c r="AO220" s="13">
        <v>1993</v>
      </c>
      <c r="AP220" t="s">
        <v>61</v>
      </c>
      <c r="AQ220" s="13" t="s">
        <v>70</v>
      </c>
      <c r="AR220" s="13" t="s">
        <v>90</v>
      </c>
      <c r="AS220" s="13" t="s">
        <v>61</v>
      </c>
      <c r="AT220" s="13" t="s">
        <v>61</v>
      </c>
      <c r="AU220" t="s">
        <v>61</v>
      </c>
      <c r="AV220" s="13" t="s">
        <v>61</v>
      </c>
      <c r="AW220" s="13" t="s">
        <v>61</v>
      </c>
      <c r="AX220" s="13" t="s">
        <v>61</v>
      </c>
      <c r="AY220" s="13" t="s">
        <v>61</v>
      </c>
      <c r="AZ220" s="13" t="s">
        <v>61</v>
      </c>
      <c r="BA220" s="13">
        <v>27</v>
      </c>
      <c r="BB220" t="s">
        <v>61</v>
      </c>
      <c r="BC220" s="13">
        <v>40</v>
      </c>
      <c r="BD220" s="13" t="s">
        <v>61</v>
      </c>
      <c r="BE220">
        <v>-0.39304258810960718</v>
      </c>
      <c r="BF220" s="13" t="s">
        <v>61</v>
      </c>
      <c r="BG220" s="13" t="s">
        <v>61</v>
      </c>
      <c r="BH220" s="13" t="s">
        <v>61</v>
      </c>
      <c r="BI220" s="13" t="s">
        <v>61</v>
      </c>
      <c r="BJ220" s="13" t="s">
        <v>61</v>
      </c>
      <c r="BK220" s="13"/>
    </row>
    <row r="221" spans="1:63" x14ac:dyDescent="0.25">
      <c r="A221">
        <v>220</v>
      </c>
      <c r="B221" s="13" t="s">
        <v>115</v>
      </c>
      <c r="C221" s="13">
        <v>28</v>
      </c>
      <c r="D221" s="13" t="s">
        <v>116</v>
      </c>
      <c r="E221" s="13">
        <v>1996</v>
      </c>
      <c r="F221" t="s">
        <v>340</v>
      </c>
      <c r="G221" t="s">
        <v>289</v>
      </c>
      <c r="H221" s="13">
        <v>4</v>
      </c>
      <c r="I221" s="13" t="s">
        <v>68</v>
      </c>
      <c r="J221" s="13">
        <v>2</v>
      </c>
      <c r="K221" s="13">
        <v>4</v>
      </c>
      <c r="L221">
        <f t="shared" si="6"/>
        <v>0.5</v>
      </c>
      <c r="M221" s="13" t="s">
        <v>117</v>
      </c>
      <c r="N221" s="13" t="s">
        <v>118</v>
      </c>
      <c r="O221" s="13">
        <v>35.651012999999999</v>
      </c>
      <c r="P221" s="13">
        <v>-78.457183999999998</v>
      </c>
      <c r="Q221" s="12"/>
      <c r="R221" s="13">
        <v>0.6</v>
      </c>
      <c r="S221" s="13" t="s">
        <v>119</v>
      </c>
      <c r="T221" s="13">
        <v>5.5</v>
      </c>
      <c r="U221" s="13" t="s">
        <v>91</v>
      </c>
      <c r="V221" s="13" t="s">
        <v>64</v>
      </c>
      <c r="W221" s="13" t="s">
        <v>85</v>
      </c>
      <c r="X221" s="13" t="s">
        <v>61</v>
      </c>
      <c r="Y221" s="13" t="s">
        <v>61</v>
      </c>
      <c r="Z221" s="13">
        <v>10</v>
      </c>
      <c r="AA221" s="13">
        <v>1992</v>
      </c>
      <c r="AB221" s="13">
        <v>30</v>
      </c>
      <c r="AC221" s="13" t="s">
        <v>121</v>
      </c>
      <c r="AD221" s="13" t="s">
        <v>61</v>
      </c>
      <c r="AE221" s="13" t="s">
        <v>61</v>
      </c>
      <c r="AF221" s="13">
        <v>4</v>
      </c>
      <c r="AG221" s="13">
        <v>1993</v>
      </c>
      <c r="AH221" s="13" t="s">
        <v>86</v>
      </c>
      <c r="AI221" s="13" t="s">
        <v>87</v>
      </c>
      <c r="AJ221" s="13" t="s">
        <v>88</v>
      </c>
      <c r="AK221" t="s">
        <v>330</v>
      </c>
      <c r="AL221" s="13" t="s">
        <v>61</v>
      </c>
      <c r="AM221" t="s">
        <v>61</v>
      </c>
      <c r="AN221" s="13">
        <v>4</v>
      </c>
      <c r="AO221" s="13">
        <v>1993</v>
      </c>
      <c r="AP221" t="s">
        <v>61</v>
      </c>
      <c r="AQ221" s="13" t="s">
        <v>70</v>
      </c>
      <c r="AR221" s="13" t="s">
        <v>90</v>
      </c>
      <c r="AS221" s="13" t="s">
        <v>61</v>
      </c>
      <c r="AT221" s="13">
        <v>2.2000000000000002</v>
      </c>
      <c r="AU221" t="s">
        <v>61</v>
      </c>
      <c r="AV221" s="13" t="s">
        <v>61</v>
      </c>
      <c r="AW221" s="13" t="s">
        <v>61</v>
      </c>
      <c r="AX221" s="13" t="s">
        <v>61</v>
      </c>
      <c r="AY221" s="13" t="s">
        <v>61</v>
      </c>
      <c r="AZ221" s="13" t="s">
        <v>61</v>
      </c>
      <c r="BA221" s="13">
        <v>113</v>
      </c>
      <c r="BB221" t="s">
        <v>61</v>
      </c>
      <c r="BC221" s="13">
        <v>40</v>
      </c>
      <c r="BD221" s="13" t="s">
        <v>61</v>
      </c>
      <c r="BE221">
        <v>1.0385083645984043</v>
      </c>
      <c r="BF221" s="13" t="s">
        <v>61</v>
      </c>
      <c r="BG221" s="13" t="s">
        <v>61</v>
      </c>
      <c r="BH221" s="13" t="s">
        <v>61</v>
      </c>
      <c r="BI221" s="13" t="s">
        <v>61</v>
      </c>
      <c r="BJ221" s="13" t="s">
        <v>61</v>
      </c>
      <c r="BK221" s="13"/>
    </row>
    <row r="222" spans="1:63" x14ac:dyDescent="0.25">
      <c r="A222">
        <v>221</v>
      </c>
      <c r="B222" s="13" t="s">
        <v>115</v>
      </c>
      <c r="C222" s="13">
        <v>28</v>
      </c>
      <c r="D222" s="13" t="s">
        <v>116</v>
      </c>
      <c r="E222" s="13">
        <v>1996</v>
      </c>
      <c r="F222" t="s">
        <v>340</v>
      </c>
      <c r="G222" t="s">
        <v>289</v>
      </c>
      <c r="H222" s="13">
        <v>4</v>
      </c>
      <c r="I222" s="13" t="s">
        <v>68</v>
      </c>
      <c r="J222" s="13">
        <v>2</v>
      </c>
      <c r="K222" s="13">
        <v>4</v>
      </c>
      <c r="L222">
        <f t="shared" si="6"/>
        <v>0.5</v>
      </c>
      <c r="M222" s="13" t="s">
        <v>117</v>
      </c>
      <c r="N222" s="13" t="s">
        <v>118</v>
      </c>
      <c r="O222" s="13">
        <v>35.651012999999999</v>
      </c>
      <c r="P222" s="13">
        <v>-78.457183999999998</v>
      </c>
      <c r="Q222" s="12"/>
      <c r="R222" s="13">
        <v>0.6</v>
      </c>
      <c r="S222" s="13" t="s">
        <v>119</v>
      </c>
      <c r="T222" s="13">
        <v>5.5</v>
      </c>
      <c r="U222" t="s">
        <v>82</v>
      </c>
      <c r="V222" s="13" t="s">
        <v>83</v>
      </c>
      <c r="W222" s="13" t="s">
        <v>85</v>
      </c>
      <c r="X222" s="13" t="s">
        <v>61</v>
      </c>
      <c r="Y222" s="13" t="s">
        <v>61</v>
      </c>
      <c r="Z222" s="13">
        <v>10</v>
      </c>
      <c r="AA222" s="13">
        <v>1992</v>
      </c>
      <c r="AB222" s="13">
        <v>125</v>
      </c>
      <c r="AC222" s="13" t="s">
        <v>121</v>
      </c>
      <c r="AD222" s="13" t="s">
        <v>61</v>
      </c>
      <c r="AE222" s="13" t="s">
        <v>61</v>
      </c>
      <c r="AF222" s="13">
        <v>4</v>
      </c>
      <c r="AG222" s="13">
        <v>1993</v>
      </c>
      <c r="AH222" s="13" t="s">
        <v>86</v>
      </c>
      <c r="AI222" s="13" t="s">
        <v>87</v>
      </c>
      <c r="AJ222" s="13" t="s">
        <v>88</v>
      </c>
      <c r="AK222" t="s">
        <v>330</v>
      </c>
      <c r="AL222" s="13" t="s">
        <v>61</v>
      </c>
      <c r="AM222" t="s">
        <v>61</v>
      </c>
      <c r="AN222" s="13">
        <v>4</v>
      </c>
      <c r="AO222" s="13">
        <v>1993</v>
      </c>
      <c r="AP222" t="s">
        <v>61</v>
      </c>
      <c r="AQ222" s="13" t="s">
        <v>70</v>
      </c>
      <c r="AR222" s="13" t="s">
        <v>90</v>
      </c>
      <c r="AS222" s="13" t="s">
        <v>61</v>
      </c>
      <c r="AT222" s="13">
        <v>4.5</v>
      </c>
      <c r="AU222" t="s">
        <v>61</v>
      </c>
      <c r="AV222" s="13" t="s">
        <v>61</v>
      </c>
      <c r="AW222" s="13" t="s">
        <v>61</v>
      </c>
      <c r="AX222" s="13" t="s">
        <v>61</v>
      </c>
      <c r="AY222" s="13" t="s">
        <v>61</v>
      </c>
      <c r="AZ222" s="13" t="s">
        <v>61</v>
      </c>
      <c r="BA222" s="13">
        <v>52</v>
      </c>
      <c r="BB222" t="s">
        <v>61</v>
      </c>
      <c r="BC222" s="13">
        <v>169</v>
      </c>
      <c r="BD222" s="13" t="s">
        <v>61</v>
      </c>
      <c r="BE222">
        <v>-1.1786549963416462</v>
      </c>
      <c r="BF222" s="13" t="s">
        <v>61</v>
      </c>
      <c r="BG222" s="13" t="s">
        <v>61</v>
      </c>
      <c r="BH222" s="13" t="s">
        <v>61</v>
      </c>
      <c r="BI222" s="13" t="s">
        <v>61</v>
      </c>
      <c r="BJ222" s="13" t="s">
        <v>61</v>
      </c>
      <c r="BK222" s="13" t="s">
        <v>123</v>
      </c>
    </row>
    <row r="223" spans="1:63" x14ac:dyDescent="0.25">
      <c r="A223">
        <v>222</v>
      </c>
      <c r="B223" s="13" t="s">
        <v>115</v>
      </c>
      <c r="C223" s="13">
        <v>28</v>
      </c>
      <c r="D223" s="13" t="s">
        <v>116</v>
      </c>
      <c r="E223" s="13">
        <v>1996</v>
      </c>
      <c r="F223" t="s">
        <v>340</v>
      </c>
      <c r="G223" t="s">
        <v>289</v>
      </c>
      <c r="H223" s="13">
        <v>4</v>
      </c>
      <c r="I223" s="13" t="s">
        <v>68</v>
      </c>
      <c r="J223" s="13">
        <v>2</v>
      </c>
      <c r="K223" s="13">
        <v>4</v>
      </c>
      <c r="L223">
        <f t="shared" si="6"/>
        <v>0.5</v>
      </c>
      <c r="M223" s="13" t="s">
        <v>117</v>
      </c>
      <c r="N223" s="13" t="s">
        <v>118</v>
      </c>
      <c r="O223" s="13">
        <v>35.651012999999999</v>
      </c>
      <c r="P223" s="13">
        <v>-78.457183999999998</v>
      </c>
      <c r="Q223" s="12"/>
      <c r="R223" s="13">
        <v>0.6</v>
      </c>
      <c r="S223" s="13" t="s">
        <v>119</v>
      </c>
      <c r="T223" s="13">
        <v>5.5</v>
      </c>
      <c r="U223" s="13" t="s">
        <v>81</v>
      </c>
      <c r="V223" s="13" t="s">
        <v>64</v>
      </c>
      <c r="W223" s="13" t="s">
        <v>85</v>
      </c>
      <c r="X223" s="13" t="s">
        <v>61</v>
      </c>
      <c r="Y223" s="13" t="s">
        <v>61</v>
      </c>
      <c r="Z223" s="13">
        <v>10</v>
      </c>
      <c r="AA223" s="13">
        <v>1992</v>
      </c>
      <c r="AB223" s="13">
        <v>30</v>
      </c>
      <c r="AC223" s="13" t="s">
        <v>121</v>
      </c>
      <c r="AD223" s="13" t="s">
        <v>61</v>
      </c>
      <c r="AE223" s="13" t="s">
        <v>61</v>
      </c>
      <c r="AF223" s="13">
        <v>4</v>
      </c>
      <c r="AG223" s="13">
        <v>1993</v>
      </c>
      <c r="AH223" s="13" t="s">
        <v>86</v>
      </c>
      <c r="AI223" s="13" t="s">
        <v>87</v>
      </c>
      <c r="AJ223" s="13" t="s">
        <v>88</v>
      </c>
      <c r="AK223" t="s">
        <v>330</v>
      </c>
      <c r="AL223" s="13" t="s">
        <v>61</v>
      </c>
      <c r="AM223" t="s">
        <v>61</v>
      </c>
      <c r="AN223" s="13">
        <v>4</v>
      </c>
      <c r="AO223" s="13">
        <v>1993</v>
      </c>
      <c r="AP223" t="s">
        <v>61</v>
      </c>
      <c r="AQ223" s="13" t="s">
        <v>70</v>
      </c>
      <c r="AR223" s="13" t="s">
        <v>90</v>
      </c>
      <c r="AS223" s="13" t="s">
        <v>61</v>
      </c>
      <c r="AT223" s="13">
        <v>3.5</v>
      </c>
      <c r="AU223" t="s">
        <v>61</v>
      </c>
      <c r="AV223" s="13" t="s">
        <v>61</v>
      </c>
      <c r="AW223" s="13" t="s">
        <v>61</v>
      </c>
      <c r="AX223" s="13" t="s">
        <v>61</v>
      </c>
      <c r="AY223" s="13" t="s">
        <v>61</v>
      </c>
      <c r="AZ223" s="13" t="s">
        <v>61</v>
      </c>
      <c r="BA223" s="13">
        <v>13</v>
      </c>
      <c r="BB223" t="s">
        <v>61</v>
      </c>
      <c r="BC223" s="13">
        <v>169</v>
      </c>
      <c r="BD223" s="13" t="s">
        <v>61</v>
      </c>
      <c r="BE223">
        <v>-2.5649493574615367</v>
      </c>
      <c r="BF223" s="13" t="s">
        <v>61</v>
      </c>
      <c r="BG223" s="13" t="s">
        <v>61</v>
      </c>
      <c r="BH223" s="13" t="s">
        <v>61</v>
      </c>
      <c r="BI223" s="13" t="s">
        <v>61</v>
      </c>
      <c r="BJ223" s="13" t="s">
        <v>61</v>
      </c>
      <c r="BK223" s="13"/>
    </row>
    <row r="224" spans="1:63" x14ac:dyDescent="0.25">
      <c r="A224">
        <v>223</v>
      </c>
      <c r="B224" s="13" t="s">
        <v>115</v>
      </c>
      <c r="C224" s="13">
        <v>28</v>
      </c>
      <c r="D224" s="13" t="s">
        <v>116</v>
      </c>
      <c r="E224" s="13">
        <v>1996</v>
      </c>
      <c r="F224" t="s">
        <v>340</v>
      </c>
      <c r="G224" t="s">
        <v>289</v>
      </c>
      <c r="H224" s="13">
        <v>4</v>
      </c>
      <c r="I224" s="13" t="s">
        <v>68</v>
      </c>
      <c r="J224" s="13">
        <v>2</v>
      </c>
      <c r="K224" s="13">
        <v>4</v>
      </c>
      <c r="L224">
        <f t="shared" si="6"/>
        <v>0.5</v>
      </c>
      <c r="M224" s="13" t="s">
        <v>117</v>
      </c>
      <c r="N224" s="13" t="s">
        <v>118</v>
      </c>
      <c r="O224" s="13">
        <v>35.651012999999999</v>
      </c>
      <c r="P224" s="13">
        <v>-78.457183999999998</v>
      </c>
      <c r="Q224" s="12"/>
      <c r="R224" s="13">
        <v>0.6</v>
      </c>
      <c r="S224" s="13" t="s">
        <v>119</v>
      </c>
      <c r="T224" s="13">
        <v>5.5</v>
      </c>
      <c r="U224" s="13" t="s">
        <v>344</v>
      </c>
      <c r="V224" s="13" t="s">
        <v>64</v>
      </c>
      <c r="W224" s="13" t="s">
        <v>85</v>
      </c>
      <c r="X224" s="13" t="s">
        <v>61</v>
      </c>
      <c r="Y224" s="13" t="s">
        <v>61</v>
      </c>
      <c r="Z224" s="13">
        <v>10</v>
      </c>
      <c r="AA224" s="13">
        <v>1992</v>
      </c>
      <c r="AB224" s="13">
        <v>45</v>
      </c>
      <c r="AC224" s="13" t="s">
        <v>121</v>
      </c>
      <c r="AD224" s="13" t="s">
        <v>61</v>
      </c>
      <c r="AE224" s="13" t="s">
        <v>61</v>
      </c>
      <c r="AF224" s="13">
        <v>4</v>
      </c>
      <c r="AG224" s="13">
        <v>1993</v>
      </c>
      <c r="AH224" s="13" t="s">
        <v>86</v>
      </c>
      <c r="AI224" s="13" t="s">
        <v>87</v>
      </c>
      <c r="AJ224" s="13" t="s">
        <v>88</v>
      </c>
      <c r="AK224" t="s">
        <v>330</v>
      </c>
      <c r="AL224" s="13" t="s">
        <v>61</v>
      </c>
      <c r="AM224" t="s">
        <v>61</v>
      </c>
      <c r="AN224" s="13">
        <v>4</v>
      </c>
      <c r="AO224" s="13">
        <v>1993</v>
      </c>
      <c r="AP224" t="s">
        <v>61</v>
      </c>
      <c r="AQ224" s="13" t="s">
        <v>70</v>
      </c>
      <c r="AR224" s="13" t="s">
        <v>90</v>
      </c>
      <c r="AS224" s="13" t="s">
        <v>61</v>
      </c>
      <c r="AT224" s="13" t="s">
        <v>61</v>
      </c>
      <c r="AU224" t="s">
        <v>61</v>
      </c>
      <c r="AV224" s="13" t="s">
        <v>61</v>
      </c>
      <c r="AW224" s="13" t="s">
        <v>61</v>
      </c>
      <c r="AX224" s="13" t="s">
        <v>61</v>
      </c>
      <c r="AY224" s="13" t="s">
        <v>61</v>
      </c>
      <c r="AZ224" s="13" t="s">
        <v>61</v>
      </c>
      <c r="BA224" s="13">
        <v>82</v>
      </c>
      <c r="BB224" t="s">
        <v>61</v>
      </c>
      <c r="BC224" s="13">
        <v>169</v>
      </c>
      <c r="BD224" s="13" t="s">
        <v>61</v>
      </c>
      <c r="BE224">
        <v>-0.72317946765882035</v>
      </c>
      <c r="BF224" s="13" t="s">
        <v>61</v>
      </c>
      <c r="BG224" s="13" t="s">
        <v>61</v>
      </c>
      <c r="BH224" s="13" t="s">
        <v>61</v>
      </c>
      <c r="BI224" s="13" t="s">
        <v>61</v>
      </c>
      <c r="BJ224" s="13" t="s">
        <v>61</v>
      </c>
      <c r="BK224" s="13"/>
    </row>
    <row r="225" spans="1:63" x14ac:dyDescent="0.25">
      <c r="A225">
        <v>224</v>
      </c>
      <c r="B225" s="13" t="s">
        <v>115</v>
      </c>
      <c r="C225" s="13">
        <v>28</v>
      </c>
      <c r="D225" s="13" t="s">
        <v>116</v>
      </c>
      <c r="E225" s="13">
        <v>1996</v>
      </c>
      <c r="F225" t="s">
        <v>340</v>
      </c>
      <c r="G225" t="s">
        <v>289</v>
      </c>
      <c r="H225" s="13">
        <v>4</v>
      </c>
      <c r="I225" s="13" t="s">
        <v>68</v>
      </c>
      <c r="J225" s="13">
        <v>2</v>
      </c>
      <c r="K225" s="13">
        <v>4</v>
      </c>
      <c r="L225">
        <f t="shared" si="6"/>
        <v>0.5</v>
      </c>
      <c r="M225" s="13" t="s">
        <v>117</v>
      </c>
      <c r="N225" s="13" t="s">
        <v>118</v>
      </c>
      <c r="O225" s="13">
        <v>35.651012999999999</v>
      </c>
      <c r="P225" s="13">
        <v>-78.457183999999998</v>
      </c>
      <c r="Q225" s="12"/>
      <c r="R225" s="13">
        <v>0.6</v>
      </c>
      <c r="S225" s="13" t="s">
        <v>119</v>
      </c>
      <c r="T225" s="13">
        <v>5.5</v>
      </c>
      <c r="U225" s="13" t="s">
        <v>91</v>
      </c>
      <c r="V225" s="13" t="s">
        <v>64</v>
      </c>
      <c r="W225" s="13" t="s">
        <v>85</v>
      </c>
      <c r="X225" s="13" t="s">
        <v>61</v>
      </c>
      <c r="Y225" s="13" t="s">
        <v>61</v>
      </c>
      <c r="Z225" s="13">
        <v>10</v>
      </c>
      <c r="AA225" s="13">
        <v>1992</v>
      </c>
      <c r="AB225" s="13">
        <v>30</v>
      </c>
      <c r="AC225" s="13" t="s">
        <v>121</v>
      </c>
      <c r="AD225" s="13" t="s">
        <v>61</v>
      </c>
      <c r="AE225" s="13" t="s">
        <v>61</v>
      </c>
      <c r="AF225" s="13">
        <v>4</v>
      </c>
      <c r="AG225" s="13">
        <v>1993</v>
      </c>
      <c r="AH225" s="13" t="s">
        <v>86</v>
      </c>
      <c r="AI225" s="13" t="s">
        <v>87</v>
      </c>
      <c r="AJ225" s="13" t="s">
        <v>88</v>
      </c>
      <c r="AK225" t="s">
        <v>330</v>
      </c>
      <c r="AL225" s="13" t="s">
        <v>61</v>
      </c>
      <c r="AM225" t="s">
        <v>61</v>
      </c>
      <c r="AN225" s="13">
        <v>4</v>
      </c>
      <c r="AO225" s="13">
        <v>1993</v>
      </c>
      <c r="AP225" t="s">
        <v>61</v>
      </c>
      <c r="AQ225" s="13" t="s">
        <v>70</v>
      </c>
      <c r="AR225" s="13" t="s">
        <v>90</v>
      </c>
      <c r="AS225" s="13" t="s">
        <v>61</v>
      </c>
      <c r="AT225" s="13">
        <v>2.2000000000000002</v>
      </c>
      <c r="AU225" t="s">
        <v>61</v>
      </c>
      <c r="AV225" s="13" t="s">
        <v>61</v>
      </c>
      <c r="AW225" s="13" t="s">
        <v>61</v>
      </c>
      <c r="AX225" s="13" t="s">
        <v>61</v>
      </c>
      <c r="AY225" s="13" t="s">
        <v>61</v>
      </c>
      <c r="AZ225" s="13" t="s">
        <v>61</v>
      </c>
      <c r="BA225" s="13">
        <v>29</v>
      </c>
      <c r="BB225" t="s">
        <v>61</v>
      </c>
      <c r="BC225" s="13">
        <v>169</v>
      </c>
      <c r="BD225" s="13" t="s">
        <v>61</v>
      </c>
      <c r="BE225">
        <v>-1.7626028849365996</v>
      </c>
      <c r="BF225" s="13" t="s">
        <v>61</v>
      </c>
      <c r="BG225" s="13" t="s">
        <v>61</v>
      </c>
      <c r="BH225" s="13" t="s">
        <v>61</v>
      </c>
      <c r="BI225" s="13" t="s">
        <v>61</v>
      </c>
      <c r="BJ225" s="13" t="s">
        <v>61</v>
      </c>
      <c r="BK225" s="13"/>
    </row>
    <row r="226" spans="1:63" x14ac:dyDescent="0.25">
      <c r="A226">
        <v>225</v>
      </c>
      <c r="B226" s="13" t="s">
        <v>115</v>
      </c>
      <c r="C226" s="13">
        <v>28</v>
      </c>
      <c r="D226" s="13" t="s">
        <v>116</v>
      </c>
      <c r="E226" s="13">
        <v>1996</v>
      </c>
      <c r="F226" t="s">
        <v>340</v>
      </c>
      <c r="G226" t="s">
        <v>289</v>
      </c>
      <c r="H226" s="13">
        <v>4</v>
      </c>
      <c r="I226" s="13" t="s">
        <v>68</v>
      </c>
      <c r="J226" s="13">
        <v>2</v>
      </c>
      <c r="K226" s="13">
        <v>4</v>
      </c>
      <c r="L226">
        <f t="shared" si="6"/>
        <v>0.5</v>
      </c>
      <c r="M226" s="13" t="s">
        <v>117</v>
      </c>
      <c r="N226" s="13" t="s">
        <v>118</v>
      </c>
      <c r="O226" s="13">
        <v>35.651012999999999</v>
      </c>
      <c r="P226" s="13">
        <v>-78.457183999999998</v>
      </c>
      <c r="Q226" s="12"/>
      <c r="R226" s="13">
        <v>0.6</v>
      </c>
      <c r="S226" s="13" t="s">
        <v>119</v>
      </c>
      <c r="T226" s="13">
        <v>5.5</v>
      </c>
      <c r="U226" t="s">
        <v>82</v>
      </c>
      <c r="V226" s="13" t="s">
        <v>83</v>
      </c>
      <c r="W226" s="13" t="s">
        <v>85</v>
      </c>
      <c r="X226" s="13" t="s">
        <v>61</v>
      </c>
      <c r="Y226" s="13" t="s">
        <v>61</v>
      </c>
      <c r="Z226" s="13">
        <v>10</v>
      </c>
      <c r="AA226" s="13">
        <v>1992</v>
      </c>
      <c r="AB226" s="13">
        <v>125</v>
      </c>
      <c r="AC226" s="13" t="s">
        <v>121</v>
      </c>
      <c r="AD226" s="13" t="s">
        <v>61</v>
      </c>
      <c r="AE226" s="13" t="s">
        <v>61</v>
      </c>
      <c r="AF226" s="13">
        <v>4</v>
      </c>
      <c r="AG226" s="13">
        <v>1993</v>
      </c>
      <c r="AH226" s="13" t="s">
        <v>86</v>
      </c>
      <c r="AI226" s="13" t="s">
        <v>87</v>
      </c>
      <c r="AJ226" s="13" t="s">
        <v>88</v>
      </c>
      <c r="AK226" t="s">
        <v>330</v>
      </c>
      <c r="AL226" s="13" t="s">
        <v>61</v>
      </c>
      <c r="AM226" t="s">
        <v>61</v>
      </c>
      <c r="AN226" s="13">
        <v>4</v>
      </c>
      <c r="AO226" s="13">
        <v>1993</v>
      </c>
      <c r="AP226" t="s">
        <v>61</v>
      </c>
      <c r="AQ226" s="13" t="s">
        <v>70</v>
      </c>
      <c r="AR226" s="13" t="s">
        <v>90</v>
      </c>
      <c r="AS226" s="13" t="s">
        <v>61</v>
      </c>
      <c r="AT226" s="13">
        <v>4.5</v>
      </c>
      <c r="AU226" t="s">
        <v>61</v>
      </c>
      <c r="AV226" s="13" t="s">
        <v>61</v>
      </c>
      <c r="AW226" s="13" t="s">
        <v>61</v>
      </c>
      <c r="AX226" s="13" t="s">
        <v>61</v>
      </c>
      <c r="AY226" s="13" t="s">
        <v>61</v>
      </c>
      <c r="AZ226" s="13" t="s">
        <v>61</v>
      </c>
      <c r="BA226" s="13">
        <v>0</v>
      </c>
      <c r="BB226" t="s">
        <v>61</v>
      </c>
      <c r="BC226" s="13">
        <v>40</v>
      </c>
      <c r="BD226" s="13" t="s">
        <v>61</v>
      </c>
      <c r="BE226" s="17" t="s">
        <v>61</v>
      </c>
      <c r="BF226" s="13" t="s">
        <v>61</v>
      </c>
      <c r="BG226" s="13" t="s">
        <v>61</v>
      </c>
      <c r="BH226" s="13" t="s">
        <v>61</v>
      </c>
      <c r="BI226" s="13" t="s">
        <v>61</v>
      </c>
      <c r="BJ226" s="13" t="s">
        <v>61</v>
      </c>
      <c r="BK226" s="13" t="s">
        <v>124</v>
      </c>
    </row>
    <row r="227" spans="1:63" x14ac:dyDescent="0.25">
      <c r="A227">
        <v>226</v>
      </c>
      <c r="B227" s="13" t="s">
        <v>115</v>
      </c>
      <c r="C227" s="13">
        <v>28</v>
      </c>
      <c r="D227" s="13" t="s">
        <v>116</v>
      </c>
      <c r="E227" s="13">
        <v>1996</v>
      </c>
      <c r="F227" t="s">
        <v>340</v>
      </c>
      <c r="G227" t="s">
        <v>289</v>
      </c>
      <c r="H227" s="13">
        <v>4</v>
      </c>
      <c r="I227" s="13" t="s">
        <v>68</v>
      </c>
      <c r="J227" s="13">
        <v>2</v>
      </c>
      <c r="K227" s="13">
        <v>4</v>
      </c>
      <c r="L227">
        <f t="shared" si="6"/>
        <v>0.5</v>
      </c>
      <c r="M227" s="13" t="s">
        <v>117</v>
      </c>
      <c r="N227" s="13" t="s">
        <v>118</v>
      </c>
      <c r="O227" s="13">
        <v>35.651012999999999</v>
      </c>
      <c r="P227" s="13">
        <v>-78.457183999999998</v>
      </c>
      <c r="Q227" s="12"/>
      <c r="R227" s="13">
        <v>0.6</v>
      </c>
      <c r="S227" s="13" t="s">
        <v>119</v>
      </c>
      <c r="T227" s="13">
        <v>5.5</v>
      </c>
      <c r="U227" s="13" t="s">
        <v>81</v>
      </c>
      <c r="V227" s="13" t="s">
        <v>64</v>
      </c>
      <c r="W227" s="13" t="s">
        <v>85</v>
      </c>
      <c r="X227" s="13" t="s">
        <v>61</v>
      </c>
      <c r="Y227" s="13" t="s">
        <v>61</v>
      </c>
      <c r="Z227" s="13">
        <v>10</v>
      </c>
      <c r="AA227" s="13">
        <v>1992</v>
      </c>
      <c r="AB227" s="13">
        <v>30</v>
      </c>
      <c r="AC227" s="13" t="s">
        <v>121</v>
      </c>
      <c r="AD227" s="13" t="s">
        <v>61</v>
      </c>
      <c r="AE227" s="13" t="s">
        <v>61</v>
      </c>
      <c r="AF227" s="13">
        <v>4</v>
      </c>
      <c r="AG227" s="13">
        <v>1993</v>
      </c>
      <c r="AH227" s="13" t="s">
        <v>86</v>
      </c>
      <c r="AI227" s="13" t="s">
        <v>87</v>
      </c>
      <c r="AJ227" s="13" t="s">
        <v>88</v>
      </c>
      <c r="AK227" t="s">
        <v>330</v>
      </c>
      <c r="AL227" s="13" t="s">
        <v>61</v>
      </c>
      <c r="AM227" t="s">
        <v>61</v>
      </c>
      <c r="AN227" s="13">
        <v>4</v>
      </c>
      <c r="AO227" s="13">
        <v>1993</v>
      </c>
      <c r="AP227" t="s">
        <v>61</v>
      </c>
      <c r="AQ227" s="13" t="s">
        <v>70</v>
      </c>
      <c r="AR227" s="13" t="s">
        <v>90</v>
      </c>
      <c r="AS227" s="13" t="s">
        <v>61</v>
      </c>
      <c r="AT227" s="13">
        <v>3.5</v>
      </c>
      <c r="AU227" t="s">
        <v>61</v>
      </c>
      <c r="AV227" s="13" t="s">
        <v>61</v>
      </c>
      <c r="AW227" s="13" t="s">
        <v>61</v>
      </c>
      <c r="AX227" s="13" t="s">
        <v>61</v>
      </c>
      <c r="AY227" s="13" t="s">
        <v>61</v>
      </c>
      <c r="AZ227" s="13" t="s">
        <v>61</v>
      </c>
      <c r="BA227" s="13">
        <v>2</v>
      </c>
      <c r="BB227" t="s">
        <v>61</v>
      </c>
      <c r="BC227" s="13">
        <v>40</v>
      </c>
      <c r="BD227" s="13" t="s">
        <v>61</v>
      </c>
      <c r="BE227">
        <v>-2.9957322735539909</v>
      </c>
      <c r="BF227" s="13" t="s">
        <v>61</v>
      </c>
      <c r="BG227" s="13" t="s">
        <v>61</v>
      </c>
      <c r="BH227" s="13" t="s">
        <v>61</v>
      </c>
      <c r="BI227" s="13" t="s">
        <v>61</v>
      </c>
      <c r="BJ227" s="13" t="s">
        <v>61</v>
      </c>
      <c r="BK227" s="13"/>
    </row>
    <row r="228" spans="1:63" x14ac:dyDescent="0.25">
      <c r="A228">
        <v>227</v>
      </c>
      <c r="B228" s="13" t="s">
        <v>115</v>
      </c>
      <c r="C228" s="13">
        <v>28</v>
      </c>
      <c r="D228" s="13" t="s">
        <v>116</v>
      </c>
      <c r="E228" s="13">
        <v>1996</v>
      </c>
      <c r="F228" t="s">
        <v>340</v>
      </c>
      <c r="G228" t="s">
        <v>289</v>
      </c>
      <c r="H228" s="13">
        <v>4</v>
      </c>
      <c r="I228" s="13" t="s">
        <v>68</v>
      </c>
      <c r="J228" s="13">
        <v>2</v>
      </c>
      <c r="K228" s="13">
        <v>4</v>
      </c>
      <c r="L228">
        <f t="shared" si="6"/>
        <v>0.5</v>
      </c>
      <c r="M228" s="13" t="s">
        <v>117</v>
      </c>
      <c r="N228" s="13" t="s">
        <v>118</v>
      </c>
      <c r="O228" s="13">
        <v>35.651012999999999</v>
      </c>
      <c r="P228" s="13">
        <v>-78.457183999999998</v>
      </c>
      <c r="Q228" s="12"/>
      <c r="R228" s="13">
        <v>0.6</v>
      </c>
      <c r="S228" s="13" t="s">
        <v>119</v>
      </c>
      <c r="T228" s="13">
        <v>5.5</v>
      </c>
      <c r="U228" s="13" t="s">
        <v>344</v>
      </c>
      <c r="V228" s="13" t="s">
        <v>64</v>
      </c>
      <c r="W228" s="13" t="s">
        <v>85</v>
      </c>
      <c r="X228" s="13" t="s">
        <v>61</v>
      </c>
      <c r="Y228" s="13" t="s">
        <v>61</v>
      </c>
      <c r="Z228" s="13">
        <v>10</v>
      </c>
      <c r="AA228" s="13">
        <v>1992</v>
      </c>
      <c r="AB228" s="13">
        <v>45</v>
      </c>
      <c r="AC228" s="13" t="s">
        <v>121</v>
      </c>
      <c r="AD228" s="13" t="s">
        <v>61</v>
      </c>
      <c r="AE228" s="13" t="s">
        <v>61</v>
      </c>
      <c r="AF228" s="13">
        <v>4</v>
      </c>
      <c r="AG228" s="13">
        <v>1993</v>
      </c>
      <c r="AH228" s="13" t="s">
        <v>86</v>
      </c>
      <c r="AI228" s="13" t="s">
        <v>87</v>
      </c>
      <c r="AJ228" s="13" t="s">
        <v>88</v>
      </c>
      <c r="AK228" t="s">
        <v>330</v>
      </c>
      <c r="AL228" s="13" t="s">
        <v>61</v>
      </c>
      <c r="AM228" t="s">
        <v>61</v>
      </c>
      <c r="AN228" s="13">
        <v>4</v>
      </c>
      <c r="AO228" s="13">
        <v>1993</v>
      </c>
      <c r="AP228" t="s">
        <v>61</v>
      </c>
      <c r="AQ228" s="13" t="s">
        <v>70</v>
      </c>
      <c r="AR228" s="13" t="s">
        <v>90</v>
      </c>
      <c r="AS228" s="13" t="s">
        <v>61</v>
      </c>
      <c r="AT228" s="13" t="s">
        <v>61</v>
      </c>
      <c r="AU228" t="s">
        <v>61</v>
      </c>
      <c r="AV228" s="13" t="s">
        <v>61</v>
      </c>
      <c r="AW228" s="13" t="s">
        <v>61</v>
      </c>
      <c r="AX228" s="13" t="s">
        <v>61</v>
      </c>
      <c r="AY228" s="13" t="s">
        <v>61</v>
      </c>
      <c r="AZ228" s="13" t="s">
        <v>61</v>
      </c>
      <c r="BA228" s="13">
        <v>15</v>
      </c>
      <c r="BB228" t="s">
        <v>61</v>
      </c>
      <c r="BC228" s="13">
        <v>40</v>
      </c>
      <c r="BD228" s="13" t="s">
        <v>61</v>
      </c>
      <c r="BE228">
        <v>-0.98082925301172619</v>
      </c>
      <c r="BF228" s="13" t="s">
        <v>61</v>
      </c>
      <c r="BG228" s="13" t="s">
        <v>61</v>
      </c>
      <c r="BH228" s="13" t="s">
        <v>61</v>
      </c>
      <c r="BI228" s="13" t="s">
        <v>61</v>
      </c>
      <c r="BJ228" s="13" t="s">
        <v>61</v>
      </c>
      <c r="BK228" s="13"/>
    </row>
    <row r="229" spans="1:63" x14ac:dyDescent="0.25">
      <c r="A229">
        <v>228</v>
      </c>
      <c r="B229" s="13" t="s">
        <v>115</v>
      </c>
      <c r="C229" s="13">
        <v>28</v>
      </c>
      <c r="D229" s="13" t="s">
        <v>116</v>
      </c>
      <c r="E229" s="13">
        <v>1996</v>
      </c>
      <c r="F229" t="s">
        <v>340</v>
      </c>
      <c r="G229" t="s">
        <v>289</v>
      </c>
      <c r="H229" s="13">
        <v>4</v>
      </c>
      <c r="I229" s="13" t="s">
        <v>68</v>
      </c>
      <c r="J229" s="13">
        <v>2</v>
      </c>
      <c r="K229" s="13">
        <v>4</v>
      </c>
      <c r="L229">
        <f t="shared" si="6"/>
        <v>0.5</v>
      </c>
      <c r="M229" s="13" t="s">
        <v>117</v>
      </c>
      <c r="N229" s="13" t="s">
        <v>118</v>
      </c>
      <c r="O229" s="13">
        <v>35.651012999999999</v>
      </c>
      <c r="P229" s="13">
        <v>-78.457183999999998</v>
      </c>
      <c r="Q229" s="12"/>
      <c r="R229" s="13">
        <v>0.6</v>
      </c>
      <c r="S229" s="13" t="s">
        <v>119</v>
      </c>
      <c r="T229" s="13">
        <v>5.5</v>
      </c>
      <c r="U229" s="13" t="s">
        <v>91</v>
      </c>
      <c r="V229" s="13" t="s">
        <v>64</v>
      </c>
      <c r="W229" s="13" t="s">
        <v>85</v>
      </c>
      <c r="X229" s="13" t="s">
        <v>61</v>
      </c>
      <c r="Y229" s="13" t="s">
        <v>61</v>
      </c>
      <c r="Z229" s="13">
        <v>10</v>
      </c>
      <c r="AA229" s="13">
        <v>1992</v>
      </c>
      <c r="AB229" s="13">
        <v>30</v>
      </c>
      <c r="AC229" s="13" t="s">
        <v>121</v>
      </c>
      <c r="AD229" s="13" t="s">
        <v>61</v>
      </c>
      <c r="AE229" s="13" t="s">
        <v>61</v>
      </c>
      <c r="AF229" s="13">
        <v>4</v>
      </c>
      <c r="AG229" s="13">
        <v>1993</v>
      </c>
      <c r="AH229" s="13" t="s">
        <v>86</v>
      </c>
      <c r="AI229" s="13" t="s">
        <v>87</v>
      </c>
      <c r="AJ229" s="13" t="s">
        <v>88</v>
      </c>
      <c r="AK229" t="s">
        <v>330</v>
      </c>
      <c r="AL229" s="13" t="s">
        <v>61</v>
      </c>
      <c r="AM229" t="s">
        <v>61</v>
      </c>
      <c r="AN229" s="13">
        <v>4</v>
      </c>
      <c r="AO229" s="13">
        <v>1993</v>
      </c>
      <c r="AP229" t="s">
        <v>61</v>
      </c>
      <c r="AQ229" s="13" t="s">
        <v>70</v>
      </c>
      <c r="AR229" s="13" t="s">
        <v>90</v>
      </c>
      <c r="AS229" s="13" t="s">
        <v>61</v>
      </c>
      <c r="AT229" s="13">
        <v>2.2000000000000002</v>
      </c>
      <c r="AU229" t="s">
        <v>61</v>
      </c>
      <c r="AV229" s="13" t="s">
        <v>61</v>
      </c>
      <c r="AW229" s="13" t="s">
        <v>61</v>
      </c>
      <c r="AX229" s="13" t="s">
        <v>61</v>
      </c>
      <c r="AY229" s="13" t="s">
        <v>61</v>
      </c>
      <c r="AZ229" s="13" t="s">
        <v>61</v>
      </c>
      <c r="BA229" s="13">
        <v>5</v>
      </c>
      <c r="BB229" t="s">
        <v>61</v>
      </c>
      <c r="BC229" s="13">
        <v>40</v>
      </c>
      <c r="BD229" s="13" t="s">
        <v>61</v>
      </c>
      <c r="BE229">
        <v>-2.0794415416798357</v>
      </c>
      <c r="BF229" s="13" t="s">
        <v>61</v>
      </c>
      <c r="BG229" s="13" t="s">
        <v>61</v>
      </c>
      <c r="BH229" s="13" t="s">
        <v>61</v>
      </c>
      <c r="BI229" s="13" t="s">
        <v>61</v>
      </c>
      <c r="BJ229" s="13" t="s">
        <v>61</v>
      </c>
      <c r="BK229" s="13"/>
    </row>
    <row r="230" spans="1:63" x14ac:dyDescent="0.25">
      <c r="A230">
        <v>229</v>
      </c>
      <c r="B230" s="13" t="s">
        <v>115</v>
      </c>
      <c r="C230" s="13">
        <v>28</v>
      </c>
      <c r="D230" s="13" t="s">
        <v>116</v>
      </c>
      <c r="E230" s="13">
        <v>1996</v>
      </c>
      <c r="F230" t="s">
        <v>340</v>
      </c>
      <c r="G230" t="s">
        <v>289</v>
      </c>
      <c r="H230" s="13">
        <v>4</v>
      </c>
      <c r="I230" s="13" t="s">
        <v>68</v>
      </c>
      <c r="J230" s="13">
        <v>2</v>
      </c>
      <c r="K230" s="13">
        <v>4</v>
      </c>
      <c r="L230">
        <f t="shared" si="6"/>
        <v>0.5</v>
      </c>
      <c r="M230" s="13" t="s">
        <v>117</v>
      </c>
      <c r="N230" s="13" t="s">
        <v>118</v>
      </c>
      <c r="O230" s="13">
        <v>35.651012999999999</v>
      </c>
      <c r="P230" s="13">
        <v>-78.457183999999998</v>
      </c>
      <c r="Q230" s="12"/>
      <c r="R230" s="13">
        <v>0.6</v>
      </c>
      <c r="S230" s="13" t="s">
        <v>119</v>
      </c>
      <c r="T230" s="13">
        <v>5.5</v>
      </c>
      <c r="U230" t="s">
        <v>82</v>
      </c>
      <c r="V230" s="13" t="s">
        <v>83</v>
      </c>
      <c r="W230" s="13" t="s">
        <v>85</v>
      </c>
      <c r="X230" s="13" t="s">
        <v>61</v>
      </c>
      <c r="Y230" s="13" t="s">
        <v>61</v>
      </c>
      <c r="Z230" s="13">
        <v>10</v>
      </c>
      <c r="AA230" s="13">
        <v>1992</v>
      </c>
      <c r="AB230" s="13">
        <v>125</v>
      </c>
      <c r="AC230" s="13" t="s">
        <v>121</v>
      </c>
      <c r="AD230" s="13" t="s">
        <v>61</v>
      </c>
      <c r="AE230" s="13" t="s">
        <v>61</v>
      </c>
      <c r="AF230" s="13">
        <v>4</v>
      </c>
      <c r="AG230" s="13">
        <v>1993</v>
      </c>
      <c r="AH230" s="13" t="s">
        <v>86</v>
      </c>
      <c r="AI230" s="13" t="s">
        <v>87</v>
      </c>
      <c r="AJ230" s="13" t="s">
        <v>68</v>
      </c>
      <c r="AK230" t="s">
        <v>330</v>
      </c>
      <c r="AL230" s="13" t="s">
        <v>61</v>
      </c>
      <c r="AM230" t="s">
        <v>61</v>
      </c>
      <c r="AN230" s="13">
        <v>4</v>
      </c>
      <c r="AO230" s="13">
        <v>1993</v>
      </c>
      <c r="AP230" t="s">
        <v>61</v>
      </c>
      <c r="AQ230" s="13" t="s">
        <v>70</v>
      </c>
      <c r="AR230" s="13" t="s">
        <v>90</v>
      </c>
      <c r="AS230" s="13" t="s">
        <v>61</v>
      </c>
      <c r="AT230" s="13">
        <v>4.5</v>
      </c>
      <c r="AU230" t="s">
        <v>61</v>
      </c>
      <c r="AV230" s="13" t="s">
        <v>61</v>
      </c>
      <c r="AW230" s="13" t="s">
        <v>61</v>
      </c>
      <c r="AX230" s="13" t="s">
        <v>61</v>
      </c>
      <c r="AY230" s="13" t="s">
        <v>61</v>
      </c>
      <c r="AZ230" s="13" t="s">
        <v>61</v>
      </c>
      <c r="BA230" s="13">
        <v>75</v>
      </c>
      <c r="BB230" t="s">
        <v>61</v>
      </c>
      <c r="BC230" s="13">
        <v>196</v>
      </c>
      <c r="BD230" s="13" t="s">
        <v>61</v>
      </c>
      <c r="BE230">
        <v>-0.9606265456942068</v>
      </c>
      <c r="BF230" s="13" t="s">
        <v>61</v>
      </c>
      <c r="BG230" s="13" t="s">
        <v>61</v>
      </c>
      <c r="BH230" s="13" t="s">
        <v>61</v>
      </c>
      <c r="BI230" s="13" t="s">
        <v>61</v>
      </c>
      <c r="BJ230" s="13" t="s">
        <v>61</v>
      </c>
      <c r="BK230" s="13" t="s">
        <v>125</v>
      </c>
    </row>
    <row r="231" spans="1:63" x14ac:dyDescent="0.25">
      <c r="A231">
        <v>230</v>
      </c>
      <c r="B231" s="13" t="s">
        <v>115</v>
      </c>
      <c r="C231" s="13">
        <v>28</v>
      </c>
      <c r="D231" s="13" t="s">
        <v>116</v>
      </c>
      <c r="E231" s="13">
        <v>1996</v>
      </c>
      <c r="F231" t="s">
        <v>340</v>
      </c>
      <c r="G231" t="s">
        <v>289</v>
      </c>
      <c r="H231" s="13">
        <v>4</v>
      </c>
      <c r="I231" s="13" t="s">
        <v>68</v>
      </c>
      <c r="J231" s="13">
        <v>2</v>
      </c>
      <c r="K231" s="13">
        <v>4</v>
      </c>
      <c r="L231">
        <f t="shared" si="6"/>
        <v>0.5</v>
      </c>
      <c r="M231" s="13" t="s">
        <v>117</v>
      </c>
      <c r="N231" s="13" t="s">
        <v>118</v>
      </c>
      <c r="O231" s="13">
        <v>35.651012999999999</v>
      </c>
      <c r="P231" s="13">
        <v>-78.457183999999998</v>
      </c>
      <c r="Q231" s="12"/>
      <c r="R231" s="13">
        <v>0.6</v>
      </c>
      <c r="S231" s="13" t="s">
        <v>119</v>
      </c>
      <c r="T231" s="13">
        <v>5.5</v>
      </c>
      <c r="U231" s="13" t="s">
        <v>81</v>
      </c>
      <c r="V231" s="13" t="s">
        <v>64</v>
      </c>
      <c r="W231" s="13" t="s">
        <v>85</v>
      </c>
      <c r="X231" s="13" t="s">
        <v>61</v>
      </c>
      <c r="Y231" s="13" t="s">
        <v>61</v>
      </c>
      <c r="Z231" s="13">
        <v>10</v>
      </c>
      <c r="AA231" s="13">
        <v>1992</v>
      </c>
      <c r="AB231" s="13">
        <v>30</v>
      </c>
      <c r="AC231" s="13" t="s">
        <v>121</v>
      </c>
      <c r="AD231" s="13" t="s">
        <v>61</v>
      </c>
      <c r="AE231" s="13" t="s">
        <v>61</v>
      </c>
      <c r="AF231" s="13">
        <v>4</v>
      </c>
      <c r="AG231" s="13">
        <v>1993</v>
      </c>
      <c r="AH231" s="13" t="s">
        <v>86</v>
      </c>
      <c r="AI231" s="13" t="s">
        <v>87</v>
      </c>
      <c r="AJ231" s="13" t="s">
        <v>68</v>
      </c>
      <c r="AK231" t="s">
        <v>330</v>
      </c>
      <c r="AL231" s="13" t="s">
        <v>61</v>
      </c>
      <c r="AM231" t="s">
        <v>61</v>
      </c>
      <c r="AN231" s="13">
        <v>4</v>
      </c>
      <c r="AO231" s="13">
        <v>1993</v>
      </c>
      <c r="AP231" t="s">
        <v>61</v>
      </c>
      <c r="AQ231" s="13" t="s">
        <v>70</v>
      </c>
      <c r="AR231" s="13" t="s">
        <v>90</v>
      </c>
      <c r="AS231" s="13" t="s">
        <v>61</v>
      </c>
      <c r="AT231" s="13">
        <v>3.5</v>
      </c>
      <c r="AU231" t="s">
        <v>61</v>
      </c>
      <c r="AV231" s="13" t="s">
        <v>61</v>
      </c>
      <c r="AW231" s="13" t="s">
        <v>61</v>
      </c>
      <c r="AX231" s="13" t="s">
        <v>61</v>
      </c>
      <c r="AY231" s="13" t="s">
        <v>61</v>
      </c>
      <c r="AZ231" s="13" t="s">
        <v>61</v>
      </c>
      <c r="BA231" s="13">
        <v>148</v>
      </c>
      <c r="BB231" t="s">
        <v>61</v>
      </c>
      <c r="BC231" s="13">
        <v>196</v>
      </c>
      <c r="BD231" s="13" t="s">
        <v>61</v>
      </c>
      <c r="BE231">
        <v>-0.28090238546640223</v>
      </c>
      <c r="BF231" s="13" t="s">
        <v>61</v>
      </c>
      <c r="BG231" s="13" t="s">
        <v>61</v>
      </c>
      <c r="BH231" s="13" t="s">
        <v>61</v>
      </c>
      <c r="BI231" s="13" t="s">
        <v>61</v>
      </c>
      <c r="BJ231" s="13" t="s">
        <v>61</v>
      </c>
      <c r="BK231" s="13"/>
    </row>
    <row r="232" spans="1:63" x14ac:dyDescent="0.25">
      <c r="A232">
        <v>231</v>
      </c>
      <c r="B232" s="13" t="s">
        <v>115</v>
      </c>
      <c r="C232" s="13">
        <v>28</v>
      </c>
      <c r="D232" s="13" t="s">
        <v>116</v>
      </c>
      <c r="E232" s="13">
        <v>1996</v>
      </c>
      <c r="F232" t="s">
        <v>340</v>
      </c>
      <c r="G232" t="s">
        <v>289</v>
      </c>
      <c r="H232" s="13">
        <v>4</v>
      </c>
      <c r="I232" s="13" t="s">
        <v>68</v>
      </c>
      <c r="J232" s="13">
        <v>2</v>
      </c>
      <c r="K232" s="13">
        <v>4</v>
      </c>
      <c r="L232">
        <f t="shared" si="6"/>
        <v>0.5</v>
      </c>
      <c r="M232" s="13" t="s">
        <v>117</v>
      </c>
      <c r="N232" s="13" t="s">
        <v>118</v>
      </c>
      <c r="O232" s="13">
        <v>35.651012999999999</v>
      </c>
      <c r="P232" s="13">
        <v>-78.457183999999998</v>
      </c>
      <c r="Q232" s="12"/>
      <c r="R232" s="13">
        <v>0.6</v>
      </c>
      <c r="S232" s="13" t="s">
        <v>119</v>
      </c>
      <c r="T232" s="13">
        <v>5.5</v>
      </c>
      <c r="U232" s="13" t="s">
        <v>344</v>
      </c>
      <c r="V232" s="13" t="s">
        <v>64</v>
      </c>
      <c r="W232" s="13" t="s">
        <v>85</v>
      </c>
      <c r="X232" s="13" t="s">
        <v>61</v>
      </c>
      <c r="Y232" s="13" t="s">
        <v>61</v>
      </c>
      <c r="Z232" s="13">
        <v>10</v>
      </c>
      <c r="AA232" s="13">
        <v>1992</v>
      </c>
      <c r="AB232" s="13">
        <v>45</v>
      </c>
      <c r="AC232" s="13" t="s">
        <v>121</v>
      </c>
      <c r="AD232" s="13" t="s">
        <v>61</v>
      </c>
      <c r="AE232" s="13" t="s">
        <v>61</v>
      </c>
      <c r="AF232" s="13">
        <v>4</v>
      </c>
      <c r="AG232" s="13">
        <v>1993</v>
      </c>
      <c r="AH232" s="13" t="s">
        <v>86</v>
      </c>
      <c r="AI232" s="13" t="s">
        <v>87</v>
      </c>
      <c r="AJ232" s="13" t="s">
        <v>68</v>
      </c>
      <c r="AK232" t="s">
        <v>330</v>
      </c>
      <c r="AL232" s="13" t="s">
        <v>61</v>
      </c>
      <c r="AM232" t="s">
        <v>61</v>
      </c>
      <c r="AN232" s="13">
        <v>4</v>
      </c>
      <c r="AO232" s="13">
        <v>1993</v>
      </c>
      <c r="AP232" t="s">
        <v>61</v>
      </c>
      <c r="AQ232" s="13" t="s">
        <v>70</v>
      </c>
      <c r="AR232" s="13" t="s">
        <v>90</v>
      </c>
      <c r="AS232" s="13" t="s">
        <v>61</v>
      </c>
      <c r="AT232" s="13" t="s">
        <v>61</v>
      </c>
      <c r="AU232" t="s">
        <v>61</v>
      </c>
      <c r="AV232" s="13" t="s">
        <v>61</v>
      </c>
      <c r="AW232" s="13" t="s">
        <v>61</v>
      </c>
      <c r="AX232" s="13" t="s">
        <v>61</v>
      </c>
      <c r="AY232" s="13" t="s">
        <v>61</v>
      </c>
      <c r="AZ232" s="13" t="s">
        <v>61</v>
      </c>
      <c r="BA232" s="13">
        <v>131</v>
      </c>
      <c r="BB232" t="s">
        <v>61</v>
      </c>
      <c r="BC232" s="13">
        <v>196</v>
      </c>
      <c r="BD232" s="13" t="s">
        <v>61</v>
      </c>
      <c r="BE232">
        <v>-0.40291733602936564</v>
      </c>
      <c r="BF232" s="13" t="s">
        <v>61</v>
      </c>
      <c r="BG232" s="13" t="s">
        <v>61</v>
      </c>
      <c r="BH232" s="13" t="s">
        <v>61</v>
      </c>
      <c r="BI232" s="13" t="s">
        <v>61</v>
      </c>
      <c r="BJ232" s="13" t="s">
        <v>61</v>
      </c>
      <c r="BK232" s="13"/>
    </row>
    <row r="233" spans="1:63" x14ac:dyDescent="0.25">
      <c r="A233">
        <v>232</v>
      </c>
      <c r="B233" s="13" t="s">
        <v>115</v>
      </c>
      <c r="C233" s="13">
        <v>28</v>
      </c>
      <c r="D233" s="13" t="s">
        <v>116</v>
      </c>
      <c r="E233" s="13">
        <v>1996</v>
      </c>
      <c r="F233" t="s">
        <v>340</v>
      </c>
      <c r="G233" t="s">
        <v>289</v>
      </c>
      <c r="H233" s="13">
        <v>4</v>
      </c>
      <c r="I233" s="13" t="s">
        <v>68</v>
      </c>
      <c r="J233" s="13">
        <v>2</v>
      </c>
      <c r="K233" s="13">
        <v>4</v>
      </c>
      <c r="L233">
        <f t="shared" si="6"/>
        <v>0.5</v>
      </c>
      <c r="M233" s="13" t="s">
        <v>117</v>
      </c>
      <c r="N233" s="13" t="s">
        <v>118</v>
      </c>
      <c r="O233" s="13">
        <v>35.651012999999999</v>
      </c>
      <c r="P233" s="13">
        <v>-78.457183999999998</v>
      </c>
      <c r="Q233" s="12"/>
      <c r="R233" s="13">
        <v>0.6</v>
      </c>
      <c r="S233" s="13" t="s">
        <v>119</v>
      </c>
      <c r="T233" s="13">
        <v>5.5</v>
      </c>
      <c r="U233" s="13" t="s">
        <v>91</v>
      </c>
      <c r="V233" s="13" t="s">
        <v>64</v>
      </c>
      <c r="W233" s="13" t="s">
        <v>85</v>
      </c>
      <c r="X233" s="13" t="s">
        <v>61</v>
      </c>
      <c r="Y233" s="13" t="s">
        <v>61</v>
      </c>
      <c r="Z233" s="13">
        <v>10</v>
      </c>
      <c r="AA233" s="13">
        <v>1992</v>
      </c>
      <c r="AB233" s="13">
        <v>30</v>
      </c>
      <c r="AC233" s="13" t="s">
        <v>121</v>
      </c>
      <c r="AD233" s="13" t="s">
        <v>61</v>
      </c>
      <c r="AE233" s="13" t="s">
        <v>61</v>
      </c>
      <c r="AF233" s="13">
        <v>4</v>
      </c>
      <c r="AG233" s="13">
        <v>1993</v>
      </c>
      <c r="AH233" s="13" t="s">
        <v>86</v>
      </c>
      <c r="AI233" s="13" t="s">
        <v>87</v>
      </c>
      <c r="AJ233" s="13" t="s">
        <v>68</v>
      </c>
      <c r="AK233" t="s">
        <v>330</v>
      </c>
      <c r="AL233" s="13" t="s">
        <v>61</v>
      </c>
      <c r="AM233" t="s">
        <v>61</v>
      </c>
      <c r="AN233" s="13">
        <v>4</v>
      </c>
      <c r="AO233" s="13">
        <v>1993</v>
      </c>
      <c r="AP233" t="s">
        <v>61</v>
      </c>
      <c r="AQ233" s="13" t="s">
        <v>70</v>
      </c>
      <c r="AR233" s="13" t="s">
        <v>90</v>
      </c>
      <c r="AS233" s="13" t="s">
        <v>61</v>
      </c>
      <c r="AT233" s="13">
        <v>2.2000000000000002</v>
      </c>
      <c r="AU233" t="s">
        <v>61</v>
      </c>
      <c r="AV233" s="13" t="s">
        <v>61</v>
      </c>
      <c r="AW233" s="13" t="s">
        <v>61</v>
      </c>
      <c r="AX233" s="13" t="s">
        <v>61</v>
      </c>
      <c r="AY233" s="13" t="s">
        <v>61</v>
      </c>
      <c r="AZ233" s="13" t="s">
        <v>61</v>
      </c>
      <c r="BA233" s="13">
        <v>203</v>
      </c>
      <c r="BB233" t="s">
        <v>61</v>
      </c>
      <c r="BC233" s="13">
        <v>196</v>
      </c>
      <c r="BD233" s="13" t="s">
        <v>61</v>
      </c>
      <c r="BE233">
        <v>3.5091319811270193E-2</v>
      </c>
      <c r="BF233" s="13" t="s">
        <v>61</v>
      </c>
      <c r="BG233" s="13" t="s">
        <v>61</v>
      </c>
      <c r="BH233" s="13" t="s">
        <v>61</v>
      </c>
      <c r="BI233" s="13" t="s">
        <v>61</v>
      </c>
      <c r="BJ233" s="13" t="s">
        <v>61</v>
      </c>
      <c r="BK233" s="13"/>
    </row>
    <row r="234" spans="1:63" x14ac:dyDescent="0.25">
      <c r="A234">
        <v>233</v>
      </c>
      <c r="B234" s="13" t="s">
        <v>115</v>
      </c>
      <c r="C234" s="13">
        <v>28</v>
      </c>
      <c r="D234" s="13" t="s">
        <v>116</v>
      </c>
      <c r="E234" s="13">
        <v>1996</v>
      </c>
      <c r="F234" t="s">
        <v>340</v>
      </c>
      <c r="G234" t="s">
        <v>289</v>
      </c>
      <c r="H234" s="13">
        <v>4</v>
      </c>
      <c r="I234" s="13" t="s">
        <v>68</v>
      </c>
      <c r="J234" s="13">
        <v>2</v>
      </c>
      <c r="K234" s="13">
        <v>4</v>
      </c>
      <c r="L234">
        <f t="shared" si="6"/>
        <v>0.5</v>
      </c>
      <c r="M234" s="13" t="s">
        <v>126</v>
      </c>
      <c r="N234" s="13" t="s">
        <v>118</v>
      </c>
      <c r="O234" s="13">
        <v>35.937044999999998</v>
      </c>
      <c r="P234" s="13">
        <v>-77.791512999999995</v>
      </c>
      <c r="Q234" s="12"/>
      <c r="R234" s="13">
        <v>0.4</v>
      </c>
      <c r="S234" s="13" t="s">
        <v>62</v>
      </c>
      <c r="T234" s="13">
        <v>6.2</v>
      </c>
      <c r="U234" t="s">
        <v>82</v>
      </c>
      <c r="V234" s="13" t="s">
        <v>83</v>
      </c>
      <c r="W234" s="13" t="s">
        <v>85</v>
      </c>
      <c r="X234" s="13" t="s">
        <v>61</v>
      </c>
      <c r="Y234" s="13" t="s">
        <v>61</v>
      </c>
      <c r="Z234" s="13">
        <v>10</v>
      </c>
      <c r="AA234" s="13">
        <v>1991</v>
      </c>
      <c r="AB234" s="13">
        <v>125</v>
      </c>
      <c r="AC234" s="13" t="s">
        <v>121</v>
      </c>
      <c r="AD234" s="13" t="s">
        <v>61</v>
      </c>
      <c r="AE234" s="13" t="s">
        <v>61</v>
      </c>
      <c r="AF234" s="13">
        <v>4</v>
      </c>
      <c r="AG234" s="13">
        <v>1992</v>
      </c>
      <c r="AH234" s="13" t="s">
        <v>86</v>
      </c>
      <c r="AI234" s="13" t="s">
        <v>87</v>
      </c>
      <c r="AJ234" s="13" t="s">
        <v>88</v>
      </c>
      <c r="AK234" t="s">
        <v>330</v>
      </c>
      <c r="AL234" s="13" t="s">
        <v>61</v>
      </c>
      <c r="AM234" t="s">
        <v>61</v>
      </c>
      <c r="AN234" s="13">
        <v>4</v>
      </c>
      <c r="AO234" s="13">
        <v>1992</v>
      </c>
      <c r="AP234" t="s">
        <v>61</v>
      </c>
      <c r="AQ234" s="13" t="s">
        <v>70</v>
      </c>
      <c r="AR234" s="13" t="s">
        <v>90</v>
      </c>
      <c r="AS234" s="13" t="s">
        <v>61</v>
      </c>
      <c r="AT234" s="13">
        <v>5.0999999999999996</v>
      </c>
      <c r="AU234" t="s">
        <v>61</v>
      </c>
      <c r="AV234" s="13" t="s">
        <v>61</v>
      </c>
      <c r="AW234" s="13" t="s">
        <v>61</v>
      </c>
      <c r="AX234" s="13" t="s">
        <v>61</v>
      </c>
      <c r="AY234" s="13" t="s">
        <v>61</v>
      </c>
      <c r="AZ234" s="13" t="s">
        <v>61</v>
      </c>
      <c r="BA234" s="13">
        <v>12</v>
      </c>
      <c r="BB234" t="s">
        <v>61</v>
      </c>
      <c r="BC234" s="13">
        <v>1</v>
      </c>
      <c r="BD234" s="13" t="s">
        <v>61</v>
      </c>
      <c r="BE234">
        <v>2.4849066497880004</v>
      </c>
      <c r="BF234" s="13" t="s">
        <v>61</v>
      </c>
      <c r="BG234" s="13" t="s">
        <v>61</v>
      </c>
      <c r="BH234" s="13" t="s">
        <v>61</v>
      </c>
      <c r="BI234" s="13" t="s">
        <v>61</v>
      </c>
      <c r="BJ234" s="13" t="s">
        <v>61</v>
      </c>
      <c r="BK234" s="13" t="s">
        <v>122</v>
      </c>
    </row>
    <row r="235" spans="1:63" x14ac:dyDescent="0.25">
      <c r="A235">
        <v>234</v>
      </c>
      <c r="B235" s="13" t="s">
        <v>115</v>
      </c>
      <c r="C235" s="13">
        <v>28</v>
      </c>
      <c r="D235" s="13" t="s">
        <v>116</v>
      </c>
      <c r="E235" s="13">
        <v>1996</v>
      </c>
      <c r="F235" t="s">
        <v>340</v>
      </c>
      <c r="G235" t="s">
        <v>289</v>
      </c>
      <c r="H235" s="13">
        <v>4</v>
      </c>
      <c r="I235" s="13" t="s">
        <v>68</v>
      </c>
      <c r="J235" s="13">
        <v>2</v>
      </c>
      <c r="K235" s="13">
        <v>4</v>
      </c>
      <c r="L235">
        <f t="shared" si="6"/>
        <v>0.5</v>
      </c>
      <c r="M235" s="13" t="s">
        <v>126</v>
      </c>
      <c r="N235" s="13" t="s">
        <v>118</v>
      </c>
      <c r="O235" s="13">
        <v>35.937044999999998</v>
      </c>
      <c r="P235" s="13">
        <v>-77.791512999999995</v>
      </c>
      <c r="Q235" s="12"/>
      <c r="R235" s="13">
        <v>0.4</v>
      </c>
      <c r="S235" s="13" t="s">
        <v>62</v>
      </c>
      <c r="T235" s="13">
        <v>6.2</v>
      </c>
      <c r="U235" s="13" t="s">
        <v>81</v>
      </c>
      <c r="V235" s="13" t="s">
        <v>64</v>
      </c>
      <c r="W235" s="13" t="s">
        <v>85</v>
      </c>
      <c r="X235" s="13" t="s">
        <v>61</v>
      </c>
      <c r="Y235" s="13" t="s">
        <v>61</v>
      </c>
      <c r="Z235" s="13">
        <v>10</v>
      </c>
      <c r="AA235" s="13">
        <v>1991</v>
      </c>
      <c r="AB235" s="13">
        <v>30</v>
      </c>
      <c r="AC235" s="13" t="s">
        <v>121</v>
      </c>
      <c r="AD235" s="13" t="s">
        <v>61</v>
      </c>
      <c r="AE235" s="13" t="s">
        <v>61</v>
      </c>
      <c r="AF235" s="13">
        <v>4</v>
      </c>
      <c r="AG235" s="13">
        <v>1992</v>
      </c>
      <c r="AH235" s="13" t="s">
        <v>86</v>
      </c>
      <c r="AI235" s="13" t="s">
        <v>87</v>
      </c>
      <c r="AJ235" s="13" t="s">
        <v>88</v>
      </c>
      <c r="AK235" t="s">
        <v>330</v>
      </c>
      <c r="AL235" s="13" t="s">
        <v>61</v>
      </c>
      <c r="AM235" t="s">
        <v>61</v>
      </c>
      <c r="AN235" s="13">
        <v>4</v>
      </c>
      <c r="AO235" s="13">
        <v>1992</v>
      </c>
      <c r="AP235" t="s">
        <v>61</v>
      </c>
      <c r="AQ235" s="13" t="s">
        <v>70</v>
      </c>
      <c r="AR235" s="13" t="s">
        <v>90</v>
      </c>
      <c r="AS235" s="13" t="s">
        <v>61</v>
      </c>
      <c r="AT235" s="13">
        <v>3.7</v>
      </c>
      <c r="AU235" t="s">
        <v>61</v>
      </c>
      <c r="AV235" s="13" t="s">
        <v>61</v>
      </c>
      <c r="AW235" s="13" t="s">
        <v>61</v>
      </c>
      <c r="AX235" s="13" t="s">
        <v>61</v>
      </c>
      <c r="AY235" s="13" t="s">
        <v>61</v>
      </c>
      <c r="AZ235" s="13" t="s">
        <v>61</v>
      </c>
      <c r="BA235" s="13">
        <v>6</v>
      </c>
      <c r="BB235" t="s">
        <v>61</v>
      </c>
      <c r="BC235" s="13">
        <v>1</v>
      </c>
      <c r="BD235" s="13" t="s">
        <v>61</v>
      </c>
      <c r="BE235">
        <v>1.791759469228055</v>
      </c>
      <c r="BF235" s="13" t="s">
        <v>61</v>
      </c>
      <c r="BG235" s="13" t="s">
        <v>61</v>
      </c>
      <c r="BH235" s="13" t="s">
        <v>61</v>
      </c>
      <c r="BI235" s="13" t="s">
        <v>61</v>
      </c>
      <c r="BJ235" s="13" t="s">
        <v>61</v>
      </c>
      <c r="BK235" s="13"/>
    </row>
    <row r="236" spans="1:63" x14ac:dyDescent="0.25">
      <c r="A236">
        <v>235</v>
      </c>
      <c r="B236" s="13" t="s">
        <v>115</v>
      </c>
      <c r="C236" s="13">
        <v>28</v>
      </c>
      <c r="D236" s="13" t="s">
        <v>116</v>
      </c>
      <c r="E236" s="13">
        <v>1996</v>
      </c>
      <c r="F236" t="s">
        <v>340</v>
      </c>
      <c r="G236" t="s">
        <v>289</v>
      </c>
      <c r="H236" s="13">
        <v>4</v>
      </c>
      <c r="I236" s="13" t="s">
        <v>68</v>
      </c>
      <c r="J236" s="13">
        <v>2</v>
      </c>
      <c r="K236" s="13">
        <v>4</v>
      </c>
      <c r="L236">
        <f t="shared" si="6"/>
        <v>0.5</v>
      </c>
      <c r="M236" s="13" t="s">
        <v>126</v>
      </c>
      <c r="N236" s="13" t="s">
        <v>118</v>
      </c>
      <c r="O236" s="13">
        <v>35.937044999999998</v>
      </c>
      <c r="P236" s="13">
        <v>-77.791512999999995</v>
      </c>
      <c r="Q236" s="12"/>
      <c r="R236" s="13">
        <v>0.4</v>
      </c>
      <c r="S236" s="13" t="s">
        <v>62</v>
      </c>
      <c r="T236" s="13">
        <v>6.2</v>
      </c>
      <c r="U236" s="13" t="s">
        <v>344</v>
      </c>
      <c r="V236" s="13" t="s">
        <v>64</v>
      </c>
      <c r="W236" s="13" t="s">
        <v>85</v>
      </c>
      <c r="X236" s="13" t="s">
        <v>61</v>
      </c>
      <c r="Y236" s="13" t="s">
        <v>61</v>
      </c>
      <c r="Z236" s="13">
        <v>10</v>
      </c>
      <c r="AA236" s="13">
        <v>1991</v>
      </c>
      <c r="AB236" s="13">
        <v>45</v>
      </c>
      <c r="AC236" s="13" t="s">
        <v>121</v>
      </c>
      <c r="AD236" s="13" t="s">
        <v>61</v>
      </c>
      <c r="AE236" s="13" t="s">
        <v>61</v>
      </c>
      <c r="AF236" s="13">
        <v>4</v>
      </c>
      <c r="AG236" s="13">
        <v>1992</v>
      </c>
      <c r="AH236" s="13" t="s">
        <v>86</v>
      </c>
      <c r="AI236" s="13" t="s">
        <v>87</v>
      </c>
      <c r="AJ236" s="13" t="s">
        <v>88</v>
      </c>
      <c r="AK236" t="s">
        <v>330</v>
      </c>
      <c r="AL236" s="13" t="s">
        <v>61</v>
      </c>
      <c r="AM236" t="s">
        <v>61</v>
      </c>
      <c r="AN236" s="13">
        <v>4</v>
      </c>
      <c r="AO236" s="13">
        <v>1992</v>
      </c>
      <c r="AP236" t="s">
        <v>61</v>
      </c>
      <c r="AQ236" s="13" t="s">
        <v>70</v>
      </c>
      <c r="AR236" s="13" t="s">
        <v>90</v>
      </c>
      <c r="AS236" s="13" t="s">
        <v>61</v>
      </c>
      <c r="AT236" s="13">
        <v>3.5</v>
      </c>
      <c r="AU236" t="s">
        <v>61</v>
      </c>
      <c r="AV236" s="13" t="s">
        <v>61</v>
      </c>
      <c r="AW236" s="13" t="s">
        <v>61</v>
      </c>
      <c r="AX236" s="13" t="s">
        <v>61</v>
      </c>
      <c r="AY236" s="13" t="s">
        <v>61</v>
      </c>
      <c r="AZ236" s="13" t="s">
        <v>61</v>
      </c>
      <c r="BA236" s="13">
        <v>16</v>
      </c>
      <c r="BB236" t="s">
        <v>61</v>
      </c>
      <c r="BC236" s="13">
        <v>1</v>
      </c>
      <c r="BD236" s="13" t="s">
        <v>61</v>
      </c>
      <c r="BE236">
        <v>2.7725887222397811</v>
      </c>
      <c r="BF236" s="13" t="s">
        <v>61</v>
      </c>
      <c r="BG236" s="13" t="s">
        <v>61</v>
      </c>
      <c r="BH236" s="13" t="s">
        <v>61</v>
      </c>
      <c r="BI236" s="13" t="s">
        <v>61</v>
      </c>
      <c r="BJ236" s="13" t="s">
        <v>61</v>
      </c>
      <c r="BK236" s="13"/>
    </row>
    <row r="237" spans="1:63" x14ac:dyDescent="0.25">
      <c r="A237">
        <v>236</v>
      </c>
      <c r="B237" s="13" t="s">
        <v>115</v>
      </c>
      <c r="C237" s="13">
        <v>28</v>
      </c>
      <c r="D237" s="13" t="s">
        <v>116</v>
      </c>
      <c r="E237" s="13">
        <v>1996</v>
      </c>
      <c r="F237" t="s">
        <v>340</v>
      </c>
      <c r="G237" t="s">
        <v>289</v>
      </c>
      <c r="H237" s="13">
        <v>4</v>
      </c>
      <c r="I237" s="13" t="s">
        <v>68</v>
      </c>
      <c r="J237" s="13">
        <v>2</v>
      </c>
      <c r="K237" s="13">
        <v>4</v>
      </c>
      <c r="L237">
        <f t="shared" si="6"/>
        <v>0.5</v>
      </c>
      <c r="M237" s="13" t="s">
        <v>126</v>
      </c>
      <c r="N237" s="13" t="s">
        <v>118</v>
      </c>
      <c r="O237" s="13">
        <v>35.937044999999998</v>
      </c>
      <c r="P237" s="13">
        <v>-77.791512999999995</v>
      </c>
      <c r="Q237" s="12"/>
      <c r="R237" s="13">
        <v>0.4</v>
      </c>
      <c r="S237" s="13" t="s">
        <v>62</v>
      </c>
      <c r="T237" s="13">
        <v>6.2</v>
      </c>
      <c r="U237" s="13" t="s">
        <v>91</v>
      </c>
      <c r="V237" s="13" t="s">
        <v>64</v>
      </c>
      <c r="W237" s="13" t="s">
        <v>85</v>
      </c>
      <c r="X237" s="13" t="s">
        <v>61</v>
      </c>
      <c r="Y237" s="13" t="s">
        <v>61</v>
      </c>
      <c r="Z237" s="13">
        <v>10</v>
      </c>
      <c r="AA237" s="13">
        <v>1991</v>
      </c>
      <c r="AB237" s="13">
        <v>30</v>
      </c>
      <c r="AC237" s="13" t="s">
        <v>121</v>
      </c>
      <c r="AD237" s="13" t="s">
        <v>61</v>
      </c>
      <c r="AE237" s="13" t="s">
        <v>61</v>
      </c>
      <c r="AF237" s="13">
        <v>4</v>
      </c>
      <c r="AG237" s="13">
        <v>1992</v>
      </c>
      <c r="AH237" s="13" t="s">
        <v>86</v>
      </c>
      <c r="AI237" s="13" t="s">
        <v>87</v>
      </c>
      <c r="AJ237" s="13" t="s">
        <v>88</v>
      </c>
      <c r="AK237" t="s">
        <v>330</v>
      </c>
      <c r="AL237" s="13" t="s">
        <v>61</v>
      </c>
      <c r="AM237" t="s">
        <v>61</v>
      </c>
      <c r="AN237" s="13">
        <v>4</v>
      </c>
      <c r="AO237" s="13">
        <v>1992</v>
      </c>
      <c r="AP237" t="s">
        <v>61</v>
      </c>
      <c r="AQ237" s="13" t="s">
        <v>70</v>
      </c>
      <c r="AR237" s="13" t="s">
        <v>90</v>
      </c>
      <c r="AS237" s="13" t="s">
        <v>61</v>
      </c>
      <c r="AT237" s="13">
        <v>2.4</v>
      </c>
      <c r="AU237" t="s">
        <v>61</v>
      </c>
      <c r="AV237" s="13" t="s">
        <v>61</v>
      </c>
      <c r="AW237" s="13" t="s">
        <v>61</v>
      </c>
      <c r="AX237" s="13" t="s">
        <v>61</v>
      </c>
      <c r="AY237" s="13" t="s">
        <v>61</v>
      </c>
      <c r="AZ237" s="13" t="s">
        <v>61</v>
      </c>
      <c r="BA237" s="13">
        <v>7</v>
      </c>
      <c r="BB237" t="s">
        <v>61</v>
      </c>
      <c r="BC237" s="13">
        <v>1</v>
      </c>
      <c r="BD237" s="13" t="s">
        <v>61</v>
      </c>
      <c r="BE237">
        <v>1.9459101490553132</v>
      </c>
      <c r="BF237" s="13" t="s">
        <v>61</v>
      </c>
      <c r="BG237" s="13" t="s">
        <v>61</v>
      </c>
      <c r="BH237" s="13" t="s">
        <v>61</v>
      </c>
      <c r="BI237" s="13" t="s">
        <v>61</v>
      </c>
      <c r="BJ237" s="13" t="s">
        <v>61</v>
      </c>
      <c r="BK237" s="13"/>
    </row>
    <row r="238" spans="1:63" x14ac:dyDescent="0.25">
      <c r="A238">
        <v>237</v>
      </c>
      <c r="B238" s="13" t="s">
        <v>115</v>
      </c>
      <c r="C238" s="13">
        <v>28</v>
      </c>
      <c r="D238" s="13" t="s">
        <v>116</v>
      </c>
      <c r="E238" s="13">
        <v>1996</v>
      </c>
      <c r="F238" t="s">
        <v>340</v>
      </c>
      <c r="G238" t="s">
        <v>289</v>
      </c>
      <c r="H238" s="13">
        <v>4</v>
      </c>
      <c r="I238" s="13" t="s">
        <v>68</v>
      </c>
      <c r="J238" s="13">
        <v>2</v>
      </c>
      <c r="K238" s="13">
        <v>4</v>
      </c>
      <c r="L238">
        <f t="shared" si="6"/>
        <v>0.5</v>
      </c>
      <c r="M238" s="13" t="s">
        <v>126</v>
      </c>
      <c r="N238" s="13" t="s">
        <v>118</v>
      </c>
      <c r="O238" s="13">
        <v>35.937044999999998</v>
      </c>
      <c r="P238" s="13">
        <v>-77.791512999999995</v>
      </c>
      <c r="Q238" s="12"/>
      <c r="R238" s="13">
        <v>0.4</v>
      </c>
      <c r="S238" s="13" t="s">
        <v>119</v>
      </c>
      <c r="T238" s="13">
        <v>6.2</v>
      </c>
      <c r="U238" s="13" t="s">
        <v>120</v>
      </c>
      <c r="V238" s="13" t="s">
        <v>83</v>
      </c>
      <c r="W238" s="13" t="s">
        <v>85</v>
      </c>
      <c r="X238" s="13" t="s">
        <v>61</v>
      </c>
      <c r="Y238" s="13" t="s">
        <v>61</v>
      </c>
      <c r="Z238" s="13">
        <v>10</v>
      </c>
      <c r="AA238" s="13">
        <v>1991</v>
      </c>
      <c r="AB238" s="13">
        <v>125</v>
      </c>
      <c r="AC238" s="13" t="s">
        <v>121</v>
      </c>
      <c r="AD238" s="13" t="s">
        <v>61</v>
      </c>
      <c r="AE238" s="13" t="s">
        <v>61</v>
      </c>
      <c r="AF238" s="13">
        <v>4</v>
      </c>
      <c r="AG238" s="13">
        <v>1992</v>
      </c>
      <c r="AH238" s="13" t="s">
        <v>86</v>
      </c>
      <c r="AI238" s="13" t="s">
        <v>87</v>
      </c>
      <c r="AJ238" s="13" t="s">
        <v>88</v>
      </c>
      <c r="AK238" t="s">
        <v>330</v>
      </c>
      <c r="AL238" s="13" t="s">
        <v>61</v>
      </c>
      <c r="AM238" t="s">
        <v>61</v>
      </c>
      <c r="AN238" s="13">
        <v>4</v>
      </c>
      <c r="AO238" s="13">
        <v>1992</v>
      </c>
      <c r="AP238" t="s">
        <v>61</v>
      </c>
      <c r="AQ238" s="13" t="s">
        <v>70</v>
      </c>
      <c r="AR238" s="13" t="s">
        <v>90</v>
      </c>
      <c r="AS238" s="13" t="s">
        <v>61</v>
      </c>
      <c r="AT238" s="13">
        <v>5.0999999999999996</v>
      </c>
      <c r="AU238" t="s">
        <v>61</v>
      </c>
      <c r="AV238" s="13" t="s">
        <v>61</v>
      </c>
      <c r="AW238" s="13" t="s">
        <v>61</v>
      </c>
      <c r="AX238" s="13" t="s">
        <v>61</v>
      </c>
      <c r="AY238" s="13" t="s">
        <v>61</v>
      </c>
      <c r="AZ238" s="13" t="s">
        <v>61</v>
      </c>
      <c r="BA238" s="13">
        <v>11</v>
      </c>
      <c r="BB238" t="s">
        <v>61</v>
      </c>
      <c r="BC238" s="13">
        <v>16</v>
      </c>
      <c r="BD238" s="13" t="s">
        <v>61</v>
      </c>
      <c r="BE238">
        <v>-0.3746934494414107</v>
      </c>
      <c r="BF238" s="13" t="s">
        <v>61</v>
      </c>
      <c r="BG238" s="13" t="s">
        <v>61</v>
      </c>
      <c r="BH238" s="13" t="s">
        <v>61</v>
      </c>
      <c r="BI238" s="13" t="s">
        <v>61</v>
      </c>
      <c r="BJ238" s="13" t="s">
        <v>61</v>
      </c>
      <c r="BK238" s="13" t="s">
        <v>123</v>
      </c>
    </row>
    <row r="239" spans="1:63" x14ac:dyDescent="0.25">
      <c r="A239">
        <v>238</v>
      </c>
      <c r="B239" s="13" t="s">
        <v>115</v>
      </c>
      <c r="C239" s="13">
        <v>28</v>
      </c>
      <c r="D239" s="13" t="s">
        <v>116</v>
      </c>
      <c r="E239" s="13">
        <v>1996</v>
      </c>
      <c r="F239" t="s">
        <v>340</v>
      </c>
      <c r="G239" t="s">
        <v>289</v>
      </c>
      <c r="H239" s="13">
        <v>4</v>
      </c>
      <c r="I239" s="13" t="s">
        <v>68</v>
      </c>
      <c r="J239" s="13">
        <v>2</v>
      </c>
      <c r="K239" s="13">
        <v>4</v>
      </c>
      <c r="L239">
        <f t="shared" si="6"/>
        <v>0.5</v>
      </c>
      <c r="M239" s="13" t="s">
        <v>126</v>
      </c>
      <c r="N239" s="13" t="s">
        <v>118</v>
      </c>
      <c r="O239" s="13">
        <v>35.937044999999998</v>
      </c>
      <c r="P239" s="13">
        <v>-77.791512999999995</v>
      </c>
      <c r="Q239" s="12"/>
      <c r="R239" s="13">
        <v>0.4</v>
      </c>
      <c r="S239" s="13" t="s">
        <v>119</v>
      </c>
      <c r="T239" s="13">
        <v>6.2</v>
      </c>
      <c r="U239" s="13" t="s">
        <v>81</v>
      </c>
      <c r="V239" s="13" t="s">
        <v>64</v>
      </c>
      <c r="W239" s="13" t="s">
        <v>85</v>
      </c>
      <c r="X239" s="13" t="s">
        <v>61</v>
      </c>
      <c r="Y239" s="13" t="s">
        <v>61</v>
      </c>
      <c r="Z239" s="13">
        <v>10</v>
      </c>
      <c r="AA239" s="13">
        <v>1991</v>
      </c>
      <c r="AB239" s="13">
        <v>30</v>
      </c>
      <c r="AC239" s="13" t="s">
        <v>121</v>
      </c>
      <c r="AD239" s="13" t="s">
        <v>61</v>
      </c>
      <c r="AE239" s="13" t="s">
        <v>61</v>
      </c>
      <c r="AF239" s="13">
        <v>4</v>
      </c>
      <c r="AG239" s="13">
        <v>1992</v>
      </c>
      <c r="AH239" s="13" t="s">
        <v>86</v>
      </c>
      <c r="AI239" s="13" t="s">
        <v>87</v>
      </c>
      <c r="AJ239" s="13" t="s">
        <v>88</v>
      </c>
      <c r="AK239" t="s">
        <v>330</v>
      </c>
      <c r="AL239" s="13" t="s">
        <v>61</v>
      </c>
      <c r="AM239" t="s">
        <v>61</v>
      </c>
      <c r="AN239" s="13">
        <v>4</v>
      </c>
      <c r="AO239" s="13">
        <v>1992</v>
      </c>
      <c r="AP239" t="s">
        <v>61</v>
      </c>
      <c r="AQ239" s="13" t="s">
        <v>70</v>
      </c>
      <c r="AR239" s="13" t="s">
        <v>90</v>
      </c>
      <c r="AS239" s="13" t="s">
        <v>61</v>
      </c>
      <c r="AT239" s="13">
        <v>3.7</v>
      </c>
      <c r="AU239" t="s">
        <v>61</v>
      </c>
      <c r="AV239" s="13" t="s">
        <v>61</v>
      </c>
      <c r="AW239" s="13" t="s">
        <v>61</v>
      </c>
      <c r="AX239" s="13" t="s">
        <v>61</v>
      </c>
      <c r="AY239" s="13" t="s">
        <v>61</v>
      </c>
      <c r="AZ239" s="13" t="s">
        <v>61</v>
      </c>
      <c r="BA239" s="13">
        <v>2</v>
      </c>
      <c r="BB239" t="s">
        <v>61</v>
      </c>
      <c r="BC239" s="13">
        <v>16</v>
      </c>
      <c r="BD239" s="13" t="s">
        <v>61</v>
      </c>
      <c r="BE239">
        <v>-2.0794415416798357</v>
      </c>
      <c r="BF239" s="13" t="s">
        <v>61</v>
      </c>
      <c r="BG239" s="13" t="s">
        <v>61</v>
      </c>
      <c r="BH239" s="13" t="s">
        <v>61</v>
      </c>
      <c r="BI239" s="13" t="s">
        <v>61</v>
      </c>
      <c r="BJ239" s="13" t="s">
        <v>61</v>
      </c>
      <c r="BK239" s="13"/>
    </row>
    <row r="240" spans="1:63" x14ac:dyDescent="0.25">
      <c r="A240">
        <v>239</v>
      </c>
      <c r="B240" s="13" t="s">
        <v>115</v>
      </c>
      <c r="C240" s="13">
        <v>28</v>
      </c>
      <c r="D240" s="13" t="s">
        <v>116</v>
      </c>
      <c r="E240" s="13">
        <v>1996</v>
      </c>
      <c r="F240" t="s">
        <v>340</v>
      </c>
      <c r="G240" t="s">
        <v>289</v>
      </c>
      <c r="H240" s="13">
        <v>4</v>
      </c>
      <c r="I240" s="13" t="s">
        <v>68</v>
      </c>
      <c r="J240" s="13">
        <v>2</v>
      </c>
      <c r="K240" s="13">
        <v>4</v>
      </c>
      <c r="L240">
        <f t="shared" si="6"/>
        <v>0.5</v>
      </c>
      <c r="M240" s="13" t="s">
        <v>126</v>
      </c>
      <c r="N240" s="13" t="s">
        <v>118</v>
      </c>
      <c r="O240" s="13">
        <v>35.937044999999998</v>
      </c>
      <c r="P240" s="13">
        <v>-77.791512999999995</v>
      </c>
      <c r="Q240" s="12"/>
      <c r="R240" s="13">
        <v>0.4</v>
      </c>
      <c r="S240" s="13" t="s">
        <v>119</v>
      </c>
      <c r="T240" s="13">
        <v>6.2</v>
      </c>
      <c r="U240" s="13" t="s">
        <v>344</v>
      </c>
      <c r="V240" s="13" t="s">
        <v>64</v>
      </c>
      <c r="W240" s="13" t="s">
        <v>85</v>
      </c>
      <c r="X240" s="13" t="s">
        <v>61</v>
      </c>
      <c r="Y240" s="13" t="s">
        <v>61</v>
      </c>
      <c r="Z240" s="13">
        <v>10</v>
      </c>
      <c r="AA240" s="13">
        <v>1991</v>
      </c>
      <c r="AB240" s="13">
        <v>45</v>
      </c>
      <c r="AC240" s="13" t="s">
        <v>121</v>
      </c>
      <c r="AD240" s="13" t="s">
        <v>61</v>
      </c>
      <c r="AE240" s="13" t="s">
        <v>61</v>
      </c>
      <c r="AF240" s="13">
        <v>4</v>
      </c>
      <c r="AG240" s="13">
        <v>1992</v>
      </c>
      <c r="AH240" s="13" t="s">
        <v>86</v>
      </c>
      <c r="AI240" s="13" t="s">
        <v>87</v>
      </c>
      <c r="AJ240" s="13" t="s">
        <v>88</v>
      </c>
      <c r="AK240" t="s">
        <v>330</v>
      </c>
      <c r="AL240" s="13" t="s">
        <v>61</v>
      </c>
      <c r="AM240" t="s">
        <v>61</v>
      </c>
      <c r="AN240" s="13">
        <v>4</v>
      </c>
      <c r="AO240" s="13">
        <v>1992</v>
      </c>
      <c r="AP240" t="s">
        <v>61</v>
      </c>
      <c r="AQ240" s="13" t="s">
        <v>70</v>
      </c>
      <c r="AR240" s="13" t="s">
        <v>90</v>
      </c>
      <c r="AS240" s="13" t="s">
        <v>61</v>
      </c>
      <c r="AT240" s="13">
        <v>3.5</v>
      </c>
      <c r="AU240" t="s">
        <v>61</v>
      </c>
      <c r="AV240" s="13" t="s">
        <v>61</v>
      </c>
      <c r="AW240" s="13" t="s">
        <v>61</v>
      </c>
      <c r="AX240" s="13" t="s">
        <v>61</v>
      </c>
      <c r="AY240" s="13" t="s">
        <v>61</v>
      </c>
      <c r="AZ240" s="13" t="s">
        <v>61</v>
      </c>
      <c r="BA240" s="13">
        <v>9</v>
      </c>
      <c r="BB240" t="s">
        <v>61</v>
      </c>
      <c r="BC240" s="13">
        <v>16</v>
      </c>
      <c r="BD240" s="13" t="s">
        <v>61</v>
      </c>
      <c r="BE240">
        <v>-0.5753641449035618</v>
      </c>
      <c r="BF240" s="13" t="s">
        <v>61</v>
      </c>
      <c r="BG240" s="13" t="s">
        <v>61</v>
      </c>
      <c r="BH240" s="13" t="s">
        <v>61</v>
      </c>
      <c r="BI240" s="13" t="s">
        <v>61</v>
      </c>
      <c r="BJ240" s="13" t="s">
        <v>61</v>
      </c>
      <c r="BK240" s="13"/>
    </row>
    <row r="241" spans="1:63" x14ac:dyDescent="0.25">
      <c r="A241">
        <v>240</v>
      </c>
      <c r="B241" s="13" t="s">
        <v>115</v>
      </c>
      <c r="C241" s="13">
        <v>28</v>
      </c>
      <c r="D241" s="13" t="s">
        <v>116</v>
      </c>
      <c r="E241" s="13">
        <v>1996</v>
      </c>
      <c r="F241" t="s">
        <v>340</v>
      </c>
      <c r="G241" t="s">
        <v>289</v>
      </c>
      <c r="H241" s="13">
        <v>4</v>
      </c>
      <c r="I241" s="13" t="s">
        <v>68</v>
      </c>
      <c r="J241" s="13">
        <v>2</v>
      </c>
      <c r="K241" s="13">
        <v>4</v>
      </c>
      <c r="L241">
        <f t="shared" si="6"/>
        <v>0.5</v>
      </c>
      <c r="M241" s="13" t="s">
        <v>126</v>
      </c>
      <c r="N241" s="13" t="s">
        <v>118</v>
      </c>
      <c r="O241" s="13">
        <v>35.937044999999998</v>
      </c>
      <c r="P241" s="13">
        <v>-77.791512999999995</v>
      </c>
      <c r="Q241" s="12"/>
      <c r="R241" s="13">
        <v>0.4</v>
      </c>
      <c r="S241" s="13" t="s">
        <v>119</v>
      </c>
      <c r="T241" s="13">
        <v>6.2</v>
      </c>
      <c r="U241" s="13" t="s">
        <v>91</v>
      </c>
      <c r="V241" s="13" t="s">
        <v>64</v>
      </c>
      <c r="W241" s="13" t="s">
        <v>85</v>
      </c>
      <c r="X241" s="13" t="s">
        <v>61</v>
      </c>
      <c r="Y241" s="13" t="s">
        <v>61</v>
      </c>
      <c r="Z241" s="13">
        <v>10</v>
      </c>
      <c r="AA241" s="13">
        <v>1991</v>
      </c>
      <c r="AB241" s="13">
        <v>30</v>
      </c>
      <c r="AC241" s="13" t="s">
        <v>121</v>
      </c>
      <c r="AD241" s="13" t="s">
        <v>61</v>
      </c>
      <c r="AE241" s="13" t="s">
        <v>61</v>
      </c>
      <c r="AF241" s="13">
        <v>4</v>
      </c>
      <c r="AG241" s="13">
        <v>1992</v>
      </c>
      <c r="AH241" s="13" t="s">
        <v>86</v>
      </c>
      <c r="AI241" s="13" t="s">
        <v>87</v>
      </c>
      <c r="AJ241" s="13" t="s">
        <v>88</v>
      </c>
      <c r="AK241" t="s">
        <v>330</v>
      </c>
      <c r="AL241" s="13" t="s">
        <v>61</v>
      </c>
      <c r="AM241" t="s">
        <v>61</v>
      </c>
      <c r="AN241" s="13">
        <v>4</v>
      </c>
      <c r="AO241" s="13">
        <v>1992</v>
      </c>
      <c r="AP241" t="s">
        <v>61</v>
      </c>
      <c r="AQ241" s="13" t="s">
        <v>70</v>
      </c>
      <c r="AR241" s="13" t="s">
        <v>90</v>
      </c>
      <c r="AS241" s="13" t="s">
        <v>61</v>
      </c>
      <c r="AT241" s="13">
        <v>2.4</v>
      </c>
      <c r="AU241" t="s">
        <v>61</v>
      </c>
      <c r="AV241" s="13" t="s">
        <v>61</v>
      </c>
      <c r="AW241" s="13" t="s">
        <v>61</v>
      </c>
      <c r="AX241" s="13" t="s">
        <v>61</v>
      </c>
      <c r="AY241" s="13" t="s">
        <v>61</v>
      </c>
      <c r="AZ241" s="13" t="s">
        <v>61</v>
      </c>
      <c r="BA241" s="13">
        <v>5</v>
      </c>
      <c r="BB241" t="s">
        <v>61</v>
      </c>
      <c r="BC241" s="13">
        <v>16</v>
      </c>
      <c r="BD241" s="13" t="s">
        <v>61</v>
      </c>
      <c r="BE241">
        <v>-1.1631508098056809</v>
      </c>
      <c r="BF241" s="13" t="s">
        <v>61</v>
      </c>
      <c r="BG241" s="13" t="s">
        <v>61</v>
      </c>
      <c r="BH241" s="13" t="s">
        <v>61</v>
      </c>
      <c r="BI241" s="13" t="s">
        <v>61</v>
      </c>
      <c r="BJ241" s="13" t="s">
        <v>61</v>
      </c>
      <c r="BK241" s="13"/>
    </row>
    <row r="242" spans="1:63" x14ac:dyDescent="0.25">
      <c r="A242">
        <v>241</v>
      </c>
      <c r="B242" s="13" t="s">
        <v>115</v>
      </c>
      <c r="C242" s="13">
        <v>28</v>
      </c>
      <c r="D242" s="13" t="s">
        <v>116</v>
      </c>
      <c r="E242" s="13">
        <v>1996</v>
      </c>
      <c r="F242" t="s">
        <v>340</v>
      </c>
      <c r="G242" t="s">
        <v>289</v>
      </c>
      <c r="H242" s="13">
        <v>4</v>
      </c>
      <c r="I242" s="13" t="s">
        <v>68</v>
      </c>
      <c r="J242" s="13">
        <v>2</v>
      </c>
      <c r="K242" s="13">
        <v>4</v>
      </c>
      <c r="L242">
        <f t="shared" si="6"/>
        <v>0.5</v>
      </c>
      <c r="M242" s="13" t="s">
        <v>126</v>
      </c>
      <c r="N242" s="13" t="s">
        <v>118</v>
      </c>
      <c r="O242" s="13">
        <v>35.937044999999998</v>
      </c>
      <c r="P242" s="13">
        <v>-77.791512999999995</v>
      </c>
      <c r="Q242" s="12"/>
      <c r="R242" s="13">
        <v>0.4</v>
      </c>
      <c r="S242" s="13" t="s">
        <v>119</v>
      </c>
      <c r="T242" s="13">
        <v>6.2</v>
      </c>
      <c r="U242" t="s">
        <v>82</v>
      </c>
      <c r="V242" s="13" t="s">
        <v>83</v>
      </c>
      <c r="W242" s="13" t="s">
        <v>85</v>
      </c>
      <c r="X242" s="13" t="s">
        <v>61</v>
      </c>
      <c r="Y242" s="13" t="s">
        <v>61</v>
      </c>
      <c r="Z242" s="13">
        <v>10</v>
      </c>
      <c r="AA242" s="13">
        <v>1991</v>
      </c>
      <c r="AB242" s="13">
        <v>125</v>
      </c>
      <c r="AC242" s="13" t="s">
        <v>121</v>
      </c>
      <c r="AD242" s="13" t="s">
        <v>61</v>
      </c>
      <c r="AE242" s="13" t="s">
        <v>61</v>
      </c>
      <c r="AF242" s="13">
        <v>4</v>
      </c>
      <c r="AG242" s="13">
        <v>1992</v>
      </c>
      <c r="AH242" s="13" t="s">
        <v>86</v>
      </c>
      <c r="AI242" s="13" t="s">
        <v>87</v>
      </c>
      <c r="AJ242" s="13" t="s">
        <v>88</v>
      </c>
      <c r="AK242" t="s">
        <v>330</v>
      </c>
      <c r="AL242" s="13" t="s">
        <v>61</v>
      </c>
      <c r="AM242" t="s">
        <v>61</v>
      </c>
      <c r="AN242" s="13">
        <v>4</v>
      </c>
      <c r="AO242" s="13">
        <v>1992</v>
      </c>
      <c r="AP242" t="s">
        <v>61</v>
      </c>
      <c r="AQ242" s="13" t="s">
        <v>70</v>
      </c>
      <c r="AR242" s="13" t="s">
        <v>90</v>
      </c>
      <c r="AS242" s="13" t="s">
        <v>61</v>
      </c>
      <c r="AT242" s="13">
        <v>5.0999999999999996</v>
      </c>
      <c r="AU242" t="s">
        <v>61</v>
      </c>
      <c r="AV242" s="13" t="s">
        <v>61</v>
      </c>
      <c r="AW242" s="13" t="s">
        <v>61</v>
      </c>
      <c r="AX242" s="13" t="s">
        <v>61</v>
      </c>
      <c r="AY242" s="13" t="s">
        <v>61</v>
      </c>
      <c r="AZ242" s="13" t="s">
        <v>61</v>
      </c>
      <c r="BA242" s="13">
        <v>1</v>
      </c>
      <c r="BB242" t="s">
        <v>61</v>
      </c>
      <c r="BC242" s="13">
        <v>2</v>
      </c>
      <c r="BD242" s="13" t="s">
        <v>61</v>
      </c>
      <c r="BE242">
        <v>-0.69314718055994529</v>
      </c>
      <c r="BF242" s="13" t="s">
        <v>61</v>
      </c>
      <c r="BG242" s="13" t="s">
        <v>61</v>
      </c>
      <c r="BH242" s="13" t="s">
        <v>61</v>
      </c>
      <c r="BI242" s="13" t="s">
        <v>61</v>
      </c>
      <c r="BJ242" s="13" t="s">
        <v>61</v>
      </c>
      <c r="BK242" s="13" t="s">
        <v>124</v>
      </c>
    </row>
    <row r="243" spans="1:63" x14ac:dyDescent="0.25">
      <c r="A243">
        <v>242</v>
      </c>
      <c r="B243" s="13" t="s">
        <v>115</v>
      </c>
      <c r="C243" s="13">
        <v>28</v>
      </c>
      <c r="D243" s="13" t="s">
        <v>116</v>
      </c>
      <c r="E243" s="13">
        <v>1996</v>
      </c>
      <c r="F243" t="s">
        <v>340</v>
      </c>
      <c r="G243" t="s">
        <v>289</v>
      </c>
      <c r="H243" s="13">
        <v>4</v>
      </c>
      <c r="I243" s="13" t="s">
        <v>68</v>
      </c>
      <c r="J243" s="13">
        <v>2</v>
      </c>
      <c r="K243" s="13">
        <v>4</v>
      </c>
      <c r="L243">
        <f t="shared" si="6"/>
        <v>0.5</v>
      </c>
      <c r="M243" s="13" t="s">
        <v>126</v>
      </c>
      <c r="N243" s="13" t="s">
        <v>118</v>
      </c>
      <c r="O243" s="13">
        <v>35.937044999999998</v>
      </c>
      <c r="P243" s="13">
        <v>-77.791512999999995</v>
      </c>
      <c r="Q243" s="12"/>
      <c r="R243" s="13">
        <v>0.4</v>
      </c>
      <c r="S243" s="13" t="s">
        <v>119</v>
      </c>
      <c r="T243" s="13">
        <v>6.2</v>
      </c>
      <c r="U243" s="13" t="s">
        <v>81</v>
      </c>
      <c r="V243" s="13" t="s">
        <v>64</v>
      </c>
      <c r="W243" s="13" t="s">
        <v>85</v>
      </c>
      <c r="X243" s="13" t="s">
        <v>61</v>
      </c>
      <c r="Y243" s="13" t="s">
        <v>61</v>
      </c>
      <c r="Z243" s="13">
        <v>10</v>
      </c>
      <c r="AA243" s="13">
        <v>1991</v>
      </c>
      <c r="AB243" s="13">
        <v>30</v>
      </c>
      <c r="AC243" s="13" t="s">
        <v>121</v>
      </c>
      <c r="AD243" s="13" t="s">
        <v>61</v>
      </c>
      <c r="AE243" s="13" t="s">
        <v>61</v>
      </c>
      <c r="AF243" s="13">
        <v>4</v>
      </c>
      <c r="AG243" s="13">
        <v>1992</v>
      </c>
      <c r="AH243" s="13" t="s">
        <v>86</v>
      </c>
      <c r="AI243" s="13" t="s">
        <v>87</v>
      </c>
      <c r="AJ243" s="13" t="s">
        <v>88</v>
      </c>
      <c r="AK243" t="s">
        <v>330</v>
      </c>
      <c r="AL243" s="13" t="s">
        <v>61</v>
      </c>
      <c r="AM243" t="s">
        <v>61</v>
      </c>
      <c r="AN243" s="13">
        <v>4</v>
      </c>
      <c r="AO243" s="13">
        <v>1992</v>
      </c>
      <c r="AP243" t="s">
        <v>61</v>
      </c>
      <c r="AQ243" s="13" t="s">
        <v>70</v>
      </c>
      <c r="AR243" s="13" t="s">
        <v>90</v>
      </c>
      <c r="AS243" s="13" t="s">
        <v>61</v>
      </c>
      <c r="AT243" s="13">
        <v>3.7</v>
      </c>
      <c r="AU243" t="s">
        <v>61</v>
      </c>
      <c r="AV243" s="13" t="s">
        <v>61</v>
      </c>
      <c r="AW243" s="13" t="s">
        <v>61</v>
      </c>
      <c r="AX243" s="13" t="s">
        <v>61</v>
      </c>
      <c r="AY243" s="13" t="s">
        <v>61</v>
      </c>
      <c r="AZ243" s="13" t="s">
        <v>61</v>
      </c>
      <c r="BA243" s="13">
        <v>1</v>
      </c>
      <c r="BB243" t="s">
        <v>61</v>
      </c>
      <c r="BC243" s="13">
        <v>2</v>
      </c>
      <c r="BD243" s="13" t="s">
        <v>61</v>
      </c>
      <c r="BE243">
        <v>-0.69314718055994529</v>
      </c>
      <c r="BF243" s="13" t="s">
        <v>61</v>
      </c>
      <c r="BG243" s="13" t="s">
        <v>61</v>
      </c>
      <c r="BH243" s="13" t="s">
        <v>61</v>
      </c>
      <c r="BI243" s="13" t="s">
        <v>61</v>
      </c>
      <c r="BJ243" s="13" t="s">
        <v>61</v>
      </c>
      <c r="BK243" s="13"/>
    </row>
    <row r="244" spans="1:63" x14ac:dyDescent="0.25">
      <c r="A244">
        <v>243</v>
      </c>
      <c r="B244" s="13" t="s">
        <v>115</v>
      </c>
      <c r="C244" s="13">
        <v>28</v>
      </c>
      <c r="D244" s="13" t="s">
        <v>116</v>
      </c>
      <c r="E244" s="13">
        <v>1996</v>
      </c>
      <c r="F244" t="s">
        <v>340</v>
      </c>
      <c r="G244" t="s">
        <v>289</v>
      </c>
      <c r="H244" s="13">
        <v>4</v>
      </c>
      <c r="I244" s="13" t="s">
        <v>68</v>
      </c>
      <c r="J244" s="13">
        <v>2</v>
      </c>
      <c r="K244" s="13">
        <v>4</v>
      </c>
      <c r="L244">
        <f t="shared" si="6"/>
        <v>0.5</v>
      </c>
      <c r="M244" s="13" t="s">
        <v>126</v>
      </c>
      <c r="N244" s="13" t="s">
        <v>118</v>
      </c>
      <c r="O244" s="13">
        <v>35.937044999999998</v>
      </c>
      <c r="P244" s="13">
        <v>-77.791512999999995</v>
      </c>
      <c r="Q244" s="12"/>
      <c r="R244" s="13">
        <v>0.4</v>
      </c>
      <c r="S244" s="13" t="s">
        <v>119</v>
      </c>
      <c r="T244" s="13">
        <v>6.2</v>
      </c>
      <c r="U244" s="13" t="s">
        <v>344</v>
      </c>
      <c r="V244" s="13" t="s">
        <v>64</v>
      </c>
      <c r="W244" s="13" t="s">
        <v>85</v>
      </c>
      <c r="X244" s="13" t="s">
        <v>61</v>
      </c>
      <c r="Y244" s="13" t="s">
        <v>61</v>
      </c>
      <c r="Z244" s="13">
        <v>10</v>
      </c>
      <c r="AA244" s="13">
        <v>1991</v>
      </c>
      <c r="AB244" s="13">
        <v>45</v>
      </c>
      <c r="AC244" s="13" t="s">
        <v>121</v>
      </c>
      <c r="AD244" s="13" t="s">
        <v>61</v>
      </c>
      <c r="AE244" s="13" t="s">
        <v>61</v>
      </c>
      <c r="AF244" s="13">
        <v>4</v>
      </c>
      <c r="AG244" s="13">
        <v>1992</v>
      </c>
      <c r="AH244" s="13" t="s">
        <v>86</v>
      </c>
      <c r="AI244" s="13" t="s">
        <v>87</v>
      </c>
      <c r="AJ244" s="13" t="s">
        <v>88</v>
      </c>
      <c r="AK244" t="s">
        <v>330</v>
      </c>
      <c r="AL244" s="13" t="s">
        <v>61</v>
      </c>
      <c r="AM244" t="s">
        <v>61</v>
      </c>
      <c r="AN244" s="13">
        <v>4</v>
      </c>
      <c r="AO244" s="13">
        <v>1992</v>
      </c>
      <c r="AP244" t="s">
        <v>61</v>
      </c>
      <c r="AQ244" s="13" t="s">
        <v>70</v>
      </c>
      <c r="AR244" s="13" t="s">
        <v>90</v>
      </c>
      <c r="AS244" s="13" t="s">
        <v>61</v>
      </c>
      <c r="AT244" s="13">
        <v>3.5</v>
      </c>
      <c r="AU244" t="s">
        <v>61</v>
      </c>
      <c r="AV244" s="13" t="s">
        <v>61</v>
      </c>
      <c r="AW244" s="13" t="s">
        <v>61</v>
      </c>
      <c r="AX244" s="13" t="s">
        <v>61</v>
      </c>
      <c r="AY244" s="13" t="s">
        <v>61</v>
      </c>
      <c r="AZ244" s="13" t="s">
        <v>61</v>
      </c>
      <c r="BA244" s="13">
        <v>0</v>
      </c>
      <c r="BB244" t="s">
        <v>61</v>
      </c>
      <c r="BC244" s="13">
        <v>2</v>
      </c>
      <c r="BD244" s="13" t="s">
        <v>61</v>
      </c>
      <c r="BE244" s="17" t="s">
        <v>61</v>
      </c>
      <c r="BF244" s="13" t="s">
        <v>61</v>
      </c>
      <c r="BG244" s="13" t="s">
        <v>61</v>
      </c>
      <c r="BH244" s="13" t="s">
        <v>61</v>
      </c>
      <c r="BI244" s="13" t="s">
        <v>61</v>
      </c>
      <c r="BJ244" s="13" t="s">
        <v>61</v>
      </c>
      <c r="BK244" s="13"/>
    </row>
    <row r="245" spans="1:63" x14ac:dyDescent="0.25">
      <c r="A245">
        <v>244</v>
      </c>
      <c r="B245" s="13" t="s">
        <v>115</v>
      </c>
      <c r="C245" s="13">
        <v>28</v>
      </c>
      <c r="D245" s="13" t="s">
        <v>116</v>
      </c>
      <c r="E245" s="13">
        <v>1996</v>
      </c>
      <c r="F245" t="s">
        <v>340</v>
      </c>
      <c r="G245" t="s">
        <v>289</v>
      </c>
      <c r="H245" s="13">
        <v>4</v>
      </c>
      <c r="I245" s="13" t="s">
        <v>68</v>
      </c>
      <c r="J245" s="13">
        <v>2</v>
      </c>
      <c r="K245" s="13">
        <v>4</v>
      </c>
      <c r="L245">
        <f t="shared" si="6"/>
        <v>0.5</v>
      </c>
      <c r="M245" s="13" t="s">
        <v>126</v>
      </c>
      <c r="N245" s="13" t="s">
        <v>118</v>
      </c>
      <c r="O245" s="13">
        <v>35.937044999999998</v>
      </c>
      <c r="P245" s="13">
        <v>-77.791512999999995</v>
      </c>
      <c r="Q245" s="12"/>
      <c r="R245" s="13">
        <v>0.4</v>
      </c>
      <c r="S245" s="13" t="s">
        <v>119</v>
      </c>
      <c r="T245" s="13">
        <v>6.2</v>
      </c>
      <c r="U245" s="13" t="s">
        <v>91</v>
      </c>
      <c r="V245" s="13" t="s">
        <v>64</v>
      </c>
      <c r="W245" s="13" t="s">
        <v>85</v>
      </c>
      <c r="X245" s="13" t="s">
        <v>61</v>
      </c>
      <c r="Y245" s="13" t="s">
        <v>61</v>
      </c>
      <c r="Z245" s="13">
        <v>10</v>
      </c>
      <c r="AA245" s="13">
        <v>1991</v>
      </c>
      <c r="AB245" s="13">
        <v>30</v>
      </c>
      <c r="AC245" s="13" t="s">
        <v>121</v>
      </c>
      <c r="AD245" s="13" t="s">
        <v>61</v>
      </c>
      <c r="AE245" s="13" t="s">
        <v>61</v>
      </c>
      <c r="AF245" s="13">
        <v>4</v>
      </c>
      <c r="AG245" s="13">
        <v>1992</v>
      </c>
      <c r="AH245" s="13" t="s">
        <v>86</v>
      </c>
      <c r="AI245" s="13" t="s">
        <v>87</v>
      </c>
      <c r="AJ245" s="13" t="s">
        <v>88</v>
      </c>
      <c r="AK245" t="s">
        <v>330</v>
      </c>
      <c r="AL245" s="13" t="s">
        <v>61</v>
      </c>
      <c r="AM245" t="s">
        <v>61</v>
      </c>
      <c r="AN245" s="13">
        <v>4</v>
      </c>
      <c r="AO245" s="13">
        <v>1992</v>
      </c>
      <c r="AP245" t="s">
        <v>61</v>
      </c>
      <c r="AQ245" s="13" t="s">
        <v>70</v>
      </c>
      <c r="AR245" s="13" t="s">
        <v>90</v>
      </c>
      <c r="AS245" s="13" t="s">
        <v>61</v>
      </c>
      <c r="AT245" s="13">
        <v>2.4</v>
      </c>
      <c r="AU245" t="s">
        <v>61</v>
      </c>
      <c r="AV245" s="13" t="s">
        <v>61</v>
      </c>
      <c r="AW245" s="13" t="s">
        <v>61</v>
      </c>
      <c r="AX245" s="13" t="s">
        <v>61</v>
      </c>
      <c r="AY245" s="13" t="s">
        <v>61</v>
      </c>
      <c r="AZ245" s="13" t="s">
        <v>61</v>
      </c>
      <c r="BA245" s="13">
        <v>0</v>
      </c>
      <c r="BB245" t="s">
        <v>61</v>
      </c>
      <c r="BC245" s="13">
        <v>2</v>
      </c>
      <c r="BD245" s="13" t="s">
        <v>61</v>
      </c>
      <c r="BE245" s="17" t="s">
        <v>61</v>
      </c>
      <c r="BF245" s="13" t="s">
        <v>61</v>
      </c>
      <c r="BG245" s="13" t="s">
        <v>61</v>
      </c>
      <c r="BH245" s="13" t="s">
        <v>61</v>
      </c>
      <c r="BI245" s="13" t="s">
        <v>61</v>
      </c>
      <c r="BJ245" s="13" t="s">
        <v>61</v>
      </c>
      <c r="BK245" s="13"/>
    </row>
    <row r="246" spans="1:63" x14ac:dyDescent="0.25">
      <c r="A246">
        <v>245</v>
      </c>
      <c r="B246" s="13" t="s">
        <v>115</v>
      </c>
      <c r="C246" s="13">
        <v>28</v>
      </c>
      <c r="D246" s="13" t="s">
        <v>116</v>
      </c>
      <c r="E246" s="13">
        <v>1996</v>
      </c>
      <c r="F246" t="s">
        <v>340</v>
      </c>
      <c r="G246" t="s">
        <v>289</v>
      </c>
      <c r="H246" s="13">
        <v>4</v>
      </c>
      <c r="I246" s="13" t="s">
        <v>68</v>
      </c>
      <c r="J246" s="13">
        <v>2</v>
      </c>
      <c r="K246" s="13">
        <v>4</v>
      </c>
      <c r="L246">
        <f t="shared" si="6"/>
        <v>0.5</v>
      </c>
      <c r="M246" s="13" t="s">
        <v>126</v>
      </c>
      <c r="N246" s="13" t="s">
        <v>118</v>
      </c>
      <c r="O246" s="13">
        <v>35.937044999999998</v>
      </c>
      <c r="P246" s="13">
        <v>-77.791512999999995</v>
      </c>
      <c r="Q246" s="12"/>
      <c r="R246" s="13">
        <v>0.4</v>
      </c>
      <c r="S246" s="13" t="s">
        <v>119</v>
      </c>
      <c r="T246" s="13">
        <v>6.2</v>
      </c>
      <c r="U246" t="s">
        <v>82</v>
      </c>
      <c r="V246" s="13" t="s">
        <v>83</v>
      </c>
      <c r="W246" s="13" t="s">
        <v>85</v>
      </c>
      <c r="X246" s="13" t="s">
        <v>61</v>
      </c>
      <c r="Y246" s="13" t="s">
        <v>61</v>
      </c>
      <c r="Z246" s="13">
        <v>10</v>
      </c>
      <c r="AA246" s="13">
        <v>1991</v>
      </c>
      <c r="AB246" s="13">
        <v>125</v>
      </c>
      <c r="AC246" s="13" t="s">
        <v>121</v>
      </c>
      <c r="AD246" s="13" t="s">
        <v>61</v>
      </c>
      <c r="AE246" s="13" t="s">
        <v>61</v>
      </c>
      <c r="AF246" s="13">
        <v>4</v>
      </c>
      <c r="AG246" s="13">
        <v>1992</v>
      </c>
      <c r="AH246" s="13" t="s">
        <v>86</v>
      </c>
      <c r="AI246" s="13" t="s">
        <v>87</v>
      </c>
      <c r="AJ246" s="13" t="s">
        <v>88</v>
      </c>
      <c r="AK246" t="s">
        <v>330</v>
      </c>
      <c r="AL246" s="13" t="s">
        <v>61</v>
      </c>
      <c r="AM246" t="s">
        <v>61</v>
      </c>
      <c r="AN246" s="13">
        <v>4</v>
      </c>
      <c r="AO246" s="13">
        <v>1992</v>
      </c>
      <c r="AP246" t="s">
        <v>61</v>
      </c>
      <c r="AQ246" s="13" t="s">
        <v>70</v>
      </c>
      <c r="AR246" s="13" t="s">
        <v>90</v>
      </c>
      <c r="AS246" s="13" t="s">
        <v>61</v>
      </c>
      <c r="AT246" s="13">
        <v>5.0999999999999996</v>
      </c>
      <c r="AU246" t="s">
        <v>61</v>
      </c>
      <c r="AV246" s="13" t="s">
        <v>61</v>
      </c>
      <c r="AW246" s="13" t="s">
        <v>61</v>
      </c>
      <c r="AX246" s="13" t="s">
        <v>61</v>
      </c>
      <c r="AY246" s="13" t="s">
        <v>61</v>
      </c>
      <c r="AZ246" s="13" t="s">
        <v>61</v>
      </c>
      <c r="BA246" s="13">
        <v>101</v>
      </c>
      <c r="BB246" t="s">
        <v>61</v>
      </c>
      <c r="BC246" s="13">
        <v>215</v>
      </c>
      <c r="BD246" s="13" t="s">
        <v>61</v>
      </c>
      <c r="BE246">
        <v>-0.75551751128640343</v>
      </c>
      <c r="BF246" s="13" t="s">
        <v>61</v>
      </c>
      <c r="BG246" s="13" t="s">
        <v>61</v>
      </c>
      <c r="BH246" s="13" t="s">
        <v>61</v>
      </c>
      <c r="BI246" s="13" t="s">
        <v>61</v>
      </c>
      <c r="BJ246" s="13" t="s">
        <v>61</v>
      </c>
      <c r="BK246" s="13" t="s">
        <v>125</v>
      </c>
    </row>
    <row r="247" spans="1:63" x14ac:dyDescent="0.25">
      <c r="A247">
        <v>246</v>
      </c>
      <c r="B247" s="13" t="s">
        <v>115</v>
      </c>
      <c r="C247" s="13">
        <v>28</v>
      </c>
      <c r="D247" s="13" t="s">
        <v>116</v>
      </c>
      <c r="E247" s="13">
        <v>1996</v>
      </c>
      <c r="F247" t="s">
        <v>340</v>
      </c>
      <c r="G247" t="s">
        <v>289</v>
      </c>
      <c r="H247" s="13">
        <v>4</v>
      </c>
      <c r="I247" s="13" t="s">
        <v>68</v>
      </c>
      <c r="J247" s="13">
        <v>2</v>
      </c>
      <c r="K247" s="13">
        <v>4</v>
      </c>
      <c r="L247">
        <f t="shared" si="6"/>
        <v>0.5</v>
      </c>
      <c r="M247" s="13" t="s">
        <v>126</v>
      </c>
      <c r="N247" s="13" t="s">
        <v>118</v>
      </c>
      <c r="O247" s="13">
        <v>35.937044999999998</v>
      </c>
      <c r="P247" s="13">
        <v>-77.791512999999995</v>
      </c>
      <c r="Q247" s="12"/>
      <c r="R247" s="13">
        <v>0.4</v>
      </c>
      <c r="S247" s="13" t="s">
        <v>119</v>
      </c>
      <c r="T247" s="13">
        <v>6.2</v>
      </c>
      <c r="U247" s="13" t="s">
        <v>81</v>
      </c>
      <c r="V247" s="13" t="s">
        <v>64</v>
      </c>
      <c r="W247" s="13" t="s">
        <v>85</v>
      </c>
      <c r="X247" s="13" t="s">
        <v>61</v>
      </c>
      <c r="Y247" s="13" t="s">
        <v>61</v>
      </c>
      <c r="Z247" s="13">
        <v>10</v>
      </c>
      <c r="AA247" s="13">
        <v>1991</v>
      </c>
      <c r="AB247" s="13">
        <v>30</v>
      </c>
      <c r="AC247" s="13" t="s">
        <v>121</v>
      </c>
      <c r="AD247" s="13" t="s">
        <v>61</v>
      </c>
      <c r="AE247" s="13" t="s">
        <v>61</v>
      </c>
      <c r="AF247" s="13">
        <v>4</v>
      </c>
      <c r="AG247" s="13">
        <v>1992</v>
      </c>
      <c r="AH247" s="13" t="s">
        <v>86</v>
      </c>
      <c r="AI247" s="13" t="s">
        <v>87</v>
      </c>
      <c r="AJ247" s="13" t="s">
        <v>68</v>
      </c>
      <c r="AK247" t="s">
        <v>330</v>
      </c>
      <c r="AL247" s="13" t="s">
        <v>61</v>
      </c>
      <c r="AM247" t="s">
        <v>61</v>
      </c>
      <c r="AN247" s="13">
        <v>4</v>
      </c>
      <c r="AO247" s="13">
        <v>1992</v>
      </c>
      <c r="AP247" t="s">
        <v>61</v>
      </c>
      <c r="AQ247" s="13" t="s">
        <v>70</v>
      </c>
      <c r="AR247" s="13" t="s">
        <v>90</v>
      </c>
      <c r="AS247" s="13" t="s">
        <v>61</v>
      </c>
      <c r="AT247" s="13">
        <v>3.7</v>
      </c>
      <c r="AU247" t="s">
        <v>61</v>
      </c>
      <c r="AV247" s="13" t="s">
        <v>61</v>
      </c>
      <c r="AW247" s="13" t="s">
        <v>61</v>
      </c>
      <c r="AX247" s="13" t="s">
        <v>61</v>
      </c>
      <c r="AY247" s="13" t="s">
        <v>61</v>
      </c>
      <c r="AZ247" s="13" t="s">
        <v>61</v>
      </c>
      <c r="BA247" s="13">
        <v>161</v>
      </c>
      <c r="BB247" t="s">
        <v>61</v>
      </c>
      <c r="BC247" s="13">
        <v>215</v>
      </c>
      <c r="BD247" s="13" t="s">
        <v>61</v>
      </c>
      <c r="BE247">
        <v>-0.28923366314319982</v>
      </c>
      <c r="BF247" s="13" t="s">
        <v>61</v>
      </c>
      <c r="BG247" s="13" t="s">
        <v>61</v>
      </c>
      <c r="BH247" s="13" t="s">
        <v>61</v>
      </c>
      <c r="BI247" s="13" t="s">
        <v>61</v>
      </c>
      <c r="BJ247" s="13" t="s">
        <v>61</v>
      </c>
      <c r="BK247" s="13"/>
    </row>
    <row r="248" spans="1:63" x14ac:dyDescent="0.25">
      <c r="A248">
        <v>247</v>
      </c>
      <c r="B248" s="13" t="s">
        <v>115</v>
      </c>
      <c r="C248" s="13">
        <v>28</v>
      </c>
      <c r="D248" s="13" t="s">
        <v>116</v>
      </c>
      <c r="E248" s="13">
        <v>1996</v>
      </c>
      <c r="F248" t="s">
        <v>340</v>
      </c>
      <c r="G248" t="s">
        <v>289</v>
      </c>
      <c r="H248" s="13">
        <v>4</v>
      </c>
      <c r="I248" s="13" t="s">
        <v>68</v>
      </c>
      <c r="J248" s="13">
        <v>2</v>
      </c>
      <c r="K248" s="13">
        <v>4</v>
      </c>
      <c r="L248">
        <f t="shared" si="6"/>
        <v>0.5</v>
      </c>
      <c r="M248" s="13" t="s">
        <v>126</v>
      </c>
      <c r="N248" s="13" t="s">
        <v>118</v>
      </c>
      <c r="O248" s="13">
        <v>35.937044999999998</v>
      </c>
      <c r="P248" s="13">
        <v>-77.791512999999995</v>
      </c>
      <c r="Q248" s="12"/>
      <c r="R248" s="13">
        <v>0.4</v>
      </c>
      <c r="S248" s="13" t="s">
        <v>119</v>
      </c>
      <c r="T248" s="13">
        <v>6.2</v>
      </c>
      <c r="U248" s="13" t="s">
        <v>344</v>
      </c>
      <c r="V248" s="13" t="s">
        <v>64</v>
      </c>
      <c r="W248" s="13" t="s">
        <v>85</v>
      </c>
      <c r="X248" s="13" t="s">
        <v>61</v>
      </c>
      <c r="Y248" s="13" t="s">
        <v>61</v>
      </c>
      <c r="Z248" s="13">
        <v>10</v>
      </c>
      <c r="AA248" s="13">
        <v>1991</v>
      </c>
      <c r="AB248" s="13">
        <v>45</v>
      </c>
      <c r="AC248" s="13" t="s">
        <v>121</v>
      </c>
      <c r="AD248" s="13" t="s">
        <v>61</v>
      </c>
      <c r="AE248" s="13" t="s">
        <v>61</v>
      </c>
      <c r="AF248" s="13">
        <v>4</v>
      </c>
      <c r="AG248" s="13">
        <v>1992</v>
      </c>
      <c r="AH248" s="13" t="s">
        <v>86</v>
      </c>
      <c r="AI248" s="13" t="s">
        <v>87</v>
      </c>
      <c r="AJ248" s="13" t="s">
        <v>68</v>
      </c>
      <c r="AK248" t="s">
        <v>330</v>
      </c>
      <c r="AL248" s="13" t="s">
        <v>61</v>
      </c>
      <c r="AM248" t="s">
        <v>61</v>
      </c>
      <c r="AN248" s="13">
        <v>4</v>
      </c>
      <c r="AO248" s="13">
        <v>1992</v>
      </c>
      <c r="AP248" t="s">
        <v>61</v>
      </c>
      <c r="AQ248" s="13" t="s">
        <v>70</v>
      </c>
      <c r="AR248" s="13" t="s">
        <v>90</v>
      </c>
      <c r="AS248" s="13" t="s">
        <v>61</v>
      </c>
      <c r="AT248" s="13">
        <v>3.5</v>
      </c>
      <c r="AU248" t="s">
        <v>61</v>
      </c>
      <c r="AV248" s="13" t="s">
        <v>61</v>
      </c>
      <c r="AW248" s="13" t="s">
        <v>61</v>
      </c>
      <c r="AX248" s="13" t="s">
        <v>61</v>
      </c>
      <c r="AY248" s="13" t="s">
        <v>61</v>
      </c>
      <c r="AZ248" s="13" t="s">
        <v>61</v>
      </c>
      <c r="BA248" s="13">
        <v>113</v>
      </c>
      <c r="BB248" t="s">
        <v>61</v>
      </c>
      <c r="BC248" s="13">
        <v>215</v>
      </c>
      <c r="BD248" s="13" t="s">
        <v>61</v>
      </c>
      <c r="BE248">
        <v>-0.64325020941532229</v>
      </c>
      <c r="BF248" s="13" t="s">
        <v>61</v>
      </c>
      <c r="BG248" s="13" t="s">
        <v>61</v>
      </c>
      <c r="BH248" s="13" t="s">
        <v>61</v>
      </c>
      <c r="BI248" s="13" t="s">
        <v>61</v>
      </c>
      <c r="BJ248" s="13" t="s">
        <v>61</v>
      </c>
      <c r="BK248" s="13"/>
    </row>
    <row r="249" spans="1:63" x14ac:dyDescent="0.25">
      <c r="A249">
        <v>248</v>
      </c>
      <c r="B249" s="13" t="s">
        <v>115</v>
      </c>
      <c r="C249" s="13">
        <v>28</v>
      </c>
      <c r="D249" s="13" t="s">
        <v>116</v>
      </c>
      <c r="E249" s="13">
        <v>1996</v>
      </c>
      <c r="F249" t="s">
        <v>340</v>
      </c>
      <c r="G249" t="s">
        <v>289</v>
      </c>
      <c r="H249" s="13">
        <v>4</v>
      </c>
      <c r="I249" s="13" t="s">
        <v>68</v>
      </c>
      <c r="J249" s="13">
        <v>2</v>
      </c>
      <c r="K249" s="13">
        <v>4</v>
      </c>
      <c r="L249">
        <f t="shared" si="6"/>
        <v>0.5</v>
      </c>
      <c r="M249" s="13" t="s">
        <v>126</v>
      </c>
      <c r="N249" s="13" t="s">
        <v>118</v>
      </c>
      <c r="O249" s="13">
        <v>35.937044999999998</v>
      </c>
      <c r="P249" s="13">
        <v>-77.791512999999995</v>
      </c>
      <c r="Q249" s="12"/>
      <c r="R249" s="13">
        <v>0.4</v>
      </c>
      <c r="S249" s="13" t="s">
        <v>119</v>
      </c>
      <c r="T249" s="13">
        <v>6.2</v>
      </c>
      <c r="U249" s="13" t="s">
        <v>91</v>
      </c>
      <c r="V249" s="13" t="s">
        <v>64</v>
      </c>
      <c r="W249" s="13" t="s">
        <v>85</v>
      </c>
      <c r="X249" s="13" t="s">
        <v>61</v>
      </c>
      <c r="Y249" s="13" t="s">
        <v>61</v>
      </c>
      <c r="Z249" s="13">
        <v>10</v>
      </c>
      <c r="AA249" s="13">
        <v>1991</v>
      </c>
      <c r="AB249" s="13">
        <v>30</v>
      </c>
      <c r="AC249" s="13" t="s">
        <v>121</v>
      </c>
      <c r="AD249" s="13" t="s">
        <v>61</v>
      </c>
      <c r="AE249" s="13" t="s">
        <v>61</v>
      </c>
      <c r="AF249" s="13">
        <v>4</v>
      </c>
      <c r="AG249" s="13">
        <v>1992</v>
      </c>
      <c r="AH249" s="13" t="s">
        <v>86</v>
      </c>
      <c r="AI249" s="13" t="s">
        <v>87</v>
      </c>
      <c r="AJ249" s="13" t="s">
        <v>68</v>
      </c>
      <c r="AK249" t="s">
        <v>330</v>
      </c>
      <c r="AL249" s="13" t="s">
        <v>61</v>
      </c>
      <c r="AM249" t="s">
        <v>61</v>
      </c>
      <c r="AN249" s="13">
        <v>4</v>
      </c>
      <c r="AO249" s="13">
        <v>1992</v>
      </c>
      <c r="AP249" t="s">
        <v>61</v>
      </c>
      <c r="AQ249" s="13" t="s">
        <v>70</v>
      </c>
      <c r="AR249" s="13" t="s">
        <v>90</v>
      </c>
      <c r="AS249" s="13" t="s">
        <v>61</v>
      </c>
      <c r="AT249" s="13">
        <v>2.4</v>
      </c>
      <c r="AU249" t="s">
        <v>61</v>
      </c>
      <c r="AV249" s="13" t="s">
        <v>61</v>
      </c>
      <c r="AW249" s="13" t="s">
        <v>61</v>
      </c>
      <c r="AX249" s="13" t="s">
        <v>61</v>
      </c>
      <c r="AY249" s="13" t="s">
        <v>61</v>
      </c>
      <c r="AZ249" s="13" t="s">
        <v>61</v>
      </c>
      <c r="BA249" s="13">
        <v>122</v>
      </c>
      <c r="BB249" t="s">
        <v>61</v>
      </c>
      <c r="BC249" s="13">
        <v>215</v>
      </c>
      <c r="BD249" s="13" t="s">
        <v>61</v>
      </c>
      <c r="BE249">
        <v>-0.56661698339440625</v>
      </c>
      <c r="BF249" s="13" t="s">
        <v>61</v>
      </c>
      <c r="BG249" s="13" t="s">
        <v>61</v>
      </c>
      <c r="BH249" s="13" t="s">
        <v>61</v>
      </c>
      <c r="BI249" s="13" t="s">
        <v>61</v>
      </c>
      <c r="BJ249" s="13" t="s">
        <v>61</v>
      </c>
      <c r="BK249" s="13"/>
    </row>
    <row r="250" spans="1:63" x14ac:dyDescent="0.25">
      <c r="A250">
        <v>249</v>
      </c>
      <c r="B250" s="13" t="s">
        <v>115</v>
      </c>
      <c r="C250" s="13">
        <v>28</v>
      </c>
      <c r="D250" s="13" t="s">
        <v>116</v>
      </c>
      <c r="E250" s="13">
        <v>1996</v>
      </c>
      <c r="F250" t="s">
        <v>340</v>
      </c>
      <c r="G250" t="s">
        <v>289</v>
      </c>
      <c r="H250" s="13">
        <v>4</v>
      </c>
      <c r="I250" s="13" t="s">
        <v>68</v>
      </c>
      <c r="J250" s="13">
        <v>2</v>
      </c>
      <c r="K250" s="13">
        <v>4</v>
      </c>
      <c r="L250">
        <f t="shared" si="6"/>
        <v>0.5</v>
      </c>
      <c r="M250" s="13" t="s">
        <v>126</v>
      </c>
      <c r="N250" s="13" t="s">
        <v>118</v>
      </c>
      <c r="O250" s="13">
        <v>35.937044999999998</v>
      </c>
      <c r="P250" s="13">
        <v>-77.791512999999995</v>
      </c>
      <c r="Q250" s="12"/>
      <c r="R250" s="13">
        <v>0.4</v>
      </c>
      <c r="S250" s="13" t="s">
        <v>119</v>
      </c>
      <c r="T250" s="13">
        <v>6.2</v>
      </c>
      <c r="U250" t="s">
        <v>82</v>
      </c>
      <c r="V250" s="13" t="s">
        <v>83</v>
      </c>
      <c r="W250" s="13" t="s">
        <v>85</v>
      </c>
      <c r="X250" s="13" t="s">
        <v>61</v>
      </c>
      <c r="Y250" s="13" t="s">
        <v>61</v>
      </c>
      <c r="Z250" s="13">
        <v>10</v>
      </c>
      <c r="AA250" s="13">
        <v>1992</v>
      </c>
      <c r="AB250" s="13">
        <v>125</v>
      </c>
      <c r="AC250" s="13" t="s">
        <v>121</v>
      </c>
      <c r="AD250" s="13" t="s">
        <v>61</v>
      </c>
      <c r="AE250" s="13" t="s">
        <v>61</v>
      </c>
      <c r="AF250" s="13">
        <v>4</v>
      </c>
      <c r="AG250" s="13">
        <v>1993</v>
      </c>
      <c r="AH250" s="13" t="s">
        <v>86</v>
      </c>
      <c r="AI250" s="13" t="s">
        <v>87</v>
      </c>
      <c r="AJ250" s="13" t="s">
        <v>68</v>
      </c>
      <c r="AK250" t="s">
        <v>330</v>
      </c>
      <c r="AL250" s="13" t="s">
        <v>61</v>
      </c>
      <c r="AM250" t="s">
        <v>61</v>
      </c>
      <c r="AN250" s="13">
        <v>4</v>
      </c>
      <c r="AO250" s="13">
        <v>1993</v>
      </c>
      <c r="AP250" t="s">
        <v>61</v>
      </c>
      <c r="AQ250" s="13" t="s">
        <v>70</v>
      </c>
      <c r="AR250" s="13" t="s">
        <v>90</v>
      </c>
      <c r="AS250" s="13" t="s">
        <v>61</v>
      </c>
      <c r="AT250" s="13">
        <v>4.5</v>
      </c>
      <c r="AU250" t="s">
        <v>61</v>
      </c>
      <c r="AV250" s="13" t="s">
        <v>61</v>
      </c>
      <c r="AW250" s="13" t="s">
        <v>61</v>
      </c>
      <c r="AX250" s="13" t="s">
        <v>61</v>
      </c>
      <c r="AY250" s="13" t="s">
        <v>61</v>
      </c>
      <c r="AZ250" s="13" t="s">
        <v>61</v>
      </c>
      <c r="BA250" s="13">
        <v>18</v>
      </c>
      <c r="BB250" s="13" t="s">
        <v>61</v>
      </c>
      <c r="BC250" s="13">
        <v>13</v>
      </c>
      <c r="BD250" s="13" t="s">
        <v>61</v>
      </c>
      <c r="BE250">
        <v>0.32542240043462795</v>
      </c>
      <c r="BF250" s="13">
        <v>4720</v>
      </c>
      <c r="BG250" s="13" t="s">
        <v>61</v>
      </c>
      <c r="BH250" s="13">
        <v>2920</v>
      </c>
      <c r="BI250" s="13" t="s">
        <v>61</v>
      </c>
      <c r="BJ250">
        <v>0.48022518331727365</v>
      </c>
      <c r="BK250" s="13" t="s">
        <v>122</v>
      </c>
    </row>
    <row r="251" spans="1:63" x14ac:dyDescent="0.25">
      <c r="A251">
        <v>250</v>
      </c>
      <c r="B251" s="13" t="s">
        <v>115</v>
      </c>
      <c r="C251" s="13">
        <v>28</v>
      </c>
      <c r="D251" s="13" t="s">
        <v>116</v>
      </c>
      <c r="E251" s="13">
        <v>1996</v>
      </c>
      <c r="F251" t="s">
        <v>340</v>
      </c>
      <c r="G251" t="s">
        <v>289</v>
      </c>
      <c r="H251" s="13">
        <v>4</v>
      </c>
      <c r="I251" s="13" t="s">
        <v>68</v>
      </c>
      <c r="J251" s="13">
        <v>2</v>
      </c>
      <c r="K251" s="13">
        <v>4</v>
      </c>
      <c r="L251">
        <f t="shared" si="6"/>
        <v>0.5</v>
      </c>
      <c r="M251" s="13" t="s">
        <v>126</v>
      </c>
      <c r="N251" s="13" t="s">
        <v>118</v>
      </c>
      <c r="O251" s="13">
        <v>35.937044999999998</v>
      </c>
      <c r="P251" s="13">
        <v>-77.791512999999995</v>
      </c>
      <c r="Q251" s="12"/>
      <c r="R251" s="13">
        <v>0.4</v>
      </c>
      <c r="S251" s="13" t="s">
        <v>119</v>
      </c>
      <c r="T251" s="13">
        <v>6.2</v>
      </c>
      <c r="U251" s="13" t="s">
        <v>81</v>
      </c>
      <c r="V251" s="13" t="s">
        <v>64</v>
      </c>
      <c r="W251" s="13" t="s">
        <v>85</v>
      </c>
      <c r="X251" s="13" t="s">
        <v>61</v>
      </c>
      <c r="Y251" s="13" t="s">
        <v>61</v>
      </c>
      <c r="Z251" s="13">
        <v>10</v>
      </c>
      <c r="AA251" s="13">
        <v>1992</v>
      </c>
      <c r="AB251" s="13">
        <v>30</v>
      </c>
      <c r="AC251" s="13" t="s">
        <v>121</v>
      </c>
      <c r="AD251" s="13" t="s">
        <v>61</v>
      </c>
      <c r="AE251" s="13" t="s">
        <v>61</v>
      </c>
      <c r="AF251" s="13">
        <v>4</v>
      </c>
      <c r="AG251" s="13">
        <v>1993</v>
      </c>
      <c r="AH251" s="13" t="s">
        <v>86</v>
      </c>
      <c r="AI251" s="13" t="s">
        <v>87</v>
      </c>
      <c r="AJ251" s="13" t="s">
        <v>88</v>
      </c>
      <c r="AK251" t="s">
        <v>330</v>
      </c>
      <c r="AL251" s="13" t="s">
        <v>61</v>
      </c>
      <c r="AM251" t="s">
        <v>61</v>
      </c>
      <c r="AN251" s="13">
        <v>4</v>
      </c>
      <c r="AO251" s="13">
        <v>1993</v>
      </c>
      <c r="AP251" t="s">
        <v>61</v>
      </c>
      <c r="AQ251" s="13" t="s">
        <v>70</v>
      </c>
      <c r="AR251" s="13" t="s">
        <v>90</v>
      </c>
      <c r="AS251" s="13" t="s">
        <v>61</v>
      </c>
      <c r="AT251" s="13">
        <v>3.5</v>
      </c>
      <c r="AU251" t="s">
        <v>61</v>
      </c>
      <c r="AV251" s="13" t="s">
        <v>61</v>
      </c>
      <c r="AW251" s="13" t="s">
        <v>61</v>
      </c>
      <c r="AX251" s="13" t="s">
        <v>61</v>
      </c>
      <c r="AY251" s="13" t="s">
        <v>61</v>
      </c>
      <c r="AZ251" s="13" t="s">
        <v>61</v>
      </c>
      <c r="BA251" s="13">
        <v>112</v>
      </c>
      <c r="BB251" s="13" t="s">
        <v>61</v>
      </c>
      <c r="BC251" s="13">
        <v>13</v>
      </c>
      <c r="BD251" s="13" t="s">
        <v>61</v>
      </c>
      <c r="BE251">
        <v>2.1535495138335579</v>
      </c>
      <c r="BF251" s="13">
        <v>3960</v>
      </c>
      <c r="BG251" s="13" t="s">
        <v>61</v>
      </c>
      <c r="BH251" s="13">
        <v>2920</v>
      </c>
      <c r="BI251" s="13" t="s">
        <v>61</v>
      </c>
      <c r="BJ251">
        <v>0.30466040898619884</v>
      </c>
      <c r="BK251" s="13"/>
    </row>
    <row r="252" spans="1:63" x14ac:dyDescent="0.25">
      <c r="A252">
        <v>251</v>
      </c>
      <c r="B252" s="13" t="s">
        <v>115</v>
      </c>
      <c r="C252" s="13">
        <v>28</v>
      </c>
      <c r="D252" s="13" t="s">
        <v>116</v>
      </c>
      <c r="E252" s="13">
        <v>1996</v>
      </c>
      <c r="F252" t="s">
        <v>340</v>
      </c>
      <c r="G252" t="s">
        <v>289</v>
      </c>
      <c r="H252" s="13">
        <v>4</v>
      </c>
      <c r="I252" s="13" t="s">
        <v>68</v>
      </c>
      <c r="J252" s="13">
        <v>2</v>
      </c>
      <c r="K252" s="13">
        <v>4</v>
      </c>
      <c r="L252">
        <f t="shared" si="6"/>
        <v>0.5</v>
      </c>
      <c r="M252" s="13" t="s">
        <v>126</v>
      </c>
      <c r="N252" s="13" t="s">
        <v>118</v>
      </c>
      <c r="O252" s="13">
        <v>35.937044999999998</v>
      </c>
      <c r="P252" s="13">
        <v>-77.791512999999995</v>
      </c>
      <c r="Q252" s="12"/>
      <c r="R252" s="13">
        <v>0.4</v>
      </c>
      <c r="S252" s="13" t="s">
        <v>119</v>
      </c>
      <c r="T252" s="13">
        <v>6.2</v>
      </c>
      <c r="U252" s="13" t="s">
        <v>344</v>
      </c>
      <c r="V252" s="13" t="s">
        <v>64</v>
      </c>
      <c r="W252" s="13" t="s">
        <v>85</v>
      </c>
      <c r="X252" s="13" t="s">
        <v>61</v>
      </c>
      <c r="Y252" s="13" t="s">
        <v>61</v>
      </c>
      <c r="Z252" s="13">
        <v>10</v>
      </c>
      <c r="AA252" s="13">
        <v>1992</v>
      </c>
      <c r="AB252" s="13">
        <v>45</v>
      </c>
      <c r="AC252" s="13" t="s">
        <v>121</v>
      </c>
      <c r="AD252" s="13" t="s">
        <v>61</v>
      </c>
      <c r="AE252" s="13" t="s">
        <v>61</v>
      </c>
      <c r="AF252" s="13">
        <v>4</v>
      </c>
      <c r="AG252" s="13">
        <v>1993</v>
      </c>
      <c r="AH252" s="13" t="s">
        <v>86</v>
      </c>
      <c r="AI252" s="13" t="s">
        <v>87</v>
      </c>
      <c r="AJ252" s="13" t="s">
        <v>88</v>
      </c>
      <c r="AK252" t="s">
        <v>330</v>
      </c>
      <c r="AL252" s="13" t="s">
        <v>61</v>
      </c>
      <c r="AM252" t="s">
        <v>61</v>
      </c>
      <c r="AN252" s="13">
        <v>4</v>
      </c>
      <c r="AO252" s="13">
        <v>1993</v>
      </c>
      <c r="AP252" t="s">
        <v>61</v>
      </c>
      <c r="AQ252" s="13" t="s">
        <v>70</v>
      </c>
      <c r="AR252" s="13" t="s">
        <v>90</v>
      </c>
      <c r="AS252" s="13" t="s">
        <v>61</v>
      </c>
      <c r="AT252" s="13" t="s">
        <v>61</v>
      </c>
      <c r="AU252" t="s">
        <v>61</v>
      </c>
      <c r="AV252" s="13" t="s">
        <v>61</v>
      </c>
      <c r="AW252" s="13" t="s">
        <v>61</v>
      </c>
      <c r="AX252" s="13" t="s">
        <v>61</v>
      </c>
      <c r="AY252" s="13" t="s">
        <v>61</v>
      </c>
      <c r="AZ252" s="13" t="s">
        <v>61</v>
      </c>
      <c r="BA252" s="13">
        <v>41</v>
      </c>
      <c r="BB252" s="13" t="s">
        <v>61</v>
      </c>
      <c r="BC252" s="13">
        <v>13</v>
      </c>
      <c r="BD252" s="13" t="s">
        <v>61</v>
      </c>
      <c r="BE252">
        <v>1.148622709242771</v>
      </c>
      <c r="BF252" s="13">
        <v>3720</v>
      </c>
      <c r="BG252" s="13" t="s">
        <v>61</v>
      </c>
      <c r="BH252" s="13">
        <v>2920</v>
      </c>
      <c r="BI252" s="13" t="s">
        <v>61</v>
      </c>
      <c r="BJ252">
        <v>0.2421400520048648</v>
      </c>
      <c r="BK252" s="13"/>
    </row>
    <row r="253" spans="1:63" x14ac:dyDescent="0.25">
      <c r="A253">
        <v>252</v>
      </c>
      <c r="B253" s="13" t="s">
        <v>115</v>
      </c>
      <c r="C253" s="13">
        <v>28</v>
      </c>
      <c r="D253" s="13" t="s">
        <v>116</v>
      </c>
      <c r="E253" s="13">
        <v>1996</v>
      </c>
      <c r="F253" t="s">
        <v>340</v>
      </c>
      <c r="G253" t="s">
        <v>289</v>
      </c>
      <c r="H253" s="13">
        <v>4</v>
      </c>
      <c r="I253" s="13" t="s">
        <v>68</v>
      </c>
      <c r="J253" s="13">
        <v>2</v>
      </c>
      <c r="K253" s="13">
        <v>4</v>
      </c>
      <c r="L253">
        <f t="shared" si="6"/>
        <v>0.5</v>
      </c>
      <c r="M253" s="13" t="s">
        <v>126</v>
      </c>
      <c r="N253" s="13" t="s">
        <v>118</v>
      </c>
      <c r="O253" s="13">
        <v>35.937044999999998</v>
      </c>
      <c r="P253" s="13">
        <v>-77.791512999999995</v>
      </c>
      <c r="Q253" s="12"/>
      <c r="R253" s="13">
        <v>0.4</v>
      </c>
      <c r="S253" s="13" t="s">
        <v>119</v>
      </c>
      <c r="T253" s="13">
        <v>6.2</v>
      </c>
      <c r="U253" s="13" t="s">
        <v>91</v>
      </c>
      <c r="V253" s="13" t="s">
        <v>64</v>
      </c>
      <c r="W253" s="13" t="s">
        <v>85</v>
      </c>
      <c r="X253" s="13" t="s">
        <v>61</v>
      </c>
      <c r="Y253" s="13" t="s">
        <v>61</v>
      </c>
      <c r="Z253" s="13">
        <v>10</v>
      </c>
      <c r="AA253" s="13">
        <v>1992</v>
      </c>
      <c r="AB253" s="13">
        <v>30</v>
      </c>
      <c r="AC253" s="13" t="s">
        <v>121</v>
      </c>
      <c r="AD253" s="13" t="s">
        <v>61</v>
      </c>
      <c r="AE253" s="13" t="s">
        <v>61</v>
      </c>
      <c r="AF253" s="13">
        <v>4</v>
      </c>
      <c r="AG253" s="13">
        <v>1993</v>
      </c>
      <c r="AH253" s="13" t="s">
        <v>86</v>
      </c>
      <c r="AI253" s="13" t="s">
        <v>87</v>
      </c>
      <c r="AJ253" s="13" t="s">
        <v>88</v>
      </c>
      <c r="AK253" t="s">
        <v>330</v>
      </c>
      <c r="AL253" s="13" t="s">
        <v>61</v>
      </c>
      <c r="AM253" t="s">
        <v>61</v>
      </c>
      <c r="AN253" s="13">
        <v>4</v>
      </c>
      <c r="AO253" s="13">
        <v>1993</v>
      </c>
      <c r="AP253" t="s">
        <v>61</v>
      </c>
      <c r="AQ253" s="13" t="s">
        <v>70</v>
      </c>
      <c r="AR253" s="13" t="s">
        <v>90</v>
      </c>
      <c r="AS253" s="13" t="s">
        <v>61</v>
      </c>
      <c r="AT253" s="13">
        <v>2.2000000000000002</v>
      </c>
      <c r="AU253" t="s">
        <v>61</v>
      </c>
      <c r="AV253" s="13" t="s">
        <v>61</v>
      </c>
      <c r="AW253" s="13" t="s">
        <v>61</v>
      </c>
      <c r="AX253" s="13" t="s">
        <v>61</v>
      </c>
      <c r="AY253" s="13" t="s">
        <v>61</v>
      </c>
      <c r="AZ253" s="13" t="s">
        <v>61</v>
      </c>
      <c r="BA253" s="13">
        <v>148</v>
      </c>
      <c r="BB253" s="13" t="s">
        <v>61</v>
      </c>
      <c r="BC253" s="13">
        <v>13</v>
      </c>
      <c r="BD253" s="13" t="s">
        <v>61</v>
      </c>
      <c r="BE253">
        <v>2.4322629163025784</v>
      </c>
      <c r="BF253" s="13">
        <v>2540</v>
      </c>
      <c r="BG253" s="13" t="s">
        <v>61</v>
      </c>
      <c r="BH253" s="13">
        <v>2920</v>
      </c>
      <c r="BI253" s="13" t="s">
        <v>61</v>
      </c>
      <c r="BJ253">
        <v>-0.13941953524974512</v>
      </c>
      <c r="BK253" s="13"/>
    </row>
    <row r="254" spans="1:63" x14ac:dyDescent="0.25">
      <c r="A254">
        <v>253</v>
      </c>
      <c r="B254" s="13" t="s">
        <v>115</v>
      </c>
      <c r="C254" s="13">
        <v>28</v>
      </c>
      <c r="D254" s="13" t="s">
        <v>116</v>
      </c>
      <c r="E254" s="13">
        <v>1996</v>
      </c>
      <c r="F254" t="s">
        <v>340</v>
      </c>
      <c r="G254" t="s">
        <v>289</v>
      </c>
      <c r="H254" s="13">
        <v>4</v>
      </c>
      <c r="I254" s="13" t="s">
        <v>68</v>
      </c>
      <c r="J254" s="13">
        <v>2</v>
      </c>
      <c r="K254" s="13">
        <v>4</v>
      </c>
      <c r="L254">
        <f t="shared" si="6"/>
        <v>0.5</v>
      </c>
      <c r="M254" s="13" t="s">
        <v>126</v>
      </c>
      <c r="N254" s="13" t="s">
        <v>118</v>
      </c>
      <c r="O254" s="13">
        <v>35.937044999999998</v>
      </c>
      <c r="P254" s="13">
        <v>-77.791512999999995</v>
      </c>
      <c r="Q254" s="12"/>
      <c r="R254" s="13">
        <v>0.4</v>
      </c>
      <c r="S254" s="13" t="s">
        <v>119</v>
      </c>
      <c r="T254" s="13">
        <v>6.2</v>
      </c>
      <c r="U254" t="s">
        <v>82</v>
      </c>
      <c r="V254" s="13" t="s">
        <v>83</v>
      </c>
      <c r="W254" s="13" t="s">
        <v>85</v>
      </c>
      <c r="X254" s="13" t="s">
        <v>61</v>
      </c>
      <c r="Y254" s="13" t="s">
        <v>61</v>
      </c>
      <c r="Z254" s="13">
        <v>10</v>
      </c>
      <c r="AA254" s="13">
        <v>1992</v>
      </c>
      <c r="AB254" s="13">
        <v>125</v>
      </c>
      <c r="AC254" s="13" t="s">
        <v>121</v>
      </c>
      <c r="AD254" s="13" t="s">
        <v>61</v>
      </c>
      <c r="AE254" s="13" t="s">
        <v>61</v>
      </c>
      <c r="AF254" s="13">
        <v>4</v>
      </c>
      <c r="AG254" s="13">
        <v>1993</v>
      </c>
      <c r="AH254" s="13" t="s">
        <v>86</v>
      </c>
      <c r="AI254" s="13" t="s">
        <v>87</v>
      </c>
      <c r="AJ254" s="13" t="s">
        <v>88</v>
      </c>
      <c r="AK254" t="s">
        <v>330</v>
      </c>
      <c r="AL254" s="13" t="s">
        <v>61</v>
      </c>
      <c r="AM254" t="s">
        <v>61</v>
      </c>
      <c r="AN254" s="13">
        <v>4</v>
      </c>
      <c r="AO254" s="13">
        <v>1993</v>
      </c>
      <c r="AP254" t="s">
        <v>61</v>
      </c>
      <c r="AQ254" s="13" t="s">
        <v>70</v>
      </c>
      <c r="AR254" s="13" t="s">
        <v>90</v>
      </c>
      <c r="AS254" s="13" t="s">
        <v>61</v>
      </c>
      <c r="AT254" s="13">
        <v>4.5</v>
      </c>
      <c r="AU254" t="s">
        <v>61</v>
      </c>
      <c r="AV254" s="13" t="s">
        <v>61</v>
      </c>
      <c r="AW254" s="13" t="s">
        <v>61</v>
      </c>
      <c r="AX254" s="13" t="s">
        <v>61</v>
      </c>
      <c r="AY254" s="13" t="s">
        <v>61</v>
      </c>
      <c r="AZ254" s="13" t="s">
        <v>61</v>
      </c>
      <c r="BA254" s="13">
        <v>54</v>
      </c>
      <c r="BB254" s="13" t="s">
        <v>61</v>
      </c>
      <c r="BC254" s="13">
        <v>231</v>
      </c>
      <c r="BD254" s="13" t="s">
        <v>61</v>
      </c>
      <c r="BE254">
        <v>-1.4534336639575192</v>
      </c>
      <c r="BF254" s="13">
        <v>4720</v>
      </c>
      <c r="BG254" s="13" t="s">
        <v>61</v>
      </c>
      <c r="BH254" s="13">
        <v>2920</v>
      </c>
      <c r="BI254" s="13" t="s">
        <v>61</v>
      </c>
      <c r="BJ254">
        <v>0.48022518331727365</v>
      </c>
      <c r="BK254" s="13" t="s">
        <v>123</v>
      </c>
    </row>
    <row r="255" spans="1:63" x14ac:dyDescent="0.25">
      <c r="A255">
        <v>254</v>
      </c>
      <c r="B255" s="13" t="s">
        <v>115</v>
      </c>
      <c r="C255" s="13">
        <v>28</v>
      </c>
      <c r="D255" s="13" t="s">
        <v>116</v>
      </c>
      <c r="E255" s="13">
        <v>1996</v>
      </c>
      <c r="F255" t="s">
        <v>340</v>
      </c>
      <c r="G255" t="s">
        <v>289</v>
      </c>
      <c r="H255" s="13">
        <v>4</v>
      </c>
      <c r="I255" s="13" t="s">
        <v>68</v>
      </c>
      <c r="J255" s="13">
        <v>2</v>
      </c>
      <c r="K255" s="13">
        <v>4</v>
      </c>
      <c r="L255">
        <f t="shared" si="6"/>
        <v>0.5</v>
      </c>
      <c r="M255" s="13" t="s">
        <v>126</v>
      </c>
      <c r="N255" s="13" t="s">
        <v>118</v>
      </c>
      <c r="O255" s="13">
        <v>35.937044999999998</v>
      </c>
      <c r="P255" s="13">
        <v>-77.791512999999995</v>
      </c>
      <c r="Q255" s="12"/>
      <c r="R255" s="13">
        <v>0.4</v>
      </c>
      <c r="S255" s="13" t="s">
        <v>119</v>
      </c>
      <c r="T255" s="13">
        <v>6.2</v>
      </c>
      <c r="U255" s="13" t="s">
        <v>81</v>
      </c>
      <c r="V255" s="13" t="s">
        <v>64</v>
      </c>
      <c r="W255" s="13" t="s">
        <v>85</v>
      </c>
      <c r="X255" s="13" t="s">
        <v>61</v>
      </c>
      <c r="Y255" s="13" t="s">
        <v>61</v>
      </c>
      <c r="Z255" s="13">
        <v>10</v>
      </c>
      <c r="AA255" s="13">
        <v>1992</v>
      </c>
      <c r="AB255" s="13">
        <v>30</v>
      </c>
      <c r="AC255" s="13" t="s">
        <v>121</v>
      </c>
      <c r="AD255" s="13" t="s">
        <v>61</v>
      </c>
      <c r="AE255" s="13" t="s">
        <v>61</v>
      </c>
      <c r="AF255" s="13">
        <v>4</v>
      </c>
      <c r="AG255" s="13">
        <v>1993</v>
      </c>
      <c r="AH255" s="13" t="s">
        <v>86</v>
      </c>
      <c r="AI255" s="13" t="s">
        <v>87</v>
      </c>
      <c r="AJ255" s="13" t="s">
        <v>88</v>
      </c>
      <c r="AK255" t="s">
        <v>330</v>
      </c>
      <c r="AL255" s="13" t="s">
        <v>61</v>
      </c>
      <c r="AM255" t="s">
        <v>61</v>
      </c>
      <c r="AN255" s="13">
        <v>4</v>
      </c>
      <c r="AO255" s="13">
        <v>1993</v>
      </c>
      <c r="AP255" t="s">
        <v>61</v>
      </c>
      <c r="AQ255" s="13" t="s">
        <v>70</v>
      </c>
      <c r="AR255" s="13" t="s">
        <v>90</v>
      </c>
      <c r="AS255" s="13" t="s">
        <v>61</v>
      </c>
      <c r="AT255" s="13">
        <v>3.5</v>
      </c>
      <c r="AU255" t="s">
        <v>61</v>
      </c>
      <c r="AV255" s="13" t="s">
        <v>61</v>
      </c>
      <c r="AW255" s="13" t="s">
        <v>61</v>
      </c>
      <c r="AX255" s="13" t="s">
        <v>61</v>
      </c>
      <c r="AY255" s="13" t="s">
        <v>61</v>
      </c>
      <c r="AZ255" s="13" t="s">
        <v>61</v>
      </c>
      <c r="BA255" s="13">
        <v>75</v>
      </c>
      <c r="BB255" s="13" t="s">
        <v>61</v>
      </c>
      <c r="BC255" s="13">
        <v>231</v>
      </c>
      <c r="BD255" s="13" t="s">
        <v>61</v>
      </c>
      <c r="BE255">
        <v>-1.1249295969854831</v>
      </c>
      <c r="BF255" s="13">
        <v>3960</v>
      </c>
      <c r="BG255" s="13" t="s">
        <v>61</v>
      </c>
      <c r="BH255" s="13">
        <v>2920</v>
      </c>
      <c r="BI255" s="13" t="s">
        <v>61</v>
      </c>
      <c r="BJ255">
        <v>0.30466040898619884</v>
      </c>
      <c r="BK255" s="13"/>
    </row>
    <row r="256" spans="1:63" x14ac:dyDescent="0.25">
      <c r="A256">
        <v>255</v>
      </c>
      <c r="B256" s="13" t="s">
        <v>115</v>
      </c>
      <c r="C256" s="13">
        <v>28</v>
      </c>
      <c r="D256" s="13" t="s">
        <v>116</v>
      </c>
      <c r="E256" s="13">
        <v>1996</v>
      </c>
      <c r="F256" t="s">
        <v>340</v>
      </c>
      <c r="G256" t="s">
        <v>289</v>
      </c>
      <c r="H256" s="13">
        <v>4</v>
      </c>
      <c r="I256" s="13" t="s">
        <v>68</v>
      </c>
      <c r="J256" s="13">
        <v>2</v>
      </c>
      <c r="K256" s="13">
        <v>4</v>
      </c>
      <c r="L256">
        <f t="shared" si="6"/>
        <v>0.5</v>
      </c>
      <c r="M256" s="13" t="s">
        <v>126</v>
      </c>
      <c r="N256" s="13" t="s">
        <v>118</v>
      </c>
      <c r="O256" s="13">
        <v>35.937044999999998</v>
      </c>
      <c r="P256" s="13">
        <v>-77.791512999999995</v>
      </c>
      <c r="Q256" s="12"/>
      <c r="R256" s="13">
        <v>0.4</v>
      </c>
      <c r="S256" s="13" t="s">
        <v>119</v>
      </c>
      <c r="T256" s="13">
        <v>6.2</v>
      </c>
      <c r="U256" s="13" t="s">
        <v>344</v>
      </c>
      <c r="V256" s="13" t="s">
        <v>64</v>
      </c>
      <c r="W256" s="13" t="s">
        <v>85</v>
      </c>
      <c r="X256" s="13" t="s">
        <v>61</v>
      </c>
      <c r="Y256" s="13" t="s">
        <v>61</v>
      </c>
      <c r="Z256" s="13">
        <v>10</v>
      </c>
      <c r="AA256" s="13">
        <v>1992</v>
      </c>
      <c r="AB256" s="13">
        <v>45</v>
      </c>
      <c r="AC256" s="13" t="s">
        <v>121</v>
      </c>
      <c r="AD256" s="13" t="s">
        <v>61</v>
      </c>
      <c r="AE256" s="13" t="s">
        <v>61</v>
      </c>
      <c r="AF256" s="13">
        <v>4</v>
      </c>
      <c r="AG256" s="13">
        <v>1993</v>
      </c>
      <c r="AH256" s="13" t="s">
        <v>86</v>
      </c>
      <c r="AI256" s="13" t="s">
        <v>87</v>
      </c>
      <c r="AJ256" s="13" t="s">
        <v>88</v>
      </c>
      <c r="AK256" t="s">
        <v>330</v>
      </c>
      <c r="AL256" s="13" t="s">
        <v>61</v>
      </c>
      <c r="AM256" t="s">
        <v>61</v>
      </c>
      <c r="AN256" s="13">
        <v>4</v>
      </c>
      <c r="AO256" s="13">
        <v>1993</v>
      </c>
      <c r="AP256" t="s">
        <v>61</v>
      </c>
      <c r="AQ256" s="13" t="s">
        <v>70</v>
      </c>
      <c r="AR256" s="13" t="s">
        <v>90</v>
      </c>
      <c r="AS256" s="13" t="s">
        <v>61</v>
      </c>
      <c r="AT256" s="13" t="s">
        <v>61</v>
      </c>
      <c r="AU256" t="s">
        <v>61</v>
      </c>
      <c r="AV256" s="13" t="s">
        <v>61</v>
      </c>
      <c r="AW256" s="13" t="s">
        <v>61</v>
      </c>
      <c r="AX256" s="13" t="s">
        <v>61</v>
      </c>
      <c r="AY256" s="13" t="s">
        <v>61</v>
      </c>
      <c r="AZ256" s="13" t="s">
        <v>61</v>
      </c>
      <c r="BA256" s="13">
        <v>144</v>
      </c>
      <c r="BB256" s="13" t="s">
        <v>61</v>
      </c>
      <c r="BC256" s="13">
        <v>231</v>
      </c>
      <c r="BD256" s="13" t="s">
        <v>61</v>
      </c>
      <c r="BE256">
        <v>-0.47260441094579292</v>
      </c>
      <c r="BF256" s="13">
        <v>3720</v>
      </c>
      <c r="BG256" s="13" t="s">
        <v>61</v>
      </c>
      <c r="BH256" s="13">
        <v>2920</v>
      </c>
      <c r="BI256" s="13" t="s">
        <v>61</v>
      </c>
      <c r="BJ256">
        <v>0.2421400520048648</v>
      </c>
      <c r="BK256" s="13"/>
    </row>
    <row r="257" spans="1:63" x14ac:dyDescent="0.25">
      <c r="A257">
        <v>256</v>
      </c>
      <c r="B257" s="13" t="s">
        <v>115</v>
      </c>
      <c r="C257" s="13">
        <v>28</v>
      </c>
      <c r="D257" s="13" t="s">
        <v>116</v>
      </c>
      <c r="E257" s="13">
        <v>1996</v>
      </c>
      <c r="F257" t="s">
        <v>340</v>
      </c>
      <c r="G257" t="s">
        <v>289</v>
      </c>
      <c r="H257" s="13">
        <v>4</v>
      </c>
      <c r="I257" s="13" t="s">
        <v>68</v>
      </c>
      <c r="J257" s="13">
        <v>2</v>
      </c>
      <c r="K257" s="13">
        <v>4</v>
      </c>
      <c r="L257">
        <f t="shared" si="6"/>
        <v>0.5</v>
      </c>
      <c r="M257" s="13" t="s">
        <v>126</v>
      </c>
      <c r="N257" s="13" t="s">
        <v>118</v>
      </c>
      <c r="O257" s="13">
        <v>35.937044999999998</v>
      </c>
      <c r="P257" s="13">
        <v>-77.791512999999995</v>
      </c>
      <c r="Q257" s="12"/>
      <c r="R257" s="13">
        <v>0.4</v>
      </c>
      <c r="S257" s="13" t="s">
        <v>119</v>
      </c>
      <c r="T257" s="13">
        <v>6.2</v>
      </c>
      <c r="U257" s="13" t="s">
        <v>91</v>
      </c>
      <c r="V257" s="13" t="s">
        <v>64</v>
      </c>
      <c r="W257" s="13" t="s">
        <v>85</v>
      </c>
      <c r="X257" s="13" t="s">
        <v>61</v>
      </c>
      <c r="Y257" s="13" t="s">
        <v>61</v>
      </c>
      <c r="Z257" s="13">
        <v>10</v>
      </c>
      <c r="AA257" s="13">
        <v>1992</v>
      </c>
      <c r="AB257" s="13">
        <v>30</v>
      </c>
      <c r="AC257" s="13" t="s">
        <v>121</v>
      </c>
      <c r="AD257" s="13" t="s">
        <v>61</v>
      </c>
      <c r="AE257" s="13" t="s">
        <v>61</v>
      </c>
      <c r="AF257" s="13">
        <v>4</v>
      </c>
      <c r="AG257" s="13">
        <v>1993</v>
      </c>
      <c r="AH257" s="13" t="s">
        <v>86</v>
      </c>
      <c r="AI257" s="13" t="s">
        <v>87</v>
      </c>
      <c r="AJ257" s="13" t="s">
        <v>88</v>
      </c>
      <c r="AK257" t="s">
        <v>330</v>
      </c>
      <c r="AL257" s="13" t="s">
        <v>61</v>
      </c>
      <c r="AM257" t="s">
        <v>61</v>
      </c>
      <c r="AN257" s="13">
        <v>4</v>
      </c>
      <c r="AO257" s="13">
        <v>1993</v>
      </c>
      <c r="AP257" t="s">
        <v>61</v>
      </c>
      <c r="AQ257" s="13" t="s">
        <v>70</v>
      </c>
      <c r="AR257" s="13" t="s">
        <v>90</v>
      </c>
      <c r="AS257" s="13" t="s">
        <v>61</v>
      </c>
      <c r="AT257" s="13">
        <v>2.2000000000000002</v>
      </c>
      <c r="AU257" t="s">
        <v>61</v>
      </c>
      <c r="AV257" s="13" t="s">
        <v>61</v>
      </c>
      <c r="AW257" s="13" t="s">
        <v>61</v>
      </c>
      <c r="AX257" s="13" t="s">
        <v>61</v>
      </c>
      <c r="AY257" s="13" t="s">
        <v>61</v>
      </c>
      <c r="AZ257" s="13" t="s">
        <v>61</v>
      </c>
      <c r="BA257" s="13">
        <v>289</v>
      </c>
      <c r="BB257" s="13" t="s">
        <v>61</v>
      </c>
      <c r="BC257" s="13">
        <v>231</v>
      </c>
      <c r="BD257" s="13" t="s">
        <v>61</v>
      </c>
      <c r="BE257">
        <v>0.22400897759063856</v>
      </c>
      <c r="BF257" s="13">
        <v>2540</v>
      </c>
      <c r="BG257" s="13" t="s">
        <v>61</v>
      </c>
      <c r="BH257" s="13">
        <v>2920</v>
      </c>
      <c r="BI257" s="13" t="s">
        <v>61</v>
      </c>
      <c r="BJ257">
        <v>-0.13941953524974512</v>
      </c>
      <c r="BK257" s="13"/>
    </row>
    <row r="258" spans="1:63" x14ac:dyDescent="0.25">
      <c r="A258">
        <v>257</v>
      </c>
      <c r="B258" s="13" t="s">
        <v>115</v>
      </c>
      <c r="C258" s="13">
        <v>28</v>
      </c>
      <c r="D258" s="13" t="s">
        <v>116</v>
      </c>
      <c r="E258" s="13">
        <v>1996</v>
      </c>
      <c r="F258" t="s">
        <v>340</v>
      </c>
      <c r="G258" t="s">
        <v>289</v>
      </c>
      <c r="H258" s="13">
        <v>4</v>
      </c>
      <c r="I258" s="13" t="s">
        <v>68</v>
      </c>
      <c r="J258" s="13">
        <v>2</v>
      </c>
      <c r="K258" s="13">
        <v>4</v>
      </c>
      <c r="L258">
        <f t="shared" si="6"/>
        <v>0.5</v>
      </c>
      <c r="M258" s="13" t="s">
        <v>126</v>
      </c>
      <c r="N258" s="13" t="s">
        <v>118</v>
      </c>
      <c r="O258" s="13">
        <v>35.937044999999998</v>
      </c>
      <c r="P258" s="13">
        <v>-77.791512999999995</v>
      </c>
      <c r="Q258" s="12"/>
      <c r="R258" s="13">
        <v>0.4</v>
      </c>
      <c r="S258" s="13" t="s">
        <v>119</v>
      </c>
      <c r="T258" s="13">
        <v>6.2</v>
      </c>
      <c r="U258" t="s">
        <v>82</v>
      </c>
      <c r="V258" s="13" t="s">
        <v>83</v>
      </c>
      <c r="W258" s="13" t="s">
        <v>85</v>
      </c>
      <c r="X258" s="13" t="s">
        <v>61</v>
      </c>
      <c r="Y258" s="13" t="s">
        <v>61</v>
      </c>
      <c r="Z258" s="13">
        <v>10</v>
      </c>
      <c r="AA258" s="13">
        <v>1992</v>
      </c>
      <c r="AB258" s="13">
        <v>125</v>
      </c>
      <c r="AC258" s="13" t="s">
        <v>121</v>
      </c>
      <c r="AD258" s="13" t="s">
        <v>61</v>
      </c>
      <c r="AE258" s="13" t="s">
        <v>61</v>
      </c>
      <c r="AF258" s="13">
        <v>4</v>
      </c>
      <c r="AG258" s="13">
        <v>1993</v>
      </c>
      <c r="AH258" s="13" t="s">
        <v>86</v>
      </c>
      <c r="AI258" s="13" t="s">
        <v>87</v>
      </c>
      <c r="AJ258" s="13" t="s">
        <v>88</v>
      </c>
      <c r="AK258" t="s">
        <v>330</v>
      </c>
      <c r="AL258" s="13" t="s">
        <v>61</v>
      </c>
      <c r="AM258" t="s">
        <v>61</v>
      </c>
      <c r="AN258" s="13">
        <v>4</v>
      </c>
      <c r="AO258" s="13">
        <v>1993</v>
      </c>
      <c r="AP258" t="s">
        <v>61</v>
      </c>
      <c r="AQ258" s="13" t="s">
        <v>70</v>
      </c>
      <c r="AR258" s="13" t="s">
        <v>90</v>
      </c>
      <c r="AS258" s="13" t="s">
        <v>61</v>
      </c>
      <c r="AT258" s="13">
        <v>4.5</v>
      </c>
      <c r="AU258" t="s">
        <v>61</v>
      </c>
      <c r="AV258" s="13" t="s">
        <v>61</v>
      </c>
      <c r="AW258" s="13" t="s">
        <v>61</v>
      </c>
      <c r="AX258" s="13" t="s">
        <v>61</v>
      </c>
      <c r="AY258" s="13" t="s">
        <v>61</v>
      </c>
      <c r="AZ258" s="13" t="s">
        <v>61</v>
      </c>
      <c r="BA258" s="13">
        <v>1</v>
      </c>
      <c r="BB258" s="13" t="s">
        <v>61</v>
      </c>
      <c r="BC258" s="13">
        <v>3</v>
      </c>
      <c r="BD258" s="13" t="s">
        <v>61</v>
      </c>
      <c r="BE258">
        <v>-1.0986122886681098</v>
      </c>
      <c r="BF258" s="13">
        <v>4720</v>
      </c>
      <c r="BG258" s="13" t="s">
        <v>61</v>
      </c>
      <c r="BH258" s="13">
        <v>2920</v>
      </c>
      <c r="BI258" s="13" t="s">
        <v>61</v>
      </c>
      <c r="BJ258">
        <v>0.48022518331727365</v>
      </c>
      <c r="BK258" s="13" t="s">
        <v>124</v>
      </c>
    </row>
    <row r="259" spans="1:63" x14ac:dyDescent="0.25">
      <c r="A259">
        <v>258</v>
      </c>
      <c r="B259" s="13" t="s">
        <v>115</v>
      </c>
      <c r="C259" s="13">
        <v>28</v>
      </c>
      <c r="D259" s="13" t="s">
        <v>116</v>
      </c>
      <c r="E259" s="13">
        <v>1996</v>
      </c>
      <c r="F259" t="s">
        <v>340</v>
      </c>
      <c r="G259" t="s">
        <v>289</v>
      </c>
      <c r="H259" s="13">
        <v>4</v>
      </c>
      <c r="I259" s="13" t="s">
        <v>68</v>
      </c>
      <c r="J259" s="13">
        <v>2</v>
      </c>
      <c r="K259" s="13">
        <v>4</v>
      </c>
      <c r="L259">
        <f t="shared" ref="L259:L269" si="7">(K259+K259)/(K259*K259)</f>
        <v>0.5</v>
      </c>
      <c r="M259" s="13" t="s">
        <v>126</v>
      </c>
      <c r="N259" s="13" t="s">
        <v>118</v>
      </c>
      <c r="O259" s="13">
        <v>35.937044999999998</v>
      </c>
      <c r="P259" s="13">
        <v>-77.791512999999995</v>
      </c>
      <c r="Q259" s="12"/>
      <c r="R259" s="13">
        <v>0.4</v>
      </c>
      <c r="S259" s="13" t="s">
        <v>119</v>
      </c>
      <c r="T259" s="13">
        <v>6.2</v>
      </c>
      <c r="U259" s="13" t="s">
        <v>81</v>
      </c>
      <c r="V259" s="13" t="s">
        <v>64</v>
      </c>
      <c r="W259" s="13" t="s">
        <v>85</v>
      </c>
      <c r="X259" s="13" t="s">
        <v>61</v>
      </c>
      <c r="Y259" s="13" t="s">
        <v>61</v>
      </c>
      <c r="Z259" s="13">
        <v>10</v>
      </c>
      <c r="AA259" s="13">
        <v>1992</v>
      </c>
      <c r="AB259" s="13">
        <v>30</v>
      </c>
      <c r="AC259" s="13" t="s">
        <v>121</v>
      </c>
      <c r="AD259" s="13" t="s">
        <v>61</v>
      </c>
      <c r="AE259" s="13" t="s">
        <v>61</v>
      </c>
      <c r="AF259" s="13">
        <v>4</v>
      </c>
      <c r="AG259" s="13">
        <v>1993</v>
      </c>
      <c r="AH259" s="13" t="s">
        <v>86</v>
      </c>
      <c r="AI259" s="13" t="s">
        <v>87</v>
      </c>
      <c r="AJ259" s="13" t="s">
        <v>88</v>
      </c>
      <c r="AK259" t="s">
        <v>330</v>
      </c>
      <c r="AL259" s="13" t="s">
        <v>61</v>
      </c>
      <c r="AM259" t="s">
        <v>61</v>
      </c>
      <c r="AN259" s="13">
        <v>4</v>
      </c>
      <c r="AO259" s="13">
        <v>1993</v>
      </c>
      <c r="AP259" t="s">
        <v>61</v>
      </c>
      <c r="AQ259" s="13" t="s">
        <v>70</v>
      </c>
      <c r="AR259" s="13" t="s">
        <v>90</v>
      </c>
      <c r="AS259" s="13" t="s">
        <v>61</v>
      </c>
      <c r="AT259" s="13">
        <v>3.5</v>
      </c>
      <c r="AU259" t="s">
        <v>61</v>
      </c>
      <c r="AV259" s="13" t="s">
        <v>61</v>
      </c>
      <c r="AW259" s="13" t="s">
        <v>61</v>
      </c>
      <c r="AX259" s="13" t="s">
        <v>61</v>
      </c>
      <c r="AY259" s="13" t="s">
        <v>61</v>
      </c>
      <c r="AZ259" s="13" t="s">
        <v>61</v>
      </c>
      <c r="BA259" s="13">
        <v>3</v>
      </c>
      <c r="BB259" s="13" t="s">
        <v>61</v>
      </c>
      <c r="BC259" s="13">
        <v>3</v>
      </c>
      <c r="BD259" s="13" t="s">
        <v>61</v>
      </c>
      <c r="BE259">
        <v>0</v>
      </c>
      <c r="BF259" s="13">
        <v>3960</v>
      </c>
      <c r="BG259" s="13" t="s">
        <v>61</v>
      </c>
      <c r="BH259" s="13">
        <v>2920</v>
      </c>
      <c r="BI259" s="13" t="s">
        <v>61</v>
      </c>
      <c r="BJ259">
        <v>0.30466040898619884</v>
      </c>
      <c r="BK259" s="13"/>
    </row>
    <row r="260" spans="1:63" x14ac:dyDescent="0.25">
      <c r="A260">
        <v>259</v>
      </c>
      <c r="B260" s="13" t="s">
        <v>115</v>
      </c>
      <c r="C260" s="13">
        <v>28</v>
      </c>
      <c r="D260" s="13" t="s">
        <v>116</v>
      </c>
      <c r="E260" s="13">
        <v>1996</v>
      </c>
      <c r="F260" t="s">
        <v>340</v>
      </c>
      <c r="G260" t="s">
        <v>289</v>
      </c>
      <c r="H260" s="13">
        <v>4</v>
      </c>
      <c r="I260" s="13" t="s">
        <v>68</v>
      </c>
      <c r="J260" s="13">
        <v>2</v>
      </c>
      <c r="K260" s="13">
        <v>4</v>
      </c>
      <c r="L260">
        <f t="shared" si="7"/>
        <v>0.5</v>
      </c>
      <c r="M260" s="13" t="s">
        <v>126</v>
      </c>
      <c r="N260" s="13" t="s">
        <v>118</v>
      </c>
      <c r="O260" s="13">
        <v>35.937044999999998</v>
      </c>
      <c r="P260" s="13">
        <v>-77.791512999999995</v>
      </c>
      <c r="Q260" s="12"/>
      <c r="R260" s="13">
        <v>0.4</v>
      </c>
      <c r="S260" s="13" t="s">
        <v>119</v>
      </c>
      <c r="T260" s="13">
        <v>6.2</v>
      </c>
      <c r="U260" s="13" t="s">
        <v>344</v>
      </c>
      <c r="V260" s="13" t="s">
        <v>64</v>
      </c>
      <c r="W260" s="13" t="s">
        <v>85</v>
      </c>
      <c r="X260" s="13" t="s">
        <v>61</v>
      </c>
      <c r="Y260" s="13" t="s">
        <v>61</v>
      </c>
      <c r="Z260" s="13">
        <v>10</v>
      </c>
      <c r="AA260" s="13">
        <v>1992</v>
      </c>
      <c r="AB260" s="13">
        <v>45</v>
      </c>
      <c r="AC260" s="13" t="s">
        <v>121</v>
      </c>
      <c r="AD260" s="13" t="s">
        <v>61</v>
      </c>
      <c r="AE260" s="13" t="s">
        <v>61</v>
      </c>
      <c r="AF260" s="13">
        <v>4</v>
      </c>
      <c r="AG260" s="13">
        <v>1993</v>
      </c>
      <c r="AH260" s="13" t="s">
        <v>86</v>
      </c>
      <c r="AI260" s="13" t="s">
        <v>87</v>
      </c>
      <c r="AJ260" s="13" t="s">
        <v>88</v>
      </c>
      <c r="AK260" t="s">
        <v>330</v>
      </c>
      <c r="AL260" s="13" t="s">
        <v>61</v>
      </c>
      <c r="AM260" t="s">
        <v>61</v>
      </c>
      <c r="AN260" s="13">
        <v>4</v>
      </c>
      <c r="AO260" s="13">
        <v>1993</v>
      </c>
      <c r="AP260" t="s">
        <v>61</v>
      </c>
      <c r="AQ260" s="13" t="s">
        <v>70</v>
      </c>
      <c r="AR260" s="13" t="s">
        <v>90</v>
      </c>
      <c r="AS260" s="13" t="s">
        <v>61</v>
      </c>
      <c r="AT260" s="13" t="s">
        <v>61</v>
      </c>
      <c r="AU260" t="s">
        <v>61</v>
      </c>
      <c r="AV260" s="13" t="s">
        <v>61</v>
      </c>
      <c r="AW260" s="13" t="s">
        <v>61</v>
      </c>
      <c r="AX260" s="13" t="s">
        <v>61</v>
      </c>
      <c r="AY260" s="13" t="s">
        <v>61</v>
      </c>
      <c r="AZ260" s="13" t="s">
        <v>61</v>
      </c>
      <c r="BA260" s="13">
        <v>7</v>
      </c>
      <c r="BB260" s="13" t="s">
        <v>61</v>
      </c>
      <c r="BC260" s="13">
        <v>3</v>
      </c>
      <c r="BD260" s="13" t="s">
        <v>61</v>
      </c>
      <c r="BE260">
        <v>0.84729786038720367</v>
      </c>
      <c r="BF260" s="13">
        <v>3720</v>
      </c>
      <c r="BG260" s="13" t="s">
        <v>61</v>
      </c>
      <c r="BH260" s="13">
        <v>2920</v>
      </c>
      <c r="BI260" s="13" t="s">
        <v>61</v>
      </c>
      <c r="BJ260">
        <v>0.2421400520048648</v>
      </c>
      <c r="BK260" s="13"/>
    </row>
    <row r="261" spans="1:63" x14ac:dyDescent="0.25">
      <c r="A261">
        <v>260</v>
      </c>
      <c r="B261" s="13" t="s">
        <v>115</v>
      </c>
      <c r="C261" s="13">
        <v>28</v>
      </c>
      <c r="D261" s="13" t="s">
        <v>116</v>
      </c>
      <c r="E261" s="13">
        <v>1996</v>
      </c>
      <c r="F261" t="s">
        <v>340</v>
      </c>
      <c r="G261" t="s">
        <v>289</v>
      </c>
      <c r="H261" s="13">
        <v>4</v>
      </c>
      <c r="I261" s="13" t="s">
        <v>68</v>
      </c>
      <c r="J261" s="13">
        <v>2</v>
      </c>
      <c r="K261" s="13">
        <v>4</v>
      </c>
      <c r="L261">
        <f t="shared" si="7"/>
        <v>0.5</v>
      </c>
      <c r="M261" s="13" t="s">
        <v>126</v>
      </c>
      <c r="N261" s="13" t="s">
        <v>118</v>
      </c>
      <c r="O261" s="13">
        <v>35.937044999999998</v>
      </c>
      <c r="P261" s="13">
        <v>-77.791512999999995</v>
      </c>
      <c r="Q261" s="12"/>
      <c r="R261" s="13">
        <v>0.4</v>
      </c>
      <c r="S261" s="13" t="s">
        <v>119</v>
      </c>
      <c r="T261" s="13">
        <v>6.2</v>
      </c>
      <c r="U261" s="13" t="s">
        <v>91</v>
      </c>
      <c r="V261" s="13" t="s">
        <v>64</v>
      </c>
      <c r="W261" s="13" t="s">
        <v>85</v>
      </c>
      <c r="X261" s="13" t="s">
        <v>61</v>
      </c>
      <c r="Y261" s="13" t="s">
        <v>61</v>
      </c>
      <c r="Z261" s="13">
        <v>10</v>
      </c>
      <c r="AA261" s="13">
        <v>1992</v>
      </c>
      <c r="AB261" s="13">
        <v>30</v>
      </c>
      <c r="AC261" s="13" t="s">
        <v>121</v>
      </c>
      <c r="AD261" s="13" t="s">
        <v>61</v>
      </c>
      <c r="AE261" s="13" t="s">
        <v>61</v>
      </c>
      <c r="AF261" s="13">
        <v>4</v>
      </c>
      <c r="AG261" s="13">
        <v>1993</v>
      </c>
      <c r="AH261" s="13" t="s">
        <v>86</v>
      </c>
      <c r="AI261" s="13" t="s">
        <v>87</v>
      </c>
      <c r="AJ261" s="13" t="s">
        <v>88</v>
      </c>
      <c r="AK261" t="s">
        <v>330</v>
      </c>
      <c r="AL261" s="13" t="s">
        <v>61</v>
      </c>
      <c r="AM261" t="s">
        <v>61</v>
      </c>
      <c r="AN261" s="13">
        <v>4</v>
      </c>
      <c r="AO261" s="13">
        <v>1993</v>
      </c>
      <c r="AP261" t="s">
        <v>61</v>
      </c>
      <c r="AQ261" s="13" t="s">
        <v>70</v>
      </c>
      <c r="AR261" s="13" t="s">
        <v>90</v>
      </c>
      <c r="AS261" s="13" t="s">
        <v>61</v>
      </c>
      <c r="AT261" s="13">
        <v>2.2000000000000002</v>
      </c>
      <c r="AU261" t="s">
        <v>61</v>
      </c>
      <c r="AV261" s="13" t="s">
        <v>61</v>
      </c>
      <c r="AW261" s="13" t="s">
        <v>61</v>
      </c>
      <c r="AX261" s="13" t="s">
        <v>61</v>
      </c>
      <c r="AY261" s="13" t="s">
        <v>61</v>
      </c>
      <c r="AZ261" s="13" t="s">
        <v>61</v>
      </c>
      <c r="BA261" s="13">
        <v>13</v>
      </c>
      <c r="BB261" s="13" t="s">
        <v>61</v>
      </c>
      <c r="BC261" s="13">
        <v>3</v>
      </c>
      <c r="BD261" s="13" t="s">
        <v>61</v>
      </c>
      <c r="BE261">
        <v>1.466337068793427</v>
      </c>
      <c r="BF261" s="13">
        <v>2540</v>
      </c>
      <c r="BG261" s="13" t="s">
        <v>61</v>
      </c>
      <c r="BH261" s="13">
        <v>2920</v>
      </c>
      <c r="BI261" s="13" t="s">
        <v>61</v>
      </c>
      <c r="BJ261">
        <v>-0.13941953524974512</v>
      </c>
      <c r="BK261" s="13"/>
    </row>
    <row r="262" spans="1:63" x14ac:dyDescent="0.25">
      <c r="A262">
        <v>261</v>
      </c>
      <c r="B262" s="13" t="s">
        <v>115</v>
      </c>
      <c r="C262" s="13">
        <v>28</v>
      </c>
      <c r="D262" s="13" t="s">
        <v>116</v>
      </c>
      <c r="E262" s="13">
        <v>1996</v>
      </c>
      <c r="F262" t="s">
        <v>340</v>
      </c>
      <c r="G262" t="s">
        <v>289</v>
      </c>
      <c r="H262" s="13">
        <v>4</v>
      </c>
      <c r="I262" s="13" t="s">
        <v>68</v>
      </c>
      <c r="J262" s="13">
        <v>2</v>
      </c>
      <c r="K262" s="13">
        <v>4</v>
      </c>
      <c r="L262">
        <f t="shared" si="7"/>
        <v>0.5</v>
      </c>
      <c r="M262" s="13" t="s">
        <v>126</v>
      </c>
      <c r="N262" s="13" t="s">
        <v>118</v>
      </c>
      <c r="O262" s="13">
        <v>35.937044999999998</v>
      </c>
      <c r="P262" s="13">
        <v>-77.791512999999995</v>
      </c>
      <c r="Q262" s="12"/>
      <c r="R262" s="13">
        <v>0.4</v>
      </c>
      <c r="S262" s="13" t="s">
        <v>119</v>
      </c>
      <c r="T262" s="13">
        <v>6.2</v>
      </c>
      <c r="U262" t="s">
        <v>82</v>
      </c>
      <c r="V262" s="13" t="s">
        <v>83</v>
      </c>
      <c r="W262" s="13" t="s">
        <v>85</v>
      </c>
      <c r="X262" s="13" t="s">
        <v>61</v>
      </c>
      <c r="Y262" s="13" t="s">
        <v>61</v>
      </c>
      <c r="Z262" s="13">
        <v>10</v>
      </c>
      <c r="AA262" s="13">
        <v>1992</v>
      </c>
      <c r="AB262" s="13">
        <v>125</v>
      </c>
      <c r="AC262" s="13" t="s">
        <v>121</v>
      </c>
      <c r="AD262" s="13" t="s">
        <v>61</v>
      </c>
      <c r="AE262" s="13" t="s">
        <v>61</v>
      </c>
      <c r="AF262" s="13">
        <v>4</v>
      </c>
      <c r="AG262" s="13">
        <v>1993</v>
      </c>
      <c r="AH262" s="13" t="s">
        <v>86</v>
      </c>
      <c r="AI262" s="13" t="s">
        <v>87</v>
      </c>
      <c r="AJ262" s="13" t="s">
        <v>88</v>
      </c>
      <c r="AK262" t="s">
        <v>330</v>
      </c>
      <c r="AL262" s="13" t="s">
        <v>61</v>
      </c>
      <c r="AM262" t="s">
        <v>61</v>
      </c>
      <c r="AN262" s="13">
        <v>4</v>
      </c>
      <c r="AO262" s="13">
        <v>1993</v>
      </c>
      <c r="AP262" t="s">
        <v>61</v>
      </c>
      <c r="AQ262" s="13" t="s">
        <v>70</v>
      </c>
      <c r="AR262" s="13" t="s">
        <v>90</v>
      </c>
      <c r="AS262" s="13" t="s">
        <v>61</v>
      </c>
      <c r="AT262" s="13">
        <v>4.5</v>
      </c>
      <c r="AU262" t="s">
        <v>61</v>
      </c>
      <c r="AV262" s="13" t="s">
        <v>61</v>
      </c>
      <c r="AW262" s="13" t="s">
        <v>61</v>
      </c>
      <c r="AX262" s="13" t="s">
        <v>61</v>
      </c>
      <c r="AY262" s="13" t="s">
        <v>61</v>
      </c>
      <c r="AZ262" s="13" t="s">
        <v>61</v>
      </c>
      <c r="BA262" s="13">
        <v>256</v>
      </c>
      <c r="BB262" s="13" t="s">
        <v>61</v>
      </c>
      <c r="BC262" s="13">
        <v>371</v>
      </c>
      <c r="BD262" s="13" t="s">
        <v>61</v>
      </c>
      <c r="BE262">
        <v>-0.37102461812787263</v>
      </c>
      <c r="BF262" s="13">
        <v>4720</v>
      </c>
      <c r="BG262" s="13" t="s">
        <v>61</v>
      </c>
      <c r="BH262" s="13">
        <v>2920</v>
      </c>
      <c r="BI262" s="13" t="s">
        <v>61</v>
      </c>
      <c r="BJ262">
        <v>0.48022518331727365</v>
      </c>
      <c r="BK262" s="13" t="s">
        <v>125</v>
      </c>
    </row>
    <row r="263" spans="1:63" x14ac:dyDescent="0.25">
      <c r="A263">
        <v>262</v>
      </c>
      <c r="B263" s="13" t="s">
        <v>115</v>
      </c>
      <c r="C263" s="13">
        <v>28</v>
      </c>
      <c r="D263" s="13" t="s">
        <v>116</v>
      </c>
      <c r="E263" s="13">
        <v>1996</v>
      </c>
      <c r="F263" t="s">
        <v>340</v>
      </c>
      <c r="G263" t="s">
        <v>289</v>
      </c>
      <c r="H263" s="13">
        <v>4</v>
      </c>
      <c r="I263" s="13" t="s">
        <v>68</v>
      </c>
      <c r="J263" s="13">
        <v>2</v>
      </c>
      <c r="K263" s="13">
        <v>4</v>
      </c>
      <c r="L263">
        <f t="shared" si="7"/>
        <v>0.5</v>
      </c>
      <c r="M263" s="13" t="s">
        <v>126</v>
      </c>
      <c r="N263" s="13" t="s">
        <v>118</v>
      </c>
      <c r="O263" s="13">
        <v>35.937044999999998</v>
      </c>
      <c r="P263" s="13">
        <v>-77.791512999999995</v>
      </c>
      <c r="Q263" s="12"/>
      <c r="R263" s="13">
        <v>0.4</v>
      </c>
      <c r="S263" s="13" t="s">
        <v>119</v>
      </c>
      <c r="T263" s="13">
        <v>6.2</v>
      </c>
      <c r="U263" s="13" t="s">
        <v>81</v>
      </c>
      <c r="V263" s="13" t="s">
        <v>64</v>
      </c>
      <c r="W263" s="13" t="s">
        <v>85</v>
      </c>
      <c r="X263" s="13" t="s">
        <v>61</v>
      </c>
      <c r="Y263" s="13" t="s">
        <v>61</v>
      </c>
      <c r="Z263" s="13">
        <v>10</v>
      </c>
      <c r="AA263" s="13">
        <v>1992</v>
      </c>
      <c r="AB263" s="13">
        <v>30</v>
      </c>
      <c r="AC263" s="13" t="s">
        <v>121</v>
      </c>
      <c r="AD263" s="13" t="s">
        <v>61</v>
      </c>
      <c r="AE263" s="13" t="s">
        <v>61</v>
      </c>
      <c r="AF263" s="13">
        <v>4</v>
      </c>
      <c r="AG263" s="13">
        <v>1993</v>
      </c>
      <c r="AH263" s="13" t="s">
        <v>86</v>
      </c>
      <c r="AI263" s="13" t="s">
        <v>87</v>
      </c>
      <c r="AJ263" s="13" t="s">
        <v>68</v>
      </c>
      <c r="AK263" t="s">
        <v>330</v>
      </c>
      <c r="AL263" s="13" t="s">
        <v>61</v>
      </c>
      <c r="AM263" t="s">
        <v>61</v>
      </c>
      <c r="AN263" s="13">
        <v>4</v>
      </c>
      <c r="AO263" s="13">
        <v>1993</v>
      </c>
      <c r="AP263" t="s">
        <v>61</v>
      </c>
      <c r="AQ263" s="13" t="s">
        <v>70</v>
      </c>
      <c r="AR263" s="13" t="s">
        <v>90</v>
      </c>
      <c r="AS263" s="13" t="s">
        <v>61</v>
      </c>
      <c r="AT263" s="13">
        <v>3.5</v>
      </c>
      <c r="AU263" t="s">
        <v>61</v>
      </c>
      <c r="AV263" s="13" t="s">
        <v>61</v>
      </c>
      <c r="AW263" s="13" t="s">
        <v>61</v>
      </c>
      <c r="AX263" s="13" t="s">
        <v>61</v>
      </c>
      <c r="AY263" s="13" t="s">
        <v>61</v>
      </c>
      <c r="AZ263" s="13" t="s">
        <v>61</v>
      </c>
      <c r="BA263" s="13">
        <v>301</v>
      </c>
      <c r="BB263" s="13" t="s">
        <v>61</v>
      </c>
      <c r="BC263" s="13">
        <v>371</v>
      </c>
      <c r="BD263" s="13" t="s">
        <v>61</v>
      </c>
      <c r="BE263">
        <v>-0.20909179785855936</v>
      </c>
      <c r="BF263" s="13">
        <v>3960</v>
      </c>
      <c r="BG263" s="13" t="s">
        <v>61</v>
      </c>
      <c r="BH263" s="13">
        <v>2920</v>
      </c>
      <c r="BI263" s="13" t="s">
        <v>61</v>
      </c>
      <c r="BJ263">
        <v>0.30466040898619884</v>
      </c>
      <c r="BK263" s="13"/>
    </row>
    <row r="264" spans="1:63" x14ac:dyDescent="0.25">
      <c r="A264">
        <v>263</v>
      </c>
      <c r="B264" s="13" t="s">
        <v>115</v>
      </c>
      <c r="C264" s="13">
        <v>28</v>
      </c>
      <c r="D264" s="13" t="s">
        <v>116</v>
      </c>
      <c r="E264" s="13">
        <v>1996</v>
      </c>
      <c r="F264" t="s">
        <v>340</v>
      </c>
      <c r="G264" t="s">
        <v>289</v>
      </c>
      <c r="H264" s="13">
        <v>4</v>
      </c>
      <c r="I264" s="13" t="s">
        <v>68</v>
      </c>
      <c r="J264" s="13">
        <v>2</v>
      </c>
      <c r="K264" s="13">
        <v>4</v>
      </c>
      <c r="L264">
        <f t="shared" si="7"/>
        <v>0.5</v>
      </c>
      <c r="M264" s="13" t="s">
        <v>126</v>
      </c>
      <c r="N264" s="13" t="s">
        <v>118</v>
      </c>
      <c r="O264" s="13">
        <v>35.937044999999998</v>
      </c>
      <c r="P264" s="13">
        <v>-77.791512999999995</v>
      </c>
      <c r="Q264" s="12"/>
      <c r="R264" s="13">
        <v>0.4</v>
      </c>
      <c r="S264" s="13" t="s">
        <v>119</v>
      </c>
      <c r="T264" s="13">
        <v>6.2</v>
      </c>
      <c r="U264" s="13" t="s">
        <v>344</v>
      </c>
      <c r="V264" s="13" t="s">
        <v>64</v>
      </c>
      <c r="W264" s="13" t="s">
        <v>85</v>
      </c>
      <c r="X264" s="13" t="s">
        <v>61</v>
      </c>
      <c r="Y264" s="13" t="s">
        <v>61</v>
      </c>
      <c r="Z264" s="13">
        <v>10</v>
      </c>
      <c r="AA264" s="13">
        <v>1992</v>
      </c>
      <c r="AB264" s="13">
        <v>45</v>
      </c>
      <c r="AC264" s="13" t="s">
        <v>121</v>
      </c>
      <c r="AD264" s="13" t="s">
        <v>61</v>
      </c>
      <c r="AE264" s="13" t="s">
        <v>61</v>
      </c>
      <c r="AF264" s="13">
        <v>4</v>
      </c>
      <c r="AG264" s="13">
        <v>1993</v>
      </c>
      <c r="AH264" s="13" t="s">
        <v>86</v>
      </c>
      <c r="AI264" s="13" t="s">
        <v>87</v>
      </c>
      <c r="AJ264" s="13" t="s">
        <v>68</v>
      </c>
      <c r="AK264" t="s">
        <v>330</v>
      </c>
      <c r="AL264" s="13" t="s">
        <v>61</v>
      </c>
      <c r="AM264" t="s">
        <v>61</v>
      </c>
      <c r="AN264" s="13">
        <v>4</v>
      </c>
      <c r="AO264" s="13">
        <v>1993</v>
      </c>
      <c r="AP264" t="s">
        <v>61</v>
      </c>
      <c r="AQ264" s="13" t="s">
        <v>70</v>
      </c>
      <c r="AR264" s="13" t="s">
        <v>90</v>
      </c>
      <c r="AS264" s="13" t="s">
        <v>61</v>
      </c>
      <c r="AT264" s="13" t="s">
        <v>61</v>
      </c>
      <c r="AU264" t="s">
        <v>61</v>
      </c>
      <c r="AV264" s="13" t="s">
        <v>61</v>
      </c>
      <c r="AW264" s="13" t="s">
        <v>61</v>
      </c>
      <c r="AX264" s="13" t="s">
        <v>61</v>
      </c>
      <c r="AY264" s="13" t="s">
        <v>61</v>
      </c>
      <c r="AZ264" s="13" t="s">
        <v>61</v>
      </c>
      <c r="BA264" s="13">
        <v>254</v>
      </c>
      <c r="BB264" s="13" t="s">
        <v>61</v>
      </c>
      <c r="BC264" s="13">
        <v>371</v>
      </c>
      <c r="BD264" s="13" t="s">
        <v>61</v>
      </c>
      <c r="BE264">
        <v>-0.37886779558889849</v>
      </c>
      <c r="BF264" s="13">
        <v>3720</v>
      </c>
      <c r="BG264" s="13" t="s">
        <v>61</v>
      </c>
      <c r="BH264" s="13">
        <v>2920</v>
      </c>
      <c r="BI264" s="13" t="s">
        <v>61</v>
      </c>
      <c r="BJ264">
        <v>0.2421400520048648</v>
      </c>
      <c r="BK264" s="13"/>
    </row>
    <row r="265" spans="1:63" x14ac:dyDescent="0.25">
      <c r="A265">
        <v>264</v>
      </c>
      <c r="B265" s="13" t="s">
        <v>115</v>
      </c>
      <c r="C265" s="13">
        <v>28</v>
      </c>
      <c r="D265" s="13" t="s">
        <v>116</v>
      </c>
      <c r="E265" s="13">
        <v>1996</v>
      </c>
      <c r="F265" t="s">
        <v>340</v>
      </c>
      <c r="G265" t="s">
        <v>289</v>
      </c>
      <c r="H265" s="13">
        <v>4</v>
      </c>
      <c r="I265" s="13" t="s">
        <v>68</v>
      </c>
      <c r="J265" s="13">
        <v>2</v>
      </c>
      <c r="K265" s="13">
        <v>4</v>
      </c>
      <c r="L265">
        <f t="shared" si="7"/>
        <v>0.5</v>
      </c>
      <c r="M265" s="13" t="s">
        <v>126</v>
      </c>
      <c r="N265" s="13" t="s">
        <v>118</v>
      </c>
      <c r="O265" s="13">
        <v>35.937044999999998</v>
      </c>
      <c r="P265" s="13">
        <v>-77.791512999999995</v>
      </c>
      <c r="Q265" s="12"/>
      <c r="R265" s="13">
        <v>0.4</v>
      </c>
      <c r="S265" s="13" t="s">
        <v>119</v>
      </c>
      <c r="T265" s="13">
        <v>6.2</v>
      </c>
      <c r="U265" s="13" t="s">
        <v>91</v>
      </c>
      <c r="V265" s="13" t="s">
        <v>64</v>
      </c>
      <c r="W265" s="13" t="s">
        <v>85</v>
      </c>
      <c r="X265" s="13" t="s">
        <v>61</v>
      </c>
      <c r="Y265" s="13" t="s">
        <v>61</v>
      </c>
      <c r="Z265" s="13">
        <v>10</v>
      </c>
      <c r="AA265" s="13">
        <v>1992</v>
      </c>
      <c r="AB265" s="13">
        <v>30</v>
      </c>
      <c r="AC265" s="13" t="s">
        <v>121</v>
      </c>
      <c r="AD265" s="13" t="s">
        <v>61</v>
      </c>
      <c r="AE265" s="13" t="s">
        <v>61</v>
      </c>
      <c r="AF265" s="13">
        <v>4</v>
      </c>
      <c r="AG265" s="13">
        <v>1993</v>
      </c>
      <c r="AH265" s="13" t="s">
        <v>86</v>
      </c>
      <c r="AI265" s="13" t="s">
        <v>87</v>
      </c>
      <c r="AJ265" s="13" t="s">
        <v>68</v>
      </c>
      <c r="AK265" t="s">
        <v>330</v>
      </c>
      <c r="AL265" s="13" t="s">
        <v>61</v>
      </c>
      <c r="AM265" t="s">
        <v>61</v>
      </c>
      <c r="AN265" s="13">
        <v>4</v>
      </c>
      <c r="AO265" s="13">
        <v>1993</v>
      </c>
      <c r="AP265" t="s">
        <v>61</v>
      </c>
      <c r="AQ265" s="13" t="s">
        <v>70</v>
      </c>
      <c r="AR265" s="13" t="s">
        <v>90</v>
      </c>
      <c r="AS265" s="13" t="s">
        <v>61</v>
      </c>
      <c r="AT265" s="13">
        <v>3.5</v>
      </c>
      <c r="AU265" t="s">
        <v>61</v>
      </c>
      <c r="AV265" s="13" t="s">
        <v>61</v>
      </c>
      <c r="AW265" s="13" t="s">
        <v>61</v>
      </c>
      <c r="AX265" s="13" t="s">
        <v>61</v>
      </c>
      <c r="AY265" s="13" t="s">
        <v>61</v>
      </c>
      <c r="AZ265" s="13" t="s">
        <v>61</v>
      </c>
      <c r="BA265" s="13">
        <v>456</v>
      </c>
      <c r="BB265" s="13" t="s">
        <v>61</v>
      </c>
      <c r="BC265" s="13">
        <v>371</v>
      </c>
      <c r="BD265" s="13" t="s">
        <v>61</v>
      </c>
      <c r="BE265">
        <v>0.20629074690695104</v>
      </c>
      <c r="BF265" s="13">
        <v>2540</v>
      </c>
      <c r="BG265" s="13" t="s">
        <v>61</v>
      </c>
      <c r="BH265" s="13">
        <v>2920</v>
      </c>
      <c r="BI265" s="13" t="s">
        <v>61</v>
      </c>
      <c r="BJ265">
        <v>-0.13941953524974512</v>
      </c>
      <c r="BK265" s="13"/>
    </row>
    <row r="266" spans="1:63" x14ac:dyDescent="0.25">
      <c r="A266">
        <v>265</v>
      </c>
      <c r="B266" t="s">
        <v>100</v>
      </c>
      <c r="C266" s="13">
        <v>29</v>
      </c>
      <c r="D266" t="s">
        <v>110</v>
      </c>
      <c r="E266">
        <v>2009</v>
      </c>
      <c r="F266" t="s">
        <v>342</v>
      </c>
      <c r="G266" t="s">
        <v>58</v>
      </c>
      <c r="H266">
        <v>4</v>
      </c>
      <c r="I266" s="13" t="s">
        <v>68</v>
      </c>
      <c r="J266" s="13">
        <v>2</v>
      </c>
      <c r="K266" s="13">
        <v>4</v>
      </c>
      <c r="L266">
        <f t="shared" si="7"/>
        <v>0.5</v>
      </c>
      <c r="M266" t="s">
        <v>111</v>
      </c>
      <c r="N266" t="s">
        <v>112</v>
      </c>
      <c r="O266">
        <v>29.411919000000001</v>
      </c>
      <c r="P266">
        <v>-82.109866999999994</v>
      </c>
      <c r="Q266" s="12"/>
      <c r="R266" t="s">
        <v>61</v>
      </c>
      <c r="S266" t="s">
        <v>113</v>
      </c>
      <c r="T266" t="s">
        <v>61</v>
      </c>
      <c r="U266" t="s">
        <v>91</v>
      </c>
      <c r="V266" t="s">
        <v>64</v>
      </c>
      <c r="W266" t="s">
        <v>65</v>
      </c>
      <c r="X266">
        <v>318</v>
      </c>
      <c r="Y266" s="13">
        <v>14</v>
      </c>
      <c r="Z266">
        <v>11</v>
      </c>
      <c r="AA266" s="13">
        <v>2005</v>
      </c>
      <c r="AB266">
        <v>78</v>
      </c>
      <c r="AC266" t="s">
        <v>66</v>
      </c>
      <c r="AD266">
        <v>85</v>
      </c>
      <c r="AE266">
        <v>26</v>
      </c>
      <c r="AF266">
        <v>3</v>
      </c>
      <c r="AG266" s="13">
        <v>2006</v>
      </c>
      <c r="AH266" t="s">
        <v>346</v>
      </c>
      <c r="AI266" t="s">
        <v>67</v>
      </c>
      <c r="AJ266" t="s">
        <v>68</v>
      </c>
      <c r="AK266" t="s">
        <v>330</v>
      </c>
      <c r="AL266" s="13">
        <v>100</v>
      </c>
      <c r="AM266">
        <v>10</v>
      </c>
      <c r="AN266">
        <v>4</v>
      </c>
      <c r="AO266" s="13">
        <v>2006</v>
      </c>
      <c r="AP266">
        <f>AL266-AD266</f>
        <v>15</v>
      </c>
      <c r="AQ266" t="s">
        <v>70</v>
      </c>
      <c r="AR266" t="s">
        <v>90</v>
      </c>
      <c r="AS266" t="s">
        <v>61</v>
      </c>
      <c r="AT266" t="s">
        <v>61</v>
      </c>
      <c r="AU266" t="s">
        <v>61</v>
      </c>
      <c r="AV266" t="s">
        <v>61</v>
      </c>
      <c r="AW266" t="s">
        <v>61</v>
      </c>
      <c r="AX266" t="s">
        <v>61</v>
      </c>
      <c r="AY266" t="s">
        <v>61</v>
      </c>
      <c r="AZ266" t="s">
        <v>61</v>
      </c>
      <c r="BA266">
        <v>1490</v>
      </c>
      <c r="BB266" t="s">
        <v>61</v>
      </c>
      <c r="BC266">
        <v>1270</v>
      </c>
      <c r="BD266" t="s">
        <v>61</v>
      </c>
      <c r="BE266">
        <v>0.1597592194868678</v>
      </c>
      <c r="BF266" s="3">
        <v>9870</v>
      </c>
      <c r="BG266" s="3" t="s">
        <v>61</v>
      </c>
      <c r="BH266" s="3">
        <v>5967</v>
      </c>
      <c r="BI266" s="3" t="s">
        <v>61</v>
      </c>
      <c r="BJ266">
        <v>0.50325556490544532</v>
      </c>
      <c r="BK266" t="s">
        <v>114</v>
      </c>
    </row>
    <row r="267" spans="1:63" x14ac:dyDescent="0.25">
      <c r="A267">
        <v>266</v>
      </c>
      <c r="B267" t="s">
        <v>100</v>
      </c>
      <c r="C267" s="13">
        <v>29</v>
      </c>
      <c r="D267" t="s">
        <v>110</v>
      </c>
      <c r="E267">
        <v>2009</v>
      </c>
      <c r="F267" t="s">
        <v>342</v>
      </c>
      <c r="G267" t="s">
        <v>58</v>
      </c>
      <c r="H267">
        <v>4</v>
      </c>
      <c r="I267" s="13" t="s">
        <v>68</v>
      </c>
      <c r="J267" s="13">
        <v>2</v>
      </c>
      <c r="K267" s="13">
        <v>4</v>
      </c>
      <c r="L267">
        <f t="shared" si="7"/>
        <v>0.5</v>
      </c>
      <c r="M267" t="s">
        <v>111</v>
      </c>
      <c r="N267" t="s">
        <v>112</v>
      </c>
      <c r="O267">
        <v>29.411919000000001</v>
      </c>
      <c r="P267">
        <v>-82.109866999999994</v>
      </c>
      <c r="Q267" s="12"/>
      <c r="R267" t="s">
        <v>61</v>
      </c>
      <c r="S267" t="s">
        <v>113</v>
      </c>
      <c r="T267" t="s">
        <v>61</v>
      </c>
      <c r="U267" t="s">
        <v>93</v>
      </c>
      <c r="V267" t="s">
        <v>75</v>
      </c>
      <c r="W267" t="s">
        <v>65</v>
      </c>
      <c r="X267">
        <v>318</v>
      </c>
      <c r="Y267" s="13">
        <v>14</v>
      </c>
      <c r="Z267">
        <v>11</v>
      </c>
      <c r="AA267" s="13">
        <v>2005</v>
      </c>
      <c r="AB267">
        <v>78</v>
      </c>
      <c r="AC267" t="s">
        <v>66</v>
      </c>
      <c r="AD267">
        <v>85</v>
      </c>
      <c r="AE267">
        <v>26</v>
      </c>
      <c r="AF267">
        <v>3</v>
      </c>
      <c r="AG267" s="13">
        <v>2006</v>
      </c>
      <c r="AH267" t="s">
        <v>346</v>
      </c>
      <c r="AI267" t="s">
        <v>67</v>
      </c>
      <c r="AJ267" t="s">
        <v>68</v>
      </c>
      <c r="AK267" t="s">
        <v>330</v>
      </c>
      <c r="AL267" s="13">
        <v>100</v>
      </c>
      <c r="AM267">
        <v>10</v>
      </c>
      <c r="AN267">
        <v>4</v>
      </c>
      <c r="AO267" s="13">
        <v>2006</v>
      </c>
      <c r="AP267">
        <f>AL267-AD267</f>
        <v>15</v>
      </c>
      <c r="AQ267" t="s">
        <v>70</v>
      </c>
      <c r="AR267" t="s">
        <v>90</v>
      </c>
      <c r="AS267" t="s">
        <v>61</v>
      </c>
      <c r="AT267" t="s">
        <v>61</v>
      </c>
      <c r="AU267" t="s">
        <v>61</v>
      </c>
      <c r="AV267" t="s">
        <v>61</v>
      </c>
      <c r="AW267" t="s">
        <v>61</v>
      </c>
      <c r="AX267" t="s">
        <v>61</v>
      </c>
      <c r="AY267" t="s">
        <v>61</v>
      </c>
      <c r="AZ267" t="s">
        <v>61</v>
      </c>
      <c r="BA267">
        <v>880</v>
      </c>
      <c r="BB267" t="s">
        <v>61</v>
      </c>
      <c r="BC267">
        <v>1270</v>
      </c>
      <c r="BD267" t="s">
        <v>61</v>
      </c>
      <c r="BE267">
        <v>-0.36685027198038483</v>
      </c>
      <c r="BF267" s="3">
        <v>8453</v>
      </c>
      <c r="BG267" s="3" t="s">
        <v>61</v>
      </c>
      <c r="BH267" s="3">
        <v>5967</v>
      </c>
      <c r="BI267" s="3" t="s">
        <v>61</v>
      </c>
      <c r="BJ267">
        <v>0.34827711940684575</v>
      </c>
    </row>
    <row r="268" spans="1:63" x14ac:dyDescent="0.25">
      <c r="A268">
        <v>267</v>
      </c>
      <c r="B268" t="s">
        <v>100</v>
      </c>
      <c r="C268" s="13">
        <v>29</v>
      </c>
      <c r="D268" t="s">
        <v>110</v>
      </c>
      <c r="E268">
        <v>2009</v>
      </c>
      <c r="F268" t="s">
        <v>342</v>
      </c>
      <c r="G268" t="s">
        <v>58</v>
      </c>
      <c r="H268">
        <v>4</v>
      </c>
      <c r="I268" s="13" t="s">
        <v>68</v>
      </c>
      <c r="J268" s="13">
        <v>2</v>
      </c>
      <c r="K268" s="13">
        <v>4</v>
      </c>
      <c r="L268">
        <f t="shared" si="7"/>
        <v>0.5</v>
      </c>
      <c r="M268" t="s">
        <v>111</v>
      </c>
      <c r="N268" t="s">
        <v>112</v>
      </c>
      <c r="O268">
        <v>29.411919000000001</v>
      </c>
      <c r="P268">
        <v>-82.109866999999994</v>
      </c>
      <c r="Q268" s="12"/>
      <c r="R268" t="s">
        <v>61</v>
      </c>
      <c r="S268" t="s">
        <v>113</v>
      </c>
      <c r="T268" t="s">
        <v>61</v>
      </c>
      <c r="U268" t="s">
        <v>93</v>
      </c>
      <c r="V268" t="s">
        <v>75</v>
      </c>
      <c r="W268" t="s">
        <v>65</v>
      </c>
      <c r="X268">
        <v>318</v>
      </c>
      <c r="Y268" s="13">
        <v>14</v>
      </c>
      <c r="Z268">
        <v>11</v>
      </c>
      <c r="AA268" s="13">
        <v>2005</v>
      </c>
      <c r="AB268">
        <v>78</v>
      </c>
      <c r="AC268" t="s">
        <v>66</v>
      </c>
      <c r="AD268">
        <v>85</v>
      </c>
      <c r="AE268">
        <v>26</v>
      </c>
      <c r="AF268">
        <v>3</v>
      </c>
      <c r="AG268" s="13">
        <v>2006</v>
      </c>
      <c r="AH268" t="s">
        <v>346</v>
      </c>
      <c r="AI268" t="s">
        <v>67</v>
      </c>
      <c r="AJ268" t="s">
        <v>68</v>
      </c>
      <c r="AK268" t="s">
        <v>330</v>
      </c>
      <c r="AL268" s="13">
        <v>100</v>
      </c>
      <c r="AM268">
        <v>10</v>
      </c>
      <c r="AN268">
        <v>4</v>
      </c>
      <c r="AO268" s="13">
        <v>2006</v>
      </c>
      <c r="AP268">
        <f>AL268-AD268</f>
        <v>15</v>
      </c>
      <c r="AQ268" t="s">
        <v>70</v>
      </c>
      <c r="AR268" t="s">
        <v>90</v>
      </c>
      <c r="AS268" t="s">
        <v>61</v>
      </c>
      <c r="AT268" t="s">
        <v>61</v>
      </c>
      <c r="AU268" t="s">
        <v>61</v>
      </c>
      <c r="AV268" t="s">
        <v>61</v>
      </c>
      <c r="AW268" t="s">
        <v>61</v>
      </c>
      <c r="AX268" t="s">
        <v>61</v>
      </c>
      <c r="AY268" t="s">
        <v>61</v>
      </c>
      <c r="AZ268" t="s">
        <v>61</v>
      </c>
      <c r="BA268">
        <v>1050</v>
      </c>
      <c r="BB268" t="s">
        <v>61</v>
      </c>
      <c r="BC268">
        <v>1270</v>
      </c>
      <c r="BD268" t="s">
        <v>61</v>
      </c>
      <c r="BE268">
        <v>-0.19022673630106793</v>
      </c>
      <c r="BF268" s="3">
        <v>7800</v>
      </c>
      <c r="BG268" s="3" t="s">
        <v>61</v>
      </c>
      <c r="BH268" s="3">
        <v>5967</v>
      </c>
      <c r="BI268" s="3" t="s">
        <v>61</v>
      </c>
      <c r="BJ268">
        <v>0.26787944515560125</v>
      </c>
    </row>
    <row r="269" spans="1:63" x14ac:dyDescent="0.25">
      <c r="A269">
        <v>268</v>
      </c>
      <c r="B269" t="s">
        <v>100</v>
      </c>
      <c r="C269" s="13">
        <v>29</v>
      </c>
      <c r="D269" t="s">
        <v>110</v>
      </c>
      <c r="E269">
        <v>2009</v>
      </c>
      <c r="F269" t="s">
        <v>342</v>
      </c>
      <c r="G269" t="s">
        <v>58</v>
      </c>
      <c r="H269">
        <v>4</v>
      </c>
      <c r="I269" s="13" t="s">
        <v>68</v>
      </c>
      <c r="J269" s="13">
        <v>2</v>
      </c>
      <c r="K269" s="13">
        <v>4</v>
      </c>
      <c r="L269">
        <f t="shared" si="7"/>
        <v>0.5</v>
      </c>
      <c r="M269" t="s">
        <v>111</v>
      </c>
      <c r="N269" t="s">
        <v>112</v>
      </c>
      <c r="O269">
        <v>29.411919000000001</v>
      </c>
      <c r="P269">
        <v>-82.109866999999994</v>
      </c>
      <c r="Q269" s="12"/>
      <c r="R269" t="s">
        <v>61</v>
      </c>
      <c r="S269" t="s">
        <v>113</v>
      </c>
      <c r="T269" t="s">
        <v>61</v>
      </c>
      <c r="U269" t="s">
        <v>82</v>
      </c>
      <c r="V269" t="s">
        <v>83</v>
      </c>
      <c r="W269" t="s">
        <v>65</v>
      </c>
      <c r="X269">
        <v>318</v>
      </c>
      <c r="Y269" s="13">
        <v>14</v>
      </c>
      <c r="Z269">
        <v>11</v>
      </c>
      <c r="AA269" s="13">
        <v>2005</v>
      </c>
      <c r="AB269">
        <v>78</v>
      </c>
      <c r="AC269" t="s">
        <v>66</v>
      </c>
      <c r="AD269">
        <v>85</v>
      </c>
      <c r="AE269">
        <v>26</v>
      </c>
      <c r="AF269">
        <v>3</v>
      </c>
      <c r="AG269" s="13">
        <v>2006</v>
      </c>
      <c r="AH269" t="s">
        <v>346</v>
      </c>
      <c r="AI269" t="s">
        <v>67</v>
      </c>
      <c r="AJ269" t="s">
        <v>68</v>
      </c>
      <c r="AK269" t="s">
        <v>330</v>
      </c>
      <c r="AL269" s="13">
        <v>100</v>
      </c>
      <c r="AM269">
        <v>10</v>
      </c>
      <c r="AN269">
        <v>4</v>
      </c>
      <c r="AO269" s="13">
        <v>2006</v>
      </c>
      <c r="AP269">
        <f>AL269-AD269</f>
        <v>15</v>
      </c>
      <c r="AQ269" t="s">
        <v>70</v>
      </c>
      <c r="AR269" t="s">
        <v>90</v>
      </c>
      <c r="AS269" t="s">
        <v>61</v>
      </c>
      <c r="AT269" t="s">
        <v>61</v>
      </c>
      <c r="AU269" t="s">
        <v>61</v>
      </c>
      <c r="AV269" t="s">
        <v>61</v>
      </c>
      <c r="AW269" t="s">
        <v>61</v>
      </c>
      <c r="AX269" t="s">
        <v>61</v>
      </c>
      <c r="AY269" t="s">
        <v>61</v>
      </c>
      <c r="AZ269" t="s">
        <v>61</v>
      </c>
      <c r="BA269">
        <v>920</v>
      </c>
      <c r="BB269" t="s">
        <v>61</v>
      </c>
      <c r="BC269">
        <v>1270</v>
      </c>
      <c r="BD269" t="s">
        <v>61</v>
      </c>
      <c r="BE269">
        <v>-0.32239850940955089</v>
      </c>
      <c r="BF269" s="3">
        <v>5463</v>
      </c>
      <c r="BG269" s="3" t="s">
        <v>61</v>
      </c>
      <c r="BH269" s="3">
        <v>5967</v>
      </c>
      <c r="BI269" s="3" t="s">
        <v>61</v>
      </c>
      <c r="BJ269">
        <v>-8.8246199126364278E-2</v>
      </c>
      <c r="BK269" s="3" t="s">
        <v>294</v>
      </c>
    </row>
    <row r="270" spans="1:63" x14ac:dyDescent="0.25">
      <c r="BA270" s="21"/>
      <c r="BF270" s="21"/>
    </row>
  </sheetData>
  <autoFilter ref="A1:BK271" xr:uid="{C3D6DEA1-9CF9-4AC8-A964-B5200D2B9415}">
    <sortState ref="A2:BK269">
      <sortCondition ref="D1:D267"/>
    </sortState>
  </autoFilter>
  <sortState ref="A2:BK208">
    <sortCondition ref="A1"/>
  </sortState>
  <phoneticPr fontId="5"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2"/>
  <sheetViews>
    <sheetView topLeftCell="A34" zoomScale="130" zoomScaleNormal="130" workbookViewId="0">
      <selection activeCell="B45" sqref="A45:XFD45"/>
    </sheetView>
  </sheetViews>
  <sheetFormatPr defaultColWidth="8.85546875" defaultRowHeight="15" x14ac:dyDescent="0.25"/>
  <cols>
    <col min="1" max="1" width="29.85546875" customWidth="1"/>
    <col min="2" max="2" width="19.85546875" customWidth="1"/>
    <col min="3" max="3" width="106.140625" bestFit="1" customWidth="1"/>
    <col min="4" max="4" width="19.28515625" customWidth="1"/>
    <col min="5" max="5" width="106.140625" bestFit="1" customWidth="1"/>
  </cols>
  <sheetData>
    <row r="1" spans="1:3" ht="15.75" thickBot="1" x14ac:dyDescent="0.3">
      <c r="A1" t="s">
        <v>202</v>
      </c>
      <c r="B1" t="s">
        <v>203</v>
      </c>
      <c r="C1" t="s">
        <v>204</v>
      </c>
    </row>
    <row r="2" spans="1:3" ht="15.75" thickBot="1" x14ac:dyDescent="0.3">
      <c r="A2" s="22" t="s">
        <v>205</v>
      </c>
      <c r="B2" s="1" t="s">
        <v>0</v>
      </c>
      <c r="C2" t="s">
        <v>1</v>
      </c>
    </row>
    <row r="3" spans="1:3" ht="15.75" thickBot="1" x14ac:dyDescent="0.3">
      <c r="A3" s="22"/>
      <c r="B3" s="1" t="s">
        <v>1</v>
      </c>
      <c r="C3" t="s">
        <v>206</v>
      </c>
    </row>
    <row r="4" spans="1:3" ht="15.75" thickBot="1" x14ac:dyDescent="0.3">
      <c r="A4" s="22"/>
      <c r="B4" s="1" t="s">
        <v>2</v>
      </c>
      <c r="C4" t="s">
        <v>207</v>
      </c>
    </row>
    <row r="5" spans="1:3" ht="15.75" thickBot="1" x14ac:dyDescent="0.3">
      <c r="A5" s="22"/>
      <c r="B5" s="1" t="s">
        <v>3</v>
      </c>
      <c r="C5" t="s">
        <v>208</v>
      </c>
    </row>
    <row r="6" spans="1:3" ht="15.75" thickBot="1" x14ac:dyDescent="0.3">
      <c r="A6" s="22"/>
      <c r="B6" s="1" t="s">
        <v>4</v>
      </c>
      <c r="C6" t="s">
        <v>209</v>
      </c>
    </row>
    <row r="7" spans="1:3" ht="15.75" thickBot="1" x14ac:dyDescent="0.3">
      <c r="A7" s="22"/>
      <c r="B7" s="1" t="s">
        <v>5</v>
      </c>
      <c r="C7" t="s">
        <v>210</v>
      </c>
    </row>
    <row r="8" spans="1:3" ht="15.75" thickBot="1" x14ac:dyDescent="0.3">
      <c r="A8" s="22"/>
      <c r="B8" s="1" t="s">
        <v>6</v>
      </c>
      <c r="C8" t="s">
        <v>211</v>
      </c>
    </row>
    <row r="9" spans="1:3" ht="15.75" thickBot="1" x14ac:dyDescent="0.3">
      <c r="A9" s="22" t="s">
        <v>212</v>
      </c>
      <c r="B9" s="4" t="s">
        <v>8</v>
      </c>
      <c r="C9" t="s">
        <v>213</v>
      </c>
    </row>
    <row r="10" spans="1:3" ht="15.75" thickBot="1" x14ac:dyDescent="0.3">
      <c r="A10" s="22"/>
      <c r="B10" s="4" t="s">
        <v>9</v>
      </c>
      <c r="C10" t="s">
        <v>214</v>
      </c>
    </row>
    <row r="11" spans="1:3" ht="15.75" thickBot="1" x14ac:dyDescent="0.3">
      <c r="A11" s="22"/>
      <c r="B11" s="4" t="s">
        <v>10</v>
      </c>
      <c r="C11" t="s">
        <v>215</v>
      </c>
    </row>
    <row r="12" spans="1:3" ht="15.75" thickBot="1" x14ac:dyDescent="0.3">
      <c r="A12" s="22"/>
      <c r="B12" s="4" t="s">
        <v>11</v>
      </c>
      <c r="C12" t="s">
        <v>216</v>
      </c>
    </row>
    <row r="13" spans="1:3" ht="15.75" thickBot="1" x14ac:dyDescent="0.3">
      <c r="A13" s="22"/>
      <c r="B13" s="4" t="s">
        <v>217</v>
      </c>
      <c r="C13" t="s">
        <v>218</v>
      </c>
    </row>
    <row r="14" spans="1:3" ht="15.75" thickBot="1" x14ac:dyDescent="0.3">
      <c r="A14" s="22"/>
      <c r="B14" s="4" t="s">
        <v>219</v>
      </c>
      <c r="C14" t="s">
        <v>220</v>
      </c>
    </row>
    <row r="15" spans="1:3" ht="15.75" thickBot="1" x14ac:dyDescent="0.3">
      <c r="A15" s="22"/>
      <c r="B15" s="4" t="s">
        <v>12</v>
      </c>
      <c r="C15" t="s">
        <v>221</v>
      </c>
    </row>
    <row r="16" spans="1:3" ht="15.75" thickBot="1" x14ac:dyDescent="0.3">
      <c r="A16" s="22"/>
      <c r="B16" s="4" t="s">
        <v>13</v>
      </c>
      <c r="C16" t="s">
        <v>222</v>
      </c>
    </row>
    <row r="17" spans="1:3" ht="15.75" thickBot="1" x14ac:dyDescent="0.3">
      <c r="A17" s="22"/>
      <c r="B17" s="4" t="s">
        <v>14</v>
      </c>
      <c r="C17" t="s">
        <v>223</v>
      </c>
    </row>
    <row r="18" spans="1:3" ht="15.75" thickBot="1" x14ac:dyDescent="0.3">
      <c r="A18" s="22"/>
      <c r="B18" s="4" t="s">
        <v>15</v>
      </c>
      <c r="C18" t="s">
        <v>15</v>
      </c>
    </row>
    <row r="19" spans="1:3" ht="15.75" thickBot="1" x14ac:dyDescent="0.3">
      <c r="A19" s="22" t="s">
        <v>224</v>
      </c>
      <c r="B19" s="2" t="s">
        <v>16</v>
      </c>
      <c r="C19" t="s">
        <v>225</v>
      </c>
    </row>
    <row r="20" spans="1:3" ht="15.75" thickBot="1" x14ac:dyDescent="0.3">
      <c r="A20" s="22"/>
      <c r="B20" s="2" t="s">
        <v>17</v>
      </c>
      <c r="C20" t="s">
        <v>226</v>
      </c>
    </row>
    <row r="21" spans="1:3" ht="15.75" thickBot="1" x14ac:dyDescent="0.3">
      <c r="A21" s="22"/>
      <c r="B21" s="2" t="s">
        <v>18</v>
      </c>
      <c r="C21" t="s">
        <v>227</v>
      </c>
    </row>
    <row r="22" spans="1:3" ht="15.75" thickBot="1" x14ac:dyDescent="0.3">
      <c r="A22" s="22"/>
      <c r="B22" s="7" t="s">
        <v>19</v>
      </c>
      <c r="C22" t="s">
        <v>228</v>
      </c>
    </row>
    <row r="23" spans="1:3" ht="15.75" thickBot="1" x14ac:dyDescent="0.3">
      <c r="A23" s="22"/>
      <c r="B23" s="2" t="s">
        <v>20</v>
      </c>
      <c r="C23" t="s">
        <v>229</v>
      </c>
    </row>
    <row r="24" spans="1:3" ht="15.75" thickBot="1" x14ac:dyDescent="0.3">
      <c r="A24" s="22"/>
      <c r="B24" s="7" t="s">
        <v>21</v>
      </c>
      <c r="C24" t="s">
        <v>230</v>
      </c>
    </row>
    <row r="25" spans="1:3" ht="15.75" thickBot="1" x14ac:dyDescent="0.3">
      <c r="A25" s="22"/>
      <c r="B25" s="7" t="s">
        <v>22</v>
      </c>
      <c r="C25" t="s">
        <v>231</v>
      </c>
    </row>
    <row r="26" spans="1:3" ht="15.75" thickBot="1" x14ac:dyDescent="0.3">
      <c r="A26" s="22"/>
      <c r="B26" s="2" t="s">
        <v>23</v>
      </c>
      <c r="C26" t="s">
        <v>232</v>
      </c>
    </row>
    <row r="27" spans="1:3" ht="15.75" thickBot="1" x14ac:dyDescent="0.3">
      <c r="A27" s="22"/>
      <c r="B27" s="2" t="s">
        <v>24</v>
      </c>
      <c r="C27" t="s">
        <v>233</v>
      </c>
    </row>
    <row r="28" spans="1:3" ht="15.75" thickBot="1" x14ac:dyDescent="0.3">
      <c r="A28" s="22"/>
      <c r="B28" s="7" t="s">
        <v>25</v>
      </c>
      <c r="C28" t="s">
        <v>234</v>
      </c>
    </row>
    <row r="29" spans="1:3" ht="15.75" thickBot="1" x14ac:dyDescent="0.3">
      <c r="A29" s="22"/>
      <c r="B29" s="2" t="s">
        <v>26</v>
      </c>
      <c r="C29" t="s">
        <v>235</v>
      </c>
    </row>
    <row r="30" spans="1:3" ht="15.75" thickBot="1" x14ac:dyDescent="0.3">
      <c r="A30" s="22"/>
      <c r="B30" s="2" t="s">
        <v>27</v>
      </c>
      <c r="C30" t="s">
        <v>236</v>
      </c>
    </row>
    <row r="31" spans="1:3" ht="15.75" thickBot="1" x14ac:dyDescent="0.3">
      <c r="A31" s="22"/>
      <c r="B31" s="2" t="s">
        <v>28</v>
      </c>
      <c r="C31" t="s">
        <v>237</v>
      </c>
    </row>
    <row r="32" spans="1:3" ht="15.75" thickBot="1" x14ac:dyDescent="0.3">
      <c r="A32" s="22"/>
      <c r="B32" s="2" t="s">
        <v>29</v>
      </c>
      <c r="C32" t="s">
        <v>238</v>
      </c>
    </row>
    <row r="33" spans="1:3" ht="15.75" thickBot="1" x14ac:dyDescent="0.3">
      <c r="A33" s="22"/>
      <c r="B33" s="2" t="s">
        <v>30</v>
      </c>
      <c r="C33" s="10" t="s">
        <v>239</v>
      </c>
    </row>
    <row r="34" spans="1:3" ht="15.75" thickBot="1" x14ac:dyDescent="0.3">
      <c r="A34" s="22"/>
      <c r="B34" s="2" t="s">
        <v>31</v>
      </c>
      <c r="C34" t="s">
        <v>240</v>
      </c>
    </row>
    <row r="35" spans="1:3" ht="15.75" thickBot="1" x14ac:dyDescent="0.3">
      <c r="A35" s="22" t="s">
        <v>241</v>
      </c>
      <c r="B35" s="5" t="s">
        <v>32</v>
      </c>
      <c r="C35" s="10" t="s">
        <v>242</v>
      </c>
    </row>
    <row r="36" spans="1:3" ht="15.75" thickBot="1" x14ac:dyDescent="0.3">
      <c r="A36" s="22"/>
      <c r="B36" s="5" t="s">
        <v>33</v>
      </c>
      <c r="C36" t="s">
        <v>243</v>
      </c>
    </row>
    <row r="37" spans="1:3" ht="15.75" thickBot="1" x14ac:dyDescent="0.3">
      <c r="A37" s="22"/>
      <c r="B37" s="5" t="s">
        <v>34</v>
      </c>
      <c r="C37" s="10" t="s">
        <v>244</v>
      </c>
    </row>
    <row r="38" spans="1:3" ht="15.75" thickBot="1" x14ac:dyDescent="0.3">
      <c r="A38" s="22"/>
      <c r="B38" s="5" t="s">
        <v>35</v>
      </c>
      <c r="C38" t="s">
        <v>245</v>
      </c>
    </row>
    <row r="39" spans="1:3" ht="15.75" thickBot="1" x14ac:dyDescent="0.3">
      <c r="A39" s="22"/>
      <c r="B39" s="5" t="s">
        <v>36</v>
      </c>
      <c r="C39" s="10" t="s">
        <v>246</v>
      </c>
    </row>
    <row r="40" spans="1:3" ht="15.75" thickBot="1" x14ac:dyDescent="0.3">
      <c r="A40" s="22"/>
      <c r="B40" s="5" t="s">
        <v>37</v>
      </c>
      <c r="C40" t="s">
        <v>247</v>
      </c>
    </row>
    <row r="41" spans="1:3" ht="15.75" thickBot="1" x14ac:dyDescent="0.3">
      <c r="A41" s="14" t="s">
        <v>248</v>
      </c>
      <c r="B41" s="4" t="s">
        <v>249</v>
      </c>
      <c r="C41" s="10" t="s">
        <v>291</v>
      </c>
    </row>
    <row r="42" spans="1:3" ht="15.75" thickBot="1" x14ac:dyDescent="0.3">
      <c r="A42" s="22" t="s">
        <v>250</v>
      </c>
      <c r="B42" s="6" t="s">
        <v>39</v>
      </c>
      <c r="C42" t="s">
        <v>251</v>
      </c>
    </row>
    <row r="43" spans="1:3" ht="15.75" thickBot="1" x14ac:dyDescent="0.3">
      <c r="A43" s="22"/>
      <c r="B43" s="6" t="s">
        <v>40</v>
      </c>
      <c r="C43" t="s">
        <v>252</v>
      </c>
    </row>
    <row r="44" spans="1:3" ht="15.75" thickBot="1" x14ac:dyDescent="0.3">
      <c r="A44" s="22"/>
      <c r="B44" s="6" t="s">
        <v>41</v>
      </c>
      <c r="C44" t="s">
        <v>253</v>
      </c>
    </row>
    <row r="45" spans="1:3" ht="15.75" thickBot="1" x14ac:dyDescent="0.3">
      <c r="A45" s="22" t="s">
        <v>254</v>
      </c>
      <c r="B45" s="8" t="s">
        <v>316</v>
      </c>
      <c r="C45" t="s">
        <v>317</v>
      </c>
    </row>
    <row r="46" spans="1:3" ht="15.75" thickBot="1" x14ac:dyDescent="0.3">
      <c r="A46" s="22"/>
      <c r="B46" s="8" t="s">
        <v>42</v>
      </c>
      <c r="C46" t="s">
        <v>255</v>
      </c>
    </row>
    <row r="47" spans="1:3" ht="15.75" thickBot="1" x14ac:dyDescent="0.3">
      <c r="A47" s="22"/>
      <c r="B47" s="8" t="s">
        <v>43</v>
      </c>
      <c r="C47" t="s">
        <v>256</v>
      </c>
    </row>
    <row r="48" spans="1:3" ht="15.75" thickBot="1" x14ac:dyDescent="0.3">
      <c r="A48" s="22"/>
      <c r="B48" s="8" t="s">
        <v>44</v>
      </c>
      <c r="C48" t="s">
        <v>257</v>
      </c>
    </row>
    <row r="49" spans="1:3" ht="15.75" thickBot="1" x14ac:dyDescent="0.3">
      <c r="A49" s="22"/>
      <c r="B49" s="8" t="s">
        <v>45</v>
      </c>
      <c r="C49" t="s">
        <v>258</v>
      </c>
    </row>
    <row r="50" spans="1:3" ht="15.75" thickBot="1" x14ac:dyDescent="0.3">
      <c r="A50" s="22"/>
      <c r="B50" s="8" t="s">
        <v>46</v>
      </c>
      <c r="C50" t="s">
        <v>259</v>
      </c>
    </row>
    <row r="51" spans="1:3" ht="15.75" thickBot="1" x14ac:dyDescent="0.3">
      <c r="A51" s="22"/>
      <c r="B51" s="8" t="s">
        <v>308</v>
      </c>
      <c r="C51" t="s">
        <v>320</v>
      </c>
    </row>
    <row r="52" spans="1:3" ht="15.75" thickBot="1" x14ac:dyDescent="0.3">
      <c r="A52" s="22"/>
      <c r="B52" s="8" t="s">
        <v>47</v>
      </c>
      <c r="C52" t="s">
        <v>260</v>
      </c>
    </row>
    <row r="53" spans="1:3" ht="15.75" thickBot="1" x14ac:dyDescent="0.3">
      <c r="A53" s="22"/>
      <c r="B53" s="8" t="s">
        <v>48</v>
      </c>
      <c r="C53" t="s">
        <v>261</v>
      </c>
    </row>
    <row r="54" spans="1:3" ht="15.75" thickBot="1" x14ac:dyDescent="0.3">
      <c r="A54" s="22"/>
      <c r="B54" s="8" t="s">
        <v>49</v>
      </c>
      <c r="C54" t="s">
        <v>262</v>
      </c>
    </row>
    <row r="55" spans="1:3" ht="15.75" thickBot="1" x14ac:dyDescent="0.3">
      <c r="A55" s="22"/>
      <c r="B55" s="8" t="s">
        <v>50</v>
      </c>
      <c r="C55" t="s">
        <v>263</v>
      </c>
    </row>
    <row r="56" spans="1:3" ht="15.75" thickBot="1" x14ac:dyDescent="0.3">
      <c r="A56" s="22"/>
      <c r="B56" s="8" t="s">
        <v>309</v>
      </c>
      <c r="C56" t="s">
        <v>318</v>
      </c>
    </row>
    <row r="57" spans="1:3" ht="15.75" thickBot="1" x14ac:dyDescent="0.3">
      <c r="A57" s="22"/>
      <c r="B57" s="8" t="s">
        <v>51</v>
      </c>
      <c r="C57" t="s">
        <v>264</v>
      </c>
    </row>
    <row r="58" spans="1:3" ht="15.75" thickBot="1" x14ac:dyDescent="0.3">
      <c r="A58" s="22"/>
      <c r="B58" s="8" t="s">
        <v>52</v>
      </c>
      <c r="C58" t="s">
        <v>265</v>
      </c>
    </row>
    <row r="59" spans="1:3" ht="15.75" thickBot="1" x14ac:dyDescent="0.3">
      <c r="A59" s="22"/>
      <c r="B59" s="8" t="s">
        <v>53</v>
      </c>
      <c r="C59" t="s">
        <v>266</v>
      </c>
    </row>
    <row r="60" spans="1:3" ht="15.75" thickBot="1" x14ac:dyDescent="0.3">
      <c r="A60" s="22"/>
      <c r="B60" s="8" t="s">
        <v>310</v>
      </c>
      <c r="C60" t="s">
        <v>319</v>
      </c>
    </row>
    <row r="61" spans="1:3" ht="15.75" thickBot="1" x14ac:dyDescent="0.3">
      <c r="A61" s="22"/>
      <c r="B61" s="8" t="s">
        <v>54</v>
      </c>
      <c r="C61" t="s">
        <v>267</v>
      </c>
    </row>
    <row r="62" spans="1:3" ht="15.75" thickBot="1" x14ac:dyDescent="0.3">
      <c r="A62" s="9" t="s">
        <v>268</v>
      </c>
      <c r="B62" s="2" t="s">
        <v>55</v>
      </c>
      <c r="C62" t="s">
        <v>269</v>
      </c>
    </row>
  </sheetData>
  <mergeCells count="6">
    <mergeCell ref="A45:A61"/>
    <mergeCell ref="A2:A8"/>
    <mergeCell ref="A9:A18"/>
    <mergeCell ref="A19:A34"/>
    <mergeCell ref="A35:A40"/>
    <mergeCell ref="A42:A4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G29" sqref="G29"/>
    </sheetView>
  </sheetViews>
  <sheetFormatPr defaultColWidth="8.8554687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meta data</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A Weisberger</dc:creator>
  <cp:keywords/>
  <dc:description/>
  <cp:lastModifiedBy>David A Weisberger</cp:lastModifiedBy>
  <cp:revision/>
  <dcterms:created xsi:type="dcterms:W3CDTF">2019-06-19T14:53:43Z</dcterms:created>
  <dcterms:modified xsi:type="dcterms:W3CDTF">2022-04-28T17:07:05Z</dcterms:modified>
  <cp:category/>
  <cp:contentStatus/>
</cp:coreProperties>
</file>