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\Agosto\Cursos Jorge\TPEE\"/>
    </mc:Choice>
  </mc:AlternateContent>
  <bookViews>
    <workbookView xWindow="0" yWindow="0" windowWidth="19200" windowHeight="11595"/>
  </bookViews>
  <sheets>
    <sheet name="Hoja 1" sheetId="5" r:id="rId1"/>
  </sheets>
  <definedNames>
    <definedName name="_xlnm._FilterDatabase" localSheetId="0" hidden="1">'Hoja 1'!$C$15:$AA$37</definedName>
    <definedName name="_xlnm.Print_Area" localSheetId="0">'Hoja 1'!$C$1:$AA$48</definedName>
  </definedNames>
  <calcPr calcId="162913"/>
</workbook>
</file>

<file path=xl/calcChain.xml><?xml version="1.0" encoding="utf-8"?>
<calcChain xmlns="http://schemas.openxmlformats.org/spreadsheetml/2006/main">
  <c r="W18" i="5" l="1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17" i="5"/>
  <c r="S46" i="5" l="1"/>
  <c r="E33" i="5" l="1"/>
  <c r="E34" i="5"/>
  <c r="E35" i="5"/>
  <c r="E36" i="5"/>
  <c r="E37" i="5"/>
  <c r="Y33" i="5"/>
  <c r="Y34" i="5"/>
  <c r="Z34" i="5" s="1"/>
  <c r="AA34" i="5" s="1"/>
  <c r="Y35" i="5"/>
  <c r="Z35" i="5" s="1"/>
  <c r="AA35" i="5" s="1"/>
  <c r="Y36" i="5"/>
  <c r="Y37" i="5"/>
  <c r="Z33" i="5"/>
  <c r="AA33" i="5" s="1"/>
  <c r="Z36" i="5"/>
  <c r="AA36" i="5" s="1"/>
  <c r="Z37" i="5"/>
  <c r="AA37" i="5" s="1"/>
  <c r="E28" i="5"/>
  <c r="Y19" i="5"/>
  <c r="Y21" i="5"/>
  <c r="Z21" i="5" s="1"/>
  <c r="Z23" i="5"/>
  <c r="Y23" i="5"/>
  <c r="Y25" i="5"/>
  <c r="Z25" i="5" s="1"/>
  <c r="AA25" i="5" s="1"/>
  <c r="Z27" i="5"/>
  <c r="AA27" i="5" s="1"/>
  <c r="Y27" i="5"/>
  <c r="Y29" i="5"/>
  <c r="Y31" i="5"/>
  <c r="Z31" i="5" s="1"/>
  <c r="Y18" i="5"/>
  <c r="Y20" i="5"/>
  <c r="Y22" i="5"/>
  <c r="Y24" i="5"/>
  <c r="Z24" i="5" s="1"/>
  <c r="AA24" i="5" s="1"/>
  <c r="Y26" i="5"/>
  <c r="Z26" i="5" s="1"/>
  <c r="AA26" i="5" s="1"/>
  <c r="Y28" i="5"/>
  <c r="Z28" i="5" s="1"/>
  <c r="Y30" i="5"/>
  <c r="Y32" i="5"/>
  <c r="Z32" i="5" s="1"/>
  <c r="AA32" i="5" s="1"/>
  <c r="Y17" i="5"/>
  <c r="Z17" i="5" s="1"/>
  <c r="Z30" i="5"/>
  <c r="E18" i="5"/>
  <c r="E19" i="5"/>
  <c r="E20" i="5"/>
  <c r="E21" i="5"/>
  <c r="E22" i="5"/>
  <c r="E23" i="5"/>
  <c r="E24" i="5"/>
  <c r="E25" i="5"/>
  <c r="E26" i="5"/>
  <c r="E27" i="5"/>
  <c r="E29" i="5"/>
  <c r="E30" i="5"/>
  <c r="E31" i="5"/>
  <c r="E32" i="5"/>
  <c r="E17" i="5"/>
  <c r="Z19" i="5" l="1"/>
  <c r="AA19" i="5" s="1"/>
  <c r="Z18" i="5"/>
  <c r="AA18" i="5" s="1"/>
  <c r="AA17" i="5"/>
  <c r="AA28" i="5"/>
  <c r="Z29" i="5"/>
  <c r="AA29" i="5" s="1"/>
  <c r="Z20" i="5"/>
  <c r="AA20" i="5" s="1"/>
  <c r="AA31" i="5"/>
  <c r="Z22" i="5"/>
  <c r="AA22" i="5" s="1"/>
  <c r="AA23" i="5"/>
  <c r="AA30" i="5"/>
  <c r="AA21" i="5"/>
</calcChain>
</file>

<file path=xl/sharedStrings.xml><?xml version="1.0" encoding="utf-8"?>
<sst xmlns="http://schemas.openxmlformats.org/spreadsheetml/2006/main" count="85" uniqueCount="82">
  <si>
    <t>ELEMENTOS DE EVALUACIÓN</t>
  </si>
  <si>
    <t>Total</t>
  </si>
  <si>
    <t>Dirigido a:</t>
  </si>
  <si>
    <t>Curso en Línea:</t>
  </si>
  <si>
    <t>Periodo:</t>
  </si>
  <si>
    <t>RESULTADO</t>
  </si>
  <si>
    <t>nombre</t>
  </si>
  <si>
    <t>apellido</t>
  </si>
  <si>
    <t>Vo. Bo. Depto Control Escolar</t>
  </si>
  <si>
    <t>SEP (SECRETARÍA DE EDUCACIÓN PÚBLICA)</t>
  </si>
  <si>
    <t>Turno:</t>
  </si>
  <si>
    <t>Grupo:</t>
  </si>
  <si>
    <t>Asesor:</t>
  </si>
  <si>
    <t>Semanas:</t>
  </si>
  <si>
    <t>Equivalente en horas:</t>
  </si>
  <si>
    <t>Participación en foros</t>
  </si>
  <si>
    <t>Prácticas y Cuestionarios</t>
  </si>
  <si>
    <t>Práctica Final</t>
  </si>
  <si>
    <t>FOLIO SDPC</t>
  </si>
  <si>
    <t>NO.</t>
  </si>
  <si>
    <t>NOMBRE DEL ALUMNO</t>
  </si>
  <si>
    <t>EVAL. DIAG.</t>
  </si>
  <si>
    <t>FOROS</t>
  </si>
  <si>
    <t>PROMEDIO</t>
  </si>
  <si>
    <t>PRÁCTICAS</t>
  </si>
  <si>
    <t>CUESTIONARIOS</t>
  </si>
  <si>
    <t>PRACTICA FINAL</t>
  </si>
  <si>
    <t>CALIFICACION FINAL</t>
  </si>
  <si>
    <t>DIRECCIÓN DE DOCENCIA EN TECNOLOGÍAS DE INFORMACIÓN Y COMUNICACIÓN</t>
  </si>
  <si>
    <t>DEPARTAMENTO DE CONTROL ESCOLAR</t>
  </si>
  <si>
    <t>SEGUIMIENTO ACADÉMICO</t>
  </si>
  <si>
    <t>SEDE VIRTUAL</t>
  </si>
  <si>
    <t>UNIVERSIDAD NACIONAL AUTÓNOMA DE MÉXICO</t>
  </si>
  <si>
    <t>DIRECCION GENERAL DE CÓMPUTO Y DE TECNOLOGÍAS DE INFORMACIÓN Y COMUNICACIÓN</t>
  </si>
  <si>
    <t>Folio:</t>
  </si>
  <si>
    <t>Observaciones</t>
  </si>
  <si>
    <t>TALLER DE PRESENTACIONES ELECTRÓNICAS EFECTIVAS</t>
  </si>
  <si>
    <t>Firma del Asesor</t>
  </si>
  <si>
    <t>VESPERTINO</t>
  </si>
  <si>
    <t>MONROY JIMÉNEZ LEOPOLDO</t>
  </si>
  <si>
    <t>DEL 28 DE AGOSTO AL 6 DE OCTUBRE DE 2017</t>
  </si>
  <si>
    <t>AGUILAR SANCHEZ</t>
  </si>
  <si>
    <t>MARIA ELENA</t>
  </si>
  <si>
    <t>AMEZCUA ROCHA</t>
  </si>
  <si>
    <t>MARIA DE LA LUZ</t>
  </si>
  <si>
    <t>BAHENA TORREBLANCA</t>
  </si>
  <si>
    <t>MA. ERIDANI</t>
  </si>
  <si>
    <t>BECERRA RUIZ</t>
  </si>
  <si>
    <t>DELFINA</t>
  </si>
  <si>
    <t>CRUZ GUZMAN</t>
  </si>
  <si>
    <t>GABRIELA</t>
  </si>
  <si>
    <t>HARO FERNANDEZ</t>
  </si>
  <si>
    <t>MARIA DEL CARMEN</t>
  </si>
  <si>
    <t>HERNANDEZ FLORES</t>
  </si>
  <si>
    <t>MARIA DEL SOCORRO</t>
  </si>
  <si>
    <t>HERNANDEZ SALDAÑA</t>
  </si>
  <si>
    <t>CECILIA GUADALUPE</t>
  </si>
  <si>
    <t>LOAIZA SANCHEZ</t>
  </si>
  <si>
    <t>MANUELA SOFIA</t>
  </si>
  <si>
    <t>LOPEZ VAZQUEZ</t>
  </si>
  <si>
    <t>ARACELI YOLANDA</t>
  </si>
  <si>
    <t>LUNA HERNANDEZ</t>
  </si>
  <si>
    <t>SANJUANA</t>
  </si>
  <si>
    <t>MARTINEZ QUINTERO</t>
  </si>
  <si>
    <t>ROSA MARIA</t>
  </si>
  <si>
    <t>MEDINA CIENFUEGOS</t>
  </si>
  <si>
    <t>ISABEL ROSALBA</t>
  </si>
  <si>
    <t>MENDOZA ORTIZ</t>
  </si>
  <si>
    <t>DARIA</t>
  </si>
  <si>
    <t>MUNGUIA MARTINEZ</t>
  </si>
  <si>
    <t>MARCELA</t>
  </si>
  <si>
    <t>MUÑOZ MOLINA</t>
  </si>
  <si>
    <t>DIOSELINA</t>
  </si>
  <si>
    <t>PELCASTRE NAVARRETE</t>
  </si>
  <si>
    <t>JUANA IVONNE</t>
  </si>
  <si>
    <t>PEREZ GONZALEZ</t>
  </si>
  <si>
    <t>AIDA LILIANA</t>
  </si>
  <si>
    <t>SALAZAR CANO</t>
  </si>
  <si>
    <t>IMELDA</t>
  </si>
  <si>
    <t>VALLEJO PEREZ</t>
  </si>
  <si>
    <t>ALEJANDRA</t>
  </si>
  <si>
    <t>VIVEROS VELAZQUEZ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</si>
</sst>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.00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4" fillId="0" borderId="5" xfId="0" applyFont="1" applyFill="1" applyBorder="1" applyProtection="1">
      <protection locked="0"/>
    </xf>
    <xf numFmtId="0" fontId="4" fillId="0" borderId="0" xfId="0" applyFont="1" applyFill="1"/>
    <xf numFmtId="49" fontId="4" fillId="0" borderId="0" xfId="0" applyNumberFormat="1" applyFont="1" applyBorder="1" applyAlignment="1">
      <alignment horizontal="center" vertical="center"/>
    </xf>
    <xf numFmtId="0" fontId="4" fillId="0" borderId="0" xfId="1" applyFont="1"/>
    <xf numFmtId="0" fontId="4" fillId="0" borderId="0" xfId="1" applyFont="1" applyBorder="1"/>
    <xf numFmtId="0" fontId="4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0" xfId="1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5" fillId="0" borderId="0" xfId="0" applyFont="1" applyAlignment="1"/>
    <xf numFmtId="0" fontId="4" fillId="0" borderId="1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165" fontId="4" fillId="0" borderId="5" xfId="0" applyNumberFormat="1" applyFont="1" applyFill="1" applyBorder="1" applyAlignment="1" applyProtection="1">
      <alignment horizontal="center" vertical="center"/>
      <protection locked="0"/>
    </xf>
    <xf numFmtId="165" fontId="4" fillId="0" borderId="8" xfId="0" applyNumberFormat="1" applyFont="1" applyFill="1" applyBorder="1" applyAlignment="1" applyProtection="1">
      <alignment horizontal="center" vertical="center"/>
      <protection locked="0"/>
    </xf>
    <xf numFmtId="165" fontId="4" fillId="0" borderId="7" xfId="0" applyNumberFormat="1" applyFont="1" applyFill="1" applyBorder="1" applyAlignment="1" applyProtection="1">
      <alignment horizontal="center" vertical="center"/>
      <protection locked="0"/>
    </xf>
    <xf numFmtId="165" fontId="5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9" fontId="4" fillId="0" borderId="0" xfId="1" applyNumberFormat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Fill="1" applyBorder="1"/>
    <xf numFmtId="0" fontId="5" fillId="0" borderId="0" xfId="1" applyFont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0" fontId="5" fillId="0" borderId="0" xfId="0" applyFont="1"/>
    <xf numFmtId="9" fontId="4" fillId="0" borderId="12" xfId="1" applyNumberFormat="1" applyFont="1" applyBorder="1"/>
    <xf numFmtId="9" fontId="4" fillId="0" borderId="13" xfId="1" applyNumberFormat="1" applyFont="1" applyBorder="1"/>
    <xf numFmtId="9" fontId="4" fillId="0" borderId="14" xfId="1" applyNumberFormat="1" applyFont="1" applyBorder="1"/>
    <xf numFmtId="9" fontId="4" fillId="0" borderId="0" xfId="2" applyFont="1" applyBorder="1" applyAlignment="1">
      <alignment vertical="center"/>
    </xf>
    <xf numFmtId="0" fontId="4" fillId="0" borderId="0" xfId="1" applyFont="1" applyAlignment="1"/>
    <xf numFmtId="0" fontId="5" fillId="0" borderId="0" xfId="0" applyFont="1" applyFill="1" applyAlignment="1">
      <alignment horizontal="center"/>
    </xf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1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 applyProtection="1">
      <alignment horizontal="center" vertical="top"/>
      <protection locked="0"/>
    </xf>
    <xf numFmtId="0" fontId="4" fillId="0" borderId="2" xfId="1" applyFont="1" applyBorder="1" applyAlignment="1" applyProtection="1">
      <alignment horizontal="center" vertical="top"/>
      <protection locked="0"/>
    </xf>
    <xf numFmtId="0" fontId="4" fillId="0" borderId="9" xfId="1" applyFont="1" applyBorder="1" applyAlignment="1" applyProtection="1">
      <alignment horizontal="center" vertical="top"/>
      <protection locked="0"/>
    </xf>
    <xf numFmtId="0" fontId="4" fillId="0" borderId="12" xfId="1" applyFont="1" applyBorder="1" applyAlignment="1" applyProtection="1">
      <alignment horizontal="center" vertical="top"/>
      <protection locked="0"/>
    </xf>
    <xf numFmtId="0" fontId="4" fillId="0" borderId="3" xfId="1" applyFont="1" applyBorder="1" applyAlignment="1" applyProtection="1">
      <alignment horizontal="center" vertical="top"/>
      <protection locked="0"/>
    </xf>
    <xf numFmtId="0" fontId="4" fillId="0" borderId="0" xfId="1" applyFont="1" applyBorder="1" applyAlignment="1" applyProtection="1">
      <alignment horizontal="center" vertical="top"/>
      <protection locked="0"/>
    </xf>
    <xf numFmtId="0" fontId="4" fillId="0" borderId="13" xfId="1" applyFont="1" applyBorder="1" applyAlignment="1" applyProtection="1">
      <alignment horizontal="center" vertical="top"/>
      <protection locked="0"/>
    </xf>
    <xf numFmtId="0" fontId="4" fillId="0" borderId="4" xfId="1" applyFont="1" applyBorder="1" applyAlignment="1" applyProtection="1">
      <alignment horizontal="center" vertical="top"/>
      <protection locked="0"/>
    </xf>
    <xf numFmtId="0" fontId="4" fillId="0" borderId="10" xfId="1" applyFont="1" applyBorder="1" applyAlignment="1" applyProtection="1">
      <alignment horizontal="center" vertical="top"/>
      <protection locked="0"/>
    </xf>
    <xf numFmtId="0" fontId="4" fillId="0" borderId="14" xfId="1" applyFont="1" applyBorder="1" applyAlignment="1" applyProtection="1">
      <alignment horizontal="center" vertical="top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</cellXfs>
  <cellStyles count="3">
    <cellStyle name="Normal" xfId="0" builtinId="0"/>
    <cellStyle name="Normal 3" xfId="1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0</xdr:rowOff>
    </xdr:from>
    <xdr:to>
      <xdr:col>4</xdr:col>
      <xdr:colOff>209550</xdr:colOff>
      <xdr:row>4</xdr:row>
      <xdr:rowOff>38100</xdr:rowOff>
    </xdr:to>
    <xdr:pic>
      <xdr:nvPicPr>
        <xdr:cNvPr id="1111" name="0 Imagen" descr="escUNAM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0"/>
          <a:ext cx="7143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352425</xdr:colOff>
      <xdr:row>0</xdr:row>
      <xdr:rowOff>85725</xdr:rowOff>
    </xdr:from>
    <xdr:to>
      <xdr:col>26</xdr:col>
      <xdr:colOff>685800</xdr:colOff>
      <xdr:row>2</xdr:row>
      <xdr:rowOff>180975</xdr:rowOff>
    </xdr:to>
    <xdr:pic>
      <xdr:nvPicPr>
        <xdr:cNvPr id="1112" name="1 Imagen" descr="SIGLAS DGTIC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1075" y="85725"/>
          <a:ext cx="1114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view="pageBreakPreview" topLeftCell="C1" zoomScaleNormal="100" zoomScaleSheetLayoutView="100" workbookViewId="0">
      <selection activeCell="D17" sqref="D17:D37"/>
    </sheetView>
  </sheetViews>
  <sheetFormatPr baseColWidth="10" defaultRowHeight="12.75" x14ac:dyDescent="0.2"/>
  <cols>
    <col min="1" max="2" width="11.42578125" style="1" hidden="1" customWidth="1"/>
    <col min="3" max="3" width="4.28515625" style="1" customWidth="1"/>
    <col min="4" max="4" width="5.7109375" style="1" customWidth="1"/>
    <col min="5" max="5" width="33.7109375" style="1" bestFit="1" customWidth="1"/>
    <col min="6" max="6" width="8.28515625" style="1" customWidth="1"/>
    <col min="7" max="7" width="6.5703125" style="1" customWidth="1"/>
    <col min="8" max="8" width="7" style="1" customWidth="1"/>
    <col min="9" max="10" width="6.5703125" style="1" customWidth="1"/>
    <col min="11" max="13" width="5.7109375" style="1" customWidth="1"/>
    <col min="14" max="14" width="10" style="1" customWidth="1"/>
    <col min="15" max="20" width="5.7109375" style="1" customWidth="1"/>
    <col min="21" max="21" width="5.42578125" style="1" customWidth="1"/>
    <col min="22" max="22" width="8.140625" style="1" customWidth="1"/>
    <col min="23" max="23" width="9.42578125" style="1" customWidth="1"/>
    <col min="24" max="24" width="9.5703125" style="1" customWidth="1"/>
    <col min="25" max="25" width="9" style="1" customWidth="1"/>
    <col min="26" max="26" width="11.7109375" style="1" customWidth="1"/>
    <col min="27" max="27" width="14.42578125" style="1" customWidth="1"/>
    <col min="28" max="16384" width="11.42578125" style="1"/>
  </cols>
  <sheetData>
    <row r="1" spans="1:27" ht="15" x14ac:dyDescent="0.25">
      <c r="C1" s="52" t="s">
        <v>32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ht="15" x14ac:dyDescent="0.25">
      <c r="C2" s="52" t="s">
        <v>33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 ht="15" x14ac:dyDescent="0.25">
      <c r="C3" s="52" t="s">
        <v>28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x14ac:dyDescent="0.2">
      <c r="C4" s="53" t="s">
        <v>29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x14ac:dyDescent="0.2">
      <c r="C5" s="53" t="s">
        <v>30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spans="1:27" x14ac:dyDescent="0.2">
      <c r="C6" s="53" t="s">
        <v>31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 spans="1:27" s="46" customFormat="1" ht="3.75" customHeight="1" x14ac:dyDescent="0.2"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s="3" customFormat="1" ht="3.75" customHeight="1" x14ac:dyDescent="0.2"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s="44" customFormat="1" ht="3" customHeight="1" x14ac:dyDescent="0.2"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 x14ac:dyDescent="0.2">
      <c r="C10" s="10"/>
      <c r="D10" s="10"/>
      <c r="E10" s="10"/>
      <c r="F10" s="10"/>
      <c r="G10" s="10"/>
      <c r="H10" s="10"/>
      <c r="I10" s="10"/>
      <c r="J10" s="49"/>
      <c r="K10" s="10"/>
      <c r="L10" s="10"/>
      <c r="M10" s="10"/>
      <c r="N10" s="10"/>
      <c r="O10" s="10"/>
      <c r="P10" s="49"/>
      <c r="Q10" s="49"/>
      <c r="R10" s="49"/>
      <c r="S10" s="10"/>
      <c r="T10" s="10"/>
      <c r="U10" s="10"/>
      <c r="V10" s="10"/>
      <c r="W10" s="10"/>
      <c r="X10" s="10"/>
      <c r="Y10" s="10"/>
      <c r="Z10" s="10"/>
    </row>
    <row r="11" spans="1:27" s="37" customFormat="1" ht="13.5" thickBot="1" x14ac:dyDescent="0.25">
      <c r="E11" s="11" t="s">
        <v>3</v>
      </c>
      <c r="F11" s="76" t="s">
        <v>36</v>
      </c>
      <c r="G11" s="76"/>
      <c r="H11" s="76"/>
      <c r="I11" s="76"/>
      <c r="J11" s="76"/>
      <c r="K11" s="76"/>
      <c r="L11" s="76"/>
      <c r="M11" s="12"/>
      <c r="N11" s="48" t="s">
        <v>10</v>
      </c>
      <c r="O11" s="50" t="s">
        <v>38</v>
      </c>
      <c r="P11" s="50"/>
      <c r="Q11" s="50"/>
      <c r="R11" s="50"/>
      <c r="S11" s="50"/>
      <c r="T11" s="50"/>
      <c r="U11" s="13"/>
      <c r="V11" s="83" t="s">
        <v>12</v>
      </c>
      <c r="W11" s="83"/>
      <c r="X11" s="83"/>
      <c r="Y11" s="50" t="s">
        <v>39</v>
      </c>
      <c r="Z11" s="50"/>
      <c r="AA11" s="50"/>
    </row>
    <row r="12" spans="1:27" s="37" customFormat="1" ht="13.5" thickBot="1" x14ac:dyDescent="0.25">
      <c r="E12" s="11" t="s">
        <v>2</v>
      </c>
      <c r="F12" s="77" t="s">
        <v>9</v>
      </c>
      <c r="G12" s="77"/>
      <c r="H12" s="77"/>
      <c r="I12" s="77"/>
      <c r="J12" s="77"/>
      <c r="K12" s="77"/>
      <c r="L12" s="77"/>
      <c r="M12" s="12"/>
      <c r="N12" s="48" t="s">
        <v>11</v>
      </c>
      <c r="O12" s="50">
        <v>1</v>
      </c>
      <c r="P12" s="50"/>
      <c r="Q12" s="50"/>
      <c r="R12" s="50"/>
      <c r="S12" s="50"/>
      <c r="T12" s="50"/>
      <c r="U12" s="13"/>
      <c r="V12" s="83" t="s">
        <v>13</v>
      </c>
      <c r="W12" s="83"/>
      <c r="X12" s="83"/>
      <c r="Y12" s="50">
        <v>6</v>
      </c>
      <c r="Z12" s="50"/>
      <c r="AA12" s="50"/>
    </row>
    <row r="13" spans="1:27" s="37" customFormat="1" ht="13.5" thickBot="1" x14ac:dyDescent="0.25">
      <c r="E13" s="11" t="s">
        <v>4</v>
      </c>
      <c r="F13" s="77" t="s">
        <v>40</v>
      </c>
      <c r="G13" s="77"/>
      <c r="H13" s="77"/>
      <c r="I13" s="77"/>
      <c r="J13" s="77"/>
      <c r="K13" s="77"/>
      <c r="L13" s="77"/>
      <c r="M13" s="12"/>
      <c r="N13" s="48" t="s">
        <v>34</v>
      </c>
      <c r="O13" s="50"/>
      <c r="P13" s="50"/>
      <c r="Q13" s="50"/>
      <c r="R13" s="50"/>
      <c r="S13" s="50"/>
      <c r="T13" s="50"/>
      <c r="U13" s="13"/>
      <c r="V13" s="84" t="s">
        <v>14</v>
      </c>
      <c r="W13" s="84"/>
      <c r="X13" s="84"/>
      <c r="Y13" s="50">
        <v>40</v>
      </c>
      <c r="Z13" s="50"/>
      <c r="AA13" s="50"/>
    </row>
    <row r="14" spans="1:27" ht="15" customHeight="1" thickBot="1" x14ac:dyDescent="0.25">
      <c r="E14" s="11"/>
      <c r="F14" s="11"/>
      <c r="G14" s="14"/>
      <c r="H14" s="14"/>
      <c r="I14" s="14"/>
      <c r="J14" s="14"/>
      <c r="K14" s="14"/>
      <c r="L14" s="14"/>
      <c r="M14" s="14"/>
      <c r="N14" s="14"/>
      <c r="O14" s="15"/>
      <c r="P14" s="15"/>
      <c r="Q14" s="15"/>
      <c r="R14" s="15"/>
      <c r="S14" s="15"/>
      <c r="T14" s="15"/>
      <c r="U14" s="15"/>
      <c r="V14" s="15"/>
      <c r="W14" s="15"/>
      <c r="X14" s="11"/>
      <c r="Y14" s="11"/>
      <c r="Z14" s="16"/>
    </row>
    <row r="15" spans="1:27" ht="13.5" customHeight="1" x14ac:dyDescent="0.2">
      <c r="A15" s="1" t="s">
        <v>7</v>
      </c>
      <c r="B15" s="1" t="s">
        <v>6</v>
      </c>
      <c r="C15" s="55" t="s">
        <v>19</v>
      </c>
      <c r="D15" s="58" t="s">
        <v>18</v>
      </c>
      <c r="E15" s="55" t="s">
        <v>20</v>
      </c>
      <c r="F15" s="58" t="s">
        <v>21</v>
      </c>
      <c r="G15" s="62" t="s">
        <v>22</v>
      </c>
      <c r="H15" s="63"/>
      <c r="I15" s="63"/>
      <c r="J15" s="63"/>
      <c r="K15" s="63"/>
      <c r="L15" s="63"/>
      <c r="M15" s="63"/>
      <c r="N15" s="58" t="s">
        <v>23</v>
      </c>
      <c r="O15" s="62" t="s">
        <v>24</v>
      </c>
      <c r="P15" s="63"/>
      <c r="Q15" s="63"/>
      <c r="R15" s="63"/>
      <c r="S15" s="63"/>
      <c r="T15" s="63"/>
      <c r="U15" s="64" t="s">
        <v>25</v>
      </c>
      <c r="V15" s="64"/>
      <c r="W15" s="80" t="s">
        <v>23</v>
      </c>
      <c r="X15" s="58" t="s">
        <v>26</v>
      </c>
      <c r="Y15" s="82" t="s">
        <v>23</v>
      </c>
      <c r="Z15" s="78" t="s">
        <v>27</v>
      </c>
      <c r="AA15" s="60" t="s">
        <v>5</v>
      </c>
    </row>
    <row r="16" spans="1:27" x14ac:dyDescent="0.2">
      <c r="C16" s="56"/>
      <c r="D16" s="59"/>
      <c r="E16" s="56"/>
      <c r="F16" s="59"/>
      <c r="G16" s="17">
        <v>1</v>
      </c>
      <c r="H16" s="18">
        <v>2</v>
      </c>
      <c r="I16" s="18">
        <v>3</v>
      </c>
      <c r="J16" s="18">
        <v>4</v>
      </c>
      <c r="K16" s="18">
        <v>5</v>
      </c>
      <c r="L16" s="18">
        <v>6</v>
      </c>
      <c r="M16" s="18">
        <v>7</v>
      </c>
      <c r="N16" s="59"/>
      <c r="O16" s="18">
        <v>2</v>
      </c>
      <c r="P16" s="18">
        <v>3</v>
      </c>
      <c r="Q16" s="18">
        <v>4</v>
      </c>
      <c r="R16" s="18">
        <v>5</v>
      </c>
      <c r="S16" s="18">
        <v>6</v>
      </c>
      <c r="T16" s="18">
        <v>7</v>
      </c>
      <c r="U16" s="18">
        <v>1</v>
      </c>
      <c r="V16" s="18">
        <v>7</v>
      </c>
      <c r="W16" s="81"/>
      <c r="X16" s="59"/>
      <c r="Y16" s="81"/>
      <c r="Z16" s="79"/>
      <c r="AA16" s="61"/>
    </row>
    <row r="17" spans="1:27" x14ac:dyDescent="0.2">
      <c r="A17" t="s">
        <v>41</v>
      </c>
      <c r="B17" t="s">
        <v>42</v>
      </c>
      <c r="C17" s="19">
        <v>1</v>
      </c>
      <c r="D17" s="19">
        <v>42714</v>
      </c>
      <c r="E17" s="2" t="str">
        <f>CONCATENATE(A17, " ", B17)</f>
        <v>AGUILAR SANCHEZ MARIA ELENA</v>
      </c>
      <c r="F17" s="20"/>
      <c r="G17" s="21"/>
      <c r="H17" s="22"/>
      <c r="I17" s="22"/>
      <c r="J17" s="22"/>
      <c r="K17" s="22"/>
      <c r="L17" s="22"/>
      <c r="M17" s="22"/>
      <c r="N17" s="20">
        <f>SUM(G17:M17)/7</f>
        <v>0</v>
      </c>
      <c r="O17" s="22"/>
      <c r="P17" s="22"/>
      <c r="Q17" s="22"/>
      <c r="R17" s="22"/>
      <c r="S17" s="22"/>
      <c r="T17" s="22"/>
      <c r="U17" s="22"/>
      <c r="V17" s="22"/>
      <c r="W17" s="20">
        <f>SUM(O17:V17)/8</f>
        <v>0</v>
      </c>
      <c r="X17" s="22"/>
      <c r="Y17" s="20">
        <f>X17</f>
        <v>0</v>
      </c>
      <c r="Z17" s="23">
        <f>(N17*$F$40)+(W17*$F$41)+(Y17*$F$42)</f>
        <v>0</v>
      </c>
      <c r="AA17" s="23" t="str">
        <f>IF(Z17=0, "S/D", Z17)</f>
        <v>S/D</v>
      </c>
    </row>
    <row r="18" spans="1:27" x14ac:dyDescent="0.2">
      <c r="A18" t="s">
        <v>43</v>
      </c>
      <c r="B18" t="s">
        <v>44</v>
      </c>
      <c r="C18" s="19">
        <v>2</v>
      </c>
      <c r="D18" s="19">
        <v>2124</v>
      </c>
      <c r="E18" s="2" t="str">
        <f t="shared" ref="E18:E37" si="0">CONCATENATE(A18, " ", B18)</f>
        <v>AMEZCUA ROCHA MARIA DE LA LUZ</v>
      </c>
      <c r="F18" s="20"/>
      <c r="G18" s="21"/>
      <c r="H18" s="22"/>
      <c r="I18" s="22"/>
      <c r="J18" s="22"/>
      <c r="K18" s="22"/>
      <c r="L18" s="22"/>
      <c r="M18" s="22"/>
      <c r="N18" s="20">
        <f t="shared" ref="N18:N37" si="1">SUM(G18:M18)/7</f>
        <v>0</v>
      </c>
      <c r="O18" s="22"/>
      <c r="P18" s="22"/>
      <c r="Q18" s="22"/>
      <c r="R18" s="22"/>
      <c r="S18" s="22"/>
      <c r="T18" s="22"/>
      <c r="U18" s="22"/>
      <c r="V18" s="22"/>
      <c r="W18" s="20">
        <f t="shared" ref="W18:W37" si="2">SUM(O18:V18)/8</f>
        <v>0</v>
      </c>
      <c r="X18" s="22"/>
      <c r="Y18" s="20">
        <f t="shared" ref="Y18:Y37" si="3">X18</f>
        <v>0</v>
      </c>
      <c r="Z18" s="23">
        <f>(N18*$F$40)+(W18*$F$41)+(Y18*$F$42)</f>
        <v>0</v>
      </c>
      <c r="AA18" s="23" t="str">
        <f t="shared" ref="AA18:AA37" si="4">IF(Z18=0, "S/D", Z18)</f>
        <v>S/D</v>
      </c>
    </row>
    <row r="19" spans="1:27" x14ac:dyDescent="0.2">
      <c r="A19" t="s">
        <v>45</v>
      </c>
      <c r="B19" t="s">
        <v>46</v>
      </c>
      <c r="C19" s="19">
        <v>3</v>
      </c>
      <c r="D19" s="19">
        <v>19928</v>
      </c>
      <c r="E19" s="2" t="str">
        <f t="shared" si="0"/>
        <v>BAHENA TORREBLANCA MA. ERIDANI</v>
      </c>
      <c r="F19" s="20"/>
      <c r="G19" s="21"/>
      <c r="H19" s="22"/>
      <c r="I19" s="22"/>
      <c r="J19" s="22"/>
      <c r="K19" s="22"/>
      <c r="L19" s="22"/>
      <c r="M19" s="22"/>
      <c r="N19" s="20">
        <f t="shared" si="1"/>
        <v>0</v>
      </c>
      <c r="O19" s="22"/>
      <c r="P19" s="22"/>
      <c r="Q19" s="22"/>
      <c r="R19" s="22"/>
      <c r="S19" s="22"/>
      <c r="T19" s="22"/>
      <c r="U19" s="22"/>
      <c r="V19" s="22"/>
      <c r="W19" s="20">
        <f t="shared" si="2"/>
        <v>0</v>
      </c>
      <c r="X19" s="22"/>
      <c r="Y19" s="20">
        <f t="shared" si="3"/>
        <v>0</v>
      </c>
      <c r="Z19" s="23">
        <f>(N19*$F$40)+(W19*$F$41)+(Y19*$F$42)</f>
        <v>0</v>
      </c>
      <c r="AA19" s="23" t="str">
        <f t="shared" si="4"/>
        <v>S/D</v>
      </c>
    </row>
    <row r="20" spans="1:27" x14ac:dyDescent="0.2">
      <c r="A20" t="s">
        <v>47</v>
      </c>
      <c r="B20" t="s">
        <v>48</v>
      </c>
      <c r="C20" s="19">
        <v>4</v>
      </c>
      <c r="D20" s="19">
        <v>36517</v>
      </c>
      <c r="E20" s="2" t="str">
        <f t="shared" si="0"/>
        <v>BECERRA RUIZ DELFINA</v>
      </c>
      <c r="F20" s="20"/>
      <c r="G20" s="21"/>
      <c r="H20" s="22"/>
      <c r="I20" s="22"/>
      <c r="J20" s="22"/>
      <c r="K20" s="22"/>
      <c r="L20" s="22"/>
      <c r="M20" s="22"/>
      <c r="N20" s="20">
        <f t="shared" si="1"/>
        <v>0</v>
      </c>
      <c r="O20" s="22"/>
      <c r="P20" s="22"/>
      <c r="Q20" s="22"/>
      <c r="R20" s="22"/>
      <c r="S20" s="22"/>
      <c r="T20" s="22"/>
      <c r="U20" s="22"/>
      <c r="V20" s="22"/>
      <c r="W20" s="20">
        <f t="shared" si="2"/>
        <v>0</v>
      </c>
      <c r="X20" s="22"/>
      <c r="Y20" s="20">
        <f t="shared" si="3"/>
        <v>0</v>
      </c>
      <c r="Z20" s="23">
        <f>(N20*$F$40)+(W20*$F$41)+(Y20*$F$42)</f>
        <v>0</v>
      </c>
      <c r="AA20" s="23" t="str">
        <f t="shared" si="4"/>
        <v>S/D</v>
      </c>
    </row>
    <row r="21" spans="1:27" x14ac:dyDescent="0.2">
      <c r="A21" t="s">
        <v>49</v>
      </c>
      <c r="B21" t="s">
        <v>50</v>
      </c>
      <c r="C21" s="19">
        <v>5</v>
      </c>
      <c r="D21" s="19">
        <v>18047</v>
      </c>
      <c r="E21" s="2" t="str">
        <f t="shared" si="0"/>
        <v>CRUZ GUZMAN GABRIELA</v>
      </c>
      <c r="F21" s="20"/>
      <c r="G21" s="21"/>
      <c r="H21" s="22"/>
      <c r="I21" s="22"/>
      <c r="J21" s="22"/>
      <c r="K21" s="22"/>
      <c r="L21" s="22"/>
      <c r="M21" s="22"/>
      <c r="N21" s="20">
        <f t="shared" si="1"/>
        <v>0</v>
      </c>
      <c r="O21" s="22"/>
      <c r="P21" s="22"/>
      <c r="Q21" s="22"/>
      <c r="R21" s="22"/>
      <c r="S21" s="22"/>
      <c r="T21" s="22"/>
      <c r="U21" s="22"/>
      <c r="V21" s="22"/>
      <c r="W21" s="20">
        <f t="shared" si="2"/>
        <v>0</v>
      </c>
      <c r="X21" s="22"/>
      <c r="Y21" s="20">
        <f t="shared" si="3"/>
        <v>0</v>
      </c>
      <c r="Z21" s="23">
        <f>(N21*$F$40)+(W21*$F$41)+(Y21*$F$42)</f>
        <v>0</v>
      </c>
      <c r="AA21" s="23" t="str">
        <f t="shared" si="4"/>
        <v>S/D</v>
      </c>
    </row>
    <row r="22" spans="1:27" x14ac:dyDescent="0.2">
      <c r="A22" t="s">
        <v>51</v>
      </c>
      <c r="B22" t="s">
        <v>52</v>
      </c>
      <c r="C22" s="19">
        <v>6</v>
      </c>
      <c r="D22" s="19">
        <v>29305</v>
      </c>
      <c r="E22" s="2" t="str">
        <f t="shared" si="0"/>
        <v>HARO FERNANDEZ MARIA DEL CARMEN</v>
      </c>
      <c r="F22" s="20"/>
      <c r="G22" s="21"/>
      <c r="H22" s="22"/>
      <c r="I22" s="22"/>
      <c r="J22" s="22"/>
      <c r="K22" s="22"/>
      <c r="L22" s="22"/>
      <c r="M22" s="22"/>
      <c r="N22" s="20">
        <f t="shared" si="1"/>
        <v>0</v>
      </c>
      <c r="O22" s="22"/>
      <c r="P22" s="22"/>
      <c r="Q22" s="22"/>
      <c r="R22" s="22"/>
      <c r="S22" s="22"/>
      <c r="T22" s="22"/>
      <c r="U22" s="22"/>
      <c r="V22" s="22"/>
      <c r="W22" s="20">
        <f t="shared" si="2"/>
        <v>0</v>
      </c>
      <c r="X22" s="22"/>
      <c r="Y22" s="20">
        <f t="shared" si="3"/>
        <v>0</v>
      </c>
      <c r="Z22" s="23">
        <f>(N22*$F$40)+(W22*$F$41)+(Y22*$F$42)</f>
        <v>0</v>
      </c>
      <c r="AA22" s="23" t="str">
        <f t="shared" si="4"/>
        <v>S/D</v>
      </c>
    </row>
    <row r="23" spans="1:27" x14ac:dyDescent="0.2">
      <c r="A23" t="s">
        <v>53</v>
      </c>
      <c r="B23" t="s">
        <v>54</v>
      </c>
      <c r="C23" s="19">
        <v>7</v>
      </c>
      <c r="D23" s="19">
        <v>20944</v>
      </c>
      <c r="E23" s="2" t="str">
        <f t="shared" si="0"/>
        <v>HERNANDEZ FLORES MARIA DEL SOCORRO</v>
      </c>
      <c r="F23" s="20"/>
      <c r="G23" s="21"/>
      <c r="H23" s="22"/>
      <c r="I23" s="22"/>
      <c r="J23" s="22"/>
      <c r="K23" s="22"/>
      <c r="L23" s="22"/>
      <c r="M23" s="22"/>
      <c r="N23" s="20">
        <f t="shared" si="1"/>
        <v>0</v>
      </c>
      <c r="O23" s="22"/>
      <c r="P23" s="22"/>
      <c r="Q23" s="22"/>
      <c r="R23" s="22"/>
      <c r="S23" s="22"/>
      <c r="T23" s="22"/>
      <c r="U23" s="22"/>
      <c r="V23" s="22"/>
      <c r="W23" s="20">
        <f t="shared" si="2"/>
        <v>0</v>
      </c>
      <c r="X23" s="22"/>
      <c r="Y23" s="20">
        <f t="shared" si="3"/>
        <v>0</v>
      </c>
      <c r="Z23" s="23">
        <f>(N23*$F$40)+(W23*$F$41)+(Y23*$F$42)</f>
        <v>0</v>
      </c>
      <c r="AA23" s="23" t="str">
        <f t="shared" si="4"/>
        <v>S/D</v>
      </c>
    </row>
    <row r="24" spans="1:27" x14ac:dyDescent="0.2">
      <c r="A24" t="s">
        <v>55</v>
      </c>
      <c r="B24" t="s">
        <v>56</v>
      </c>
      <c r="C24" s="19">
        <v>8</v>
      </c>
      <c r="D24" s="19">
        <v>20798</v>
      </c>
      <c r="E24" s="2" t="str">
        <f t="shared" si="0"/>
        <v>HERNANDEZ SALDAÑA CECILIA GUADALUPE</v>
      </c>
      <c r="F24" s="20"/>
      <c r="G24" s="21"/>
      <c r="H24" s="22"/>
      <c r="I24" s="22"/>
      <c r="J24" s="22"/>
      <c r="K24" s="22"/>
      <c r="L24" s="22"/>
      <c r="M24" s="22"/>
      <c r="N24" s="20">
        <f t="shared" si="1"/>
        <v>0</v>
      </c>
      <c r="O24" s="22"/>
      <c r="P24" s="22"/>
      <c r="Q24" s="22"/>
      <c r="R24" s="22"/>
      <c r="S24" s="22"/>
      <c r="T24" s="22"/>
      <c r="U24" s="22"/>
      <c r="V24" s="22"/>
      <c r="W24" s="20">
        <f t="shared" si="2"/>
        <v>0</v>
      </c>
      <c r="X24" s="22"/>
      <c r="Y24" s="20">
        <f t="shared" si="3"/>
        <v>0</v>
      </c>
      <c r="Z24" s="23">
        <f>(N24*$F$40)+(W24*$F$41)+(Y24*$F$42)</f>
        <v>0</v>
      </c>
      <c r="AA24" s="23" t="str">
        <f t="shared" si="4"/>
        <v>S/D</v>
      </c>
    </row>
    <row r="25" spans="1:27" s="3" customFormat="1" x14ac:dyDescent="0.2">
      <c r="A25" t="s">
        <v>57</v>
      </c>
      <c r="B25" t="s">
        <v>58</v>
      </c>
      <c r="C25" s="24">
        <v>9</v>
      </c>
      <c r="D25" s="24">
        <v>856</v>
      </c>
      <c r="E25" s="2" t="str">
        <f t="shared" si="0"/>
        <v>LOAIZA SANCHEZ MANUELA SOFIA</v>
      </c>
      <c r="F25" s="20"/>
      <c r="G25" s="21"/>
      <c r="H25" s="22"/>
      <c r="I25" s="22"/>
      <c r="J25" s="22"/>
      <c r="K25" s="22"/>
      <c r="L25" s="22"/>
      <c r="M25" s="22"/>
      <c r="N25" s="20">
        <f t="shared" si="1"/>
        <v>0</v>
      </c>
      <c r="O25" s="22"/>
      <c r="P25" s="22"/>
      <c r="Q25" s="22"/>
      <c r="R25" s="22"/>
      <c r="S25" s="22"/>
      <c r="T25" s="22"/>
      <c r="U25" s="22"/>
      <c r="V25" s="22"/>
      <c r="W25" s="20">
        <f t="shared" si="2"/>
        <v>0</v>
      </c>
      <c r="X25" s="22"/>
      <c r="Y25" s="20">
        <f t="shared" si="3"/>
        <v>0</v>
      </c>
      <c r="Z25" s="23">
        <f>(N25*$F$40)+(W25*$F$41)+(Y25*$F$42)</f>
        <v>0</v>
      </c>
      <c r="AA25" s="23" t="str">
        <f t="shared" si="4"/>
        <v>S/D</v>
      </c>
    </row>
    <row r="26" spans="1:27" x14ac:dyDescent="0.2">
      <c r="A26" t="s">
        <v>59</v>
      </c>
      <c r="B26" t="s">
        <v>60</v>
      </c>
      <c r="C26" s="19">
        <v>10</v>
      </c>
      <c r="D26" s="19">
        <v>5757</v>
      </c>
      <c r="E26" s="2" t="str">
        <f t="shared" si="0"/>
        <v>LOPEZ VAZQUEZ ARACELI YOLANDA</v>
      </c>
      <c r="F26" s="20"/>
      <c r="G26" s="21"/>
      <c r="H26" s="22"/>
      <c r="I26" s="22"/>
      <c r="J26" s="22"/>
      <c r="K26" s="22"/>
      <c r="L26" s="22"/>
      <c r="M26" s="22"/>
      <c r="N26" s="20">
        <f t="shared" si="1"/>
        <v>0</v>
      </c>
      <c r="O26" s="22"/>
      <c r="P26" s="22"/>
      <c r="Q26" s="22"/>
      <c r="R26" s="22"/>
      <c r="S26" s="22"/>
      <c r="T26" s="22"/>
      <c r="U26" s="22"/>
      <c r="V26" s="22"/>
      <c r="W26" s="20">
        <f t="shared" si="2"/>
        <v>0</v>
      </c>
      <c r="X26" s="22"/>
      <c r="Y26" s="20">
        <f t="shared" si="3"/>
        <v>0</v>
      </c>
      <c r="Z26" s="23">
        <f>(N26*$F$40)+(W26*$F$41)+(Y26*$F$42)</f>
        <v>0</v>
      </c>
      <c r="AA26" s="23" t="str">
        <f t="shared" si="4"/>
        <v>S/D</v>
      </c>
    </row>
    <row r="27" spans="1:27" x14ac:dyDescent="0.2">
      <c r="A27" t="s">
        <v>61</v>
      </c>
      <c r="B27" t="s">
        <v>62</v>
      </c>
      <c r="C27" s="19">
        <v>11</v>
      </c>
      <c r="D27" s="19">
        <v>8464</v>
      </c>
      <c r="E27" s="2" t="str">
        <f t="shared" si="0"/>
        <v>LUNA HERNANDEZ SANJUANA</v>
      </c>
      <c r="F27" s="20"/>
      <c r="G27" s="21"/>
      <c r="H27" s="22"/>
      <c r="I27" s="22"/>
      <c r="J27" s="22"/>
      <c r="K27" s="22"/>
      <c r="L27" s="22"/>
      <c r="M27" s="22"/>
      <c r="N27" s="20">
        <f t="shared" si="1"/>
        <v>0</v>
      </c>
      <c r="O27" s="22"/>
      <c r="P27" s="22"/>
      <c r="Q27" s="22"/>
      <c r="R27" s="22"/>
      <c r="S27" s="22"/>
      <c r="T27" s="22"/>
      <c r="U27" s="22"/>
      <c r="V27" s="22"/>
      <c r="W27" s="20">
        <f t="shared" si="2"/>
        <v>0</v>
      </c>
      <c r="X27" s="22"/>
      <c r="Y27" s="20">
        <f t="shared" si="3"/>
        <v>0</v>
      </c>
      <c r="Z27" s="23">
        <f>(N27*$F$40)+(W27*$F$41)+(Y27*$F$42)</f>
        <v>0</v>
      </c>
      <c r="AA27" s="23" t="str">
        <f t="shared" si="4"/>
        <v>S/D</v>
      </c>
    </row>
    <row r="28" spans="1:27" x14ac:dyDescent="0.2">
      <c r="A28" t="s">
        <v>63</v>
      </c>
      <c r="B28" t="s">
        <v>64</v>
      </c>
      <c r="C28" s="19">
        <v>12</v>
      </c>
      <c r="D28" s="19">
        <v>37058</v>
      </c>
      <c r="E28" s="2" t="str">
        <f t="shared" si="0"/>
        <v>MARTINEZ QUINTERO ROSA MARIA</v>
      </c>
      <c r="F28" s="20"/>
      <c r="G28" s="21"/>
      <c r="H28" s="22"/>
      <c r="I28" s="22"/>
      <c r="J28" s="22"/>
      <c r="K28" s="22"/>
      <c r="L28" s="22"/>
      <c r="M28" s="22"/>
      <c r="N28" s="20">
        <f t="shared" si="1"/>
        <v>0</v>
      </c>
      <c r="O28" s="22"/>
      <c r="P28" s="22"/>
      <c r="Q28" s="22"/>
      <c r="R28" s="22"/>
      <c r="S28" s="22"/>
      <c r="T28" s="22"/>
      <c r="U28" s="22"/>
      <c r="V28" s="22"/>
      <c r="W28" s="20">
        <f t="shared" si="2"/>
        <v>0</v>
      </c>
      <c r="X28" s="22"/>
      <c r="Y28" s="20">
        <f t="shared" si="3"/>
        <v>0</v>
      </c>
      <c r="Z28" s="23">
        <f>(N28*$F$40)+(W28*$F$41)+(Y28*$F$42)</f>
        <v>0</v>
      </c>
      <c r="AA28" s="23" t="str">
        <f t="shared" si="4"/>
        <v>S/D</v>
      </c>
    </row>
    <row r="29" spans="1:27" x14ac:dyDescent="0.2">
      <c r="A29" t="s">
        <v>65</v>
      </c>
      <c r="B29" t="s">
        <v>66</v>
      </c>
      <c r="C29" s="19">
        <v>13</v>
      </c>
      <c r="D29" s="19">
        <v>39068</v>
      </c>
      <c r="E29" s="2" t="str">
        <f t="shared" si="0"/>
        <v>MEDINA CIENFUEGOS ISABEL ROSALBA</v>
      </c>
      <c r="F29" s="20"/>
      <c r="G29" s="21"/>
      <c r="H29" s="22"/>
      <c r="I29" s="22"/>
      <c r="J29" s="22"/>
      <c r="K29" s="22"/>
      <c r="L29" s="22"/>
      <c r="M29" s="22"/>
      <c r="N29" s="20">
        <f t="shared" si="1"/>
        <v>0</v>
      </c>
      <c r="O29" s="22"/>
      <c r="P29" s="22"/>
      <c r="Q29" s="22"/>
      <c r="R29" s="22"/>
      <c r="S29" s="22"/>
      <c r="T29" s="22"/>
      <c r="U29" s="22"/>
      <c r="V29" s="22"/>
      <c r="W29" s="20">
        <f t="shared" si="2"/>
        <v>0</v>
      </c>
      <c r="X29" s="22"/>
      <c r="Y29" s="20">
        <f t="shared" si="3"/>
        <v>0</v>
      </c>
      <c r="Z29" s="23">
        <f>(N29*$F$40)+(W29*$F$41)+(Y29*$F$42)</f>
        <v>0</v>
      </c>
      <c r="AA29" s="23" t="str">
        <f t="shared" si="4"/>
        <v>S/D</v>
      </c>
    </row>
    <row r="30" spans="1:27" x14ac:dyDescent="0.2">
      <c r="A30" t="s">
        <v>67</v>
      </c>
      <c r="B30" t="s">
        <v>68</v>
      </c>
      <c r="C30" s="19">
        <v>14</v>
      </c>
      <c r="D30" s="19">
        <v>10298</v>
      </c>
      <c r="E30" s="2" t="str">
        <f t="shared" si="0"/>
        <v>MENDOZA ORTIZ DARIA</v>
      </c>
      <c r="F30" s="20"/>
      <c r="G30" s="21"/>
      <c r="H30" s="22"/>
      <c r="I30" s="22"/>
      <c r="J30" s="22"/>
      <c r="K30" s="22"/>
      <c r="L30" s="22"/>
      <c r="M30" s="22"/>
      <c r="N30" s="20">
        <f t="shared" si="1"/>
        <v>0</v>
      </c>
      <c r="O30" s="22"/>
      <c r="P30" s="22"/>
      <c r="Q30" s="22"/>
      <c r="R30" s="22"/>
      <c r="S30" s="22"/>
      <c r="T30" s="22"/>
      <c r="U30" s="22"/>
      <c r="V30" s="22"/>
      <c r="W30" s="20">
        <f t="shared" si="2"/>
        <v>0</v>
      </c>
      <c r="X30" s="22"/>
      <c r="Y30" s="20">
        <f t="shared" si="3"/>
        <v>0</v>
      </c>
      <c r="Z30" s="23">
        <f>(N30*$F$40)+(W30*$F$41)+(Y30*$F$42)</f>
        <v>0</v>
      </c>
      <c r="AA30" s="23" t="str">
        <f t="shared" si="4"/>
        <v>S/D</v>
      </c>
    </row>
    <row r="31" spans="1:27" x14ac:dyDescent="0.2">
      <c r="A31" t="s">
        <v>69</v>
      </c>
      <c r="B31" t="s">
        <v>70</v>
      </c>
      <c r="C31" s="19">
        <v>15</v>
      </c>
      <c r="D31" s="19">
        <v>49373</v>
      </c>
      <c r="E31" s="2" t="str">
        <f t="shared" si="0"/>
        <v>MUNGUIA MARTINEZ MARCELA</v>
      </c>
      <c r="F31" s="20"/>
      <c r="G31" s="21"/>
      <c r="H31" s="22"/>
      <c r="I31" s="22"/>
      <c r="J31" s="22"/>
      <c r="K31" s="22"/>
      <c r="L31" s="22"/>
      <c r="M31" s="22"/>
      <c r="N31" s="20">
        <f t="shared" si="1"/>
        <v>0</v>
      </c>
      <c r="O31" s="22"/>
      <c r="P31" s="22"/>
      <c r="Q31" s="22"/>
      <c r="R31" s="22"/>
      <c r="S31" s="22"/>
      <c r="T31" s="22"/>
      <c r="U31" s="22"/>
      <c r="V31" s="22"/>
      <c r="W31" s="20">
        <f t="shared" si="2"/>
        <v>0</v>
      </c>
      <c r="X31" s="22"/>
      <c r="Y31" s="20">
        <f t="shared" si="3"/>
        <v>0</v>
      </c>
      <c r="Z31" s="23">
        <f>(N31*$F$40)+(W31*$F$41)+(Y31*$F$42)</f>
        <v>0</v>
      </c>
      <c r="AA31" s="23" t="str">
        <f t="shared" si="4"/>
        <v>S/D</v>
      </c>
    </row>
    <row r="32" spans="1:27" x14ac:dyDescent="0.2">
      <c r="A32" t="s">
        <v>71</v>
      </c>
      <c r="B32" t="s">
        <v>72</v>
      </c>
      <c r="C32" s="19">
        <v>16</v>
      </c>
      <c r="D32" s="19">
        <v>21829</v>
      </c>
      <c r="E32" s="2" t="str">
        <f t="shared" si="0"/>
        <v>MUÑOZ MOLINA DIOSELINA</v>
      </c>
      <c r="F32" s="20"/>
      <c r="G32" s="21"/>
      <c r="H32" s="22"/>
      <c r="I32" s="22"/>
      <c r="J32" s="22"/>
      <c r="K32" s="22"/>
      <c r="L32" s="22"/>
      <c r="M32" s="22"/>
      <c r="N32" s="20">
        <f t="shared" si="1"/>
        <v>0</v>
      </c>
      <c r="O32" s="22"/>
      <c r="P32" s="22"/>
      <c r="Q32" s="22"/>
      <c r="R32" s="22"/>
      <c r="S32" s="22"/>
      <c r="T32" s="22"/>
      <c r="U32" s="22"/>
      <c r="V32" s="22"/>
      <c r="W32" s="20">
        <f t="shared" si="2"/>
        <v>0</v>
      </c>
      <c r="X32" s="22"/>
      <c r="Y32" s="20">
        <f t="shared" si="3"/>
        <v>0</v>
      </c>
      <c r="Z32" s="23">
        <f>(N32*$F$40)+(W32*$F$41)+(Y32*$F$42)</f>
        <v>0</v>
      </c>
      <c r="AA32" s="23" t="str">
        <f t="shared" si="4"/>
        <v>S/D</v>
      </c>
    </row>
    <row r="33" spans="1:27" x14ac:dyDescent="0.2">
      <c r="A33" t="s">
        <v>73</v>
      </c>
      <c r="B33" t="s">
        <v>74</v>
      </c>
      <c r="C33" s="19">
        <v>17</v>
      </c>
      <c r="D33" s="19">
        <v>40826</v>
      </c>
      <c r="E33" s="2" t="str">
        <f t="shared" si="0"/>
        <v>PELCASTRE NAVARRETE JUANA IVONNE</v>
      </c>
      <c r="F33" s="20"/>
      <c r="G33" s="21"/>
      <c r="H33" s="22"/>
      <c r="I33" s="22"/>
      <c r="J33" s="22"/>
      <c r="K33" s="22"/>
      <c r="L33" s="22"/>
      <c r="M33" s="22"/>
      <c r="N33" s="20">
        <f t="shared" si="1"/>
        <v>0</v>
      </c>
      <c r="O33" s="22"/>
      <c r="P33" s="22"/>
      <c r="Q33" s="22"/>
      <c r="R33" s="22"/>
      <c r="S33" s="22"/>
      <c r="T33" s="22"/>
      <c r="U33" s="22"/>
      <c r="V33" s="22"/>
      <c r="W33" s="20">
        <f t="shared" si="2"/>
        <v>0</v>
      </c>
      <c r="X33" s="22"/>
      <c r="Y33" s="20">
        <f t="shared" si="3"/>
        <v>0</v>
      </c>
      <c r="Z33" s="23">
        <f>(N33*$F$40)+(W33*$F$41)+(Y33*$F$42)</f>
        <v>0</v>
      </c>
      <c r="AA33" s="23" t="str">
        <f t="shared" si="4"/>
        <v>S/D</v>
      </c>
    </row>
    <row r="34" spans="1:27" x14ac:dyDescent="0.2">
      <c r="A34" t="s">
        <v>75</v>
      </c>
      <c r="B34" t="s">
        <v>76</v>
      </c>
      <c r="C34" s="19">
        <v>18</v>
      </c>
      <c r="D34" s="19">
        <v>25291</v>
      </c>
      <c r="E34" s="2" t="str">
        <f t="shared" si="0"/>
        <v>PEREZ GONZALEZ AIDA LILIANA</v>
      </c>
      <c r="F34" s="20"/>
      <c r="G34" s="21"/>
      <c r="H34" s="22"/>
      <c r="I34" s="22"/>
      <c r="J34" s="22"/>
      <c r="K34" s="22"/>
      <c r="L34" s="22"/>
      <c r="M34" s="22"/>
      <c r="N34" s="20">
        <f t="shared" si="1"/>
        <v>0</v>
      </c>
      <c r="O34" s="22"/>
      <c r="P34" s="22"/>
      <c r="Q34" s="22"/>
      <c r="R34" s="22"/>
      <c r="S34" s="22"/>
      <c r="T34" s="22"/>
      <c r="U34" s="22"/>
      <c r="V34" s="22"/>
      <c r="W34" s="20">
        <f t="shared" si="2"/>
        <v>0</v>
      </c>
      <c r="X34" s="22"/>
      <c r="Y34" s="20">
        <f t="shared" si="3"/>
        <v>0</v>
      </c>
      <c r="Z34" s="23">
        <f>(N34*$F$40)+(W34*$F$41)+(Y34*$F$42)</f>
        <v>0</v>
      </c>
      <c r="AA34" s="23" t="str">
        <f t="shared" si="4"/>
        <v>S/D</v>
      </c>
    </row>
    <row r="35" spans="1:27" x14ac:dyDescent="0.2">
      <c r="A35" t="s">
        <v>77</v>
      </c>
      <c r="B35" t="s">
        <v>78</v>
      </c>
      <c r="C35" s="19">
        <v>19</v>
      </c>
      <c r="D35" s="19">
        <v>49397</v>
      </c>
      <c r="E35" s="2" t="str">
        <f t="shared" si="0"/>
        <v>SALAZAR CANO IMELDA</v>
      </c>
      <c r="F35" s="20"/>
      <c r="G35" s="21"/>
      <c r="H35" s="22"/>
      <c r="I35" s="22"/>
      <c r="J35" s="22"/>
      <c r="K35" s="22"/>
      <c r="L35" s="22"/>
      <c r="M35" s="22"/>
      <c r="N35" s="20">
        <f t="shared" si="1"/>
        <v>0</v>
      </c>
      <c r="O35" s="22"/>
      <c r="P35" s="22"/>
      <c r="Q35" s="22"/>
      <c r="R35" s="22"/>
      <c r="S35" s="22"/>
      <c r="T35" s="22"/>
      <c r="U35" s="22"/>
      <c r="V35" s="22"/>
      <c r="W35" s="20">
        <f t="shared" si="2"/>
        <v>0</v>
      </c>
      <c r="X35" s="22"/>
      <c r="Y35" s="20">
        <f t="shared" si="3"/>
        <v>0</v>
      </c>
      <c r="Z35" s="23">
        <f>(N35*$F$40)+(W35*$F$41)+(Y35*$F$42)</f>
        <v>0</v>
      </c>
      <c r="AA35" s="23" t="str">
        <f t="shared" si="4"/>
        <v>S/D</v>
      </c>
    </row>
    <row r="36" spans="1:27" x14ac:dyDescent="0.2">
      <c r="A36" t="s">
        <v>79</v>
      </c>
      <c r="B36" t="s">
        <v>80</v>
      </c>
      <c r="C36" s="19">
        <v>20</v>
      </c>
      <c r="D36" s="19">
        <v>45477</v>
      </c>
      <c r="E36" s="2" t="str">
        <f t="shared" si="0"/>
        <v>VALLEJO PEREZ ALEJANDRA</v>
      </c>
      <c r="F36" s="20"/>
      <c r="G36" s="21"/>
      <c r="H36" s="22"/>
      <c r="I36" s="22"/>
      <c r="J36" s="22"/>
      <c r="K36" s="22"/>
      <c r="L36" s="22"/>
      <c r="M36" s="22"/>
      <c r="N36" s="20">
        <f t="shared" si="1"/>
        <v>0</v>
      </c>
      <c r="O36" s="22"/>
      <c r="P36" s="22"/>
      <c r="Q36" s="22"/>
      <c r="R36" s="22"/>
      <c r="S36" s="22"/>
      <c r="T36" s="22"/>
      <c r="U36" s="22"/>
      <c r="V36" s="22"/>
      <c r="W36" s="20">
        <f t="shared" si="2"/>
        <v>0</v>
      </c>
      <c r="X36" s="22"/>
      <c r="Y36" s="20">
        <f t="shared" si="3"/>
        <v>0</v>
      </c>
      <c r="Z36" s="23">
        <f>(N36*$F$40)+(W36*$F$41)+(Y36*$F$42)</f>
        <v>0</v>
      </c>
      <c r="AA36" s="23" t="str">
        <f t="shared" si="4"/>
        <v>S/D</v>
      </c>
    </row>
    <row r="37" spans="1:27" x14ac:dyDescent="0.2">
      <c r="A37" t="s">
        <v>81</v>
      </c>
      <c r="B37" t="s">
        <v>48</v>
      </c>
      <c r="C37" s="19">
        <v>21</v>
      </c>
      <c r="D37" s="19">
        <v>11903</v>
      </c>
      <c r="E37" s="2" t="str">
        <f t="shared" si="0"/>
        <v>VIVEROS VELAZQUEZ DELFINA</v>
      </c>
      <c r="F37" s="20"/>
      <c r="G37" s="21"/>
      <c r="H37" s="22"/>
      <c r="I37" s="22"/>
      <c r="J37" s="22"/>
      <c r="K37" s="22"/>
      <c r="L37" s="22"/>
      <c r="M37" s="22"/>
      <c r="N37" s="20">
        <f t="shared" si="1"/>
        <v>0</v>
      </c>
      <c r="O37" s="22"/>
      <c r="P37" s="22"/>
      <c r="Q37" s="22"/>
      <c r="R37" s="22"/>
      <c r="S37" s="22"/>
      <c r="T37" s="22"/>
      <c r="U37" s="22"/>
      <c r="V37" s="22"/>
      <c r="W37" s="20">
        <f t="shared" si="2"/>
        <v>0</v>
      </c>
      <c r="X37" s="22"/>
      <c r="Y37" s="20">
        <f t="shared" si="3"/>
        <v>0</v>
      </c>
      <c r="Z37" s="23">
        <f>(N37*$F$40)+(W37*$F$41)+(Y37*$F$42)</f>
        <v>0</v>
      </c>
      <c r="AA37" s="23" t="str">
        <f t="shared" si="4"/>
        <v>S/D</v>
      </c>
    </row>
    <row r="38" spans="1:27" x14ac:dyDescent="0.2">
      <c r="C38" s="25"/>
      <c r="D38" s="25"/>
      <c r="E38" s="26"/>
      <c r="F38" s="26"/>
      <c r="G38" s="4"/>
      <c r="H38" s="4"/>
      <c r="I38" s="4"/>
      <c r="J38" s="4"/>
      <c r="K38" s="4"/>
      <c r="L38" s="4"/>
      <c r="M38" s="4"/>
      <c r="N38" s="4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8"/>
      <c r="AA38" s="28"/>
    </row>
    <row r="39" spans="1:27" s="5" customFormat="1" ht="15" customHeight="1" x14ac:dyDescent="0.2">
      <c r="C39" s="57" t="s">
        <v>0</v>
      </c>
      <c r="D39" s="57"/>
      <c r="E39" s="57"/>
      <c r="F39" s="29"/>
      <c r="U39" s="66" t="s">
        <v>35</v>
      </c>
      <c r="V39" s="66"/>
      <c r="W39" s="66"/>
      <c r="X39" s="66"/>
      <c r="Y39" s="66"/>
      <c r="Z39" s="66"/>
      <c r="AA39" s="66"/>
    </row>
    <row r="40" spans="1:27" s="5" customFormat="1" ht="15" customHeight="1" x14ac:dyDescent="0.2">
      <c r="C40" s="30"/>
      <c r="D40" s="30"/>
      <c r="E40" s="31" t="s">
        <v>15</v>
      </c>
      <c r="F40" s="38">
        <v>0.2</v>
      </c>
      <c r="G40" s="41"/>
      <c r="H40" s="41"/>
      <c r="U40" s="67"/>
      <c r="V40" s="68"/>
      <c r="W40" s="68"/>
      <c r="X40" s="68"/>
      <c r="Y40" s="68"/>
      <c r="Z40" s="68"/>
      <c r="AA40" s="69"/>
    </row>
    <row r="41" spans="1:27" s="5" customFormat="1" ht="15" customHeight="1" x14ac:dyDescent="0.2">
      <c r="C41" s="30"/>
      <c r="D41" s="30"/>
      <c r="E41" s="32" t="s">
        <v>16</v>
      </c>
      <c r="F41" s="39">
        <v>0.6</v>
      </c>
      <c r="G41" s="41"/>
      <c r="H41" s="41"/>
      <c r="U41" s="70"/>
      <c r="V41" s="71"/>
      <c r="W41" s="71"/>
      <c r="X41" s="71"/>
      <c r="Y41" s="71"/>
      <c r="Z41" s="71"/>
      <c r="AA41" s="72"/>
    </row>
    <row r="42" spans="1:27" s="5" customFormat="1" ht="15" customHeight="1" x14ac:dyDescent="0.2">
      <c r="C42" s="30"/>
      <c r="D42" s="30"/>
      <c r="E42" s="32" t="s">
        <v>17</v>
      </c>
      <c r="F42" s="39">
        <v>0.2</v>
      </c>
      <c r="G42" s="41"/>
      <c r="H42" s="41"/>
      <c r="U42" s="70"/>
      <c r="V42" s="71"/>
      <c r="W42" s="71"/>
      <c r="X42" s="71"/>
      <c r="Y42" s="71"/>
      <c r="Z42" s="71"/>
      <c r="AA42" s="72"/>
    </row>
    <row r="43" spans="1:27" s="5" customFormat="1" x14ac:dyDescent="0.2">
      <c r="E43" s="33" t="s">
        <v>1</v>
      </c>
      <c r="F43" s="40">
        <v>1</v>
      </c>
      <c r="G43" s="41"/>
      <c r="H43" s="41"/>
      <c r="K43" s="6"/>
      <c r="L43" s="6"/>
      <c r="M43" s="6"/>
      <c r="N43" s="6"/>
      <c r="O43" s="6"/>
      <c r="P43" s="6"/>
      <c r="Q43" s="6"/>
      <c r="R43" s="6"/>
      <c r="S43" s="6"/>
      <c r="T43" s="6"/>
      <c r="U43" s="73"/>
      <c r="V43" s="74"/>
      <c r="W43" s="74"/>
      <c r="X43" s="74"/>
      <c r="Y43" s="74"/>
      <c r="Z43" s="74"/>
      <c r="AA43" s="75"/>
    </row>
    <row r="44" spans="1:27" s="5" customFormat="1" x14ac:dyDescent="0.2">
      <c r="E44" s="6"/>
      <c r="F44" s="6"/>
      <c r="G44" s="6"/>
      <c r="H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7"/>
      <c r="AA44" s="34"/>
    </row>
    <row r="45" spans="1:27" s="5" customFormat="1" x14ac:dyDescent="0.2">
      <c r="C45" s="65"/>
      <c r="D45" s="65"/>
      <c r="E45" s="65"/>
      <c r="F45" s="35"/>
      <c r="G45" s="6"/>
      <c r="H45" s="6"/>
      <c r="I45" s="6"/>
      <c r="J45" s="6"/>
    </row>
    <row r="46" spans="1:27" s="5" customFormat="1" ht="13.5" thickBot="1" x14ac:dyDescent="0.25">
      <c r="C46" s="6"/>
      <c r="D46" s="6"/>
      <c r="E46" s="6"/>
      <c r="F46" s="6"/>
      <c r="G46" s="7"/>
      <c r="H46" s="7"/>
      <c r="I46" s="6"/>
      <c r="J46" s="6"/>
      <c r="O46" s="42"/>
      <c r="P46" s="42"/>
      <c r="Q46" s="42"/>
      <c r="R46" s="42"/>
      <c r="S46" s="51" t="str">
        <f>Y11</f>
        <v>MONROY JIMÉNEZ LEOPOLDO</v>
      </c>
      <c r="T46" s="51"/>
      <c r="U46" s="51"/>
      <c r="V46" s="51"/>
      <c r="W46" s="51"/>
      <c r="Y46" s="8"/>
      <c r="Z46" s="8"/>
    </row>
    <row r="47" spans="1:27" s="5" customFormat="1" ht="15" customHeight="1" x14ac:dyDescent="0.2">
      <c r="C47" s="6"/>
      <c r="D47" s="6"/>
      <c r="E47" s="36"/>
      <c r="F47" s="36"/>
      <c r="G47" s="9"/>
      <c r="H47" s="9"/>
      <c r="I47" s="6"/>
      <c r="J47" s="6"/>
      <c r="S47" s="65" t="s">
        <v>37</v>
      </c>
      <c r="T47" s="65"/>
      <c r="U47" s="65"/>
      <c r="V47" s="65"/>
      <c r="W47" s="65"/>
      <c r="Y47" s="54" t="s">
        <v>8</v>
      </c>
      <c r="Z47" s="54"/>
      <c r="AA47" s="54"/>
    </row>
  </sheetData>
  <mergeCells count="38">
    <mergeCell ref="F11:L11"/>
    <mergeCell ref="F12:L12"/>
    <mergeCell ref="F13:L13"/>
    <mergeCell ref="O11:T11"/>
    <mergeCell ref="O12:T12"/>
    <mergeCell ref="Y47:AA47"/>
    <mergeCell ref="E15:E16"/>
    <mergeCell ref="C39:E39"/>
    <mergeCell ref="C15:C16"/>
    <mergeCell ref="F15:F16"/>
    <mergeCell ref="AA15:AA16"/>
    <mergeCell ref="G15:M15"/>
    <mergeCell ref="O15:T15"/>
    <mergeCell ref="U15:V15"/>
    <mergeCell ref="X15:X16"/>
    <mergeCell ref="N15:N16"/>
    <mergeCell ref="S47:W47"/>
    <mergeCell ref="U39:AA39"/>
    <mergeCell ref="U40:AA43"/>
    <mergeCell ref="D15:D16"/>
    <mergeCell ref="C45:E45"/>
    <mergeCell ref="C1:AA1"/>
    <mergeCell ref="C2:AA2"/>
    <mergeCell ref="C3:AA3"/>
    <mergeCell ref="C5:AA5"/>
    <mergeCell ref="C6:AA6"/>
    <mergeCell ref="C4:AA4"/>
    <mergeCell ref="Y11:AA11"/>
    <mergeCell ref="O13:T13"/>
    <mergeCell ref="Y12:AA12"/>
    <mergeCell ref="Y13:AA13"/>
    <mergeCell ref="S46:W46"/>
    <mergeCell ref="Z15:Z16"/>
    <mergeCell ref="W15:W16"/>
    <mergeCell ref="Y15:Y16"/>
    <mergeCell ref="V11:X11"/>
    <mergeCell ref="V12:X12"/>
    <mergeCell ref="V13:X13"/>
  </mergeCells>
  <phoneticPr fontId="3" type="noConversion"/>
  <printOptions horizontalCentered="1" verticalCentered="1"/>
  <pageMargins left="0.15748031496062992" right="0.15748031496062992" top="0.59055118110236227" bottom="0.19685039370078741" header="0" footer="0"/>
  <pageSetup scale="6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DGSCA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UNAM</dc:creator>
  <cp:lastModifiedBy>Jorge</cp:lastModifiedBy>
  <cp:lastPrinted>2015-10-30T01:44:49Z</cp:lastPrinted>
  <dcterms:created xsi:type="dcterms:W3CDTF">2003-08-19T14:17:53Z</dcterms:created>
  <dcterms:modified xsi:type="dcterms:W3CDTF">2017-08-28T23:19:09Z</dcterms:modified>
</cp:coreProperties>
</file>