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gyaoli/Desktop/Notre Dame fire data/"/>
    </mc:Choice>
  </mc:AlternateContent>
  <xr:revisionPtr revIDLastSave="0" documentId="13_ncr:1_{C7E0351B-A05C-8744-B99C-AAD69421F46C}" xr6:coauthVersionLast="46" xr6:coauthVersionMax="46" xr10:uidLastSave="{00000000-0000-0000-0000-000000000000}"/>
  <bookViews>
    <workbookView xWindow="0" yWindow="500" windowWidth="28800" windowHeight="16340" activeTab="2" xr2:uid="{00000000-000D-0000-FFFF-FFFF00000000}"/>
  </bookViews>
  <sheets>
    <sheet name="Sheet1" sheetId="1" r:id="rId1"/>
    <sheet name="Sheet2" sheetId="2" r:id="rId2"/>
    <sheet name="Sheet3" sheetId="4" r:id="rId3"/>
  </sheets>
  <definedNames>
    <definedName name="_xlnm._FilterDatabase" localSheetId="2" hidden="1">Sheet3!$B$1:$B$53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4" l="1"/>
  <c r="P4" i="4"/>
  <c r="P3" i="4"/>
  <c r="P2" i="4"/>
  <c r="O5" i="4"/>
  <c r="O4" i="4"/>
  <c r="O3" i="4"/>
  <c r="O2" i="4"/>
  <c r="L9" i="4"/>
  <c r="L8" i="4"/>
  <c r="L7" i="4"/>
  <c r="L6" i="4"/>
  <c r="L5" i="4"/>
  <c r="L4" i="4"/>
  <c r="L3" i="4"/>
  <c r="L2" i="4"/>
  <c r="K9" i="4"/>
  <c r="K8" i="4"/>
  <c r="K7" i="4"/>
  <c r="K6" i="4"/>
  <c r="K5" i="4"/>
  <c r="K4" i="4"/>
  <c r="K3" i="4"/>
  <c r="K2" i="4"/>
  <c r="F2" i="4" l="1"/>
  <c r="H2" i="4"/>
  <c r="F3" i="4"/>
  <c r="H3" i="4"/>
  <c r="F4" i="4"/>
  <c r="H4" i="4"/>
  <c r="F5" i="4"/>
  <c r="H5" i="4"/>
  <c r="F6" i="4"/>
  <c r="H6" i="4"/>
  <c r="F7" i="4"/>
  <c r="H7" i="4"/>
  <c r="F8" i="4"/>
  <c r="H8" i="4"/>
  <c r="F9" i="4"/>
  <c r="H9" i="4"/>
  <c r="F10" i="4"/>
  <c r="H10" i="4"/>
  <c r="F11" i="4"/>
  <c r="H11" i="4"/>
  <c r="H33" i="1"/>
  <c r="H40" i="1"/>
  <c r="H41" i="1"/>
  <c r="H48" i="1"/>
  <c r="H49" i="1"/>
  <c r="F34" i="1"/>
  <c r="F35" i="1"/>
  <c r="F42" i="1"/>
  <c r="F43" i="1"/>
  <c r="F50" i="1"/>
  <c r="F51" i="1"/>
  <c r="H6" i="1"/>
  <c r="H7" i="1"/>
  <c r="F7" i="1"/>
  <c r="F8" i="1"/>
  <c r="D33" i="1"/>
  <c r="D40" i="1"/>
  <c r="D41" i="1"/>
  <c r="D48" i="1"/>
  <c r="D49" i="1"/>
  <c r="D13" i="1"/>
  <c r="D20" i="1"/>
  <c r="D21" i="1"/>
  <c r="L4" i="1"/>
  <c r="H34" i="1" s="1"/>
  <c r="L3" i="1"/>
  <c r="H8" i="1" l="1"/>
  <c r="H16" i="1"/>
  <c r="H24" i="1"/>
  <c r="H2" i="1"/>
  <c r="F9" i="1"/>
  <c r="F17" i="1"/>
  <c r="F25" i="1"/>
  <c r="D6" i="1"/>
  <c r="I6" i="1" s="1"/>
  <c r="D14" i="1"/>
  <c r="D22" i="1"/>
  <c r="D30" i="1"/>
  <c r="H9" i="1"/>
  <c r="H17" i="1"/>
  <c r="H25" i="1"/>
  <c r="F31" i="1"/>
  <c r="F10" i="1"/>
  <c r="F18" i="1"/>
  <c r="F26" i="1"/>
  <c r="D7" i="1"/>
  <c r="I7" i="1" s="1"/>
  <c r="D15" i="1"/>
  <c r="D23" i="1"/>
  <c r="D31" i="1"/>
  <c r="H10" i="1"/>
  <c r="H18" i="1"/>
  <c r="H26" i="1"/>
  <c r="F11" i="1"/>
  <c r="F19" i="1"/>
  <c r="D8" i="1"/>
  <c r="I8" i="1" s="1"/>
  <c r="D16" i="1"/>
  <c r="I16" i="1" s="1"/>
  <c r="D2" i="1"/>
  <c r="H5" i="1"/>
  <c r="H13" i="1"/>
  <c r="H29" i="1"/>
  <c r="F14" i="1"/>
  <c r="F22" i="1"/>
  <c r="D3" i="1"/>
  <c r="D11" i="1"/>
  <c r="I11" i="1" s="1"/>
  <c r="F3" i="1"/>
  <c r="F27" i="1"/>
  <c r="D24" i="1"/>
  <c r="H21" i="1"/>
  <c r="F6" i="1"/>
  <c r="F30" i="1"/>
  <c r="D19" i="1"/>
  <c r="I19" i="1" s="1"/>
  <c r="H3" i="1"/>
  <c r="H11" i="1"/>
  <c r="H19" i="1"/>
  <c r="H27" i="1"/>
  <c r="F4" i="1"/>
  <c r="F12" i="1"/>
  <c r="F20" i="1"/>
  <c r="I20" i="1" s="1"/>
  <c r="F28" i="1"/>
  <c r="D9" i="1"/>
  <c r="I9" i="1" s="1"/>
  <c r="D17" i="1"/>
  <c r="D25" i="1"/>
  <c r="I25" i="1" s="1"/>
  <c r="L5" i="1"/>
  <c r="H4" i="1"/>
  <c r="H12" i="1"/>
  <c r="H20" i="1"/>
  <c r="H28" i="1"/>
  <c r="F5" i="1"/>
  <c r="F13" i="1"/>
  <c r="I13" i="1" s="1"/>
  <c r="F21" i="1"/>
  <c r="I21" i="1" s="1"/>
  <c r="F29" i="1"/>
  <c r="D10" i="1"/>
  <c r="I10" i="1" s="1"/>
  <c r="D18" i="1"/>
  <c r="D26" i="1"/>
  <c r="I26" i="1" s="1"/>
  <c r="F2" i="1"/>
  <c r="D5" i="1"/>
  <c r="I5" i="1" s="1"/>
  <c r="D29" i="1"/>
  <c r="D4" i="1"/>
  <c r="F23" i="1"/>
  <c r="H22" i="1"/>
  <c r="D28" i="1"/>
  <c r="F16" i="1"/>
  <c r="H15" i="1"/>
  <c r="H31" i="1"/>
  <c r="D12" i="1"/>
  <c r="I12" i="1" s="1"/>
  <c r="H30" i="1"/>
  <c r="F24" i="1"/>
  <c r="H23" i="1"/>
  <c r="D27" i="1"/>
  <c r="F15" i="1"/>
  <c r="H14" i="1"/>
  <c r="D32" i="1"/>
  <c r="D46" i="1"/>
  <c r="D38" i="1"/>
  <c r="I38" i="1" s="1"/>
  <c r="F48" i="1"/>
  <c r="I48" i="1" s="1"/>
  <c r="F40" i="1"/>
  <c r="I40" i="1" s="1"/>
  <c r="H32" i="1"/>
  <c r="H46" i="1"/>
  <c r="H38" i="1"/>
  <c r="D53" i="1"/>
  <c r="D45" i="1"/>
  <c r="I45" i="1" s="1"/>
  <c r="D37" i="1"/>
  <c r="I37" i="1" s="1"/>
  <c r="F47" i="1"/>
  <c r="F39" i="1"/>
  <c r="H53" i="1"/>
  <c r="H45" i="1"/>
  <c r="H37" i="1"/>
  <c r="D47" i="1"/>
  <c r="F49" i="1"/>
  <c r="I49" i="1" s="1"/>
  <c r="F33" i="1"/>
  <c r="I33" i="1" s="1"/>
  <c r="H39" i="1"/>
  <c r="D52" i="1"/>
  <c r="D39" i="1"/>
  <c r="F41" i="1"/>
  <c r="I41" i="1" s="1"/>
  <c r="H47" i="1"/>
  <c r="D44" i="1"/>
  <c r="D36" i="1"/>
  <c r="I36" i="1" s="1"/>
  <c r="F32" i="1"/>
  <c r="F46" i="1"/>
  <c r="F38" i="1"/>
  <c r="H52" i="1"/>
  <c r="H44" i="1"/>
  <c r="H36" i="1"/>
  <c r="D51" i="1"/>
  <c r="D43" i="1"/>
  <c r="I43" i="1" s="1"/>
  <c r="D35" i="1"/>
  <c r="I35" i="1" s="1"/>
  <c r="F53" i="1"/>
  <c r="F45" i="1"/>
  <c r="F37" i="1"/>
  <c r="H51" i="1"/>
  <c r="H43" i="1"/>
  <c r="H35" i="1"/>
  <c r="D50" i="1"/>
  <c r="I50" i="1" s="1"/>
  <c r="D42" i="1"/>
  <c r="I42" i="1" s="1"/>
  <c r="D34" i="1"/>
  <c r="I34" i="1" s="1"/>
  <c r="F52" i="1"/>
  <c r="F44" i="1"/>
  <c r="F36" i="1"/>
  <c r="H50" i="1"/>
  <c r="H42" i="1"/>
  <c r="I23" i="1" l="1"/>
  <c r="I3" i="1"/>
  <c r="I30" i="1"/>
  <c r="I51" i="1"/>
  <c r="I44" i="1"/>
  <c r="I47" i="1"/>
  <c r="I53" i="1"/>
  <c r="I32" i="1"/>
  <c r="I28" i="1"/>
  <c r="I18" i="1"/>
  <c r="I22" i="1"/>
  <c r="I14" i="1"/>
  <c r="I46" i="1"/>
  <c r="I24" i="1"/>
  <c r="I15" i="1"/>
  <c r="I39" i="1"/>
  <c r="I4" i="1"/>
  <c r="I52" i="1"/>
  <c r="I27" i="1"/>
  <c r="I29" i="1"/>
  <c r="I17" i="1"/>
  <c r="I2" i="1"/>
  <c r="I31" i="1"/>
</calcChain>
</file>

<file path=xl/sharedStrings.xml><?xml version="1.0" encoding="utf-8"?>
<sst xmlns="http://schemas.openxmlformats.org/spreadsheetml/2006/main" count="214" uniqueCount="57">
  <si>
    <t>verified</t>
  </si>
  <si>
    <t>label</t>
  </si>
  <si>
    <t>percentage</t>
  </si>
  <si>
    <t>act of god: -1</t>
  </si>
  <si>
    <t>act of god: 0</t>
  </si>
  <si>
    <t>act of god: 1</t>
  </si>
  <si>
    <t>arson: -1</t>
  </si>
  <si>
    <t>arson: 0</t>
  </si>
  <si>
    <t>arson: 1</t>
  </si>
  <si>
    <t>cigar: -1</t>
  </si>
  <si>
    <t>cigar: 0</t>
  </si>
  <si>
    <t>cigar: 1</t>
  </si>
  <si>
    <t>combustible: -1</t>
  </si>
  <si>
    <t>combustible: 0</t>
  </si>
  <si>
    <t>combustible: 1</t>
  </si>
  <si>
    <t>electric: -1</t>
  </si>
  <si>
    <t>electric: 0</t>
  </si>
  <si>
    <t>electric: 1</t>
  </si>
  <si>
    <t>gasoline: -1</t>
  </si>
  <si>
    <t>gasoline: 0</t>
  </si>
  <si>
    <t>gasoline: 1</t>
  </si>
  <si>
    <t>human error: -1</t>
  </si>
  <si>
    <t>human error: 0</t>
  </si>
  <si>
    <t>human error: 1</t>
  </si>
  <si>
    <t>lighter: -1</t>
  </si>
  <si>
    <t>lighter: 0</t>
  </si>
  <si>
    <t>lighter: 1</t>
  </si>
  <si>
    <t>malfunction: -1</t>
  </si>
  <si>
    <t>malfunction: 0</t>
  </si>
  <si>
    <t>malfunction: 1</t>
  </si>
  <si>
    <t>welding: -1</t>
  </si>
  <si>
    <t>welding: 0</t>
  </si>
  <si>
    <t>welding: 1</t>
  </si>
  <si>
    <t>count_1</t>
  </si>
  <si>
    <t>percentage_1</t>
  </si>
  <si>
    <t>count_2</t>
  </si>
  <si>
    <t>percentage_2</t>
  </si>
  <si>
    <t>count_3</t>
  </si>
  <si>
    <t>percentag_3</t>
  </si>
  <si>
    <t>non-verified</t>
  </si>
  <si>
    <t>sum</t>
  </si>
  <si>
    <t>percentage_all</t>
  </si>
  <si>
    <t>welding</t>
  </si>
  <si>
    <t>malfunction</t>
  </si>
  <si>
    <t>lighter</t>
  </si>
  <si>
    <t>human error</t>
  </si>
  <si>
    <t>gasoline</t>
  </si>
  <si>
    <t>electric</t>
  </si>
  <si>
    <t>combustible</t>
  </si>
  <si>
    <t>cigar</t>
  </si>
  <si>
    <t>arson</t>
  </si>
  <si>
    <t>act of god</t>
  </si>
  <si>
    <t>aspect</t>
  </si>
  <si>
    <t>criminal: 1</t>
  </si>
  <si>
    <t>criminal: -1</t>
  </si>
  <si>
    <t>accidental: 1</t>
  </si>
  <si>
    <t>accidental: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</si>
</sst>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42093"/>
      <color rgb="FFFF40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2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Verified</a:t>
            </a:r>
            <a:r>
              <a:rPr lang="zh-CN"/>
              <a:t> </a:t>
            </a:r>
            <a:r>
              <a:rPr lang="en-US"/>
              <a:t>Users</a:t>
            </a:r>
          </a:p>
        </c:rich>
      </c:tx>
      <c:layout>
        <c:manualLayout>
          <c:xMode val="edge"/>
          <c:yMode val="edge"/>
          <c:x val="0.79810194085271102"/>
          <c:y val="3.6308586426696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2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Sheet3!$F$1</c:f>
              <c:strCache>
                <c:ptCount val="1"/>
                <c:pt idx="0">
                  <c:v>percentage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rgbClr val="942093">
                  <a:alpha val="50000"/>
                </a:srgbClr>
              </a:solidFill>
              <a:ln w="9525" cap="flat" cmpd="sng" algn="ctr">
                <a:solidFill>
                  <a:srgbClr val="94209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70-D745-882A-764D681DF883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70-D745-882A-764D681DF883}"/>
              </c:ext>
            </c:extLst>
          </c:dPt>
          <c:dPt>
            <c:idx val="2"/>
            <c:bubble3D val="0"/>
            <c:spPr>
              <a:solidFill>
                <a:srgbClr val="FFC000">
                  <a:alpha val="50000"/>
                </a:srgbClr>
              </a:solidFill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70-D745-882A-764D681DF883}"/>
              </c:ext>
            </c:extLst>
          </c:dPt>
          <c:dPt>
            <c:idx val="3"/>
            <c:bubble3D val="0"/>
            <c:spPr>
              <a:solidFill>
                <a:srgbClr val="C00000">
                  <a:alpha val="50000"/>
                </a:srgbClr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70-D745-882A-764D681DF883}"/>
              </c:ext>
            </c:extLst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70-D745-882A-764D681DF883}"/>
              </c:ext>
            </c:extLst>
          </c:dPt>
          <c:dPt>
            <c:idx val="5"/>
            <c:bubble3D val="0"/>
            <c:spPr>
              <a:solidFill>
                <a:schemeClr val="accent6">
                  <a:lumMod val="75000"/>
                  <a:alpha val="50000"/>
                </a:schemeClr>
              </a:solidFill>
              <a:ln w="9525" cap="flat" cmpd="sng" algn="ctr">
                <a:solidFill>
                  <a:schemeClr val="accent6">
                    <a:lumMod val="75000"/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70-D745-882A-764D681DF883}"/>
              </c:ext>
            </c:extLst>
          </c:dPt>
          <c:dPt>
            <c:idx val="6"/>
            <c:bubble3D val="0"/>
            <c:spPr>
              <a:solidFill>
                <a:schemeClr val="bg1">
                  <a:lumMod val="65000"/>
                  <a:alpha val="50000"/>
                </a:schemeClr>
              </a:solidFill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70-D745-882A-764D681DF883}"/>
              </c:ext>
            </c:extLst>
          </c:dPt>
          <c:dPt>
            <c:idx val="7"/>
            <c:bubble3D val="0"/>
            <c:spPr>
              <a:solidFill>
                <a:srgbClr val="AB7942">
                  <a:alpha val="50000"/>
                </a:srgbClr>
              </a:solidFill>
              <a:ln w="9525" cap="flat" cmpd="sng" algn="ctr">
                <a:solidFill>
                  <a:srgbClr val="AB794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570-D745-882A-764D681DF883}"/>
              </c:ext>
            </c:extLst>
          </c:dPt>
          <c:dPt>
            <c:idx val="8"/>
            <c:bubble3D val="0"/>
            <c:spPr>
              <a:solidFill>
                <a:srgbClr val="7030A0">
                  <a:alpha val="50000"/>
                </a:srgbClr>
              </a:solidFill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570-D745-882A-764D681DF883}"/>
              </c:ext>
            </c:extLst>
          </c:dPt>
          <c:dPt>
            <c:idx val="9"/>
            <c:bubble3D val="0"/>
            <c:spPr>
              <a:solidFill>
                <a:schemeClr val="accent3">
                  <a:alpha val="50000"/>
                </a:schemeClr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570-D745-882A-764D681DF883}"/>
              </c:ext>
            </c:extLst>
          </c:dPt>
          <c:dLbls>
            <c:dLbl>
              <c:idx val="0"/>
              <c:layout>
                <c:manualLayout>
                  <c:x val="0.21317794346503147"/>
                  <c:y val="-5.511102039939416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70-D745-882A-764D681DF883}"/>
                </c:ext>
              </c:extLst>
            </c:dLbl>
            <c:dLbl>
              <c:idx val="1"/>
              <c:layout>
                <c:manualLayout>
                  <c:x val="0.17228517630948292"/>
                  <c:y val="2.97220659917510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70-D745-882A-764D681DF883}"/>
                </c:ext>
              </c:extLst>
            </c:dLbl>
            <c:dLbl>
              <c:idx val="2"/>
              <c:layout>
                <c:manualLayout>
                  <c:x val="0.11662273194111605"/>
                  <c:y val="2.05856299212597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70-D745-882A-764D681DF883}"/>
                </c:ext>
              </c:extLst>
            </c:dLbl>
            <c:dLbl>
              <c:idx val="3"/>
              <c:layout>
                <c:manualLayout>
                  <c:x val="0.11059239459616031"/>
                  <c:y val="0.2145495875515560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47317831090512"/>
                      <c:h val="0.104166666666666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570-D745-882A-764D681DF883}"/>
                </c:ext>
              </c:extLst>
            </c:dLbl>
            <c:dLbl>
              <c:idx val="4"/>
              <c:layout>
                <c:manualLayout>
                  <c:x val="-0.15561203632731749"/>
                  <c:y val="7.02933688541319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70-D745-882A-764D681DF883}"/>
                </c:ext>
              </c:extLst>
            </c:dLbl>
            <c:dLbl>
              <c:idx val="5"/>
              <c:layout>
                <c:manualLayout>
                  <c:x val="-0.24095633739762462"/>
                  <c:y val="6.84521466066741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70-D745-882A-764D681DF883}"/>
                </c:ext>
              </c:extLst>
            </c:dLbl>
            <c:dLbl>
              <c:idx val="6"/>
              <c:layout>
                <c:manualLayout>
                  <c:x val="-0.22811550312063836"/>
                  <c:y val="-1.22555774278215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093645484949831"/>
                      <c:h val="0.104166666666666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E570-D745-882A-764D681DF883}"/>
                </c:ext>
              </c:extLst>
            </c:dLbl>
            <c:dLbl>
              <c:idx val="7"/>
              <c:layout>
                <c:manualLayout>
                  <c:x val="-0.15963776894108972"/>
                  <c:y val="-8.72586239220097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70-D745-882A-764D681DF883}"/>
                </c:ext>
              </c:extLst>
            </c:dLbl>
            <c:dLbl>
              <c:idx val="8"/>
              <c:layout>
                <c:manualLayout>
                  <c:x val="-5.7383272325073079E-2"/>
                  <c:y val="-0.161069085114360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01003344481606"/>
                      <c:h val="0.104166666666666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E570-D745-882A-764D681DF883}"/>
                </c:ext>
              </c:extLst>
            </c:dLbl>
            <c:dLbl>
              <c:idx val="9"/>
              <c:layout>
                <c:manualLayout>
                  <c:x val="0.14007421085638633"/>
                  <c:y val="-0.133536217249787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70-D745-882A-764D681DF8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Sheet3!$E$2:$E$11</c:f>
              <c:strCache>
                <c:ptCount val="10"/>
                <c:pt idx="0">
                  <c:v>act of god</c:v>
                </c:pt>
                <c:pt idx="1">
                  <c:v>arson</c:v>
                </c:pt>
                <c:pt idx="2">
                  <c:v>cigar</c:v>
                </c:pt>
                <c:pt idx="3">
                  <c:v>combustible</c:v>
                </c:pt>
                <c:pt idx="4">
                  <c:v>electric</c:v>
                </c:pt>
                <c:pt idx="5">
                  <c:v>gasoline</c:v>
                </c:pt>
                <c:pt idx="6">
                  <c:v>human error</c:v>
                </c:pt>
                <c:pt idx="7">
                  <c:v>lighter</c:v>
                </c:pt>
                <c:pt idx="8">
                  <c:v>malfunction</c:v>
                </c:pt>
                <c:pt idx="9">
                  <c:v>welding</c:v>
                </c:pt>
              </c:strCache>
            </c:strRef>
          </c:cat>
          <c:val>
            <c:numRef>
              <c:f>Sheet3!$H$2:$H$11</c:f>
              <c:numCache>
                <c:formatCode>0.0%</c:formatCode>
                <c:ptCount val="10"/>
                <c:pt idx="0">
                  <c:v>4.5662100456621002E-3</c:v>
                </c:pt>
                <c:pt idx="1">
                  <c:v>0.19699934768427918</c:v>
                </c:pt>
                <c:pt idx="2">
                  <c:v>9.5890410958904104E-2</c:v>
                </c:pt>
                <c:pt idx="3">
                  <c:v>5.2185257664709717E-3</c:v>
                </c:pt>
                <c:pt idx="4">
                  <c:v>0.65101108936725383</c:v>
                </c:pt>
                <c:pt idx="5">
                  <c:v>7.175472928897586E-3</c:v>
                </c:pt>
                <c:pt idx="6">
                  <c:v>3.6529680365296802E-2</c:v>
                </c:pt>
                <c:pt idx="7">
                  <c:v>5.8708414872798431E-3</c:v>
                </c:pt>
                <c:pt idx="8">
                  <c:v>5.8708414872798431E-3</c:v>
                </c:pt>
                <c:pt idx="9">
                  <c:v>1.0437051532941943E-2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570-D745-882A-764D681DF8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9663865546218"/>
          <c:y val="0.20908025212559153"/>
          <c:w val="0.19435138085615405"/>
          <c:h val="0.61336971350613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2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zh-CN"/>
              <a:t> </a:t>
            </a:r>
            <a:r>
              <a:rPr lang="en-US"/>
              <a:t>4</a:t>
            </a:r>
            <a:r>
              <a:rPr lang="zh-CN"/>
              <a:t> </a:t>
            </a:r>
            <a:r>
              <a:rPr lang="en-US"/>
              <a:t>Fire</a:t>
            </a:r>
            <a:r>
              <a:rPr lang="zh-CN"/>
              <a:t> </a:t>
            </a: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2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verified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Sheet3!$J$2:$J$9</c:f>
              <c:strCache>
                <c:ptCount val="8"/>
                <c:pt idx="0">
                  <c:v>arson: 1</c:v>
                </c:pt>
                <c:pt idx="1">
                  <c:v>arson: -1</c:v>
                </c:pt>
                <c:pt idx="2">
                  <c:v>electric: 1</c:v>
                </c:pt>
                <c:pt idx="3">
                  <c:v>electric: -1</c:v>
                </c:pt>
                <c:pt idx="4">
                  <c:v>cigar: 1</c:v>
                </c:pt>
                <c:pt idx="5">
                  <c:v>cigar: -1</c:v>
                </c:pt>
                <c:pt idx="6">
                  <c:v>welding: 1</c:v>
                </c:pt>
                <c:pt idx="7">
                  <c:v>welding: -1</c:v>
                </c:pt>
              </c:strCache>
            </c:strRef>
          </c:cat>
          <c:val>
            <c:numRef>
              <c:f>Sheet3!$K$2:$K$9</c:f>
              <c:numCache>
                <c:formatCode>0.00%</c:formatCode>
                <c:ptCount val="8"/>
                <c:pt idx="0">
                  <c:v>7.7625570776255703E-2</c:v>
                </c:pt>
                <c:pt idx="1">
                  <c:v>0.11480756686236138</c:v>
                </c:pt>
                <c:pt idx="2">
                  <c:v>0.62426614481409004</c:v>
                </c:pt>
                <c:pt idx="3">
                  <c:v>1.7612524461839529E-2</c:v>
                </c:pt>
                <c:pt idx="4">
                  <c:v>8.2844096542726675E-2</c:v>
                </c:pt>
                <c:pt idx="5">
                  <c:v>1.1089367253750815E-2</c:v>
                </c:pt>
                <c:pt idx="6">
                  <c:v>7.175472928897586E-3</c:v>
                </c:pt>
                <c:pt idx="7">
                  <c:v>3.2615786040443573E-3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5-B940-A48D-1E432D43E371}"/>
            </c:ext>
          </c:extLst>
        </c:ser>
        <c:ser>
          <c:idx val="1"/>
          <c:order val="1"/>
          <c:tx>
            <c:strRef>
              <c:f>Sheet3!$L$1</c:f>
              <c:strCache>
                <c:ptCount val="1"/>
                <c:pt idx="0">
                  <c:v>non-verified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Sheet3!$J$2:$J$9</c:f>
              <c:strCache>
                <c:ptCount val="8"/>
                <c:pt idx="0">
                  <c:v>arson: 1</c:v>
                </c:pt>
                <c:pt idx="1">
                  <c:v>arson: -1</c:v>
                </c:pt>
                <c:pt idx="2">
                  <c:v>electric: 1</c:v>
                </c:pt>
                <c:pt idx="3">
                  <c:v>electric: -1</c:v>
                </c:pt>
                <c:pt idx="4">
                  <c:v>cigar: 1</c:v>
                </c:pt>
                <c:pt idx="5">
                  <c:v>cigar: -1</c:v>
                </c:pt>
                <c:pt idx="6">
                  <c:v>welding: 1</c:v>
                </c:pt>
                <c:pt idx="7">
                  <c:v>welding: -1</c:v>
                </c:pt>
              </c:strCache>
            </c:strRef>
          </c:cat>
          <c:val>
            <c:numRef>
              <c:f>Sheet3!$L$2:$L$9</c:f>
              <c:numCache>
                <c:formatCode>0.00%</c:formatCode>
                <c:ptCount val="8"/>
                <c:pt idx="0">
                  <c:v>0.39826172717746411</c:v>
                </c:pt>
                <c:pt idx="1">
                  <c:v>0.14117816269082986</c:v>
                </c:pt>
                <c:pt idx="2">
                  <c:v>0.20840781606361342</c:v>
                </c:pt>
                <c:pt idx="3">
                  <c:v>8.0790647023772824E-2</c:v>
                </c:pt>
                <c:pt idx="4">
                  <c:v>4.4586903367646757E-2</c:v>
                </c:pt>
                <c:pt idx="5">
                  <c:v>2.8005506585300703E-2</c:v>
                </c:pt>
                <c:pt idx="6">
                  <c:v>2.2272904723746122E-2</c:v>
                </c:pt>
                <c:pt idx="7">
                  <c:v>2.9073948509318048E-2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5-B940-A48D-1E432D43E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3374464"/>
        <c:axId val="620967584"/>
      </c:barChart>
      <c:catAx>
        <c:axId val="10133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20967584"/>
        <c:crosses val="autoZero"/>
        <c:auto val="1"/>
        <c:lblAlgn val="ctr"/>
        <c:lblOffset val="100"/>
        <c:noMultiLvlLbl val="0"/>
      </c:catAx>
      <c:valAx>
        <c:axId val="620967584"/>
        <c:scaling>
          <c:orientation val="minMax"/>
          <c:max val="0.9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13374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7274514598718638"/>
          <c:y val="0.1519191919191919"/>
          <c:w val="0.27654406686006355"/>
          <c:h val="6.8356807511737089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2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 altLang="zh-CN"/>
              <a:t>Non-v</a:t>
            </a:r>
            <a:r>
              <a:rPr lang="en-US"/>
              <a:t>erified</a:t>
            </a:r>
            <a:r>
              <a:rPr lang="zh-CN"/>
              <a:t> </a:t>
            </a:r>
            <a:r>
              <a:rPr lang="en-US"/>
              <a:t>Users</a:t>
            </a:r>
          </a:p>
        </c:rich>
      </c:tx>
      <c:layout>
        <c:manualLayout>
          <c:xMode val="edge"/>
          <c:yMode val="edge"/>
          <c:x val="0.77469061389450233"/>
          <c:y val="3.6308558292423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2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Sheet3!$F$1</c:f>
              <c:strCache>
                <c:ptCount val="1"/>
                <c:pt idx="0">
                  <c:v>percentage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rgbClr val="942093">
                  <a:alpha val="50000"/>
                </a:srgbClr>
              </a:solidFill>
              <a:ln w="9525" cap="flat" cmpd="sng" algn="ctr">
                <a:solidFill>
                  <a:srgbClr val="94209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89-2A4C-8F6B-63FB5D984907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89-2A4C-8F6B-63FB5D984907}"/>
              </c:ext>
            </c:extLst>
          </c:dPt>
          <c:dPt>
            <c:idx val="2"/>
            <c:bubble3D val="0"/>
            <c:spPr>
              <a:solidFill>
                <a:srgbClr val="FFC000">
                  <a:alpha val="50000"/>
                </a:srgbClr>
              </a:solidFill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89-2A4C-8F6B-63FB5D984907}"/>
              </c:ext>
            </c:extLst>
          </c:dPt>
          <c:dPt>
            <c:idx val="3"/>
            <c:bubble3D val="0"/>
            <c:spPr>
              <a:solidFill>
                <a:srgbClr val="C00000">
                  <a:alpha val="50000"/>
                </a:srgbClr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89-2A4C-8F6B-63FB5D984907}"/>
              </c:ext>
            </c:extLst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89-2A4C-8F6B-63FB5D984907}"/>
              </c:ext>
            </c:extLst>
          </c:dPt>
          <c:dPt>
            <c:idx val="5"/>
            <c:bubble3D val="0"/>
            <c:spPr>
              <a:solidFill>
                <a:schemeClr val="accent6">
                  <a:lumMod val="75000"/>
                  <a:alpha val="50000"/>
                </a:schemeClr>
              </a:solidFill>
              <a:ln w="9525" cap="flat" cmpd="sng" algn="ctr">
                <a:solidFill>
                  <a:schemeClr val="accent6">
                    <a:lumMod val="75000"/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89-2A4C-8F6B-63FB5D984907}"/>
              </c:ext>
            </c:extLst>
          </c:dPt>
          <c:dPt>
            <c:idx val="6"/>
            <c:bubble3D val="0"/>
            <c:spPr>
              <a:solidFill>
                <a:schemeClr val="bg1">
                  <a:lumMod val="65000"/>
                  <a:alpha val="50000"/>
                </a:schemeClr>
              </a:solidFill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89-2A4C-8F6B-63FB5D984907}"/>
              </c:ext>
            </c:extLst>
          </c:dPt>
          <c:dPt>
            <c:idx val="7"/>
            <c:bubble3D val="0"/>
            <c:spPr>
              <a:solidFill>
                <a:srgbClr val="AB7942">
                  <a:alpha val="50000"/>
                </a:srgbClr>
              </a:solidFill>
              <a:ln w="9525" cap="flat" cmpd="sng" algn="ctr">
                <a:solidFill>
                  <a:srgbClr val="AB794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89-2A4C-8F6B-63FB5D984907}"/>
              </c:ext>
            </c:extLst>
          </c:dPt>
          <c:dPt>
            <c:idx val="8"/>
            <c:bubble3D val="0"/>
            <c:spPr>
              <a:solidFill>
                <a:srgbClr val="7030A0">
                  <a:alpha val="50000"/>
                </a:srgbClr>
              </a:solidFill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F89-2A4C-8F6B-63FB5D984907}"/>
              </c:ext>
            </c:extLst>
          </c:dPt>
          <c:dPt>
            <c:idx val="9"/>
            <c:bubble3D val="0"/>
            <c:spPr>
              <a:solidFill>
                <a:schemeClr val="accent3">
                  <a:alpha val="50000"/>
                </a:schemeClr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F89-2A4C-8F6B-63FB5D984907}"/>
              </c:ext>
            </c:extLst>
          </c:dPt>
          <c:dLbls>
            <c:dLbl>
              <c:idx val="0"/>
              <c:layout>
                <c:manualLayout>
                  <c:x val="0.21317794346503147"/>
                  <c:y val="-5.511102039939416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89-2A4C-8F6B-63FB5D984907}"/>
                </c:ext>
              </c:extLst>
            </c:dLbl>
            <c:dLbl>
              <c:idx val="1"/>
              <c:layout>
                <c:manualLayout>
                  <c:x val="0.11542898901851316"/>
                  <c:y val="0.160710301837270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89-2A4C-8F6B-63FB5D984907}"/>
                </c:ext>
              </c:extLst>
            </c:dLbl>
            <c:dLbl>
              <c:idx val="2"/>
              <c:layout>
                <c:manualLayout>
                  <c:x val="-0.18270837173781371"/>
                  <c:y val="0.10094277277840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89-2A4C-8F6B-63FB5D984907}"/>
                </c:ext>
              </c:extLst>
            </c:dLbl>
            <c:dLbl>
              <c:idx val="3"/>
              <c:layout>
                <c:manualLayout>
                  <c:x val="-0.17452466226002686"/>
                  <c:y val="2.10972065991749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38956627077133"/>
                      <c:h val="0.104166666666666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F89-2A4C-8F6B-63FB5D984907}"/>
                </c:ext>
              </c:extLst>
            </c:dLbl>
            <c:dLbl>
              <c:idx val="4"/>
              <c:layout>
                <c:manualLayout>
                  <c:x val="-0.16062873620730519"/>
                  <c:y val="4.05314960629920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89-2A4C-8F6B-63FB5D984907}"/>
                </c:ext>
              </c:extLst>
            </c:dLbl>
            <c:dLbl>
              <c:idx val="5"/>
              <c:layout>
                <c:manualLayout>
                  <c:x val="-0.22423392937086878"/>
                  <c:y val="6.84521466066741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89-2A4C-8F6B-63FB5D984907}"/>
                </c:ext>
              </c:extLst>
            </c:dLbl>
            <c:dLbl>
              <c:idx val="6"/>
              <c:layout>
                <c:manualLayout>
                  <c:x val="-0.20052352987649119"/>
                  <c:y val="-9.279386951631045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85284280936454"/>
                      <c:h val="0.104166666666666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F89-2A4C-8F6B-63FB5D984907}"/>
                </c:ext>
              </c:extLst>
            </c:dLbl>
            <c:dLbl>
              <c:idx val="7"/>
              <c:layout>
                <c:manualLayout>
                  <c:x val="-0.1512765649277118"/>
                  <c:y val="-8.72586239220097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F89-2A4C-8F6B-63FB5D984907}"/>
                </c:ext>
              </c:extLst>
            </c:dLbl>
            <c:dLbl>
              <c:idx val="8"/>
              <c:layout>
                <c:manualLayout>
                  <c:x val="-5.9055513127748663E-2"/>
                  <c:y val="-0.167021466066741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0434782608696"/>
                      <c:h val="0.104166666666666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DF89-2A4C-8F6B-63FB5D984907}"/>
                </c:ext>
              </c:extLst>
            </c:dLbl>
            <c:dLbl>
              <c:idx val="9"/>
              <c:layout>
                <c:manualLayout>
                  <c:x val="0.14007421085638633"/>
                  <c:y val="-0.133536217249787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F89-2A4C-8F6B-63FB5D9849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Sheet3!$E$2:$E$11</c:f>
              <c:strCache>
                <c:ptCount val="10"/>
                <c:pt idx="0">
                  <c:v>act of god</c:v>
                </c:pt>
                <c:pt idx="1">
                  <c:v>arson</c:v>
                </c:pt>
                <c:pt idx="2">
                  <c:v>cigar</c:v>
                </c:pt>
                <c:pt idx="3">
                  <c:v>combustible</c:v>
                </c:pt>
                <c:pt idx="4">
                  <c:v>electric</c:v>
                </c:pt>
                <c:pt idx="5">
                  <c:v>gasoline</c:v>
                </c:pt>
                <c:pt idx="6">
                  <c:v>human error</c:v>
                </c:pt>
                <c:pt idx="7">
                  <c:v>lighter</c:v>
                </c:pt>
                <c:pt idx="8">
                  <c:v>malfunction</c:v>
                </c:pt>
                <c:pt idx="9">
                  <c:v>welding</c:v>
                </c:pt>
              </c:strCache>
            </c:strRef>
          </c:cat>
          <c:val>
            <c:numRef>
              <c:f>Sheet3!$F$2:$F$11</c:f>
              <c:numCache>
                <c:formatCode>0.0%</c:formatCode>
                <c:ptCount val="10"/>
                <c:pt idx="0">
                  <c:v>5.69150794140007E-3</c:v>
                </c:pt>
                <c:pt idx="1">
                  <c:v>0.56693172245166323</c:v>
                </c:pt>
                <c:pt idx="2">
                  <c:v>7.7872978692802408E-2</c:v>
                </c:pt>
                <c:pt idx="3">
                  <c:v>3.8011876142924651E-3</c:v>
                </c:pt>
                <c:pt idx="4">
                  <c:v>0.29737615319813437</c:v>
                </c:pt>
                <c:pt idx="5">
                  <c:v>2.7820583944605397E-2</c:v>
                </c:pt>
                <c:pt idx="6">
                  <c:v>9.4105077153835079E-3</c:v>
                </c:pt>
                <c:pt idx="7">
                  <c:v>4.0888450553740576E-3</c:v>
                </c:pt>
                <c:pt idx="8">
                  <c:v>2.2807125685754791E-3</c:v>
                </c:pt>
                <c:pt idx="9">
                  <c:v>5.1387947153218684E-2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F89-2A4C-8F6B-63FB5D9849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9663865546218"/>
          <c:y val="0.20908025212559153"/>
          <c:w val="0.19435138085615405"/>
          <c:h val="0.61336971350613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2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Criminal</a:t>
            </a:r>
            <a:r>
              <a:rPr lang="zh-CN"/>
              <a:t> </a:t>
            </a:r>
            <a:r>
              <a:rPr lang="en-US"/>
              <a:t>vs</a:t>
            </a:r>
            <a:r>
              <a:rPr lang="zh-CN"/>
              <a:t> </a:t>
            </a:r>
            <a:r>
              <a:rPr lang="en-US"/>
              <a:t>Accidental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2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verified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Sheet3!$N$2:$N$5</c:f>
              <c:strCache>
                <c:ptCount val="4"/>
                <c:pt idx="0">
                  <c:v>criminal: 1</c:v>
                </c:pt>
                <c:pt idx="1">
                  <c:v>criminal: -1</c:v>
                </c:pt>
                <c:pt idx="2">
                  <c:v>accidental: 1</c:v>
                </c:pt>
                <c:pt idx="3">
                  <c:v>accidental: -1</c:v>
                </c:pt>
              </c:strCache>
            </c:strRef>
          </c:cat>
          <c:val>
            <c:numRef>
              <c:f>Sheet3!$O$2:$O$5</c:f>
              <c:numCache>
                <c:formatCode>0.00%</c:formatCode>
                <c:ptCount val="4"/>
                <c:pt idx="0">
                  <c:v>9.0671885192433133E-2</c:v>
                </c:pt>
                <c:pt idx="1">
                  <c:v>0.11480756686236138</c:v>
                </c:pt>
                <c:pt idx="2">
                  <c:v>0.75864318330071745</c:v>
                </c:pt>
                <c:pt idx="3">
                  <c:v>3.6529680365296802E-2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7-534E-836A-9203F99A7CDE}"/>
            </c:ext>
          </c:extLst>
        </c:ser>
        <c:ser>
          <c:idx val="1"/>
          <c:order val="1"/>
          <c:tx>
            <c:strRef>
              <c:f>Sheet3!$L$1</c:f>
              <c:strCache>
                <c:ptCount val="1"/>
                <c:pt idx="0">
                  <c:v>non-verified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Sheet3!$N$2:$N$5</c:f>
              <c:strCache>
                <c:ptCount val="4"/>
                <c:pt idx="0">
                  <c:v>criminal: 1</c:v>
                </c:pt>
                <c:pt idx="1">
                  <c:v>criminal: -1</c:v>
                </c:pt>
                <c:pt idx="2">
                  <c:v>accidental: 1</c:v>
                </c:pt>
                <c:pt idx="3">
                  <c:v>accidental: -1</c:v>
                </c:pt>
              </c:strCache>
            </c:strRef>
          </c:cat>
          <c:val>
            <c:numRef>
              <c:f>Sheet3!$P$2:$P$5</c:f>
              <c:numCache>
                <c:formatCode>0.00%</c:formatCode>
                <c:ptCount val="4"/>
                <c:pt idx="0">
                  <c:v>0.41531570404158702</c:v>
                </c:pt>
                <c:pt idx="1">
                  <c:v>0.15574595738560479</c:v>
                </c:pt>
                <c:pt idx="2">
                  <c:v>0.29092440773387579</c:v>
                </c:pt>
                <c:pt idx="3">
                  <c:v>0.14025354948735333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7-534E-836A-9203F99A7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0"/>
        <c:overlap val="-30"/>
        <c:axId val="1013374464"/>
        <c:axId val="620967584"/>
      </c:barChart>
      <c:catAx>
        <c:axId val="10133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20967584"/>
        <c:crosses val="autoZero"/>
        <c:auto val="1"/>
        <c:lblAlgn val="ctr"/>
        <c:lblOffset val="100"/>
        <c:noMultiLvlLbl val="0"/>
      </c:catAx>
      <c:valAx>
        <c:axId val="620967584"/>
        <c:scaling>
          <c:orientation val="minMax"/>
          <c:max val="0.9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13374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7274514598718638"/>
          <c:y val="0.1519191919191919"/>
          <c:w val="0.27676283148552921"/>
          <c:h val="6.2159624413145542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41</xdr:row>
      <xdr:rowOff>25400</xdr:rowOff>
    </xdr:from>
    <xdr:to>
      <xdr:col>14</xdr:col>
      <xdr:colOff>406400</xdr:colOff>
      <xdr:row>63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BD3BC-B78F-8641-814C-2DF17176D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241299</xdr:colOff>
      <xdr:row>18</xdr:row>
      <xdr:rowOff>57150</xdr:rowOff>
    </xdr:from>
    <xdr:to>
      <xdr:col>14</xdr:col>
      <xdr:colOff>412750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1FC9B-A3A4-C34D-B484-4A1B9B6AB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24</xdr:col>
      <xdr:colOff>165100</xdr:colOff>
      <xdr:row>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DC21C-F30F-1248-AF73-7B08BE7FC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18</xdr:row>
      <xdr:rowOff>84668</xdr:rowOff>
    </xdr:from>
    <xdr:to>
      <xdr:col>24</xdr:col>
      <xdr:colOff>137584</xdr:colOff>
      <xdr:row>39</xdr:row>
      <xdr:rowOff>141818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31A47E-362C-2A4E-B11B-D1EE6F93E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selection activeCell="K16" sqref="K16"/>
    </sheetView>
  </sheetViews>
  <sheetFormatPr baseColWidth="10" defaultColWidth="8.83203125" defaultRowHeight="15" x14ac:dyDescent="0.2"/>
  <cols>
    <col min="4" max="4" width="8.83203125" style="3"/>
    <col min="6" max="6" width="8.83203125" style="3"/>
    <col min="8" max="8" width="8.83203125" style="3"/>
  </cols>
  <sheetData>
    <row r="1" spans="1:12" x14ac:dyDescent="0.2">
      <c r="A1" s="1" t="s">
        <v>0</v>
      </c>
      <c r="B1" s="1" t="s">
        <v>1</v>
      </c>
      <c r="C1" s="1" t="s">
        <v>33</v>
      </c>
      <c r="D1" s="2" t="s">
        <v>34</v>
      </c>
      <c r="E1" s="1" t="s">
        <v>35</v>
      </c>
      <c r="F1" s="2" t="s">
        <v>36</v>
      </c>
      <c r="G1" s="1" t="s">
        <v>37</v>
      </c>
      <c r="H1" s="2" t="s">
        <v>38</v>
      </c>
      <c r="I1" s="4" t="s">
        <v>41</v>
      </c>
    </row>
    <row r="2" spans="1:12" x14ac:dyDescent="0.2">
      <c r="A2" t="b">
        <v>0</v>
      </c>
      <c r="B2" t="s">
        <v>3</v>
      </c>
      <c r="C2">
        <v>32</v>
      </c>
      <c r="D2" s="3">
        <f>C2/$L$3</f>
        <v>6.5750272247221023E-4</v>
      </c>
      <c r="E2">
        <v>2</v>
      </c>
      <c r="F2" s="3">
        <f>E2/$L$3</f>
        <v>4.1093920154513139E-5</v>
      </c>
      <c r="H2" s="3">
        <f>G2/$L$3</f>
        <v>0</v>
      </c>
      <c r="I2" s="5">
        <f>D2+F2+H2</f>
        <v>6.9859664262672332E-4</v>
      </c>
    </row>
    <row r="3" spans="1:12" x14ac:dyDescent="0.2">
      <c r="A3" t="b">
        <v>0</v>
      </c>
      <c r="B3" t="s">
        <v>4</v>
      </c>
      <c r="C3">
        <v>130</v>
      </c>
      <c r="D3" s="3">
        <f t="shared" ref="D3:D31" si="0">C3/$L$3</f>
        <v>2.6711048100433541E-3</v>
      </c>
      <c r="E3">
        <v>1</v>
      </c>
      <c r="F3" s="3">
        <f t="shared" ref="F3:F30" si="1">E3/$L$3</f>
        <v>2.054696007725657E-5</v>
      </c>
      <c r="H3" s="3">
        <f t="shared" ref="H3:H31" si="2">G3/$L$3</f>
        <v>0</v>
      </c>
      <c r="I3" s="5">
        <f t="shared" ref="I3:I53" si="3">D3+F3+H3</f>
        <v>2.6916517701206107E-3</v>
      </c>
      <c r="K3" t="s">
        <v>39</v>
      </c>
      <c r="L3">
        <f>SUM(C2:C31)</f>
        <v>48669</v>
      </c>
    </row>
    <row r="4" spans="1:12" x14ac:dyDescent="0.2">
      <c r="A4" t="b">
        <v>0</v>
      </c>
      <c r="B4" t="s">
        <v>5</v>
      </c>
      <c r="C4">
        <v>106</v>
      </c>
      <c r="D4" s="3">
        <f t="shared" si="0"/>
        <v>2.1779777681891965E-3</v>
      </c>
      <c r="E4">
        <v>6</v>
      </c>
      <c r="F4" s="3">
        <f t="shared" si="1"/>
        <v>1.2328176046353943E-4</v>
      </c>
      <c r="H4" s="3">
        <f t="shared" si="2"/>
        <v>0</v>
      </c>
      <c r="I4" s="5">
        <f t="shared" si="3"/>
        <v>2.3012595286527361E-3</v>
      </c>
      <c r="K4" t="s">
        <v>0</v>
      </c>
      <c r="L4">
        <f>SUM(C32:C53)</f>
        <v>1533</v>
      </c>
    </row>
    <row r="5" spans="1:12" x14ac:dyDescent="0.2">
      <c r="A5" t="b">
        <v>0</v>
      </c>
      <c r="B5" t="s">
        <v>6</v>
      </c>
      <c r="C5">
        <v>6842</v>
      </c>
      <c r="D5" s="3">
        <f t="shared" si="0"/>
        <v>0.14058230084858944</v>
      </c>
      <c r="E5">
        <v>27</v>
      </c>
      <c r="F5" s="3">
        <f t="shared" si="1"/>
        <v>5.5476792208592743E-4</v>
      </c>
      <c r="G5">
        <v>2</v>
      </c>
      <c r="H5" s="3">
        <f t="shared" si="2"/>
        <v>4.1093920154513139E-5</v>
      </c>
      <c r="I5" s="5">
        <f t="shared" si="3"/>
        <v>0.14117816269082986</v>
      </c>
      <c r="K5" t="s">
        <v>40</v>
      </c>
      <c r="L5">
        <f>SUM(L3:L4)</f>
        <v>50202</v>
      </c>
    </row>
    <row r="6" spans="1:12" x14ac:dyDescent="0.2">
      <c r="A6" t="b">
        <v>0</v>
      </c>
      <c r="B6" t="s">
        <v>7</v>
      </c>
      <c r="C6">
        <v>1326</v>
      </c>
      <c r="D6" s="3">
        <f t="shared" si="0"/>
        <v>2.724526906244221E-2</v>
      </c>
      <c r="E6">
        <v>11</v>
      </c>
      <c r="F6" s="3">
        <f t="shared" si="1"/>
        <v>2.2601656084982226E-4</v>
      </c>
      <c r="G6">
        <v>1</v>
      </c>
      <c r="H6" s="3">
        <f t="shared" si="2"/>
        <v>2.054696007725657E-5</v>
      </c>
      <c r="I6" s="5">
        <f t="shared" si="3"/>
        <v>2.7491832583369291E-2</v>
      </c>
    </row>
    <row r="7" spans="1:12" x14ac:dyDescent="0.2">
      <c r="A7" t="b">
        <v>0</v>
      </c>
      <c r="B7" t="s">
        <v>8</v>
      </c>
      <c r="C7">
        <v>19115</v>
      </c>
      <c r="D7" s="3">
        <f t="shared" si="0"/>
        <v>0.39275514187675931</v>
      </c>
      <c r="E7">
        <v>255</v>
      </c>
      <c r="F7" s="3">
        <f t="shared" si="1"/>
        <v>5.2394748197004256E-3</v>
      </c>
      <c r="G7">
        <v>13</v>
      </c>
      <c r="H7" s="3">
        <f t="shared" si="2"/>
        <v>2.6711048100433541E-4</v>
      </c>
      <c r="I7" s="5">
        <f t="shared" si="3"/>
        <v>0.39826172717746411</v>
      </c>
    </row>
    <row r="8" spans="1:12" x14ac:dyDescent="0.2">
      <c r="A8" t="b">
        <v>0</v>
      </c>
      <c r="B8" t="s">
        <v>9</v>
      </c>
      <c r="C8">
        <v>1363</v>
      </c>
      <c r="D8" s="3">
        <f t="shared" si="0"/>
        <v>2.8005506585300703E-2</v>
      </c>
      <c r="F8" s="3">
        <f t="shared" si="1"/>
        <v>0</v>
      </c>
      <c r="H8" s="3">
        <f t="shared" si="2"/>
        <v>0</v>
      </c>
      <c r="I8" s="5">
        <f t="shared" si="3"/>
        <v>2.8005506585300703E-2</v>
      </c>
    </row>
    <row r="9" spans="1:12" x14ac:dyDescent="0.2">
      <c r="A9" t="b">
        <v>0</v>
      </c>
      <c r="B9" t="s">
        <v>10</v>
      </c>
      <c r="C9">
        <v>257</v>
      </c>
      <c r="D9" s="3">
        <f t="shared" si="0"/>
        <v>5.2805687398549388E-3</v>
      </c>
      <c r="F9" s="3">
        <f t="shared" si="1"/>
        <v>0</v>
      </c>
      <c r="H9" s="3">
        <f t="shared" si="2"/>
        <v>0</v>
      </c>
      <c r="I9" s="5">
        <f t="shared" si="3"/>
        <v>5.2805687398549388E-3</v>
      </c>
    </row>
    <row r="10" spans="1:12" x14ac:dyDescent="0.2">
      <c r="A10" t="b">
        <v>0</v>
      </c>
      <c r="B10" t="s">
        <v>11</v>
      </c>
      <c r="C10">
        <v>2170</v>
      </c>
      <c r="D10" s="3">
        <f t="shared" si="0"/>
        <v>4.4586903367646757E-2</v>
      </c>
      <c r="F10" s="3">
        <f t="shared" si="1"/>
        <v>0</v>
      </c>
      <c r="H10" s="3">
        <f t="shared" si="2"/>
        <v>0</v>
      </c>
      <c r="I10" s="5">
        <f t="shared" si="3"/>
        <v>4.4586903367646757E-2</v>
      </c>
    </row>
    <row r="11" spans="1:12" x14ac:dyDescent="0.2">
      <c r="A11" t="b">
        <v>0</v>
      </c>
      <c r="B11" t="s">
        <v>12</v>
      </c>
      <c r="C11">
        <v>16</v>
      </c>
      <c r="D11" s="3">
        <f t="shared" si="0"/>
        <v>3.2875136123610511E-4</v>
      </c>
      <c r="E11">
        <v>1</v>
      </c>
      <c r="F11" s="3">
        <f t="shared" si="1"/>
        <v>2.054696007725657E-5</v>
      </c>
      <c r="H11" s="3">
        <f t="shared" si="2"/>
        <v>0</v>
      </c>
      <c r="I11" s="5">
        <f t="shared" si="3"/>
        <v>3.4929832131336166E-4</v>
      </c>
    </row>
    <row r="12" spans="1:12" x14ac:dyDescent="0.2">
      <c r="A12" t="b">
        <v>0</v>
      </c>
      <c r="B12" t="s">
        <v>13</v>
      </c>
      <c r="C12">
        <v>6</v>
      </c>
      <c r="D12" s="3">
        <f t="shared" si="0"/>
        <v>1.2328176046353943E-4</v>
      </c>
      <c r="F12" s="3">
        <f t="shared" si="1"/>
        <v>0</v>
      </c>
      <c r="H12" s="3">
        <f t="shared" si="2"/>
        <v>0</v>
      </c>
      <c r="I12" s="5">
        <f t="shared" si="3"/>
        <v>1.2328176046353943E-4</v>
      </c>
    </row>
    <row r="13" spans="1:12" x14ac:dyDescent="0.2">
      <c r="A13" t="b">
        <v>0</v>
      </c>
      <c r="B13" t="s">
        <v>14</v>
      </c>
      <c r="C13">
        <v>162</v>
      </c>
      <c r="D13" s="3">
        <f t="shared" si="0"/>
        <v>3.3286075325155641E-3</v>
      </c>
      <c r="F13" s="3">
        <f t="shared" si="1"/>
        <v>0</v>
      </c>
      <c r="H13" s="3">
        <f t="shared" si="2"/>
        <v>0</v>
      </c>
      <c r="I13" s="5">
        <f t="shared" si="3"/>
        <v>3.3286075325155641E-3</v>
      </c>
    </row>
    <row r="14" spans="1:12" x14ac:dyDescent="0.2">
      <c r="A14" t="b">
        <v>0</v>
      </c>
      <c r="B14" t="s">
        <v>15</v>
      </c>
      <c r="C14">
        <v>3802</v>
      </c>
      <c r="D14" s="3">
        <f t="shared" si="0"/>
        <v>7.8119542213729479E-2</v>
      </c>
      <c r="E14">
        <v>129</v>
      </c>
      <c r="F14" s="3">
        <f t="shared" si="1"/>
        <v>2.6505578499660975E-3</v>
      </c>
      <c r="G14">
        <v>1</v>
      </c>
      <c r="H14" s="3">
        <f t="shared" si="2"/>
        <v>2.054696007725657E-5</v>
      </c>
      <c r="I14" s="5">
        <f t="shared" si="3"/>
        <v>8.0790647023772824E-2</v>
      </c>
    </row>
    <row r="15" spans="1:12" x14ac:dyDescent="0.2">
      <c r="A15" t="b">
        <v>0</v>
      </c>
      <c r="B15" t="s">
        <v>16</v>
      </c>
      <c r="C15">
        <v>397</v>
      </c>
      <c r="D15" s="3">
        <f t="shared" si="0"/>
        <v>8.1571431506708581E-3</v>
      </c>
      <c r="E15">
        <v>1</v>
      </c>
      <c r="F15" s="3">
        <f t="shared" si="1"/>
        <v>2.054696007725657E-5</v>
      </c>
      <c r="H15" s="3">
        <f t="shared" si="2"/>
        <v>0</v>
      </c>
      <c r="I15" s="5">
        <f t="shared" si="3"/>
        <v>8.1776901107481152E-3</v>
      </c>
    </row>
    <row r="16" spans="1:12" x14ac:dyDescent="0.2">
      <c r="A16" t="b">
        <v>0</v>
      </c>
      <c r="B16" t="s">
        <v>17</v>
      </c>
      <c r="C16">
        <v>9682</v>
      </c>
      <c r="D16" s="3">
        <f t="shared" si="0"/>
        <v>0.19893566746799812</v>
      </c>
      <c r="E16">
        <v>444</v>
      </c>
      <c r="F16" s="3">
        <f t="shared" si="1"/>
        <v>9.1228502743019163E-3</v>
      </c>
      <c r="G16">
        <v>17</v>
      </c>
      <c r="H16" s="3">
        <f t="shared" si="2"/>
        <v>3.4929832131336166E-4</v>
      </c>
      <c r="I16" s="5">
        <f t="shared" si="3"/>
        <v>0.20840781606361342</v>
      </c>
    </row>
    <row r="17" spans="1:9" x14ac:dyDescent="0.2">
      <c r="A17" t="b">
        <v>0</v>
      </c>
      <c r="B17" t="s">
        <v>18</v>
      </c>
      <c r="C17">
        <v>59</v>
      </c>
      <c r="D17" s="3">
        <f t="shared" si="0"/>
        <v>1.2122706445581377E-3</v>
      </c>
      <c r="E17">
        <v>1</v>
      </c>
      <c r="F17" s="3">
        <f t="shared" si="1"/>
        <v>2.054696007725657E-5</v>
      </c>
      <c r="G17">
        <v>603</v>
      </c>
      <c r="H17" s="3">
        <f t="shared" si="2"/>
        <v>1.2389816926585712E-2</v>
      </c>
      <c r="I17" s="5">
        <f t="shared" si="3"/>
        <v>1.3622634531221107E-2</v>
      </c>
    </row>
    <row r="18" spans="1:9" x14ac:dyDescent="0.2">
      <c r="A18" t="b">
        <v>0</v>
      </c>
      <c r="B18" t="s">
        <v>19</v>
      </c>
      <c r="C18">
        <v>10</v>
      </c>
      <c r="D18" s="3">
        <f t="shared" si="0"/>
        <v>2.0546960077256571E-4</v>
      </c>
      <c r="F18" s="3">
        <f t="shared" si="1"/>
        <v>0</v>
      </c>
      <c r="H18" s="3">
        <f t="shared" si="2"/>
        <v>0</v>
      </c>
      <c r="I18" s="5">
        <f t="shared" si="3"/>
        <v>2.0546960077256571E-4</v>
      </c>
    </row>
    <row r="19" spans="1:9" x14ac:dyDescent="0.2">
      <c r="A19" t="b">
        <v>0</v>
      </c>
      <c r="B19" t="s">
        <v>20</v>
      </c>
      <c r="C19">
        <v>614</v>
      </c>
      <c r="D19" s="3">
        <f t="shared" si="0"/>
        <v>1.2615833487435535E-2</v>
      </c>
      <c r="E19">
        <v>67</v>
      </c>
      <c r="F19" s="3">
        <f t="shared" si="1"/>
        <v>1.3766463251761903E-3</v>
      </c>
      <c r="H19" s="3">
        <f t="shared" si="2"/>
        <v>0</v>
      </c>
      <c r="I19" s="5">
        <f t="shared" si="3"/>
        <v>1.3992479812611725E-2</v>
      </c>
    </row>
    <row r="20" spans="1:9" x14ac:dyDescent="0.2">
      <c r="A20" t="b">
        <v>0</v>
      </c>
      <c r="B20" t="s">
        <v>21</v>
      </c>
      <c r="C20">
        <v>36</v>
      </c>
      <c r="D20" s="3">
        <f t="shared" si="0"/>
        <v>7.3969056278123653E-4</v>
      </c>
      <c r="E20">
        <v>1</v>
      </c>
      <c r="F20" s="3">
        <f t="shared" si="1"/>
        <v>2.054696007725657E-5</v>
      </c>
      <c r="H20" s="3">
        <f t="shared" si="2"/>
        <v>0</v>
      </c>
      <c r="I20" s="5">
        <f t="shared" si="3"/>
        <v>7.6023752285849313E-4</v>
      </c>
    </row>
    <row r="21" spans="1:9" x14ac:dyDescent="0.2">
      <c r="A21" t="b">
        <v>0</v>
      </c>
      <c r="B21" t="s">
        <v>22</v>
      </c>
      <c r="C21">
        <v>12</v>
      </c>
      <c r="D21" s="3">
        <f t="shared" si="0"/>
        <v>2.4656352092707886E-4</v>
      </c>
      <c r="F21" s="3">
        <f t="shared" si="1"/>
        <v>0</v>
      </c>
      <c r="H21" s="3">
        <f t="shared" si="2"/>
        <v>0</v>
      </c>
      <c r="I21" s="5">
        <f t="shared" si="3"/>
        <v>2.4656352092707886E-4</v>
      </c>
    </row>
    <row r="22" spans="1:9" x14ac:dyDescent="0.2">
      <c r="A22" t="b">
        <v>0</v>
      </c>
      <c r="B22" t="s">
        <v>23</v>
      </c>
      <c r="C22">
        <v>404</v>
      </c>
      <c r="D22" s="3">
        <f t="shared" si="0"/>
        <v>8.3009718712116539E-3</v>
      </c>
      <c r="E22">
        <v>2</v>
      </c>
      <c r="F22" s="3">
        <f t="shared" si="1"/>
        <v>4.1093920154513139E-5</v>
      </c>
      <c r="G22">
        <v>3</v>
      </c>
      <c r="H22" s="3">
        <f t="shared" si="2"/>
        <v>6.1640880231769715E-5</v>
      </c>
      <c r="I22" s="5">
        <f t="shared" si="3"/>
        <v>8.4037066715979356E-3</v>
      </c>
    </row>
    <row r="23" spans="1:9" x14ac:dyDescent="0.2">
      <c r="A23" t="b">
        <v>0</v>
      </c>
      <c r="B23" t="s">
        <v>24</v>
      </c>
      <c r="C23">
        <v>30</v>
      </c>
      <c r="D23" s="3">
        <f t="shared" si="0"/>
        <v>6.1640880231769713E-4</v>
      </c>
      <c r="E23">
        <v>16</v>
      </c>
      <c r="F23" s="3">
        <f t="shared" si="1"/>
        <v>3.2875136123610511E-4</v>
      </c>
      <c r="H23" s="3">
        <f t="shared" si="2"/>
        <v>0</v>
      </c>
      <c r="I23" s="5">
        <f t="shared" si="3"/>
        <v>9.4516016355380224E-4</v>
      </c>
    </row>
    <row r="24" spans="1:9" x14ac:dyDescent="0.2">
      <c r="A24" t="b">
        <v>0</v>
      </c>
      <c r="B24" t="s">
        <v>25</v>
      </c>
      <c r="C24">
        <v>3</v>
      </c>
      <c r="D24" s="3">
        <f t="shared" si="0"/>
        <v>6.1640880231769715E-5</v>
      </c>
      <c r="E24">
        <v>1</v>
      </c>
      <c r="F24" s="3">
        <f t="shared" si="1"/>
        <v>2.054696007725657E-5</v>
      </c>
      <c r="H24" s="3">
        <f t="shared" si="2"/>
        <v>0</v>
      </c>
      <c r="I24" s="5">
        <f t="shared" si="3"/>
        <v>8.2187840309026278E-5</v>
      </c>
    </row>
    <row r="25" spans="1:9" x14ac:dyDescent="0.2">
      <c r="A25" t="b">
        <v>0</v>
      </c>
      <c r="B25" t="s">
        <v>26</v>
      </c>
      <c r="C25">
        <v>120</v>
      </c>
      <c r="D25" s="3">
        <f t="shared" si="0"/>
        <v>2.4656352092707885E-3</v>
      </c>
      <c r="E25">
        <v>29</v>
      </c>
      <c r="F25" s="3">
        <f t="shared" si="1"/>
        <v>5.9586184224044052E-4</v>
      </c>
      <c r="H25" s="3">
        <f t="shared" si="2"/>
        <v>0</v>
      </c>
      <c r="I25" s="5">
        <f t="shared" si="3"/>
        <v>3.0614970515112291E-3</v>
      </c>
    </row>
    <row r="26" spans="1:9" x14ac:dyDescent="0.2">
      <c r="A26" t="b">
        <v>0</v>
      </c>
      <c r="B26" t="s">
        <v>27</v>
      </c>
      <c r="C26">
        <v>28</v>
      </c>
      <c r="D26" s="3">
        <f t="shared" si="0"/>
        <v>5.7531488216318392E-4</v>
      </c>
      <c r="F26" s="3">
        <f t="shared" si="1"/>
        <v>0</v>
      </c>
      <c r="H26" s="3">
        <f t="shared" si="2"/>
        <v>0</v>
      </c>
      <c r="I26" s="5">
        <f t="shared" si="3"/>
        <v>5.7531488216318392E-4</v>
      </c>
    </row>
    <row r="27" spans="1:9" x14ac:dyDescent="0.2">
      <c r="A27" t="b">
        <v>0</v>
      </c>
      <c r="B27" t="s">
        <v>28</v>
      </c>
      <c r="C27">
        <v>4</v>
      </c>
      <c r="D27" s="3">
        <f t="shared" si="0"/>
        <v>8.2187840309026278E-5</v>
      </c>
      <c r="F27" s="3">
        <f t="shared" si="1"/>
        <v>0</v>
      </c>
      <c r="H27" s="3">
        <f t="shared" si="2"/>
        <v>0</v>
      </c>
      <c r="I27" s="5">
        <f t="shared" si="3"/>
        <v>8.2187840309026278E-5</v>
      </c>
    </row>
    <row r="28" spans="1:9" x14ac:dyDescent="0.2">
      <c r="A28" t="b">
        <v>0</v>
      </c>
      <c r="B28" t="s">
        <v>29</v>
      </c>
      <c r="C28">
        <v>79</v>
      </c>
      <c r="D28" s="3">
        <f t="shared" si="0"/>
        <v>1.6232098461032691E-3</v>
      </c>
      <c r="F28" s="3">
        <f t="shared" si="1"/>
        <v>0</v>
      </c>
      <c r="H28" s="3">
        <f t="shared" si="2"/>
        <v>0</v>
      </c>
      <c r="I28" s="5">
        <f t="shared" si="3"/>
        <v>1.6232098461032691E-3</v>
      </c>
    </row>
    <row r="29" spans="1:9" x14ac:dyDescent="0.2">
      <c r="A29" t="b">
        <v>0</v>
      </c>
      <c r="B29" t="s">
        <v>30</v>
      </c>
      <c r="C29">
        <v>804</v>
      </c>
      <c r="D29" s="3">
        <f t="shared" si="0"/>
        <v>1.6519755902114283E-2</v>
      </c>
      <c r="E29">
        <v>611</v>
      </c>
      <c r="F29" s="3">
        <f t="shared" si="1"/>
        <v>1.2554192607203763E-2</v>
      </c>
      <c r="H29" s="3">
        <f t="shared" si="2"/>
        <v>0</v>
      </c>
      <c r="I29" s="5">
        <f t="shared" si="3"/>
        <v>2.9073948509318048E-2</v>
      </c>
    </row>
    <row r="30" spans="1:9" x14ac:dyDescent="0.2">
      <c r="A30" t="b">
        <v>0</v>
      </c>
      <c r="B30" t="s">
        <v>31</v>
      </c>
      <c r="C30">
        <v>2</v>
      </c>
      <c r="D30" s="3">
        <f t="shared" si="0"/>
        <v>4.1093920154513139E-5</v>
      </c>
      <c r="F30" s="3">
        <f t="shared" si="1"/>
        <v>0</v>
      </c>
      <c r="H30" s="3">
        <f t="shared" si="2"/>
        <v>0</v>
      </c>
      <c r="I30" s="5">
        <f t="shared" si="3"/>
        <v>4.1093920154513139E-5</v>
      </c>
    </row>
    <row r="31" spans="1:9" x14ac:dyDescent="0.2">
      <c r="A31" t="b">
        <v>0</v>
      </c>
      <c r="B31" t="s">
        <v>32</v>
      </c>
      <c r="C31">
        <v>1058</v>
      </c>
      <c r="D31" s="3">
        <f t="shared" si="0"/>
        <v>2.1738683761737453E-2</v>
      </c>
      <c r="E31">
        <v>26</v>
      </c>
      <c r="F31" s="3">
        <f>E31/$L$3</f>
        <v>5.3422096200867082E-4</v>
      </c>
      <c r="H31" s="3">
        <f t="shared" si="2"/>
        <v>0</v>
      </c>
      <c r="I31" s="5">
        <f t="shared" si="3"/>
        <v>2.2272904723746122E-2</v>
      </c>
    </row>
    <row r="32" spans="1:9" x14ac:dyDescent="0.2">
      <c r="A32" t="b">
        <v>1</v>
      </c>
      <c r="B32" t="s">
        <v>3</v>
      </c>
      <c r="C32">
        <v>2</v>
      </c>
      <c r="D32" s="3">
        <f>C32/$L$4</f>
        <v>1.3046314416177429E-3</v>
      </c>
      <c r="F32" s="3">
        <f>E32/$L$4</f>
        <v>0</v>
      </c>
      <c r="H32" s="3">
        <f>G32/$L$4</f>
        <v>0</v>
      </c>
      <c r="I32" s="5">
        <f t="shared" si="3"/>
        <v>1.3046314416177429E-3</v>
      </c>
    </row>
    <row r="33" spans="1:9" x14ac:dyDescent="0.2">
      <c r="A33" t="b">
        <v>1</v>
      </c>
      <c r="B33" t="s">
        <v>4</v>
      </c>
      <c r="C33">
        <v>3</v>
      </c>
      <c r="D33" s="3">
        <f t="shared" ref="D33:D53" si="4">C33/$L$4</f>
        <v>1.9569471624266144E-3</v>
      </c>
      <c r="F33" s="3">
        <f t="shared" ref="F33:F53" si="5">E33/$L$4</f>
        <v>0</v>
      </c>
      <c r="H33" s="3">
        <f t="shared" ref="H33:H53" si="6">G33/$L$4</f>
        <v>0</v>
      </c>
      <c r="I33" s="5">
        <f t="shared" si="3"/>
        <v>1.9569471624266144E-3</v>
      </c>
    </row>
    <row r="34" spans="1:9" x14ac:dyDescent="0.2">
      <c r="A34" t="b">
        <v>1</v>
      </c>
      <c r="B34" t="s">
        <v>5</v>
      </c>
      <c r="C34">
        <v>2</v>
      </c>
      <c r="D34" s="3">
        <f t="shared" si="4"/>
        <v>1.3046314416177429E-3</v>
      </c>
      <c r="F34" s="3">
        <f t="shared" si="5"/>
        <v>0</v>
      </c>
      <c r="H34" s="3">
        <f t="shared" si="6"/>
        <v>0</v>
      </c>
      <c r="I34" s="5">
        <f t="shared" si="3"/>
        <v>1.3046314416177429E-3</v>
      </c>
    </row>
    <row r="35" spans="1:9" x14ac:dyDescent="0.2">
      <c r="A35" t="b">
        <v>1</v>
      </c>
      <c r="B35" t="s">
        <v>6</v>
      </c>
      <c r="C35">
        <v>176</v>
      </c>
      <c r="D35" s="3">
        <f t="shared" si="4"/>
        <v>0.11480756686236138</v>
      </c>
      <c r="F35" s="3">
        <f t="shared" si="5"/>
        <v>0</v>
      </c>
      <c r="H35" s="3">
        <f t="shared" si="6"/>
        <v>0</v>
      </c>
      <c r="I35" s="5">
        <f t="shared" si="3"/>
        <v>0.11480756686236138</v>
      </c>
    </row>
    <row r="36" spans="1:9" x14ac:dyDescent="0.2">
      <c r="A36" t="b">
        <v>1</v>
      </c>
      <c r="B36" t="s">
        <v>7</v>
      </c>
      <c r="C36">
        <v>7</v>
      </c>
      <c r="D36" s="3">
        <f t="shared" si="4"/>
        <v>4.5662100456621002E-3</v>
      </c>
      <c r="F36" s="3">
        <f t="shared" si="5"/>
        <v>0</v>
      </c>
      <c r="H36" s="3">
        <f t="shared" si="6"/>
        <v>0</v>
      </c>
      <c r="I36" s="5">
        <f t="shared" si="3"/>
        <v>4.5662100456621002E-3</v>
      </c>
    </row>
    <row r="37" spans="1:9" x14ac:dyDescent="0.2">
      <c r="A37" t="b">
        <v>1</v>
      </c>
      <c r="B37" t="s">
        <v>8</v>
      </c>
      <c r="C37">
        <v>118</v>
      </c>
      <c r="D37" s="3">
        <f t="shared" si="4"/>
        <v>7.6973255055446832E-2</v>
      </c>
      <c r="F37" s="3">
        <f t="shared" si="5"/>
        <v>0</v>
      </c>
      <c r="G37">
        <v>1</v>
      </c>
      <c r="H37" s="3">
        <f t="shared" si="6"/>
        <v>6.5231572080887146E-4</v>
      </c>
      <c r="I37" s="5">
        <f t="shared" si="3"/>
        <v>7.7625570776255703E-2</v>
      </c>
    </row>
    <row r="38" spans="1:9" x14ac:dyDescent="0.2">
      <c r="A38" t="b">
        <v>1</v>
      </c>
      <c r="B38" t="s">
        <v>9</v>
      </c>
      <c r="C38">
        <v>17</v>
      </c>
      <c r="D38" s="3">
        <f t="shared" si="4"/>
        <v>1.1089367253750815E-2</v>
      </c>
      <c r="F38" s="3">
        <f t="shared" si="5"/>
        <v>0</v>
      </c>
      <c r="H38" s="3">
        <f t="shared" si="6"/>
        <v>0</v>
      </c>
      <c r="I38" s="5">
        <f t="shared" si="3"/>
        <v>1.1089367253750815E-2</v>
      </c>
    </row>
    <row r="39" spans="1:9" x14ac:dyDescent="0.2">
      <c r="A39" t="b">
        <v>1</v>
      </c>
      <c r="B39" t="s">
        <v>10</v>
      </c>
      <c r="C39">
        <v>3</v>
      </c>
      <c r="D39" s="3">
        <f t="shared" si="4"/>
        <v>1.9569471624266144E-3</v>
      </c>
      <c r="F39" s="3">
        <f t="shared" si="5"/>
        <v>0</v>
      </c>
      <c r="H39" s="3">
        <f t="shared" si="6"/>
        <v>0</v>
      </c>
      <c r="I39" s="5">
        <f t="shared" si="3"/>
        <v>1.9569471624266144E-3</v>
      </c>
    </row>
    <row r="40" spans="1:9" x14ac:dyDescent="0.2">
      <c r="A40" t="b">
        <v>1</v>
      </c>
      <c r="B40" t="s">
        <v>11</v>
      </c>
      <c r="C40">
        <v>127</v>
      </c>
      <c r="D40" s="3">
        <f t="shared" si="4"/>
        <v>8.2844096542726675E-2</v>
      </c>
      <c r="F40" s="3">
        <f t="shared" si="5"/>
        <v>0</v>
      </c>
      <c r="H40" s="3">
        <f t="shared" si="6"/>
        <v>0</v>
      </c>
      <c r="I40" s="5">
        <f t="shared" si="3"/>
        <v>8.2844096542726675E-2</v>
      </c>
    </row>
    <row r="41" spans="1:9" x14ac:dyDescent="0.2">
      <c r="A41" t="b">
        <v>1</v>
      </c>
      <c r="B41" t="s">
        <v>14</v>
      </c>
      <c r="C41">
        <v>8</v>
      </c>
      <c r="D41" s="3">
        <f t="shared" si="4"/>
        <v>5.2185257664709717E-3</v>
      </c>
      <c r="F41" s="3">
        <f t="shared" si="5"/>
        <v>0</v>
      </c>
      <c r="H41" s="3">
        <f t="shared" si="6"/>
        <v>0</v>
      </c>
      <c r="I41" s="5">
        <f t="shared" si="3"/>
        <v>5.2185257664709717E-3</v>
      </c>
    </row>
    <row r="42" spans="1:9" x14ac:dyDescent="0.2">
      <c r="A42" t="b">
        <v>1</v>
      </c>
      <c r="B42" t="s">
        <v>15</v>
      </c>
      <c r="C42">
        <v>27</v>
      </c>
      <c r="D42" s="3">
        <f t="shared" si="4"/>
        <v>1.7612524461839529E-2</v>
      </c>
      <c r="F42" s="3">
        <f t="shared" si="5"/>
        <v>0</v>
      </c>
      <c r="H42" s="3">
        <f t="shared" si="6"/>
        <v>0</v>
      </c>
      <c r="I42" s="5">
        <f t="shared" si="3"/>
        <v>1.7612524461839529E-2</v>
      </c>
    </row>
    <row r="43" spans="1:9" x14ac:dyDescent="0.2">
      <c r="A43" t="b">
        <v>1</v>
      </c>
      <c r="B43" t="s">
        <v>16</v>
      </c>
      <c r="C43">
        <v>14</v>
      </c>
      <c r="D43" s="3">
        <f t="shared" si="4"/>
        <v>9.1324200913242004E-3</v>
      </c>
      <c r="F43" s="3">
        <f t="shared" si="5"/>
        <v>0</v>
      </c>
      <c r="H43" s="3">
        <f t="shared" si="6"/>
        <v>0</v>
      </c>
      <c r="I43" s="5">
        <f t="shared" si="3"/>
        <v>9.1324200913242004E-3</v>
      </c>
    </row>
    <row r="44" spans="1:9" x14ac:dyDescent="0.2">
      <c r="A44" t="b">
        <v>1</v>
      </c>
      <c r="B44" t="s">
        <v>17</v>
      </c>
      <c r="C44">
        <v>936</v>
      </c>
      <c r="D44" s="3">
        <f t="shared" si="4"/>
        <v>0.61056751467710368</v>
      </c>
      <c r="E44">
        <v>20</v>
      </c>
      <c r="F44" s="3">
        <f t="shared" si="5"/>
        <v>1.3046314416177429E-2</v>
      </c>
      <c r="G44">
        <v>1</v>
      </c>
      <c r="H44" s="3">
        <f t="shared" si="6"/>
        <v>6.5231572080887146E-4</v>
      </c>
      <c r="I44" s="5">
        <f t="shared" si="3"/>
        <v>0.62426614481409004</v>
      </c>
    </row>
    <row r="45" spans="1:9" x14ac:dyDescent="0.2">
      <c r="A45" t="b">
        <v>1</v>
      </c>
      <c r="B45" t="s">
        <v>20</v>
      </c>
      <c r="C45">
        <v>11</v>
      </c>
      <c r="D45" s="3">
        <f t="shared" si="4"/>
        <v>7.175472928897586E-3</v>
      </c>
      <c r="F45" s="3">
        <f t="shared" si="5"/>
        <v>0</v>
      </c>
      <c r="H45" s="3">
        <f t="shared" si="6"/>
        <v>0</v>
      </c>
      <c r="I45" s="5">
        <f t="shared" si="3"/>
        <v>7.175472928897586E-3</v>
      </c>
    </row>
    <row r="46" spans="1:9" x14ac:dyDescent="0.2">
      <c r="A46" t="b">
        <v>1</v>
      </c>
      <c r="B46" t="s">
        <v>21</v>
      </c>
      <c r="C46">
        <v>3</v>
      </c>
      <c r="D46" s="3">
        <f t="shared" si="4"/>
        <v>1.9569471624266144E-3</v>
      </c>
      <c r="F46" s="3">
        <f t="shared" si="5"/>
        <v>0</v>
      </c>
      <c r="H46" s="3">
        <f t="shared" si="6"/>
        <v>0</v>
      </c>
      <c r="I46" s="5">
        <f t="shared" si="3"/>
        <v>1.9569471624266144E-3</v>
      </c>
    </row>
    <row r="47" spans="1:9" x14ac:dyDescent="0.2">
      <c r="A47" t="b">
        <v>1</v>
      </c>
      <c r="B47" t="s">
        <v>22</v>
      </c>
      <c r="C47">
        <v>2</v>
      </c>
      <c r="D47" s="3">
        <f t="shared" si="4"/>
        <v>1.3046314416177429E-3</v>
      </c>
      <c r="F47" s="3">
        <f t="shared" si="5"/>
        <v>0</v>
      </c>
      <c r="H47" s="3">
        <f t="shared" si="6"/>
        <v>0</v>
      </c>
      <c r="I47" s="5">
        <f t="shared" si="3"/>
        <v>1.3046314416177429E-3</v>
      </c>
    </row>
    <row r="48" spans="1:9" x14ac:dyDescent="0.2">
      <c r="A48" t="b">
        <v>1</v>
      </c>
      <c r="B48" t="s">
        <v>23</v>
      </c>
      <c r="C48">
        <v>50</v>
      </c>
      <c r="D48" s="3">
        <f t="shared" si="4"/>
        <v>3.2615786040443573E-2</v>
      </c>
      <c r="F48" s="3">
        <f t="shared" si="5"/>
        <v>0</v>
      </c>
      <c r="G48">
        <v>1</v>
      </c>
      <c r="H48" s="3">
        <f t="shared" si="6"/>
        <v>6.5231572080887146E-4</v>
      </c>
      <c r="I48" s="5">
        <f t="shared" si="3"/>
        <v>3.3268101761252444E-2</v>
      </c>
    </row>
    <row r="49" spans="1:9" x14ac:dyDescent="0.2">
      <c r="A49" t="b">
        <v>1</v>
      </c>
      <c r="B49" t="s">
        <v>26</v>
      </c>
      <c r="C49">
        <v>3</v>
      </c>
      <c r="D49" s="3">
        <f t="shared" si="4"/>
        <v>1.9569471624266144E-3</v>
      </c>
      <c r="E49">
        <v>6</v>
      </c>
      <c r="F49" s="3">
        <f t="shared" si="5"/>
        <v>3.9138943248532287E-3</v>
      </c>
      <c r="H49" s="3">
        <f t="shared" si="6"/>
        <v>0</v>
      </c>
      <c r="I49" s="5">
        <f t="shared" si="3"/>
        <v>5.8708414872798431E-3</v>
      </c>
    </row>
    <row r="50" spans="1:9" x14ac:dyDescent="0.2">
      <c r="A50" t="b">
        <v>1</v>
      </c>
      <c r="B50" t="s">
        <v>27</v>
      </c>
      <c r="C50">
        <v>2</v>
      </c>
      <c r="D50" s="3">
        <f t="shared" si="4"/>
        <v>1.3046314416177429E-3</v>
      </c>
      <c r="F50" s="3">
        <f t="shared" si="5"/>
        <v>0</v>
      </c>
      <c r="H50" s="3">
        <f t="shared" si="6"/>
        <v>0</v>
      </c>
      <c r="I50" s="5">
        <f t="shared" si="3"/>
        <v>1.3046314416177429E-3</v>
      </c>
    </row>
    <row r="51" spans="1:9" x14ac:dyDescent="0.2">
      <c r="A51" t="b">
        <v>1</v>
      </c>
      <c r="B51" t="s">
        <v>29</v>
      </c>
      <c r="C51">
        <v>7</v>
      </c>
      <c r="D51" s="3">
        <f t="shared" si="4"/>
        <v>4.5662100456621002E-3</v>
      </c>
      <c r="F51" s="3">
        <f t="shared" si="5"/>
        <v>0</v>
      </c>
      <c r="H51" s="3">
        <f t="shared" si="6"/>
        <v>0</v>
      </c>
      <c r="I51" s="5">
        <f t="shared" si="3"/>
        <v>4.5662100456621002E-3</v>
      </c>
    </row>
    <row r="52" spans="1:9" x14ac:dyDescent="0.2">
      <c r="A52" t="b">
        <v>1</v>
      </c>
      <c r="B52" t="s">
        <v>30</v>
      </c>
      <c r="C52">
        <v>5</v>
      </c>
      <c r="D52" s="3">
        <f t="shared" si="4"/>
        <v>3.2615786040443573E-3</v>
      </c>
      <c r="F52" s="3">
        <f t="shared" si="5"/>
        <v>0</v>
      </c>
      <c r="H52" s="3">
        <f t="shared" si="6"/>
        <v>0</v>
      </c>
      <c r="I52" s="5">
        <f t="shared" si="3"/>
        <v>3.2615786040443573E-3</v>
      </c>
    </row>
    <row r="53" spans="1:9" x14ac:dyDescent="0.2">
      <c r="A53" t="b">
        <v>1</v>
      </c>
      <c r="B53" t="s">
        <v>32</v>
      </c>
      <c r="C53">
        <v>10</v>
      </c>
      <c r="D53" s="3">
        <f t="shared" si="4"/>
        <v>6.5231572080887146E-3</v>
      </c>
      <c r="E53">
        <v>1</v>
      </c>
      <c r="F53" s="3">
        <f t="shared" si="5"/>
        <v>6.5231572080887146E-4</v>
      </c>
      <c r="H53" s="3">
        <f t="shared" si="6"/>
        <v>0</v>
      </c>
      <c r="I53" s="5">
        <f t="shared" si="3"/>
        <v>7.175472928897586E-3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F90-B660-944B-B2CC-2B4C8E3C6E9E}">
  <dimension ref="A1:C53"/>
  <sheetViews>
    <sheetView workbookViewId="0">
      <selection activeCell="C32" sqref="C32:C53"/>
    </sheetView>
  </sheetViews>
  <sheetFormatPr baseColWidth="10" defaultRowHeight="15" x14ac:dyDescent="0.2"/>
  <cols>
    <col min="3" max="3" width="10.83203125" style="6"/>
  </cols>
  <sheetData>
    <row r="1" spans="1:3" x14ac:dyDescent="0.2">
      <c r="A1" t="s">
        <v>0</v>
      </c>
      <c r="B1" t="s">
        <v>1</v>
      </c>
      <c r="C1" s="6" t="s">
        <v>41</v>
      </c>
    </row>
    <row r="2" spans="1:3" x14ac:dyDescent="0.2">
      <c r="A2" t="b">
        <v>0</v>
      </c>
      <c r="B2" t="s">
        <v>3</v>
      </c>
      <c r="C2" s="6">
        <v>6.9859664262672332E-4</v>
      </c>
    </row>
    <row r="3" spans="1:3" x14ac:dyDescent="0.2">
      <c r="A3" t="b">
        <v>0</v>
      </c>
      <c r="B3" t="s">
        <v>4</v>
      </c>
      <c r="C3" s="6">
        <v>2.6916517701206107E-3</v>
      </c>
    </row>
    <row r="4" spans="1:3" x14ac:dyDescent="0.2">
      <c r="A4" t="b">
        <v>0</v>
      </c>
      <c r="B4" t="s">
        <v>5</v>
      </c>
      <c r="C4" s="6">
        <v>2.3012595286527361E-3</v>
      </c>
    </row>
    <row r="5" spans="1:3" x14ac:dyDescent="0.2">
      <c r="A5" t="b">
        <v>0</v>
      </c>
      <c r="B5" t="s">
        <v>6</v>
      </c>
      <c r="C5" s="6">
        <v>0.14117816269082986</v>
      </c>
    </row>
    <row r="6" spans="1:3" x14ac:dyDescent="0.2">
      <c r="A6" t="b">
        <v>0</v>
      </c>
      <c r="B6" t="s">
        <v>7</v>
      </c>
      <c r="C6" s="6">
        <v>2.7491832583369291E-2</v>
      </c>
    </row>
    <row r="7" spans="1:3" x14ac:dyDescent="0.2">
      <c r="A7" t="b">
        <v>0</v>
      </c>
      <c r="B7" t="s">
        <v>8</v>
      </c>
      <c r="C7" s="6">
        <v>0.39826172717746411</v>
      </c>
    </row>
    <row r="8" spans="1:3" x14ac:dyDescent="0.2">
      <c r="A8" t="b">
        <v>0</v>
      </c>
      <c r="B8" t="s">
        <v>9</v>
      </c>
      <c r="C8" s="6">
        <v>2.8005506585300703E-2</v>
      </c>
    </row>
    <row r="9" spans="1:3" x14ac:dyDescent="0.2">
      <c r="A9" t="b">
        <v>0</v>
      </c>
      <c r="B9" t="s">
        <v>10</v>
      </c>
      <c r="C9" s="6">
        <v>5.2805687398549388E-3</v>
      </c>
    </row>
    <row r="10" spans="1:3" x14ac:dyDescent="0.2">
      <c r="A10" t="b">
        <v>0</v>
      </c>
      <c r="B10" t="s">
        <v>11</v>
      </c>
      <c r="C10" s="6">
        <v>4.4586903367646757E-2</v>
      </c>
    </row>
    <row r="11" spans="1:3" x14ac:dyDescent="0.2">
      <c r="A11" t="b">
        <v>0</v>
      </c>
      <c r="B11" t="s">
        <v>12</v>
      </c>
      <c r="C11" s="6">
        <v>3.4929832131336166E-4</v>
      </c>
    </row>
    <row r="12" spans="1:3" x14ac:dyDescent="0.2">
      <c r="A12" t="b">
        <v>0</v>
      </c>
      <c r="B12" t="s">
        <v>13</v>
      </c>
      <c r="C12" s="6">
        <v>1.2328176046353943E-4</v>
      </c>
    </row>
    <row r="13" spans="1:3" x14ac:dyDescent="0.2">
      <c r="A13" t="b">
        <v>0</v>
      </c>
      <c r="B13" t="s">
        <v>14</v>
      </c>
      <c r="C13" s="6">
        <v>3.3286075325155641E-3</v>
      </c>
    </row>
    <row r="14" spans="1:3" x14ac:dyDescent="0.2">
      <c r="A14" t="b">
        <v>0</v>
      </c>
      <c r="B14" t="s">
        <v>15</v>
      </c>
      <c r="C14" s="6">
        <v>8.0790647023772824E-2</v>
      </c>
    </row>
    <row r="15" spans="1:3" x14ac:dyDescent="0.2">
      <c r="A15" t="b">
        <v>0</v>
      </c>
      <c r="B15" t="s">
        <v>16</v>
      </c>
      <c r="C15" s="6">
        <v>8.1776901107481152E-3</v>
      </c>
    </row>
    <row r="16" spans="1:3" x14ac:dyDescent="0.2">
      <c r="A16" t="b">
        <v>0</v>
      </c>
      <c r="B16" t="s">
        <v>17</v>
      </c>
      <c r="C16" s="6">
        <v>0.20840781606361342</v>
      </c>
    </row>
    <row r="17" spans="1:3" x14ac:dyDescent="0.2">
      <c r="A17" t="b">
        <v>0</v>
      </c>
      <c r="B17" t="s">
        <v>18</v>
      </c>
      <c r="C17" s="6">
        <v>1.3622634531221107E-2</v>
      </c>
    </row>
    <row r="18" spans="1:3" x14ac:dyDescent="0.2">
      <c r="A18" t="b">
        <v>0</v>
      </c>
      <c r="B18" t="s">
        <v>19</v>
      </c>
      <c r="C18" s="6">
        <v>2.0546960077256571E-4</v>
      </c>
    </row>
    <row r="19" spans="1:3" x14ac:dyDescent="0.2">
      <c r="A19" t="b">
        <v>0</v>
      </c>
      <c r="B19" t="s">
        <v>20</v>
      </c>
      <c r="C19" s="6">
        <v>1.3992479812611725E-2</v>
      </c>
    </row>
    <row r="20" spans="1:3" x14ac:dyDescent="0.2">
      <c r="A20" t="b">
        <v>0</v>
      </c>
      <c r="B20" t="s">
        <v>21</v>
      </c>
      <c r="C20" s="6">
        <v>7.6023752285849313E-4</v>
      </c>
    </row>
    <row r="21" spans="1:3" x14ac:dyDescent="0.2">
      <c r="A21" t="b">
        <v>0</v>
      </c>
      <c r="B21" t="s">
        <v>22</v>
      </c>
      <c r="C21" s="6">
        <v>2.4656352092707886E-4</v>
      </c>
    </row>
    <row r="22" spans="1:3" x14ac:dyDescent="0.2">
      <c r="A22" t="b">
        <v>0</v>
      </c>
      <c r="B22" t="s">
        <v>23</v>
      </c>
      <c r="C22" s="6">
        <v>8.4037066715979356E-3</v>
      </c>
    </row>
    <row r="23" spans="1:3" x14ac:dyDescent="0.2">
      <c r="A23" t="b">
        <v>0</v>
      </c>
      <c r="B23" t="s">
        <v>24</v>
      </c>
      <c r="C23" s="6">
        <v>9.4516016355380224E-4</v>
      </c>
    </row>
    <row r="24" spans="1:3" x14ac:dyDescent="0.2">
      <c r="A24" t="b">
        <v>0</v>
      </c>
      <c r="B24" t="s">
        <v>25</v>
      </c>
      <c r="C24" s="6">
        <v>8.2187840309026278E-5</v>
      </c>
    </row>
    <row r="25" spans="1:3" x14ac:dyDescent="0.2">
      <c r="A25" t="b">
        <v>0</v>
      </c>
      <c r="B25" t="s">
        <v>26</v>
      </c>
      <c r="C25" s="6">
        <v>3.0614970515112291E-3</v>
      </c>
    </row>
    <row r="26" spans="1:3" x14ac:dyDescent="0.2">
      <c r="A26" t="b">
        <v>0</v>
      </c>
      <c r="B26" t="s">
        <v>27</v>
      </c>
      <c r="C26" s="6">
        <v>5.7531488216318392E-4</v>
      </c>
    </row>
    <row r="27" spans="1:3" x14ac:dyDescent="0.2">
      <c r="A27" t="b">
        <v>0</v>
      </c>
      <c r="B27" t="s">
        <v>28</v>
      </c>
      <c r="C27" s="6">
        <v>8.2187840309026278E-5</v>
      </c>
    </row>
    <row r="28" spans="1:3" x14ac:dyDescent="0.2">
      <c r="A28" t="b">
        <v>0</v>
      </c>
      <c r="B28" t="s">
        <v>29</v>
      </c>
      <c r="C28" s="6">
        <v>1.6232098461032691E-3</v>
      </c>
    </row>
    <row r="29" spans="1:3" x14ac:dyDescent="0.2">
      <c r="A29" t="b">
        <v>0</v>
      </c>
      <c r="B29" t="s">
        <v>30</v>
      </c>
      <c r="C29" s="6">
        <v>2.9073948509318048E-2</v>
      </c>
    </row>
    <row r="30" spans="1:3" x14ac:dyDescent="0.2">
      <c r="A30" t="b">
        <v>0</v>
      </c>
      <c r="B30" t="s">
        <v>31</v>
      </c>
      <c r="C30" s="6">
        <v>4.1093920154513139E-5</v>
      </c>
    </row>
    <row r="31" spans="1:3" x14ac:dyDescent="0.2">
      <c r="A31" t="b">
        <v>0</v>
      </c>
      <c r="B31" t="s">
        <v>32</v>
      </c>
      <c r="C31" s="6">
        <v>2.2272904723746122E-2</v>
      </c>
    </row>
    <row r="32" spans="1:3" x14ac:dyDescent="0.2">
      <c r="A32" t="b">
        <v>1</v>
      </c>
      <c r="B32" t="s">
        <v>3</v>
      </c>
      <c r="C32" s="6">
        <v>1.3046314416177429E-3</v>
      </c>
    </row>
    <row r="33" spans="1:3" x14ac:dyDescent="0.2">
      <c r="A33" t="b">
        <v>1</v>
      </c>
      <c r="B33" t="s">
        <v>4</v>
      </c>
      <c r="C33" s="6">
        <v>1.9569471624266144E-3</v>
      </c>
    </row>
    <row r="34" spans="1:3" x14ac:dyDescent="0.2">
      <c r="A34" t="b">
        <v>1</v>
      </c>
      <c r="B34" t="s">
        <v>5</v>
      </c>
      <c r="C34" s="6">
        <v>1.3046314416177429E-3</v>
      </c>
    </row>
    <row r="35" spans="1:3" x14ac:dyDescent="0.2">
      <c r="A35" t="b">
        <v>1</v>
      </c>
      <c r="B35" t="s">
        <v>6</v>
      </c>
      <c r="C35" s="6">
        <v>0.11480756686236138</v>
      </c>
    </row>
    <row r="36" spans="1:3" x14ac:dyDescent="0.2">
      <c r="A36" t="b">
        <v>1</v>
      </c>
      <c r="B36" t="s">
        <v>7</v>
      </c>
      <c r="C36" s="6">
        <v>4.5662100456621002E-3</v>
      </c>
    </row>
    <row r="37" spans="1:3" x14ac:dyDescent="0.2">
      <c r="A37" t="b">
        <v>1</v>
      </c>
      <c r="B37" t="s">
        <v>8</v>
      </c>
      <c r="C37" s="6">
        <v>7.7625570776255703E-2</v>
      </c>
    </row>
    <row r="38" spans="1:3" x14ac:dyDescent="0.2">
      <c r="A38" t="b">
        <v>1</v>
      </c>
      <c r="B38" t="s">
        <v>9</v>
      </c>
      <c r="C38" s="6">
        <v>1.1089367253750815E-2</v>
      </c>
    </row>
    <row r="39" spans="1:3" x14ac:dyDescent="0.2">
      <c r="A39" t="b">
        <v>1</v>
      </c>
      <c r="B39" t="s">
        <v>10</v>
      </c>
      <c r="C39" s="6">
        <v>1.9569471624266144E-3</v>
      </c>
    </row>
    <row r="40" spans="1:3" x14ac:dyDescent="0.2">
      <c r="A40" t="b">
        <v>1</v>
      </c>
      <c r="B40" t="s">
        <v>11</v>
      </c>
      <c r="C40" s="6">
        <v>8.2844096542726675E-2</v>
      </c>
    </row>
    <row r="41" spans="1:3" x14ac:dyDescent="0.2">
      <c r="A41" t="b">
        <v>1</v>
      </c>
      <c r="B41" t="s">
        <v>14</v>
      </c>
      <c r="C41" s="6">
        <v>5.2185257664709717E-3</v>
      </c>
    </row>
    <row r="42" spans="1:3" x14ac:dyDescent="0.2">
      <c r="A42" t="b">
        <v>1</v>
      </c>
      <c r="B42" t="s">
        <v>15</v>
      </c>
      <c r="C42" s="6">
        <v>1.7612524461839529E-2</v>
      </c>
    </row>
    <row r="43" spans="1:3" x14ac:dyDescent="0.2">
      <c r="A43" t="b">
        <v>1</v>
      </c>
      <c r="B43" t="s">
        <v>16</v>
      </c>
      <c r="C43" s="6">
        <v>9.1324200913242004E-3</v>
      </c>
    </row>
    <row r="44" spans="1:3" x14ac:dyDescent="0.2">
      <c r="A44" t="b">
        <v>1</v>
      </c>
      <c r="B44" t="s">
        <v>17</v>
      </c>
      <c r="C44" s="6">
        <v>0.62426614481409004</v>
      </c>
    </row>
    <row r="45" spans="1:3" x14ac:dyDescent="0.2">
      <c r="A45" t="b">
        <v>1</v>
      </c>
      <c r="B45" t="s">
        <v>20</v>
      </c>
      <c r="C45" s="6">
        <v>7.175472928897586E-3</v>
      </c>
    </row>
    <row r="46" spans="1:3" x14ac:dyDescent="0.2">
      <c r="A46" t="b">
        <v>1</v>
      </c>
      <c r="B46" t="s">
        <v>21</v>
      </c>
      <c r="C46" s="6">
        <v>1.9569471624266144E-3</v>
      </c>
    </row>
    <row r="47" spans="1:3" x14ac:dyDescent="0.2">
      <c r="A47" t="b">
        <v>1</v>
      </c>
      <c r="B47" t="s">
        <v>22</v>
      </c>
      <c r="C47" s="6">
        <v>1.3046314416177429E-3</v>
      </c>
    </row>
    <row r="48" spans="1:3" x14ac:dyDescent="0.2">
      <c r="A48" t="b">
        <v>1</v>
      </c>
      <c r="B48" t="s">
        <v>23</v>
      </c>
      <c r="C48" s="6">
        <v>3.3268101761252444E-2</v>
      </c>
    </row>
    <row r="49" spans="1:3" x14ac:dyDescent="0.2">
      <c r="A49" t="b">
        <v>1</v>
      </c>
      <c r="B49" t="s">
        <v>26</v>
      </c>
      <c r="C49" s="6">
        <v>5.8708414872798431E-3</v>
      </c>
    </row>
    <row r="50" spans="1:3" x14ac:dyDescent="0.2">
      <c r="A50" t="b">
        <v>1</v>
      </c>
      <c r="B50" t="s">
        <v>27</v>
      </c>
      <c r="C50" s="6">
        <v>1.3046314416177429E-3</v>
      </c>
    </row>
    <row r="51" spans="1:3" x14ac:dyDescent="0.2">
      <c r="A51" t="b">
        <v>1</v>
      </c>
      <c r="B51" t="s">
        <v>29</v>
      </c>
      <c r="C51" s="6">
        <v>4.5662100456621002E-3</v>
      </c>
    </row>
    <row r="52" spans="1:3" x14ac:dyDescent="0.2">
      <c r="A52" t="b">
        <v>1</v>
      </c>
      <c r="B52" t="s">
        <v>30</v>
      </c>
      <c r="C52" s="6">
        <v>3.2615786040443573E-3</v>
      </c>
    </row>
    <row r="53" spans="1:3" x14ac:dyDescent="0.2">
      <c r="A53" t="b">
        <v>1</v>
      </c>
      <c r="B53" t="s">
        <v>32</v>
      </c>
      <c r="C53" s="6">
        <v>7.175472928897586E-3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1419-4BEB-F34B-A363-92922B646EE2}">
  <dimension ref="A1:P53"/>
  <sheetViews>
    <sheetView tabSelected="1" zoomScale="120" zoomScaleNormal="120" workbookViewId="0">
      <selection activeCell="O66" sqref="O66"/>
    </sheetView>
  </sheetViews>
  <sheetFormatPr baseColWidth="10" defaultRowHeight="15" x14ac:dyDescent="0.2"/>
  <cols>
    <col min="2" max="2" width="15.1640625" customWidth="1"/>
    <col min="3" max="3" width="10.83203125" style="3"/>
  </cols>
  <sheetData>
    <row r="1" spans="1:16" x14ac:dyDescent="0.2">
      <c r="A1" s="1" t="s">
        <v>0</v>
      </c>
      <c r="B1" t="s">
        <v>1</v>
      </c>
      <c r="C1" s="3" t="s">
        <v>41</v>
      </c>
      <c r="E1" t="s">
        <v>52</v>
      </c>
      <c r="F1" t="s">
        <v>2</v>
      </c>
      <c r="G1" t="s">
        <v>52</v>
      </c>
      <c r="H1" t="s">
        <v>2</v>
      </c>
      <c r="K1" t="s">
        <v>0</v>
      </c>
      <c r="L1" t="s">
        <v>39</v>
      </c>
      <c r="O1" t="s">
        <v>0</v>
      </c>
      <c r="P1" t="s">
        <v>39</v>
      </c>
    </row>
    <row r="2" spans="1:16" x14ac:dyDescent="0.2">
      <c r="A2" t="b">
        <v>0</v>
      </c>
      <c r="B2" t="s">
        <v>3</v>
      </c>
      <c r="C2" s="6">
        <v>6.9859664262672332E-4</v>
      </c>
      <c r="E2" t="s">
        <v>51</v>
      </c>
      <c r="F2" s="5">
        <f>SUM(C2:C4)</f>
        <v>5.69150794140007E-3</v>
      </c>
      <c r="G2" t="s">
        <v>51</v>
      </c>
      <c r="H2" s="5">
        <f>SUM(C32:C34)</f>
        <v>4.5662100456621002E-3</v>
      </c>
      <c r="J2" t="s">
        <v>8</v>
      </c>
      <c r="K2" s="7">
        <f>C37</f>
        <v>7.7625570776255703E-2</v>
      </c>
      <c r="L2" s="7">
        <f>C7</f>
        <v>0.39826172717746411</v>
      </c>
      <c r="N2" t="s">
        <v>53</v>
      </c>
      <c r="O2" s="7">
        <f>C37+C49+C45</f>
        <v>9.0671885192433133E-2</v>
      </c>
      <c r="P2" s="7">
        <f>C7+C19+C25</f>
        <v>0.41531570404158702</v>
      </c>
    </row>
    <row r="3" spans="1:16" x14ac:dyDescent="0.2">
      <c r="A3" t="b">
        <v>0</v>
      </c>
      <c r="B3" t="s">
        <v>4</v>
      </c>
      <c r="C3" s="6">
        <v>2.6916517701206107E-3</v>
      </c>
      <c r="E3" t="s">
        <v>50</v>
      </c>
      <c r="F3" s="5">
        <f>SUM(C5:C7)</f>
        <v>0.56693172245166323</v>
      </c>
      <c r="G3" t="s">
        <v>50</v>
      </c>
      <c r="H3" s="5">
        <f>SUM(C35:C37)</f>
        <v>0.19699934768427918</v>
      </c>
      <c r="J3" t="s">
        <v>6</v>
      </c>
      <c r="K3" s="7">
        <f>C35</f>
        <v>0.11480756686236138</v>
      </c>
      <c r="L3" s="7">
        <f>C5</f>
        <v>0.14117816269082986</v>
      </c>
      <c r="N3" t="s">
        <v>54</v>
      </c>
      <c r="O3" s="7">
        <f>C35</f>
        <v>0.11480756686236138</v>
      </c>
      <c r="P3" s="7">
        <f>C5+C17+C23</f>
        <v>0.15574595738560479</v>
      </c>
    </row>
    <row r="4" spans="1:16" x14ac:dyDescent="0.2">
      <c r="A4" t="b">
        <v>0</v>
      </c>
      <c r="B4" t="s">
        <v>5</v>
      </c>
      <c r="C4" s="6">
        <v>2.3012595286527361E-3</v>
      </c>
      <c r="E4" t="s">
        <v>49</v>
      </c>
      <c r="F4" s="5">
        <f>SUM(C8:C10)</f>
        <v>7.7872978692802408E-2</v>
      </c>
      <c r="G4" t="s">
        <v>49</v>
      </c>
      <c r="H4" s="5">
        <f>SUM(C38:C40)</f>
        <v>9.5890410958904104E-2</v>
      </c>
      <c r="J4" t="s">
        <v>17</v>
      </c>
      <c r="K4" s="7">
        <f>C44</f>
        <v>0.62426614481409004</v>
      </c>
      <c r="L4" s="7">
        <f>C16</f>
        <v>0.20840781606361342</v>
      </c>
      <c r="N4" t="s">
        <v>55</v>
      </c>
      <c r="O4" s="7">
        <f>C34+C40+C44+C48+C51+C53+C41</f>
        <v>0.75864318330071745</v>
      </c>
      <c r="P4" s="7">
        <f>C4+C10+C13+C16+C22+C28+C31</f>
        <v>0.29092440773387579</v>
      </c>
    </row>
    <row r="5" spans="1:16" x14ac:dyDescent="0.2">
      <c r="A5" t="b">
        <v>0</v>
      </c>
      <c r="B5" t="s">
        <v>6</v>
      </c>
      <c r="C5" s="6">
        <v>0.14117816269082986</v>
      </c>
      <c r="E5" t="s">
        <v>48</v>
      </c>
      <c r="F5" s="5">
        <f>SUM(C11:C13)</f>
        <v>3.8011876142924651E-3</v>
      </c>
      <c r="G5" t="s">
        <v>48</v>
      </c>
      <c r="H5" s="5">
        <f>SUM(C41)</f>
        <v>5.2185257664709717E-3</v>
      </c>
      <c r="J5" t="s">
        <v>15</v>
      </c>
      <c r="K5" s="7">
        <f>C42</f>
        <v>1.7612524461839529E-2</v>
      </c>
      <c r="L5" s="7">
        <f>C14</f>
        <v>8.0790647023772824E-2</v>
      </c>
      <c r="N5" t="s">
        <v>56</v>
      </c>
      <c r="O5" s="7">
        <f>C32+C38+C42+C46+C50+C52</f>
        <v>3.6529680365296802E-2</v>
      </c>
      <c r="P5" s="7">
        <f>C2+C8+C11+C14+C20+C26+C29</f>
        <v>0.14025354948735333</v>
      </c>
    </row>
    <row r="6" spans="1:16" x14ac:dyDescent="0.2">
      <c r="A6" t="b">
        <v>0</v>
      </c>
      <c r="B6" t="s">
        <v>7</v>
      </c>
      <c r="C6" s="6">
        <v>2.7491832583369291E-2</v>
      </c>
      <c r="E6" t="s">
        <v>47</v>
      </c>
      <c r="F6" s="5">
        <f>SUM(C14:C16)</f>
        <v>0.29737615319813437</v>
      </c>
      <c r="G6" t="s">
        <v>47</v>
      </c>
      <c r="H6" s="5">
        <f>SUM(C42:C44)</f>
        <v>0.65101108936725383</v>
      </c>
      <c r="J6" t="s">
        <v>11</v>
      </c>
      <c r="K6" s="7">
        <f>C40</f>
        <v>8.2844096542726675E-2</v>
      </c>
      <c r="L6" s="7">
        <f>C10</f>
        <v>4.4586903367646757E-2</v>
      </c>
    </row>
    <row r="7" spans="1:16" x14ac:dyDescent="0.2">
      <c r="A7" t="b">
        <v>0</v>
      </c>
      <c r="B7" t="s">
        <v>8</v>
      </c>
      <c r="C7" s="6">
        <v>0.39826172717746411</v>
      </c>
      <c r="E7" t="s">
        <v>46</v>
      </c>
      <c r="F7" s="5">
        <f>SUM(C17:C19)</f>
        <v>2.7820583944605397E-2</v>
      </c>
      <c r="G7" t="s">
        <v>46</v>
      </c>
      <c r="H7" s="5">
        <f>SUM(C45)</f>
        <v>7.175472928897586E-3</v>
      </c>
      <c r="J7" t="s">
        <v>9</v>
      </c>
      <c r="K7" s="7">
        <f>C38</f>
        <v>1.1089367253750815E-2</v>
      </c>
      <c r="L7" s="7">
        <f>C8</f>
        <v>2.8005506585300703E-2</v>
      </c>
    </row>
    <row r="8" spans="1:16" x14ac:dyDescent="0.2">
      <c r="A8" t="b">
        <v>0</v>
      </c>
      <c r="B8" t="s">
        <v>9</v>
      </c>
      <c r="C8" s="6">
        <v>2.8005506585300703E-2</v>
      </c>
      <c r="E8" t="s">
        <v>45</v>
      </c>
      <c r="F8" s="5">
        <f>SUM(C20:C22)</f>
        <v>9.4105077153835079E-3</v>
      </c>
      <c r="G8" t="s">
        <v>45</v>
      </c>
      <c r="H8" s="5">
        <f>SUM(C46:C48)</f>
        <v>3.6529680365296802E-2</v>
      </c>
      <c r="J8" t="s">
        <v>32</v>
      </c>
      <c r="K8" s="7">
        <f>C53</f>
        <v>7.175472928897586E-3</v>
      </c>
      <c r="L8" s="7">
        <f>C31</f>
        <v>2.2272904723746122E-2</v>
      </c>
    </row>
    <row r="9" spans="1:16" x14ac:dyDescent="0.2">
      <c r="A9" t="b">
        <v>0</v>
      </c>
      <c r="B9" t="s">
        <v>10</v>
      </c>
      <c r="C9" s="6">
        <v>5.2805687398549388E-3</v>
      </c>
      <c r="E9" t="s">
        <v>44</v>
      </c>
      <c r="F9" s="5">
        <f>SUM(C23:C25)</f>
        <v>4.0888450553740576E-3</v>
      </c>
      <c r="G9" t="s">
        <v>44</v>
      </c>
      <c r="H9" s="5">
        <f>SUM(C49)</f>
        <v>5.8708414872798431E-3</v>
      </c>
      <c r="J9" t="s">
        <v>30</v>
      </c>
      <c r="K9" s="7">
        <f>C52</f>
        <v>3.2615786040443573E-3</v>
      </c>
      <c r="L9" s="7">
        <f>C29</f>
        <v>2.9073948509318048E-2</v>
      </c>
    </row>
    <row r="10" spans="1:16" x14ac:dyDescent="0.2">
      <c r="A10" t="b">
        <v>0</v>
      </c>
      <c r="B10" t="s">
        <v>11</v>
      </c>
      <c r="C10" s="6">
        <v>4.4586903367646757E-2</v>
      </c>
      <c r="E10" t="s">
        <v>43</v>
      </c>
      <c r="F10" s="5">
        <f>SUM(C26:C28)</f>
        <v>2.2807125685754791E-3</v>
      </c>
      <c r="G10" t="s">
        <v>43</v>
      </c>
      <c r="H10" s="5">
        <f>SUM(C50:C51)</f>
        <v>5.8708414872798431E-3</v>
      </c>
    </row>
    <row r="11" spans="1:16" x14ac:dyDescent="0.2">
      <c r="A11" t="b">
        <v>0</v>
      </c>
      <c r="B11" t="s">
        <v>12</v>
      </c>
      <c r="C11" s="6">
        <v>3.4929832131336166E-4</v>
      </c>
      <c r="E11" t="s">
        <v>42</v>
      </c>
      <c r="F11" s="5">
        <f>SUM(C29:C31)</f>
        <v>5.1387947153218684E-2</v>
      </c>
      <c r="G11" t="s">
        <v>42</v>
      </c>
      <c r="H11" s="5">
        <f>SUM(C52:C53)</f>
        <v>1.0437051532941943E-2</v>
      </c>
    </row>
    <row r="12" spans="1:16" x14ac:dyDescent="0.2">
      <c r="A12" t="b">
        <v>0</v>
      </c>
      <c r="B12" t="s">
        <v>13</v>
      </c>
      <c r="C12" s="6">
        <v>1.2328176046353943E-4</v>
      </c>
    </row>
    <row r="13" spans="1:16" x14ac:dyDescent="0.2">
      <c r="A13" t="b">
        <v>0</v>
      </c>
      <c r="B13" t="s">
        <v>14</v>
      </c>
      <c r="C13" s="6">
        <v>3.3286075325155641E-3</v>
      </c>
    </row>
    <row r="14" spans="1:16" x14ac:dyDescent="0.2">
      <c r="A14" t="b">
        <v>0</v>
      </c>
      <c r="B14" t="s">
        <v>15</v>
      </c>
      <c r="C14" s="6">
        <v>8.0790647023772824E-2</v>
      </c>
    </row>
    <row r="15" spans="1:16" x14ac:dyDescent="0.2">
      <c r="A15" t="b">
        <v>0</v>
      </c>
      <c r="B15" t="s">
        <v>16</v>
      </c>
      <c r="C15" s="6">
        <v>8.1776901107481152E-3</v>
      </c>
    </row>
    <row r="16" spans="1:16" x14ac:dyDescent="0.2">
      <c r="A16" t="b">
        <v>0</v>
      </c>
      <c r="B16" t="s">
        <v>17</v>
      </c>
      <c r="C16" s="6">
        <v>0.20840781606361342</v>
      </c>
    </row>
    <row r="17" spans="1:3" x14ac:dyDescent="0.2">
      <c r="A17" t="b">
        <v>0</v>
      </c>
      <c r="B17" t="s">
        <v>18</v>
      </c>
      <c r="C17" s="6">
        <v>1.3622634531221107E-2</v>
      </c>
    </row>
    <row r="18" spans="1:3" x14ac:dyDescent="0.2">
      <c r="A18" t="b">
        <v>0</v>
      </c>
      <c r="B18" t="s">
        <v>19</v>
      </c>
      <c r="C18" s="6">
        <v>2.0546960077256571E-4</v>
      </c>
    </row>
    <row r="19" spans="1:3" x14ac:dyDescent="0.2">
      <c r="A19" t="b">
        <v>0</v>
      </c>
      <c r="B19" t="s">
        <v>20</v>
      </c>
      <c r="C19" s="6">
        <v>1.3992479812611725E-2</v>
      </c>
    </row>
    <row r="20" spans="1:3" x14ac:dyDescent="0.2">
      <c r="A20" t="b">
        <v>0</v>
      </c>
      <c r="B20" t="s">
        <v>21</v>
      </c>
      <c r="C20" s="6">
        <v>7.6023752285849313E-4</v>
      </c>
    </row>
    <row r="21" spans="1:3" x14ac:dyDescent="0.2">
      <c r="A21" t="b">
        <v>0</v>
      </c>
      <c r="B21" t="s">
        <v>22</v>
      </c>
      <c r="C21" s="6">
        <v>2.4656352092707886E-4</v>
      </c>
    </row>
    <row r="22" spans="1:3" x14ac:dyDescent="0.2">
      <c r="A22" t="b">
        <v>0</v>
      </c>
      <c r="B22" t="s">
        <v>23</v>
      </c>
      <c r="C22" s="6">
        <v>8.4037066715979356E-3</v>
      </c>
    </row>
    <row r="23" spans="1:3" x14ac:dyDescent="0.2">
      <c r="A23" t="b">
        <v>0</v>
      </c>
      <c r="B23" t="s">
        <v>24</v>
      </c>
      <c r="C23" s="6">
        <v>9.4516016355380224E-4</v>
      </c>
    </row>
    <row r="24" spans="1:3" x14ac:dyDescent="0.2">
      <c r="A24" t="b">
        <v>0</v>
      </c>
      <c r="B24" t="s">
        <v>25</v>
      </c>
      <c r="C24" s="6">
        <v>8.2187840309026278E-5</v>
      </c>
    </row>
    <row r="25" spans="1:3" x14ac:dyDescent="0.2">
      <c r="A25" t="b">
        <v>0</v>
      </c>
      <c r="B25" t="s">
        <v>26</v>
      </c>
      <c r="C25" s="6">
        <v>3.0614970515112291E-3</v>
      </c>
    </row>
    <row r="26" spans="1:3" x14ac:dyDescent="0.2">
      <c r="A26" t="b">
        <v>0</v>
      </c>
      <c r="B26" t="s">
        <v>27</v>
      </c>
      <c r="C26" s="6">
        <v>5.7531488216318392E-4</v>
      </c>
    </row>
    <row r="27" spans="1:3" x14ac:dyDescent="0.2">
      <c r="A27" t="b">
        <v>0</v>
      </c>
      <c r="B27" t="s">
        <v>28</v>
      </c>
      <c r="C27" s="6">
        <v>8.2187840309026278E-5</v>
      </c>
    </row>
    <row r="28" spans="1:3" x14ac:dyDescent="0.2">
      <c r="A28" t="b">
        <v>0</v>
      </c>
      <c r="B28" t="s">
        <v>29</v>
      </c>
      <c r="C28" s="6">
        <v>1.6232098461032691E-3</v>
      </c>
    </row>
    <row r="29" spans="1:3" x14ac:dyDescent="0.2">
      <c r="A29" t="b">
        <v>0</v>
      </c>
      <c r="B29" t="s">
        <v>30</v>
      </c>
      <c r="C29" s="6">
        <v>2.9073948509318048E-2</v>
      </c>
    </row>
    <row r="30" spans="1:3" x14ac:dyDescent="0.2">
      <c r="A30" t="b">
        <v>0</v>
      </c>
      <c r="B30" t="s">
        <v>31</v>
      </c>
      <c r="C30" s="6">
        <v>4.1093920154513139E-5</v>
      </c>
    </row>
    <row r="31" spans="1:3" x14ac:dyDescent="0.2">
      <c r="A31" t="b">
        <v>0</v>
      </c>
      <c r="B31" t="s">
        <v>32</v>
      </c>
      <c r="C31" s="6">
        <v>2.2272904723746122E-2</v>
      </c>
    </row>
    <row r="32" spans="1:3" x14ac:dyDescent="0.2">
      <c r="A32" t="b">
        <v>1</v>
      </c>
      <c r="B32" t="s">
        <v>3</v>
      </c>
      <c r="C32" s="6">
        <v>1.3046314416177429E-3</v>
      </c>
    </row>
    <row r="33" spans="1:6" x14ac:dyDescent="0.2">
      <c r="A33" t="b">
        <v>1</v>
      </c>
      <c r="B33" t="s">
        <v>4</v>
      </c>
      <c r="C33" s="6">
        <v>1.9569471624266144E-3</v>
      </c>
    </row>
    <row r="34" spans="1:6" x14ac:dyDescent="0.2">
      <c r="A34" t="b">
        <v>1</v>
      </c>
      <c r="B34" t="s">
        <v>5</v>
      </c>
      <c r="C34" s="6">
        <v>1.3046314416177429E-3</v>
      </c>
    </row>
    <row r="35" spans="1:6" x14ac:dyDescent="0.2">
      <c r="A35" t="b">
        <v>1</v>
      </c>
      <c r="B35" t="s">
        <v>6</v>
      </c>
      <c r="C35" s="6">
        <v>0.11480756686236138</v>
      </c>
    </row>
    <row r="36" spans="1:6" x14ac:dyDescent="0.2">
      <c r="A36" t="b">
        <v>1</v>
      </c>
      <c r="B36" t="s">
        <v>7</v>
      </c>
      <c r="C36" s="6">
        <v>4.5662100456621002E-3</v>
      </c>
    </row>
    <row r="37" spans="1:6" x14ac:dyDescent="0.2">
      <c r="A37" t="b">
        <v>1</v>
      </c>
      <c r="B37" t="s">
        <v>8</v>
      </c>
      <c r="C37" s="6">
        <v>7.7625570776255703E-2</v>
      </c>
    </row>
    <row r="38" spans="1:6" x14ac:dyDescent="0.2">
      <c r="A38" t="b">
        <v>1</v>
      </c>
      <c r="B38" t="s">
        <v>9</v>
      </c>
      <c r="C38" s="6">
        <v>1.1089367253750815E-2</v>
      </c>
    </row>
    <row r="39" spans="1:6" x14ac:dyDescent="0.2">
      <c r="A39" t="b">
        <v>1</v>
      </c>
      <c r="B39" t="s">
        <v>10</v>
      </c>
      <c r="C39" s="6">
        <v>1.9569471624266144E-3</v>
      </c>
    </row>
    <row r="40" spans="1:6" x14ac:dyDescent="0.2">
      <c r="A40" t="b">
        <v>1</v>
      </c>
      <c r="B40" t="s">
        <v>11</v>
      </c>
      <c r="C40" s="6">
        <v>8.2844096542726675E-2</v>
      </c>
    </row>
    <row r="41" spans="1:6" x14ac:dyDescent="0.2">
      <c r="A41" t="b">
        <v>1</v>
      </c>
      <c r="B41" t="s">
        <v>14</v>
      </c>
      <c r="C41" s="6">
        <v>5.2185257664709717E-3</v>
      </c>
    </row>
    <row r="42" spans="1:6" x14ac:dyDescent="0.2">
      <c r="A42" t="b">
        <v>1</v>
      </c>
      <c r="B42" t="s">
        <v>15</v>
      </c>
      <c r="C42" s="6">
        <v>1.7612524461839529E-2</v>
      </c>
      <c r="F42" s="5"/>
    </row>
    <row r="43" spans="1:6" x14ac:dyDescent="0.2">
      <c r="A43" t="b">
        <v>1</v>
      </c>
      <c r="B43" t="s">
        <v>16</v>
      </c>
      <c r="C43" s="6">
        <v>9.1324200913242004E-3</v>
      </c>
    </row>
    <row r="44" spans="1:6" x14ac:dyDescent="0.2">
      <c r="A44" t="b">
        <v>1</v>
      </c>
      <c r="B44" t="s">
        <v>17</v>
      </c>
      <c r="C44" s="6">
        <v>0.62426614481409004</v>
      </c>
    </row>
    <row r="45" spans="1:6" x14ac:dyDescent="0.2">
      <c r="A45" t="b">
        <v>1</v>
      </c>
      <c r="B45" t="s">
        <v>20</v>
      </c>
      <c r="C45" s="6">
        <v>7.175472928897586E-3</v>
      </c>
    </row>
    <row r="46" spans="1:6" x14ac:dyDescent="0.2">
      <c r="A46" t="b">
        <v>1</v>
      </c>
      <c r="B46" t="s">
        <v>21</v>
      </c>
      <c r="C46" s="6">
        <v>1.9569471624266144E-3</v>
      </c>
    </row>
    <row r="47" spans="1:6" x14ac:dyDescent="0.2">
      <c r="A47" t="b">
        <v>1</v>
      </c>
      <c r="B47" t="s">
        <v>22</v>
      </c>
      <c r="C47" s="6">
        <v>1.3046314416177429E-3</v>
      </c>
    </row>
    <row r="48" spans="1:6" x14ac:dyDescent="0.2">
      <c r="A48" t="b">
        <v>1</v>
      </c>
      <c r="B48" t="s">
        <v>23</v>
      </c>
      <c r="C48" s="6">
        <v>3.3268101761252444E-2</v>
      </c>
    </row>
    <row r="49" spans="1:3" x14ac:dyDescent="0.2">
      <c r="A49" t="b">
        <v>1</v>
      </c>
      <c r="B49" t="s">
        <v>26</v>
      </c>
      <c r="C49" s="6">
        <v>5.8708414872798431E-3</v>
      </c>
    </row>
    <row r="50" spans="1:3" x14ac:dyDescent="0.2">
      <c r="A50" t="b">
        <v>1</v>
      </c>
      <c r="B50" t="s">
        <v>27</v>
      </c>
      <c r="C50" s="6">
        <v>1.3046314416177429E-3</v>
      </c>
    </row>
    <row r="51" spans="1:3" x14ac:dyDescent="0.2">
      <c r="A51" t="b">
        <v>1</v>
      </c>
      <c r="B51" t="s">
        <v>29</v>
      </c>
      <c r="C51" s="6">
        <v>4.5662100456621002E-3</v>
      </c>
    </row>
    <row r="52" spans="1:3" x14ac:dyDescent="0.2">
      <c r="A52" t="b">
        <v>1</v>
      </c>
      <c r="B52" t="s">
        <v>30</v>
      </c>
      <c r="C52" s="6">
        <v>3.2615786040443573E-3</v>
      </c>
    </row>
    <row r="53" spans="1:3" x14ac:dyDescent="0.2">
      <c r="A53" t="b">
        <v>1</v>
      </c>
      <c r="B53" t="s">
        <v>32</v>
      </c>
      <c r="C53" s="6">
        <v>7.175472928897586E-3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2020-09-13T03:33:18Z</dcterms:created>
  <dcterms:modified xsi:type="dcterms:W3CDTF">2021-03-09T00:44:22Z</dcterms:modified>
</cp:coreProperties>
</file>