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9C608BE5-2406-4C12-A2FF-621F309B9FDA}" xr6:coauthVersionLast="47" xr6:coauthVersionMax="47" xr10:uidLastSave="{00000000-0000-0000-0000-000000000000}"/>
  <bookViews>
    <workbookView xWindow="-108" yWindow="-108" windowWidth="23256" windowHeight="12456" activeTab="2" xr2:uid="{00000000-000D-0000-FFFF-FFFF00000000}"/>
  </bookViews>
  <sheets>
    <sheet name="data" sheetId="1" r:id="rId1"/>
    <sheet name="dashboard" sheetId="2" r:id="rId2"/>
    <sheet name="Dash" sheetId="3" r:id="rId3"/>
  </sheets>
  <definedNames>
    <definedName name="_xlnm._FilterDatabase" localSheetId="1" hidden="1">dashboard!$J$46:$K$147</definedName>
    <definedName name="Slicer_Assigned_To">#N/A</definedName>
    <definedName name="Slicer_Priority">#N/A</definedName>
    <definedName name="Slicer_Status1">#N/A</definedName>
    <definedName name="Slicer_Task_Name1">#N/A</definedName>
  </definedNames>
  <calcPr calcId="191029"/>
  <pivotCaches>
    <pivotCache cacheId="1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6" i="2" l="1" a="1"/>
  <c r="Q46" i="2"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J46" i="2" a="1"/>
  <c r="J46" i="2" s="1"/>
  <c r="C45" i="2" a="1"/>
  <c r="C45" i="2" s="1"/>
  <c r="N6" i="2" a="1"/>
  <c r="N6" i="2" s="1"/>
  <c r="B14" i="2"/>
  <c r="K13" i="1"/>
  <c r="E5" i="2" a="1"/>
  <c r="E5"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<sst xmlns="http://schemas.openxmlformats.org/spreadsheetml/2006/main" count="551" uniqueCount="92">
  <si>
    <t>Task Name</t>
  </si>
  <si>
    <t>Assigned To</t>
  </si>
  <si>
    <t>Start Date</t>
  </si>
  <si>
    <t>Due Date</t>
  </si>
  <si>
    <t>Status</t>
  </si>
  <si>
    <t>Remarks</t>
  </si>
  <si>
    <t>Completion Percent</t>
  </si>
  <si>
    <t>Priority</t>
  </si>
  <si>
    <t>Dashboard Creation</t>
  </si>
  <si>
    <t>Form Design</t>
  </si>
  <si>
    <t>Report Generation</t>
  </si>
  <si>
    <t>Power Automate Flow</t>
  </si>
  <si>
    <t>Exporting Excel</t>
  </si>
  <si>
    <t>SharePoint Views</t>
  </si>
  <si>
    <t>List Formatting</t>
  </si>
  <si>
    <t>Data Analysis</t>
  </si>
  <si>
    <t>SharePoint Tasks</t>
  </si>
  <si>
    <t>Flow Troubleshooting</t>
  </si>
  <si>
    <t>07-05-2025</t>
  </si>
  <si>
    <t>12-05-2025</t>
  </si>
  <si>
    <t>08-06-2025</t>
  </si>
  <si>
    <t>16-05-2025</t>
  </si>
  <si>
    <t>29-05-2025</t>
  </si>
  <si>
    <t>20-05-2025</t>
  </si>
  <si>
    <t>14-06-2025</t>
  </si>
  <si>
    <t>10-06-2025</t>
  </si>
  <si>
    <t>04-06-2025</t>
  </si>
  <si>
    <t>24-05-2025</t>
  </si>
  <si>
    <t>11-06-2025</t>
  </si>
  <si>
    <t>30-05-2025</t>
  </si>
  <si>
    <t>10-05-2025</t>
  </si>
  <si>
    <t>19-05-2025</t>
  </si>
  <si>
    <t>23-05-2025</t>
  </si>
  <si>
    <t>18-05-2025</t>
  </si>
  <si>
    <t>12-06-2025</t>
  </si>
  <si>
    <t>15-05-2025</t>
  </si>
  <si>
    <t>04-05-2025</t>
  </si>
  <si>
    <t>13-06-2025</t>
  </si>
  <si>
    <t>22-05-2025</t>
  </si>
  <si>
    <t>09-05-2025</t>
  </si>
  <si>
    <t>17-05-2025</t>
  </si>
  <si>
    <t>06-05-2025</t>
  </si>
  <si>
    <t>14-05-2025</t>
  </si>
  <si>
    <t>27-05-2025</t>
  </si>
  <si>
    <t>21-05-2025</t>
  </si>
  <si>
    <t>06-06-2025</t>
  </si>
  <si>
    <t>15-06-2025</t>
  </si>
  <si>
    <t>09-06-2025</t>
  </si>
  <si>
    <t>02-06-2025</t>
  </si>
  <si>
    <t>28-05-2025</t>
  </si>
  <si>
    <t>13-05-2025</t>
  </si>
  <si>
    <t>16-06-2025</t>
  </si>
  <si>
    <t>17-06-2025</t>
  </si>
  <si>
    <t>18-06-2025</t>
  </si>
  <si>
    <t>25-05-2025</t>
  </si>
  <si>
    <t>08-05-2025</t>
  </si>
  <si>
    <t>20-06-2025</t>
  </si>
  <si>
    <t>01-06-2025</t>
  </si>
  <si>
    <t>26-05-2025</t>
  </si>
  <si>
    <t>07-06-2025</t>
  </si>
  <si>
    <t>31-05-2025</t>
  </si>
  <si>
    <t>19-06-2025</t>
  </si>
  <si>
    <t>Overdue</t>
  </si>
  <si>
    <t>In Progress</t>
  </si>
  <si>
    <t>Completed</t>
  </si>
  <si>
    <t>completed successfully</t>
  </si>
  <si>
    <t>data issue resolved</t>
  </si>
  <si>
    <t>automated successfully</t>
  </si>
  <si>
    <t>testing ongoing</t>
  </si>
  <si>
    <t>exported successfully</t>
  </si>
  <si>
    <t>task delayed</t>
  </si>
  <si>
    <t>pending review</t>
  </si>
  <si>
    <t>in progress</t>
  </si>
  <si>
    <t>dashboard finalized</t>
  </si>
  <si>
    <t>completed on time</t>
  </si>
  <si>
    <t>Medium</t>
  </si>
  <si>
    <t>Low</t>
  </si>
  <si>
    <t>High</t>
  </si>
  <si>
    <t>Row Labels</t>
  </si>
  <si>
    <t>Grand Total</t>
  </si>
  <si>
    <t>Count of Status</t>
  </si>
  <si>
    <t>Average of Completion Percent</t>
  </si>
  <si>
    <t>Count of Priority</t>
  </si>
  <si>
    <t>Count of Task Name</t>
  </si>
  <si>
    <t>Month</t>
  </si>
  <si>
    <t>Week 1</t>
  </si>
  <si>
    <t>Week 2</t>
  </si>
  <si>
    <t>Week 3</t>
  </si>
  <si>
    <t>Week 4</t>
  </si>
  <si>
    <t>Week 5</t>
  </si>
  <si>
    <t>Week 6</t>
  </si>
  <si>
    <t>Week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</si>
</sst>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3" tint="0.79998168889431442"/>
      <name val="Calibri"/>
      <family val="2"/>
      <scheme val="minor"/>
    </font>
    <font>
      <sz val="24"/>
      <color theme="3" tint="0.79998168889431442"/>
      <name val="Calibri"/>
      <family val="2"/>
      <scheme val="minor"/>
    </font>
    <font>
      <sz val="11"/>
      <color rgb="FFA49FE5"/>
      <name val="Calibri"/>
      <family val="2"/>
      <scheme val="minor"/>
    </font>
  </fonts>
  <fills count="3">
    <fill>
      <patternFill patternType="none"/>
    </fill>
    <fill>
      <patternFill patternType="gray125"/>
    </fill>
    <fill>
      <patternFill patternType="solid">
        <fgColor theme="3" tint="0.79998168889431442"/>
        <bgColor indexed="64"/>
      </patternFill>
    </fill>
  </fills>
  <borders count="11">
    <border>
      <left/>
      <right/>
      <top/>
      <bottom/>
      <diagonal/>
    </border>
    <border>
      <left style="thin">
        <color auto="1"/>
      </left>
      <right style="thin">
        <color auto="1"/>
      </right>
      <top/>
      <bottom style="thin">
        <color auto="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2" fillId="0" borderId="0" applyFont="0" applyFill="0" applyBorder="0" applyAlignment="0" applyProtection="0"/>
  </cellStyleXfs>
  <cellXfs count="22">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164" fontId="0" fillId="0" borderId="0" xfId="0" applyNumberFormat="1"/>
    <xf numFmtId="14" fontId="0" fillId="0" borderId="0" xfId="0" applyNumberFormat="1"/>
    <xf numFmtId="14" fontId="1" fillId="0" borderId="1" xfId="0" applyNumberFormat="1" applyFont="1" applyBorder="1" applyAlignment="1">
      <alignment horizontal="center" vertical="top"/>
    </xf>
    <xf numFmtId="0" fontId="0" fillId="0" borderId="0" xfId="0" applyNumberFormat="1"/>
    <xf numFmtId="0" fontId="3" fillId="2" borderId="0" xfId="0" applyFont="1" applyFill="1"/>
    <xf numFmtId="0" fontId="4" fillId="2" borderId="0" xfId="0" applyFont="1" applyFill="1"/>
    <xf numFmtId="0" fontId="5" fillId="2" borderId="0" xfId="0" applyFont="1" applyFill="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cellXfs>
  <cellStyles count="2">
    <cellStyle name="Normal" xfId="0" builtinId="0"/>
    <cellStyle name="Percent" xfId="1" builtinId="5"/>
  </cellStyles>
  <dxfs count="18">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164" formatCode="_ [$₹-4009]\ * #,##0.00_ ;_ [$₹-4009]\ * \-#,##0.00_ ;_ [$₹-4009]\ * &quot;-&quot;??_ ;_ @_ "/>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658AC5"/>
      <color rgb="FFA49F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22/10/relationships/richValueRel" Target="richData/richValueRel.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[Task_Tracker_Sample_Data.xlsx]dashboard!PivotTable2</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dashboard!$L$6</c:f>
              <c:strCache>
                <c:ptCount val="1"/>
                <c:pt idx="0">
                  <c:v>Total</c:v>
                </c:pt>
              </c:strCache>
            </c:strRef>
          </c:tx>
          <c:spPr>
            <a:solidFill>
              <a:schemeClr val="accent1"/>
            </a:solidFill>
            <a:ln>
              <a:noFill/>
            </a:ln>
            <a:effectLst/>
            <a:sp3d/>
          </c:spPr>
          <c:invertIfNegative val="0"/>
          <c:cat>
            <c:strRef>
              <c:f>dashboard!$K$7:$K$17</c:f>
              <c:strCache>
                <c:ptCount val="10"/>
                <c:pt idx="0">
                  <c:v>Dashboard Creation</c:v>
                </c:pt>
                <c:pt idx="1">
                  <c:v>Data Analysis</c:v>
                </c:pt>
                <c:pt idx="2">
                  <c:v>Exporting Excel</c:v>
                </c:pt>
                <c:pt idx="3">
                  <c:v>Flow Troubleshooting</c:v>
                </c:pt>
                <c:pt idx="4">
                  <c:v>Form Design</c:v>
                </c:pt>
                <c:pt idx="5">
                  <c:v>List Formatting</c:v>
                </c:pt>
                <c:pt idx="6">
                  <c:v>Power Automate Flow</c:v>
                </c:pt>
                <c:pt idx="7">
                  <c:v>Report Generation</c:v>
                </c:pt>
                <c:pt idx="8">
                  <c:v>SharePoint Tasks</c:v>
                </c:pt>
                <c:pt idx="9">
                  <c:v>SharePoint Views</c:v>
                </c:pt>
              </c:strCache>
            </c:strRef>
          </c:cat>
          <c:val>
            <c:numRef>
              <c:f>dashboard!$L$7:$L$17</c:f>
              <c:numCache>
                <c:formatCode>General</c:formatCode>
                <c:ptCount val="10"/>
                <c:pt idx="0">
                  <c:v>86.692307692307693</c:v>
                </c:pt>
                <c:pt idx="1">
                  <c:v>82.2</c:v>
                </c:pt>
                <c:pt idx="2">
                  <c:v>71.25</c:v>
                </c:pt>
                <c:pt idx="3">
                  <c:v>82.583333333333329</c:v>
                </c:pt>
                <c:pt idx="4">
                  <c:v>77.444444444444443</c:v>
                </c:pt>
                <c:pt idx="5">
                  <c:v>72</c:v>
                </c:pt>
                <c:pt idx="6">
                  <c:v>81</c:v>
                </c:pt>
                <c:pt idx="7">
                  <c:v>76.625</c:v>
                </c:pt>
                <c:pt idx="8">
                  <c:v>71.777777777777771</c:v>
                </c:pt>
                <c:pt idx="9">
                  <c:v>74.777777777777771</c:v>
                </c:pt>
              </c:numCache>
            </c:numRef>
          </c:val>
          <c:extLst>
            <c:ext xmlns:c16="http://schemas.microsoft.com/office/drawing/2014/chart" uri="{C3380CC4-5D6E-409C-BE32-E72D297353CC}">
              <c16:uniqueId val="{00000000-B39F-4895-AD10-3227AD5F21E8}"/>
            </c:ext>
          </c:extLst>
        </c:ser>
        <c:dLbls>
          <c:showLegendKey val="0"/>
          <c:showVal val="0"/>
          <c:showCatName val="0"/>
          <c:showSerName val="0"/>
          <c:showPercent val="0"/>
          <c:showBubbleSize val="0"/>
        </c:dLbls>
        <c:gapWidth val="150"/>
        <c:shape val="box"/>
        <c:axId val="1813479552"/>
        <c:axId val="1813479072"/>
        <c:axId val="0"/>
      </c:bar3DChart>
      <c:catAx>
        <c:axId val="18134795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479072"/>
        <c:crosses val="autoZero"/>
        <c:auto val="1"/>
        <c:lblAlgn val="ctr"/>
        <c:lblOffset val="100"/>
        <c:noMultiLvlLbl val="0"/>
      </c:catAx>
      <c:valAx>
        <c:axId val="181347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479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sz="2000">
                <a:solidFill>
                  <a:schemeClr val="bg1"/>
                </a:solidFill>
                <a:latin typeface="Times New Roman" panose="02020603050405020304" pitchFamily="18" charset="0"/>
                <a:cs typeface="Times New Roman" panose="02020603050405020304" pitchFamily="18" charset="0"/>
              </a:rPr>
              <a:t>Task Status Distribution</a:t>
            </a:r>
          </a:p>
        </c:rich>
      </c:tx>
      <c:layout>
        <c:manualLayout>
          <c:xMode val="edge"/>
          <c:yMode val="edge"/>
          <c:x val="0.13682956749971473"/>
          <c:y val="6.4814814814814811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9.2056658678534742E-2"/>
          <c:y val="0.32318423738699331"/>
          <c:w val="0.48905597398151318"/>
          <c:h val="0.62490485564304465"/>
        </c:manualLayout>
      </c:layout>
      <c:doughnutChart>
        <c:varyColors val="1"/>
        <c:ser>
          <c:idx val="0"/>
          <c:order val="0"/>
          <c:dPt>
            <c:idx val="0"/>
            <c:bubble3D val="0"/>
            <c:spPr>
              <a:solidFill>
                <a:srgbClr val="00B050"/>
              </a:solidFill>
              <a:ln w="19050">
                <a:solidFill>
                  <a:schemeClr val="lt1"/>
                </a:solidFill>
              </a:ln>
              <a:effectLst/>
            </c:spPr>
            <c:extLst>
              <c:ext xmlns:c16="http://schemas.microsoft.com/office/drawing/2014/chart" uri="{C3380CC4-5D6E-409C-BE32-E72D297353CC}">
                <c16:uniqueId val="{00000001-63D7-4D17-8402-1663D08C5C94}"/>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63D7-4D17-8402-1663D08C5C94}"/>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63D7-4D17-8402-1663D08C5C94}"/>
              </c:ext>
            </c:extLst>
          </c:dPt>
          <c:dLbls>
            <c:dLbl>
              <c:idx val="2"/>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63D7-4D17-8402-1663D08C5C94}"/>
                </c:ext>
              </c:extLst>
            </c:dLbl>
            <c:spPr>
              <a:noFill/>
              <a:ln>
                <a:noFill/>
              </a:ln>
              <a:effectLst/>
            </c:spPr>
            <c:txPr>
              <a:bodyPr rot="0" spcFirstLastPara="1" vertOverflow="ellipsis" vert="horz" wrap="square" anchor="ctr" anchorCtr="1"/>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dashboard!$E$6:$E$8</c:f>
              <c:strCache>
                <c:ptCount val="3"/>
                <c:pt idx="0">
                  <c:v>Completed</c:v>
                </c:pt>
                <c:pt idx="1">
                  <c:v>In Progress</c:v>
                </c:pt>
                <c:pt idx="2">
                  <c:v>Overdue</c:v>
                </c:pt>
              </c:strCache>
            </c:strRef>
          </c:cat>
          <c:val>
            <c:numRef>
              <c:f>dashboard!$F$6:$F$8</c:f>
              <c:numCache>
                <c:formatCode>0%</c:formatCode>
                <c:ptCount val="3"/>
                <c:pt idx="0">
                  <c:v>0.24</c:v>
                </c:pt>
                <c:pt idx="1">
                  <c:v>0.35</c:v>
                </c:pt>
                <c:pt idx="2">
                  <c:v>0.41</c:v>
                </c:pt>
              </c:numCache>
            </c:numRef>
          </c:val>
          <c:extLst>
            <c:ext xmlns:c16="http://schemas.microsoft.com/office/drawing/2014/chart" uri="{C3380CC4-5D6E-409C-BE32-E72D297353CC}">
              <c16:uniqueId val="{00000006-63D7-4D17-8402-1663D08C5C94}"/>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egendEntry>
        <c:idx val="0"/>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Entry>
      <c:legendEntry>
        <c:idx val="1"/>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Entry>
      <c:legendEntry>
        <c:idx val="2"/>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Entry>
      <c:layout>
        <c:manualLayout>
          <c:xMode val="edge"/>
          <c:yMode val="edge"/>
          <c:x val="0.63276312335957996"/>
          <c:y val="0.4191305774278215"/>
          <c:w val="0.26885969416866373"/>
          <c:h val="0.28477143482064743"/>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200" b="1"/>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450884852264757E-2"/>
          <c:y val="0.14231207433475956"/>
          <c:w val="0.90090090090090091"/>
          <c:h val="0.73061034449901685"/>
        </c:manualLayout>
      </c:layout>
      <c:barChart>
        <c:barDir val="bar"/>
        <c:grouping val="clustered"/>
        <c:varyColors val="0"/>
        <c:ser>
          <c:idx val="0"/>
          <c:order val="0"/>
          <c:tx>
            <c:strRef>
              <c:f>dashboard!$D$45</c:f>
              <c:strCache>
                <c:ptCount val="1"/>
                <c:pt idx="0">
                  <c:v>Count of Task Name</c:v>
                </c:pt>
              </c:strCache>
            </c:strRef>
          </c:tx>
          <c:spPr>
            <a:solidFill>
              <a:schemeClr val="accent4">
                <a:lumMod val="75000"/>
              </a:schemeClr>
            </a:solidFill>
            <a:ln>
              <a:noFill/>
            </a:ln>
            <a:effectLst>
              <a:outerShdw blurRad="50800" dist="50800" dir="5400000" sx="14000" sy="14000" algn="ctr" rotWithShape="0">
                <a:srgbClr val="000000">
                  <a:alpha val="43137"/>
                </a:srgbClr>
              </a:outerShdw>
            </a:effectLst>
          </c:spPr>
          <c:invertIfNegative val="0"/>
          <c:dPt>
            <c:idx val="0"/>
            <c:invertIfNegative val="0"/>
            <c:bubble3D val="0"/>
            <c:spPr>
              <a:solidFill>
                <a:schemeClr val="accent5">
                  <a:lumMod val="50000"/>
                </a:schemeClr>
              </a:solidFill>
              <a:ln>
                <a:noFill/>
              </a:ln>
              <a:effectLst>
                <a:outerShdw blurRad="50800" dist="50800" dir="5400000" sx="14000" sy="14000" algn="ctr" rotWithShape="0">
                  <a:srgbClr val="000000">
                    <a:alpha val="43137"/>
                  </a:srgbClr>
                </a:outerShdw>
              </a:effectLst>
            </c:spPr>
            <c:extLst>
              <c:ext xmlns:c16="http://schemas.microsoft.com/office/drawing/2014/chart" uri="{C3380CC4-5D6E-409C-BE32-E72D297353CC}">
                <c16:uniqueId val="{00000002-B9E1-4D02-AF60-50F4E418FC6A}"/>
              </c:ext>
            </c:extLst>
          </c:dPt>
          <c:dPt>
            <c:idx val="1"/>
            <c:invertIfNegative val="0"/>
            <c:bubble3D val="0"/>
            <c:spPr>
              <a:solidFill>
                <a:schemeClr val="accent5">
                  <a:lumMod val="60000"/>
                  <a:lumOff val="40000"/>
                </a:schemeClr>
              </a:solidFill>
              <a:ln>
                <a:noFill/>
              </a:ln>
              <a:effectLst>
                <a:outerShdw blurRad="50800" dist="50800" dir="5400000" sx="14000" sy="14000" algn="ctr" rotWithShape="0">
                  <a:srgbClr val="000000">
                    <a:alpha val="43137"/>
                  </a:srgbClr>
                </a:outerShdw>
              </a:effectLst>
            </c:spPr>
            <c:extLst>
              <c:ext xmlns:c16="http://schemas.microsoft.com/office/drawing/2014/chart" uri="{C3380CC4-5D6E-409C-BE32-E72D297353CC}">
                <c16:uniqueId val="{00000001-B9E1-4D02-AF60-50F4E418FC6A}"/>
              </c:ext>
            </c:extLst>
          </c:dPt>
          <c:dPt>
            <c:idx val="2"/>
            <c:invertIfNegative val="0"/>
            <c:bubble3D val="0"/>
            <c:spPr>
              <a:solidFill>
                <a:schemeClr val="accent5">
                  <a:lumMod val="75000"/>
                </a:schemeClr>
              </a:solidFill>
              <a:ln>
                <a:noFill/>
              </a:ln>
              <a:effectLst>
                <a:outerShdw blurRad="50800" dist="50800" dir="5400000" sx="14000" sy="14000" algn="ctr" rotWithShape="0">
                  <a:srgbClr val="000000">
                    <a:alpha val="43137"/>
                  </a:srgbClr>
                </a:outerShdw>
              </a:effectLst>
            </c:spPr>
            <c:extLst>
              <c:ext xmlns:c16="http://schemas.microsoft.com/office/drawing/2014/chart" uri="{C3380CC4-5D6E-409C-BE32-E72D297353CC}">
                <c16:uniqueId val="{00000003-B9E1-4D02-AF60-50F4E418FC6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dashboard!$C$46:$C$48</c:f>
              <c:strCache>
                <c:ptCount val="3"/>
                <c:pt idx="0">
                  <c:v>High</c:v>
                </c:pt>
                <c:pt idx="1">
                  <c:v>Low</c:v>
                </c:pt>
                <c:pt idx="2">
                  <c:v>Medium</c:v>
                </c:pt>
              </c:strCache>
            </c:strRef>
          </c:cat>
          <c:val>
            <c:numRef>
              <c:f>dashboard!$D$46:$D$48</c:f>
              <c:numCache>
                <c:formatCode>General</c:formatCode>
                <c:ptCount val="3"/>
                <c:pt idx="0">
                  <c:v>29</c:v>
                </c:pt>
                <c:pt idx="1">
                  <c:v>38</c:v>
                </c:pt>
                <c:pt idx="2">
                  <c:v>33</c:v>
                </c:pt>
              </c:numCache>
            </c:numRef>
          </c:val>
          <c:extLst>
            <c:ext xmlns:c16="http://schemas.microsoft.com/office/drawing/2014/chart" uri="{C3380CC4-5D6E-409C-BE32-E72D297353CC}">
              <c16:uniqueId val="{00000000-B9E1-4D02-AF60-50F4E418FC6A}"/>
            </c:ext>
          </c:extLst>
        </c:ser>
        <c:dLbls>
          <c:dLblPos val="outEnd"/>
          <c:showLegendKey val="0"/>
          <c:showVal val="1"/>
          <c:showCatName val="0"/>
          <c:showSerName val="0"/>
          <c:showPercent val="0"/>
          <c:showBubbleSize val="0"/>
        </c:dLbls>
        <c:gapWidth val="101"/>
        <c:axId val="1698787119"/>
        <c:axId val="1698787599"/>
      </c:barChart>
      <c:catAx>
        <c:axId val="1698787119"/>
        <c:scaling>
          <c:orientation val="minMax"/>
        </c:scaling>
        <c:delete val="1"/>
        <c:axPos val="l"/>
        <c:numFmt formatCode="General" sourceLinked="1"/>
        <c:majorTickMark val="none"/>
        <c:minorTickMark val="none"/>
        <c:tickLblPos val="nextTo"/>
        <c:crossAx val="1698787599"/>
        <c:crosses val="autoZero"/>
        <c:auto val="1"/>
        <c:lblAlgn val="ctr"/>
        <c:lblOffset val="100"/>
        <c:noMultiLvlLbl val="0"/>
      </c:catAx>
      <c:valAx>
        <c:axId val="1698787599"/>
        <c:scaling>
          <c:orientation val="minMax"/>
        </c:scaling>
        <c:delete val="1"/>
        <c:axPos val="b"/>
        <c:numFmt formatCode="General" sourceLinked="1"/>
        <c:majorTickMark val="none"/>
        <c:minorTickMark val="none"/>
        <c:tickLblPos val="nextTo"/>
        <c:crossAx val="16987871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9709470278479349E-2"/>
          <c:y val="0.13896128837553842"/>
          <c:w val="0.90286351706036749"/>
          <c:h val="0.75824674808210957"/>
        </c:manualLayout>
      </c:layout>
      <c:lineChart>
        <c:grouping val="standard"/>
        <c:varyColors val="0"/>
        <c:ser>
          <c:idx val="0"/>
          <c:order val="0"/>
          <c:tx>
            <c:strRef>
              <c:f>dashboard!$R$46</c:f>
              <c:strCache>
                <c:ptCount val="1"/>
                <c:pt idx="0">
                  <c:v>Count of Task Name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dashboard!$Q$47:$Q$53</c:f>
              <c:strCache>
                <c:ptCount val="7"/>
                <c:pt idx="0">
                  <c:v>Week 1</c:v>
                </c:pt>
                <c:pt idx="1">
                  <c:v>Week 2</c:v>
                </c:pt>
                <c:pt idx="2">
                  <c:v>Week 3</c:v>
                </c:pt>
                <c:pt idx="3">
                  <c:v>Week 4</c:v>
                </c:pt>
                <c:pt idx="4">
                  <c:v>Week 5</c:v>
                </c:pt>
                <c:pt idx="5">
                  <c:v>Week 6</c:v>
                </c:pt>
                <c:pt idx="6">
                  <c:v>Week 7</c:v>
                </c:pt>
              </c:strCache>
            </c:strRef>
          </c:cat>
          <c:val>
            <c:numRef>
              <c:f>dashboard!$R$47:$R$53</c:f>
              <c:numCache>
                <c:formatCode>General</c:formatCode>
                <c:ptCount val="7"/>
                <c:pt idx="0">
                  <c:v>13</c:v>
                </c:pt>
                <c:pt idx="1">
                  <c:v>14</c:v>
                </c:pt>
                <c:pt idx="2">
                  <c:v>27</c:v>
                </c:pt>
                <c:pt idx="3">
                  <c:v>10</c:v>
                </c:pt>
                <c:pt idx="4">
                  <c:v>11</c:v>
                </c:pt>
                <c:pt idx="5">
                  <c:v>16</c:v>
                </c:pt>
                <c:pt idx="6">
                  <c:v>9</c:v>
                </c:pt>
              </c:numCache>
            </c:numRef>
          </c:val>
          <c:smooth val="1"/>
          <c:extLst>
            <c:ext xmlns:c16="http://schemas.microsoft.com/office/drawing/2014/chart" uri="{C3380CC4-5D6E-409C-BE32-E72D297353CC}">
              <c16:uniqueId val="{00000000-5B3A-46BE-A60A-B77CD0ED8C8E}"/>
            </c:ext>
          </c:extLst>
        </c:ser>
        <c:dLbls>
          <c:showLegendKey val="0"/>
          <c:showVal val="0"/>
          <c:showCatName val="0"/>
          <c:showSerName val="0"/>
          <c:showPercent val="0"/>
          <c:showBubbleSize val="0"/>
        </c:dLbls>
        <c:marker val="1"/>
        <c:smooth val="0"/>
        <c:axId val="1594651103"/>
        <c:axId val="1594652063"/>
      </c:lineChart>
      <c:catAx>
        <c:axId val="15946511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594652063"/>
        <c:crosses val="autoZero"/>
        <c:auto val="1"/>
        <c:lblAlgn val="ctr"/>
        <c:lblOffset val="100"/>
        <c:noMultiLvlLbl val="0"/>
      </c:catAx>
      <c:valAx>
        <c:axId val="1594652063"/>
        <c:scaling>
          <c:orientation val="minMax"/>
        </c:scaling>
        <c:delete val="0"/>
        <c:axPos val="l"/>
        <c:numFmt formatCode="General" sourceLinked="1"/>
        <c:majorTickMark val="out"/>
        <c:minorTickMark val="none"/>
        <c:tickLblPos val="nextTo"/>
        <c:spPr>
          <a:solidFill>
            <a:schemeClr val="bg1"/>
          </a:solid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946511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5.png"/><Relationship Id="rId2" Type="http://schemas.openxmlformats.org/officeDocument/2006/relationships/chart" Target="../charts/chart2.xml"/><Relationship Id="rId1" Type="http://schemas.openxmlformats.org/officeDocument/2006/relationships/image" Target="../media/image2.png"/><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434340</xdr:colOff>
      <xdr:row>8</xdr:row>
      <xdr:rowOff>121920</xdr:rowOff>
    </xdr:from>
    <xdr:to>
      <xdr:col>11</xdr:col>
      <xdr:colOff>457200</xdr:colOff>
      <xdr:row>11</xdr:row>
      <xdr:rowOff>7620</xdr:rowOff>
    </xdr:to>
    <xdr:sp macro="" textlink="">
      <xdr:nvSpPr>
        <xdr:cNvPr id="2" name="TextBox 1">
          <a:extLst>
            <a:ext uri="{FF2B5EF4-FFF2-40B4-BE49-F238E27FC236}">
              <a16:creationId xmlns:a16="http://schemas.microsoft.com/office/drawing/2014/main" id="{FB54C923-1799-8440-7EDC-F847C71A8644}"/>
            </a:ext>
          </a:extLst>
        </xdr:cNvPr>
        <xdr:cNvSpPr txBox="1"/>
      </xdr:nvSpPr>
      <xdr:spPr>
        <a:xfrm>
          <a:off x="7513320" y="1584960"/>
          <a:ext cx="124206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427844</xdr:colOff>
      <xdr:row>22</xdr:row>
      <xdr:rowOff>121733</xdr:rowOff>
    </xdr:from>
    <xdr:to>
      <xdr:col>17</xdr:col>
      <xdr:colOff>59461</xdr:colOff>
      <xdr:row>37</xdr:row>
      <xdr:rowOff>121733</xdr:rowOff>
    </xdr:to>
    <xdr:graphicFrame macro="">
      <xdr:nvGraphicFramePr>
        <xdr:cNvPr id="3" name="Chart 2">
          <a:extLst>
            <a:ext uri="{FF2B5EF4-FFF2-40B4-BE49-F238E27FC236}">
              <a16:creationId xmlns:a16="http://schemas.microsoft.com/office/drawing/2014/main" id="{10308DFB-1EEE-9224-3CC9-61D588FD17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377628</xdr:colOff>
      <xdr:row>21</xdr:row>
      <xdr:rowOff>3350</xdr:rowOff>
    </xdr:from>
    <xdr:to>
      <xdr:col>10</xdr:col>
      <xdr:colOff>965482</xdr:colOff>
      <xdr:row>34</xdr:row>
      <xdr:rowOff>34422</xdr:rowOff>
    </xdr:to>
    <mc:AlternateContent xmlns:mc="http://schemas.openxmlformats.org/markup-compatibility/2006">
      <mc:Choice xmlns:a14="http://schemas.microsoft.com/office/drawing/2010/main" Requires="a14">
        <xdr:graphicFrame macro="">
          <xdr:nvGraphicFramePr>
            <xdr:cNvPr id="5" name="Status">
              <a:extLst>
                <a:ext uri="{FF2B5EF4-FFF2-40B4-BE49-F238E27FC236}">
                  <a16:creationId xmlns:a16="http://schemas.microsoft.com/office/drawing/2014/main" id="{B64EEDBB-6908-225A-8C6B-F2483A64182B}"/>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9151514" y="3889550"/>
              <a:ext cx="1807054" cy="24368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285582</xdr:colOff>
      <xdr:row>11</xdr:row>
      <xdr:rowOff>6918</xdr:rowOff>
    </xdr:from>
    <xdr:to>
      <xdr:col>5</xdr:col>
      <xdr:colOff>10944</xdr:colOff>
      <xdr:row>13</xdr:row>
      <xdr:rowOff>104796</xdr:rowOff>
    </xdr:to>
    <xdr:sp macro="" textlink="">
      <xdr:nvSpPr>
        <xdr:cNvPr id="6" name="TextBox 5">
          <a:extLst>
            <a:ext uri="{FF2B5EF4-FFF2-40B4-BE49-F238E27FC236}">
              <a16:creationId xmlns:a16="http://schemas.microsoft.com/office/drawing/2014/main" id="{8DB563FF-12C7-4F80-9C76-D87332DAD94E}"/>
            </a:ext>
          </a:extLst>
        </xdr:cNvPr>
        <xdr:cNvSpPr txBox="1"/>
      </xdr:nvSpPr>
      <xdr:spPr>
        <a:xfrm>
          <a:off x="2782597" y="2070180"/>
          <a:ext cx="944562" cy="4730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3</xdr:col>
      <xdr:colOff>245012</xdr:colOff>
      <xdr:row>50</xdr:row>
      <xdr:rowOff>169398</xdr:rowOff>
    </xdr:from>
    <xdr:to>
      <xdr:col>5</xdr:col>
      <xdr:colOff>854612</xdr:colOff>
      <xdr:row>64</xdr:row>
      <xdr:rowOff>10404</xdr:rowOff>
    </xdr:to>
    <mc:AlternateContent xmlns:mc="http://schemas.openxmlformats.org/markup-compatibility/2006" xmlns:a14="http://schemas.microsoft.com/office/drawing/2010/main">
      <mc:Choice Requires="a14">
        <xdr:graphicFrame macro="">
          <xdr:nvGraphicFramePr>
            <xdr:cNvPr id="15" name="Assigned To">
              <a:extLst>
                <a:ext uri="{FF2B5EF4-FFF2-40B4-BE49-F238E27FC236}">
                  <a16:creationId xmlns:a16="http://schemas.microsoft.com/office/drawing/2014/main" id="{B507F519-9531-F5DC-F849-C25DB7535888}"/>
                </a:ext>
              </a:extLst>
            </xdr:cNvPr>
            <xdr:cNvGraphicFramePr/>
          </xdr:nvGraphicFramePr>
          <xdr:xfrm>
            <a:off x="0" y="0"/>
            <a:ext cx="0" cy="0"/>
          </xdr:xfrm>
          <a:graphic>
            <a:graphicData uri="http://schemas.microsoft.com/office/drawing/2010/slicer">
              <sle:slicer xmlns:sle="http://schemas.microsoft.com/office/drawing/2010/slicer" name="Assigned To"/>
            </a:graphicData>
          </a:graphic>
        </xdr:graphicFrame>
      </mc:Choice>
      <mc:Fallback xmlns="">
        <xdr:sp macro="" textlink="">
          <xdr:nvSpPr>
            <xdr:cNvPr id="0" name=""/>
            <xdr:cNvSpPr>
              <a:spLocks noTextEdit="1"/>
            </xdr:cNvSpPr>
          </xdr:nvSpPr>
          <xdr:spPr>
            <a:xfrm>
              <a:off x="3164058" y="9547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297181</xdr:colOff>
      <xdr:row>12</xdr:row>
      <xdr:rowOff>22860</xdr:rowOff>
    </xdr:from>
    <xdr:to>
      <xdr:col>24</xdr:col>
      <xdr:colOff>114301</xdr:colOff>
      <xdr:row>26</xdr:row>
      <xdr:rowOff>45720</xdr:rowOff>
    </xdr:to>
    <xdr:grpSp>
      <xdr:nvGrpSpPr>
        <xdr:cNvPr id="6" name="Group 5">
          <a:extLst>
            <a:ext uri="{FF2B5EF4-FFF2-40B4-BE49-F238E27FC236}">
              <a16:creationId xmlns:a16="http://schemas.microsoft.com/office/drawing/2014/main" id="{06FED92E-BF87-4C99-AEBA-3A3D6CF09182}"/>
            </a:ext>
          </a:extLst>
        </xdr:cNvPr>
        <xdr:cNvGrpSpPr/>
      </xdr:nvGrpSpPr>
      <xdr:grpSpPr>
        <a:xfrm>
          <a:off x="8831581" y="2217420"/>
          <a:ext cx="5913120" cy="2796540"/>
          <a:chOff x="2692309" y="1335823"/>
          <a:chExt cx="1715420" cy="1100020"/>
        </a:xfrm>
      </xdr:grpSpPr>
      <xdr:sp macro="" textlink="">
        <xdr:nvSpPr>
          <xdr:cNvPr id="7" name="Rectangle: Rounded Corners 6">
            <a:extLst>
              <a:ext uri="{FF2B5EF4-FFF2-40B4-BE49-F238E27FC236}">
                <a16:creationId xmlns:a16="http://schemas.microsoft.com/office/drawing/2014/main" id="{788CE03C-9A5A-E056-400A-0055AA7BFBE4}"/>
              </a:ext>
            </a:extLst>
          </xdr:cNvPr>
          <xdr:cNvSpPr/>
        </xdr:nvSpPr>
        <xdr:spPr>
          <a:xfrm>
            <a:off x="2776189" y="1347438"/>
            <a:ext cx="1515403" cy="1088405"/>
          </a:xfrm>
          <a:prstGeom prst="roundRect">
            <a:avLst/>
          </a:prstGeom>
          <a:solidFill>
            <a:schemeClr val="bg1"/>
          </a:solidFill>
          <a:ln>
            <a:solidFill>
              <a:schemeClr val="bg2">
                <a:lumMod val="75000"/>
              </a:schemeClr>
            </a:solidFill>
          </a:ln>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endParaRPr lang="en-US" sz="1400" b="0" cap="none" spc="0">
              <a:ln w="0"/>
              <a:solidFill>
                <a:schemeClr val="accent4">
                  <a:lumMod val="60000"/>
                  <a:lumOff val="40000"/>
                </a:schemeClr>
              </a:solidFill>
              <a:effectLst>
                <a:glow rad="228600">
                  <a:schemeClr val="accent3">
                    <a:satMod val="175000"/>
                    <a:alpha val="40000"/>
                  </a:schemeClr>
                </a:glow>
                <a:outerShdw blurRad="38100" dist="19050" dir="2700000" algn="tl" rotWithShape="0">
                  <a:schemeClr val="dk1">
                    <a:alpha val="40000"/>
                  </a:schemeClr>
                </a:outerShdw>
              </a:effectLst>
              <a:latin typeface="+mn-lt"/>
              <a:ea typeface="+mn-ea"/>
              <a:cs typeface="+mn-cs"/>
            </a:endParaRPr>
          </a:p>
        </xdr:txBody>
      </xdr:sp>
      <xdr:sp macro="" textlink="">
        <xdr:nvSpPr>
          <xdr:cNvPr id="8" name="Rectangle: Diagonal Corners Rounded 7">
            <a:extLst>
              <a:ext uri="{FF2B5EF4-FFF2-40B4-BE49-F238E27FC236}">
                <a16:creationId xmlns:a16="http://schemas.microsoft.com/office/drawing/2014/main" id="{D0E28330-A44A-C839-F9F8-389A54D27696}"/>
              </a:ext>
            </a:extLst>
          </xdr:cNvPr>
          <xdr:cNvSpPr/>
        </xdr:nvSpPr>
        <xdr:spPr>
          <a:xfrm>
            <a:off x="2777640" y="1335823"/>
            <a:ext cx="1544909" cy="278781"/>
          </a:xfrm>
          <a:prstGeom prst="round2DiagRect">
            <a:avLst/>
          </a:prstGeom>
          <a:solidFill>
            <a:srgbClr val="002060"/>
          </a:solidFill>
          <a:ln>
            <a:solidFill>
              <a:schemeClr val="tx1">
                <a:lumMod val="65000"/>
                <a:lumOff val="3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endParaRPr lang="en-US" sz="1400" b="0" cap="none" spc="0">
              <a:ln w="0"/>
              <a:solidFill>
                <a:schemeClr val="accent4">
                  <a:lumMod val="60000"/>
                  <a:lumOff val="40000"/>
                </a:schemeClr>
              </a:solidFill>
              <a:effectLst>
                <a:outerShdw blurRad="38100" dist="19050" dir="2700000" algn="tl" rotWithShape="0">
                  <a:schemeClr val="dk1">
                    <a:alpha val="40000"/>
                  </a:schemeClr>
                </a:outerShdw>
              </a:effectLst>
              <a:latin typeface="+mn-lt"/>
              <a:ea typeface="+mn-ea"/>
              <a:cs typeface="+mn-cs"/>
            </a:endParaRPr>
          </a:p>
        </xdr:txBody>
      </xdr:sp>
      <xdr:sp macro="" textlink="">
        <xdr:nvSpPr>
          <xdr:cNvPr id="9" name="TextBox 8">
            <a:extLst>
              <a:ext uri="{FF2B5EF4-FFF2-40B4-BE49-F238E27FC236}">
                <a16:creationId xmlns:a16="http://schemas.microsoft.com/office/drawing/2014/main" id="{76340430-054D-EB4C-0CB3-C49C11E9D81D}"/>
              </a:ext>
            </a:extLst>
          </xdr:cNvPr>
          <xdr:cNvSpPr txBox="1"/>
        </xdr:nvSpPr>
        <xdr:spPr>
          <a:xfrm>
            <a:off x="2692309" y="1443430"/>
            <a:ext cx="1715420" cy="324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endParaRPr lang="en-US" sz="1200" b="1">
              <a:solidFill>
                <a:schemeClr val="bg1"/>
              </a:solidFill>
              <a:effectLst/>
            </a:endParaRPr>
          </a:p>
        </xdr:txBody>
      </xdr:sp>
    </xdr:grpSp>
    <xdr:clientData/>
  </xdr:twoCellAnchor>
  <xdr:twoCellAnchor>
    <xdr:from>
      <xdr:col>9</xdr:col>
      <xdr:colOff>30480</xdr:colOff>
      <xdr:row>12</xdr:row>
      <xdr:rowOff>38101</xdr:rowOff>
    </xdr:from>
    <xdr:to>
      <xdr:col>14</xdr:col>
      <xdr:colOff>556260</xdr:colOff>
      <xdr:row>26</xdr:row>
      <xdr:rowOff>60959</xdr:rowOff>
    </xdr:to>
    <xdr:grpSp>
      <xdr:nvGrpSpPr>
        <xdr:cNvPr id="70" name="Group 69">
          <a:extLst>
            <a:ext uri="{FF2B5EF4-FFF2-40B4-BE49-F238E27FC236}">
              <a16:creationId xmlns:a16="http://schemas.microsoft.com/office/drawing/2014/main" id="{90DD803E-FA0A-4E0C-A0AD-E4676A979157}"/>
            </a:ext>
          </a:extLst>
        </xdr:cNvPr>
        <xdr:cNvGrpSpPr/>
      </xdr:nvGrpSpPr>
      <xdr:grpSpPr>
        <a:xfrm>
          <a:off x="5516880" y="2232661"/>
          <a:ext cx="3573780" cy="2796538"/>
          <a:chOff x="2652518" y="1335823"/>
          <a:chExt cx="1715420" cy="1100019"/>
        </a:xfrm>
      </xdr:grpSpPr>
      <xdr:sp macro="" textlink="">
        <xdr:nvSpPr>
          <xdr:cNvPr id="71" name="Rectangle: Rounded Corners 70">
            <a:extLst>
              <a:ext uri="{FF2B5EF4-FFF2-40B4-BE49-F238E27FC236}">
                <a16:creationId xmlns:a16="http://schemas.microsoft.com/office/drawing/2014/main" id="{D746E826-7841-F11F-7994-C1D572E269A5}"/>
              </a:ext>
            </a:extLst>
          </xdr:cNvPr>
          <xdr:cNvSpPr/>
        </xdr:nvSpPr>
        <xdr:spPr>
          <a:xfrm>
            <a:off x="2776189" y="1347437"/>
            <a:ext cx="1515403" cy="1088405"/>
          </a:xfrm>
          <a:prstGeom prst="roundRect">
            <a:avLst/>
          </a:prstGeom>
          <a:solidFill>
            <a:schemeClr val="bg1"/>
          </a:solidFill>
          <a:ln>
            <a:solidFill>
              <a:schemeClr val="bg2">
                <a:lumMod val="75000"/>
              </a:schemeClr>
            </a:solidFill>
          </a:ln>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endParaRPr lang="en-US" sz="1400" b="0" cap="none" spc="0">
              <a:ln w="0"/>
              <a:solidFill>
                <a:schemeClr val="accent4">
                  <a:lumMod val="60000"/>
                  <a:lumOff val="40000"/>
                </a:schemeClr>
              </a:solidFill>
              <a:effectLst>
                <a:glow rad="228600">
                  <a:schemeClr val="accent3">
                    <a:satMod val="175000"/>
                    <a:alpha val="40000"/>
                  </a:schemeClr>
                </a:glow>
                <a:outerShdw blurRad="38100" dist="19050" dir="2700000" algn="tl" rotWithShape="0">
                  <a:schemeClr val="dk1">
                    <a:alpha val="40000"/>
                  </a:schemeClr>
                </a:outerShdw>
              </a:effectLst>
              <a:latin typeface="+mn-lt"/>
              <a:ea typeface="+mn-ea"/>
              <a:cs typeface="+mn-cs"/>
            </a:endParaRPr>
          </a:p>
        </xdr:txBody>
      </xdr:sp>
      <xdr:sp macro="" textlink="">
        <xdr:nvSpPr>
          <xdr:cNvPr id="72" name="Rectangle: Diagonal Corners Rounded 71">
            <a:extLst>
              <a:ext uri="{FF2B5EF4-FFF2-40B4-BE49-F238E27FC236}">
                <a16:creationId xmlns:a16="http://schemas.microsoft.com/office/drawing/2014/main" id="{D036AD91-5298-0EAD-95F9-BF2C92017A38}"/>
              </a:ext>
            </a:extLst>
          </xdr:cNvPr>
          <xdr:cNvSpPr/>
        </xdr:nvSpPr>
        <xdr:spPr>
          <a:xfrm>
            <a:off x="2777640" y="1335823"/>
            <a:ext cx="1544909" cy="278781"/>
          </a:xfrm>
          <a:prstGeom prst="round2DiagRect">
            <a:avLst/>
          </a:prstGeom>
          <a:solidFill>
            <a:srgbClr val="002060"/>
          </a:solidFill>
          <a:ln>
            <a:solidFill>
              <a:schemeClr val="tx1">
                <a:lumMod val="65000"/>
                <a:lumOff val="3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endParaRPr lang="en-US" sz="1400" b="0" cap="none" spc="0">
              <a:ln w="0"/>
              <a:solidFill>
                <a:schemeClr val="accent4">
                  <a:lumMod val="60000"/>
                  <a:lumOff val="40000"/>
                </a:schemeClr>
              </a:solidFill>
              <a:effectLst>
                <a:outerShdw blurRad="38100" dist="19050" dir="2700000" algn="tl" rotWithShape="0">
                  <a:schemeClr val="dk1">
                    <a:alpha val="40000"/>
                  </a:schemeClr>
                </a:outerShdw>
              </a:effectLst>
              <a:latin typeface="+mn-lt"/>
              <a:ea typeface="+mn-ea"/>
              <a:cs typeface="+mn-cs"/>
            </a:endParaRPr>
          </a:p>
        </xdr:txBody>
      </xdr:sp>
      <xdr:sp macro="" textlink="">
        <xdr:nvSpPr>
          <xdr:cNvPr id="73" name="TextBox 72">
            <a:extLst>
              <a:ext uri="{FF2B5EF4-FFF2-40B4-BE49-F238E27FC236}">
                <a16:creationId xmlns:a16="http://schemas.microsoft.com/office/drawing/2014/main" id="{789855FE-858A-9F92-0227-0DA2ABB49B13}"/>
              </a:ext>
            </a:extLst>
          </xdr:cNvPr>
          <xdr:cNvSpPr txBox="1"/>
        </xdr:nvSpPr>
        <xdr:spPr>
          <a:xfrm>
            <a:off x="2652518" y="1350513"/>
            <a:ext cx="1715420" cy="324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endParaRPr lang="en-US" sz="1200" b="1">
              <a:solidFill>
                <a:schemeClr val="bg1"/>
              </a:solidFill>
              <a:effectLst/>
            </a:endParaRPr>
          </a:p>
        </xdr:txBody>
      </xdr:sp>
    </xdr:grpSp>
    <xdr:clientData/>
  </xdr:twoCellAnchor>
  <xdr:twoCellAnchor>
    <xdr:from>
      <xdr:col>3</xdr:col>
      <xdr:colOff>350520</xdr:colOff>
      <xdr:row>12</xdr:row>
      <xdr:rowOff>38100</xdr:rowOff>
    </xdr:from>
    <xdr:to>
      <xdr:col>9</xdr:col>
      <xdr:colOff>266700</xdr:colOff>
      <xdr:row>26</xdr:row>
      <xdr:rowOff>60960</xdr:rowOff>
    </xdr:to>
    <xdr:grpSp>
      <xdr:nvGrpSpPr>
        <xdr:cNvPr id="61" name="Group 60">
          <a:extLst>
            <a:ext uri="{FF2B5EF4-FFF2-40B4-BE49-F238E27FC236}">
              <a16:creationId xmlns:a16="http://schemas.microsoft.com/office/drawing/2014/main" id="{5165E3D8-F721-4253-A01C-C0D884270C61}"/>
            </a:ext>
          </a:extLst>
        </xdr:cNvPr>
        <xdr:cNvGrpSpPr/>
      </xdr:nvGrpSpPr>
      <xdr:grpSpPr>
        <a:xfrm>
          <a:off x="2179320" y="2232660"/>
          <a:ext cx="3573780" cy="2796540"/>
          <a:chOff x="2652518" y="1335823"/>
          <a:chExt cx="1715420" cy="1100020"/>
        </a:xfrm>
      </xdr:grpSpPr>
      <xdr:sp macro="" textlink="">
        <xdr:nvSpPr>
          <xdr:cNvPr id="62" name="Rectangle: Rounded Corners 61">
            <a:extLst>
              <a:ext uri="{FF2B5EF4-FFF2-40B4-BE49-F238E27FC236}">
                <a16:creationId xmlns:a16="http://schemas.microsoft.com/office/drawing/2014/main" id="{AC232E41-ADF7-BA41-A7E2-DB33C91EA5A1}"/>
              </a:ext>
            </a:extLst>
          </xdr:cNvPr>
          <xdr:cNvSpPr/>
        </xdr:nvSpPr>
        <xdr:spPr>
          <a:xfrm>
            <a:off x="2776189" y="1347438"/>
            <a:ext cx="1515403" cy="1088405"/>
          </a:xfrm>
          <a:prstGeom prst="roundRect">
            <a:avLst/>
          </a:prstGeom>
          <a:solidFill>
            <a:schemeClr val="bg1"/>
          </a:solidFill>
          <a:ln>
            <a:solidFill>
              <a:schemeClr val="bg2">
                <a:lumMod val="75000"/>
              </a:schemeClr>
            </a:solidFill>
          </a:ln>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endParaRPr lang="en-US" sz="1400" b="0" cap="none" spc="0">
              <a:ln w="0"/>
              <a:solidFill>
                <a:schemeClr val="accent4">
                  <a:lumMod val="60000"/>
                  <a:lumOff val="40000"/>
                </a:schemeClr>
              </a:solidFill>
              <a:effectLst>
                <a:glow rad="228600">
                  <a:schemeClr val="accent3">
                    <a:satMod val="175000"/>
                    <a:alpha val="40000"/>
                  </a:schemeClr>
                </a:glow>
                <a:outerShdw blurRad="38100" dist="19050" dir="2700000" algn="tl" rotWithShape="0">
                  <a:schemeClr val="dk1">
                    <a:alpha val="40000"/>
                  </a:schemeClr>
                </a:outerShdw>
              </a:effectLst>
              <a:latin typeface="+mn-lt"/>
              <a:ea typeface="+mn-ea"/>
              <a:cs typeface="+mn-cs"/>
            </a:endParaRPr>
          </a:p>
        </xdr:txBody>
      </xdr:sp>
      <xdr:sp macro="" textlink="">
        <xdr:nvSpPr>
          <xdr:cNvPr id="63" name="Rectangle: Diagonal Corners Rounded 62">
            <a:extLst>
              <a:ext uri="{FF2B5EF4-FFF2-40B4-BE49-F238E27FC236}">
                <a16:creationId xmlns:a16="http://schemas.microsoft.com/office/drawing/2014/main" id="{427A2618-DF78-91E7-D28F-52AFF568AA1B}"/>
              </a:ext>
            </a:extLst>
          </xdr:cNvPr>
          <xdr:cNvSpPr/>
        </xdr:nvSpPr>
        <xdr:spPr>
          <a:xfrm>
            <a:off x="2777640" y="1335823"/>
            <a:ext cx="1544909" cy="278781"/>
          </a:xfrm>
          <a:prstGeom prst="round2DiagRect">
            <a:avLst/>
          </a:prstGeom>
          <a:solidFill>
            <a:srgbClr val="002060"/>
          </a:solidFill>
          <a:ln>
            <a:solidFill>
              <a:schemeClr val="tx1">
                <a:lumMod val="65000"/>
                <a:lumOff val="3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endParaRPr lang="en-US" sz="1400" b="0" cap="none" spc="0">
              <a:ln w="0"/>
              <a:solidFill>
                <a:schemeClr val="accent4">
                  <a:lumMod val="60000"/>
                  <a:lumOff val="40000"/>
                </a:schemeClr>
              </a:solidFill>
              <a:effectLst>
                <a:outerShdw blurRad="38100" dist="19050" dir="2700000" algn="tl" rotWithShape="0">
                  <a:schemeClr val="dk1">
                    <a:alpha val="40000"/>
                  </a:schemeClr>
                </a:outerShdw>
              </a:effectLst>
              <a:latin typeface="+mn-lt"/>
              <a:ea typeface="+mn-ea"/>
              <a:cs typeface="+mn-cs"/>
            </a:endParaRPr>
          </a:p>
        </xdr:txBody>
      </xdr:sp>
      <xdr:sp macro="" textlink="">
        <xdr:nvSpPr>
          <xdr:cNvPr id="64" name="TextBox 63">
            <a:extLst>
              <a:ext uri="{FF2B5EF4-FFF2-40B4-BE49-F238E27FC236}">
                <a16:creationId xmlns:a16="http://schemas.microsoft.com/office/drawing/2014/main" id="{6453FDC3-CD34-2A4F-B688-2B1B92E63A0F}"/>
              </a:ext>
            </a:extLst>
          </xdr:cNvPr>
          <xdr:cNvSpPr txBox="1"/>
        </xdr:nvSpPr>
        <xdr:spPr>
          <a:xfrm>
            <a:off x="2652518" y="1350513"/>
            <a:ext cx="1715420" cy="324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endParaRPr lang="en-US" sz="1200" b="1">
              <a:solidFill>
                <a:schemeClr val="bg1"/>
              </a:solidFill>
              <a:effectLst/>
            </a:endParaRPr>
          </a:p>
        </xdr:txBody>
      </xdr:sp>
    </xdr:grpSp>
    <xdr:clientData/>
  </xdr:twoCellAnchor>
  <xdr:twoCellAnchor>
    <xdr:from>
      <xdr:col>4</xdr:col>
      <xdr:colOff>0</xdr:colOff>
      <xdr:row>0</xdr:row>
      <xdr:rowOff>91440</xdr:rowOff>
    </xdr:from>
    <xdr:to>
      <xdr:col>26</xdr:col>
      <xdr:colOff>114300</xdr:colOff>
      <xdr:row>2</xdr:row>
      <xdr:rowOff>160020</xdr:rowOff>
    </xdr:to>
    <xdr:sp macro="" textlink="">
      <xdr:nvSpPr>
        <xdr:cNvPr id="2" name="Rectangle: Rounded Corners 1">
          <a:extLst>
            <a:ext uri="{FF2B5EF4-FFF2-40B4-BE49-F238E27FC236}">
              <a16:creationId xmlns:a16="http://schemas.microsoft.com/office/drawing/2014/main" id="{97561D4A-1C73-DB0E-131E-5E8E38E61A60}"/>
            </a:ext>
          </a:extLst>
        </xdr:cNvPr>
        <xdr:cNvSpPr/>
      </xdr:nvSpPr>
      <xdr:spPr>
        <a:xfrm>
          <a:off x="2438400" y="91440"/>
          <a:ext cx="13525500" cy="434340"/>
        </a:xfrm>
        <a:prstGeom prst="round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t>TASK COMPLETION DASHBOARD</a:t>
          </a:r>
        </a:p>
      </xdr:txBody>
    </xdr:sp>
    <xdr:clientData/>
  </xdr:twoCellAnchor>
  <xdr:twoCellAnchor>
    <xdr:from>
      <xdr:col>4</xdr:col>
      <xdr:colOff>80435</xdr:colOff>
      <xdr:row>3</xdr:row>
      <xdr:rowOff>167640</xdr:rowOff>
    </xdr:from>
    <xdr:to>
      <xdr:col>7</xdr:col>
      <xdr:colOff>188406</xdr:colOff>
      <xdr:row>10</xdr:row>
      <xdr:rowOff>106679</xdr:rowOff>
    </xdr:to>
    <xdr:grpSp>
      <xdr:nvGrpSpPr>
        <xdr:cNvPr id="11" name="Group 10">
          <a:extLst>
            <a:ext uri="{FF2B5EF4-FFF2-40B4-BE49-F238E27FC236}">
              <a16:creationId xmlns:a16="http://schemas.microsoft.com/office/drawing/2014/main" id="{2F200DEA-3F81-473B-AC4C-6440C4AFABEC}"/>
            </a:ext>
          </a:extLst>
        </xdr:cNvPr>
        <xdr:cNvGrpSpPr/>
      </xdr:nvGrpSpPr>
      <xdr:grpSpPr>
        <a:xfrm>
          <a:off x="2518835" y="716280"/>
          <a:ext cx="1936771" cy="1219199"/>
          <a:chOff x="2693013" y="1322683"/>
          <a:chExt cx="1715420" cy="1113160"/>
        </a:xfrm>
      </xdr:grpSpPr>
      <xdr:sp macro="" textlink="">
        <xdr:nvSpPr>
          <xdr:cNvPr id="12" name="Rectangle: Rounded Corners 11">
            <a:extLst>
              <a:ext uri="{FF2B5EF4-FFF2-40B4-BE49-F238E27FC236}">
                <a16:creationId xmlns:a16="http://schemas.microsoft.com/office/drawing/2014/main" id="{71EED5EA-C1BF-403D-DACE-881E61D158CC}"/>
              </a:ext>
            </a:extLst>
          </xdr:cNvPr>
          <xdr:cNvSpPr/>
        </xdr:nvSpPr>
        <xdr:spPr>
          <a:xfrm>
            <a:off x="2776189" y="1347438"/>
            <a:ext cx="1515403" cy="1088405"/>
          </a:xfrm>
          <a:prstGeom prst="roundRect">
            <a:avLst/>
          </a:prstGeom>
          <a:solidFill>
            <a:schemeClr val="bg1"/>
          </a:solidFill>
          <a:ln>
            <a:solidFill>
              <a:schemeClr val="bg2">
                <a:lumMod val="75000"/>
              </a:schemeClr>
            </a:solidFill>
          </a:ln>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endParaRPr lang="en-US" sz="1400" b="0" cap="none" spc="0">
              <a:ln w="0"/>
              <a:solidFill>
                <a:schemeClr val="accent4">
                  <a:lumMod val="60000"/>
                  <a:lumOff val="40000"/>
                </a:schemeClr>
              </a:solidFill>
              <a:effectLst>
                <a:glow rad="228600">
                  <a:schemeClr val="accent3">
                    <a:satMod val="175000"/>
                    <a:alpha val="40000"/>
                  </a:schemeClr>
                </a:glow>
                <a:outerShdw blurRad="38100" dist="19050" dir="2700000" algn="tl" rotWithShape="0">
                  <a:schemeClr val="dk1">
                    <a:alpha val="40000"/>
                  </a:schemeClr>
                </a:outerShdw>
              </a:effectLst>
              <a:latin typeface="+mn-lt"/>
              <a:ea typeface="+mn-ea"/>
              <a:cs typeface="+mn-cs"/>
            </a:endParaRPr>
          </a:p>
        </xdr:txBody>
      </xdr:sp>
      <xdr:sp macro="" textlink="">
        <xdr:nvSpPr>
          <xdr:cNvPr id="13" name="Rectangle: Diagonal Corners Rounded 12">
            <a:extLst>
              <a:ext uri="{FF2B5EF4-FFF2-40B4-BE49-F238E27FC236}">
                <a16:creationId xmlns:a16="http://schemas.microsoft.com/office/drawing/2014/main" id="{DAF51DE3-B102-C021-5293-427975E7361E}"/>
              </a:ext>
            </a:extLst>
          </xdr:cNvPr>
          <xdr:cNvSpPr/>
        </xdr:nvSpPr>
        <xdr:spPr>
          <a:xfrm>
            <a:off x="2777640" y="1335823"/>
            <a:ext cx="1544909" cy="278781"/>
          </a:xfrm>
          <a:prstGeom prst="round2DiagRect">
            <a:avLst/>
          </a:prstGeom>
          <a:solidFill>
            <a:srgbClr val="002060"/>
          </a:solidFill>
          <a:ln>
            <a:solidFill>
              <a:schemeClr val="tx1">
                <a:lumMod val="65000"/>
                <a:lumOff val="3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endParaRPr lang="en-US" sz="1400" b="0" cap="none" spc="0">
              <a:ln w="0"/>
              <a:solidFill>
                <a:schemeClr val="accent4">
                  <a:lumMod val="60000"/>
                  <a:lumOff val="40000"/>
                </a:schemeClr>
              </a:solidFill>
              <a:effectLst>
                <a:outerShdw blurRad="38100" dist="19050" dir="2700000" algn="tl" rotWithShape="0">
                  <a:schemeClr val="dk1">
                    <a:alpha val="40000"/>
                  </a:schemeClr>
                </a:outerShdw>
              </a:effectLst>
              <a:latin typeface="+mn-lt"/>
              <a:ea typeface="+mn-ea"/>
              <a:cs typeface="+mn-cs"/>
            </a:endParaRPr>
          </a:p>
        </xdr:txBody>
      </xdr:sp>
      <xdr:sp macro="" textlink="">
        <xdr:nvSpPr>
          <xdr:cNvPr id="14" name="TextBox 13">
            <a:extLst>
              <a:ext uri="{FF2B5EF4-FFF2-40B4-BE49-F238E27FC236}">
                <a16:creationId xmlns:a16="http://schemas.microsoft.com/office/drawing/2014/main" id="{9607F947-44D9-5360-B6D9-88C32179A185}"/>
              </a:ext>
            </a:extLst>
          </xdr:cNvPr>
          <xdr:cNvSpPr txBox="1"/>
        </xdr:nvSpPr>
        <xdr:spPr>
          <a:xfrm>
            <a:off x="2693013" y="1322683"/>
            <a:ext cx="1715420" cy="324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solidFill>
                  <a:schemeClr val="bg2">
                    <a:lumMod val="90000"/>
                  </a:schemeClr>
                </a:solidFill>
                <a:effectLst/>
              </a:rPr>
              <a:t>Total</a:t>
            </a:r>
            <a:r>
              <a:rPr lang="en-US" sz="1400" b="1" baseline="0">
                <a:solidFill>
                  <a:schemeClr val="bg2">
                    <a:lumMod val="90000"/>
                  </a:schemeClr>
                </a:solidFill>
                <a:effectLst/>
              </a:rPr>
              <a:t>  Students</a:t>
            </a:r>
            <a:endParaRPr lang="en-US" sz="1400" b="1">
              <a:solidFill>
                <a:schemeClr val="bg2">
                  <a:lumMod val="90000"/>
                </a:schemeClr>
              </a:solidFill>
              <a:effectLst/>
            </a:endParaRPr>
          </a:p>
        </xdr:txBody>
      </xdr:sp>
    </xdr:grpSp>
    <xdr:clientData/>
  </xdr:twoCellAnchor>
  <xdr:twoCellAnchor>
    <xdr:from>
      <xdr:col>4</xdr:col>
      <xdr:colOff>251460</xdr:colOff>
      <xdr:row>6</xdr:row>
      <xdr:rowOff>114300</xdr:rowOff>
    </xdr:from>
    <xdr:to>
      <xdr:col>5</xdr:col>
      <xdr:colOff>518160</xdr:colOff>
      <xdr:row>9</xdr:row>
      <xdr:rowOff>68580</xdr:rowOff>
    </xdr:to>
    <xdr:sp macro="" textlink="dashboard!B14">
      <xdr:nvSpPr>
        <xdr:cNvPr id="16" name="TextBox 15">
          <a:extLst>
            <a:ext uri="{FF2B5EF4-FFF2-40B4-BE49-F238E27FC236}">
              <a16:creationId xmlns:a16="http://schemas.microsoft.com/office/drawing/2014/main" id="{679E94AD-5EED-E611-6E45-151F68C70F66}"/>
            </a:ext>
          </a:extLst>
        </xdr:cNvPr>
        <xdr:cNvSpPr txBox="1"/>
      </xdr:nvSpPr>
      <xdr:spPr>
        <a:xfrm>
          <a:off x="2689860" y="1211580"/>
          <a:ext cx="87630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4635866-8740-49ED-BC4A-5DD59478D508}" type="TxLink">
            <a:rPr lang="en-US" sz="2400" b="0" i="0" u="none" strike="noStrike">
              <a:solidFill>
                <a:srgbClr val="000000"/>
              </a:solidFill>
              <a:latin typeface="Calibri"/>
              <a:ea typeface="Calibri"/>
              <a:cs typeface="Calibri"/>
            </a:rPr>
            <a:pPr/>
            <a:t>100</a:t>
          </a:fld>
          <a:endParaRPr lang="en-IN" sz="2400"/>
        </a:p>
      </xdr:txBody>
    </xdr:sp>
    <xdr:clientData/>
  </xdr:twoCellAnchor>
  <xdr:twoCellAnchor editAs="oneCell">
    <xdr:from>
      <xdr:col>5</xdr:col>
      <xdr:colOff>487680</xdr:colOff>
      <xdr:row>6</xdr:row>
      <xdr:rowOff>22860</xdr:rowOff>
    </xdr:from>
    <xdr:to>
      <xdr:col>6</xdr:col>
      <xdr:colOff>572239</xdr:colOff>
      <xdr:row>9</xdr:row>
      <xdr:rowOff>91491</xdr:rowOff>
    </xdr:to>
    <xdr:pic>
      <xdr:nvPicPr>
        <xdr:cNvPr id="17" name="Picture 16">
          <a:extLst>
            <a:ext uri="{FF2B5EF4-FFF2-40B4-BE49-F238E27FC236}">
              <a16:creationId xmlns:a16="http://schemas.microsoft.com/office/drawing/2014/main" id="{66EC0EBD-6570-4801-B071-D2370348A8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35680" y="1120140"/>
          <a:ext cx="694159" cy="617271"/>
        </a:xfrm>
        <a:prstGeom prst="rect">
          <a:avLst/>
        </a:prstGeom>
      </xdr:spPr>
    </xdr:pic>
    <xdr:clientData/>
  </xdr:twoCellAnchor>
  <xdr:twoCellAnchor>
    <xdr:from>
      <xdr:col>8</xdr:col>
      <xdr:colOff>4235</xdr:colOff>
      <xdr:row>3</xdr:row>
      <xdr:rowOff>182032</xdr:rowOff>
    </xdr:from>
    <xdr:to>
      <xdr:col>11</xdr:col>
      <xdr:colOff>112206</xdr:colOff>
      <xdr:row>10</xdr:row>
      <xdr:rowOff>106680</xdr:rowOff>
    </xdr:to>
    <xdr:grpSp>
      <xdr:nvGrpSpPr>
        <xdr:cNvPr id="29" name="Group 28">
          <a:extLst>
            <a:ext uri="{FF2B5EF4-FFF2-40B4-BE49-F238E27FC236}">
              <a16:creationId xmlns:a16="http://schemas.microsoft.com/office/drawing/2014/main" id="{4A49300A-81E0-225A-FA7F-386C32E39F93}"/>
            </a:ext>
          </a:extLst>
        </xdr:cNvPr>
        <xdr:cNvGrpSpPr/>
      </xdr:nvGrpSpPr>
      <xdr:grpSpPr>
        <a:xfrm>
          <a:off x="4881035" y="730672"/>
          <a:ext cx="1936771" cy="1204808"/>
          <a:chOff x="2652518" y="1335823"/>
          <a:chExt cx="1715420" cy="1100020"/>
        </a:xfrm>
      </xdr:grpSpPr>
      <xdr:sp macro="" textlink="">
        <xdr:nvSpPr>
          <xdr:cNvPr id="30" name="Rectangle: Rounded Corners 29">
            <a:extLst>
              <a:ext uri="{FF2B5EF4-FFF2-40B4-BE49-F238E27FC236}">
                <a16:creationId xmlns:a16="http://schemas.microsoft.com/office/drawing/2014/main" id="{FA4BAEEC-0F7E-B8AA-AD7E-51BE5E798D4A}"/>
              </a:ext>
            </a:extLst>
          </xdr:cNvPr>
          <xdr:cNvSpPr/>
        </xdr:nvSpPr>
        <xdr:spPr>
          <a:xfrm>
            <a:off x="2776189" y="1347438"/>
            <a:ext cx="1515403" cy="1088405"/>
          </a:xfrm>
          <a:prstGeom prst="roundRect">
            <a:avLst/>
          </a:prstGeom>
          <a:solidFill>
            <a:schemeClr val="bg1"/>
          </a:solidFill>
          <a:ln>
            <a:solidFill>
              <a:schemeClr val="bg2">
                <a:lumMod val="75000"/>
              </a:schemeClr>
            </a:solidFill>
          </a:ln>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endParaRPr lang="en-US" sz="1400" b="0" cap="none" spc="0">
              <a:ln w="0"/>
              <a:solidFill>
                <a:schemeClr val="accent4">
                  <a:lumMod val="60000"/>
                  <a:lumOff val="40000"/>
                </a:schemeClr>
              </a:solidFill>
              <a:effectLst>
                <a:glow rad="228600">
                  <a:schemeClr val="accent3">
                    <a:satMod val="175000"/>
                    <a:alpha val="40000"/>
                  </a:schemeClr>
                </a:glow>
                <a:outerShdw blurRad="38100" dist="19050" dir="2700000" algn="tl" rotWithShape="0">
                  <a:schemeClr val="dk1">
                    <a:alpha val="40000"/>
                  </a:schemeClr>
                </a:outerShdw>
              </a:effectLst>
              <a:latin typeface="+mn-lt"/>
              <a:ea typeface="+mn-ea"/>
              <a:cs typeface="+mn-cs"/>
            </a:endParaRPr>
          </a:p>
        </xdr:txBody>
      </xdr:sp>
      <xdr:sp macro="" textlink="">
        <xdr:nvSpPr>
          <xdr:cNvPr id="31" name="Rectangle: Diagonal Corners Rounded 30">
            <a:extLst>
              <a:ext uri="{FF2B5EF4-FFF2-40B4-BE49-F238E27FC236}">
                <a16:creationId xmlns:a16="http://schemas.microsoft.com/office/drawing/2014/main" id="{015D5D02-1DA8-15C4-FB96-8A45718513FA}"/>
              </a:ext>
            </a:extLst>
          </xdr:cNvPr>
          <xdr:cNvSpPr/>
        </xdr:nvSpPr>
        <xdr:spPr>
          <a:xfrm>
            <a:off x="2777640" y="1335823"/>
            <a:ext cx="1544909" cy="278781"/>
          </a:xfrm>
          <a:prstGeom prst="round2DiagRect">
            <a:avLst/>
          </a:prstGeom>
          <a:solidFill>
            <a:srgbClr val="002060"/>
          </a:solidFill>
          <a:ln>
            <a:solidFill>
              <a:schemeClr val="tx1">
                <a:lumMod val="65000"/>
                <a:lumOff val="3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endParaRPr lang="en-US" sz="1400" b="0" cap="none" spc="0">
              <a:ln w="0"/>
              <a:solidFill>
                <a:schemeClr val="accent4">
                  <a:lumMod val="60000"/>
                  <a:lumOff val="40000"/>
                </a:schemeClr>
              </a:solidFill>
              <a:effectLst>
                <a:outerShdw blurRad="38100" dist="19050" dir="2700000" algn="tl" rotWithShape="0">
                  <a:schemeClr val="dk1">
                    <a:alpha val="40000"/>
                  </a:schemeClr>
                </a:outerShdw>
              </a:effectLst>
              <a:latin typeface="+mn-lt"/>
              <a:ea typeface="+mn-ea"/>
              <a:cs typeface="+mn-cs"/>
            </a:endParaRPr>
          </a:p>
        </xdr:txBody>
      </xdr:sp>
      <xdr:sp macro="" textlink="">
        <xdr:nvSpPr>
          <xdr:cNvPr id="32" name="TextBox 31">
            <a:extLst>
              <a:ext uri="{FF2B5EF4-FFF2-40B4-BE49-F238E27FC236}">
                <a16:creationId xmlns:a16="http://schemas.microsoft.com/office/drawing/2014/main" id="{22D07006-01DA-019A-17DF-2FCAC0945427}"/>
              </a:ext>
            </a:extLst>
          </xdr:cNvPr>
          <xdr:cNvSpPr txBox="1"/>
        </xdr:nvSpPr>
        <xdr:spPr>
          <a:xfrm>
            <a:off x="2652518" y="1350513"/>
            <a:ext cx="1715420" cy="324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b="1">
                <a:solidFill>
                  <a:schemeClr val="bg1"/>
                </a:solidFill>
                <a:effectLst/>
              </a:rPr>
              <a:t>Completed</a:t>
            </a:r>
            <a:r>
              <a:rPr lang="en-US" sz="1200" b="1" baseline="0">
                <a:solidFill>
                  <a:schemeClr val="bg1"/>
                </a:solidFill>
                <a:effectLst/>
              </a:rPr>
              <a:t> %</a:t>
            </a:r>
            <a:endParaRPr lang="en-US" sz="1200" b="1">
              <a:solidFill>
                <a:schemeClr val="bg1"/>
              </a:solidFill>
              <a:effectLst/>
            </a:endParaRPr>
          </a:p>
        </xdr:txBody>
      </xdr:sp>
    </xdr:grpSp>
    <xdr:clientData/>
  </xdr:twoCellAnchor>
  <xdr:twoCellAnchor>
    <xdr:from>
      <xdr:col>8</xdr:col>
      <xdr:colOff>83820</xdr:colOff>
      <xdr:row>6</xdr:row>
      <xdr:rowOff>60960</xdr:rowOff>
    </xdr:from>
    <xdr:to>
      <xdr:col>10</xdr:col>
      <xdr:colOff>205740</xdr:colOff>
      <xdr:row>9</xdr:row>
      <xdr:rowOff>167640</xdr:rowOff>
    </xdr:to>
    <xdr:sp macro="" textlink="dashboard!F6">
      <xdr:nvSpPr>
        <xdr:cNvPr id="40" name="Oval 39">
          <a:extLst>
            <a:ext uri="{FF2B5EF4-FFF2-40B4-BE49-F238E27FC236}">
              <a16:creationId xmlns:a16="http://schemas.microsoft.com/office/drawing/2014/main" id="{92D38865-EC0C-CA13-2497-6F35A86D8AD5}"/>
            </a:ext>
          </a:extLst>
        </xdr:cNvPr>
        <xdr:cNvSpPr/>
      </xdr:nvSpPr>
      <xdr:spPr>
        <a:xfrm>
          <a:off x="4960620" y="1158240"/>
          <a:ext cx="1341120" cy="655320"/>
        </a:xfrm>
        <a:prstGeom prst="ellipse">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35F5CFD6-838B-427C-AB42-ABB3BC928EF8}" type="TxLink">
            <a:rPr lang="en-US" sz="2400" b="0" i="0" u="none" strike="noStrike">
              <a:solidFill>
                <a:schemeClr val="tx1"/>
              </a:solidFill>
              <a:latin typeface="Calibri"/>
              <a:ea typeface="Calibri"/>
              <a:cs typeface="Calibri"/>
            </a:rPr>
            <a:pPr algn="l"/>
            <a:t>24%</a:t>
          </a:fld>
          <a:endParaRPr lang="en-IN" sz="2400">
            <a:solidFill>
              <a:schemeClr val="tx1"/>
            </a:solidFill>
          </a:endParaRPr>
        </a:p>
      </xdr:txBody>
    </xdr:sp>
    <xdr:clientData/>
  </xdr:twoCellAnchor>
  <xdr:twoCellAnchor>
    <xdr:from>
      <xdr:col>11</xdr:col>
      <xdr:colOff>579120</xdr:colOff>
      <xdr:row>4</xdr:row>
      <xdr:rowOff>30480</xdr:rowOff>
    </xdr:from>
    <xdr:to>
      <xdr:col>15</xdr:col>
      <xdr:colOff>77491</xdr:colOff>
      <xdr:row>10</xdr:row>
      <xdr:rowOff>138008</xdr:rowOff>
    </xdr:to>
    <xdr:grpSp>
      <xdr:nvGrpSpPr>
        <xdr:cNvPr id="43" name="Group 42">
          <a:extLst>
            <a:ext uri="{FF2B5EF4-FFF2-40B4-BE49-F238E27FC236}">
              <a16:creationId xmlns:a16="http://schemas.microsoft.com/office/drawing/2014/main" id="{64A8E0C3-A192-4F7F-8343-4C9376C3FA8A}"/>
            </a:ext>
          </a:extLst>
        </xdr:cNvPr>
        <xdr:cNvGrpSpPr/>
      </xdr:nvGrpSpPr>
      <xdr:grpSpPr>
        <a:xfrm>
          <a:off x="7284720" y="762000"/>
          <a:ext cx="1936771" cy="1204808"/>
          <a:chOff x="2652518" y="1335823"/>
          <a:chExt cx="1715420" cy="1100020"/>
        </a:xfrm>
      </xdr:grpSpPr>
      <xdr:sp macro="" textlink="">
        <xdr:nvSpPr>
          <xdr:cNvPr id="44" name="Rectangle: Rounded Corners 43">
            <a:extLst>
              <a:ext uri="{FF2B5EF4-FFF2-40B4-BE49-F238E27FC236}">
                <a16:creationId xmlns:a16="http://schemas.microsoft.com/office/drawing/2014/main" id="{3349FAC4-C7EF-D2A2-D66E-55C546301D08}"/>
              </a:ext>
            </a:extLst>
          </xdr:cNvPr>
          <xdr:cNvSpPr/>
        </xdr:nvSpPr>
        <xdr:spPr>
          <a:xfrm>
            <a:off x="2776189" y="1347438"/>
            <a:ext cx="1515403" cy="1088405"/>
          </a:xfrm>
          <a:prstGeom prst="roundRect">
            <a:avLst/>
          </a:prstGeom>
          <a:solidFill>
            <a:schemeClr val="bg1"/>
          </a:solidFill>
          <a:ln>
            <a:solidFill>
              <a:schemeClr val="bg2">
                <a:lumMod val="75000"/>
              </a:schemeClr>
            </a:solidFill>
          </a:ln>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endParaRPr lang="en-US" sz="1400" b="0" cap="none" spc="0">
              <a:ln w="0"/>
              <a:solidFill>
                <a:schemeClr val="accent4">
                  <a:lumMod val="60000"/>
                  <a:lumOff val="40000"/>
                </a:schemeClr>
              </a:solidFill>
              <a:effectLst>
                <a:glow rad="228600">
                  <a:schemeClr val="accent3">
                    <a:satMod val="175000"/>
                    <a:alpha val="40000"/>
                  </a:schemeClr>
                </a:glow>
                <a:outerShdw blurRad="38100" dist="19050" dir="2700000" algn="tl" rotWithShape="0">
                  <a:schemeClr val="dk1">
                    <a:alpha val="40000"/>
                  </a:schemeClr>
                </a:outerShdw>
              </a:effectLst>
              <a:latin typeface="+mn-lt"/>
              <a:ea typeface="+mn-ea"/>
              <a:cs typeface="+mn-cs"/>
            </a:endParaRPr>
          </a:p>
        </xdr:txBody>
      </xdr:sp>
      <xdr:sp macro="" textlink="">
        <xdr:nvSpPr>
          <xdr:cNvPr id="45" name="Rectangle: Diagonal Corners Rounded 44">
            <a:extLst>
              <a:ext uri="{FF2B5EF4-FFF2-40B4-BE49-F238E27FC236}">
                <a16:creationId xmlns:a16="http://schemas.microsoft.com/office/drawing/2014/main" id="{EE8F13CA-BC29-FB5E-9A29-75E646BCCDC3}"/>
              </a:ext>
            </a:extLst>
          </xdr:cNvPr>
          <xdr:cNvSpPr/>
        </xdr:nvSpPr>
        <xdr:spPr>
          <a:xfrm>
            <a:off x="2777640" y="1335823"/>
            <a:ext cx="1544909" cy="278781"/>
          </a:xfrm>
          <a:prstGeom prst="round2DiagRect">
            <a:avLst/>
          </a:prstGeom>
          <a:solidFill>
            <a:srgbClr val="002060"/>
          </a:solidFill>
          <a:ln>
            <a:solidFill>
              <a:schemeClr val="tx1">
                <a:lumMod val="65000"/>
                <a:lumOff val="3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endParaRPr lang="en-US" sz="1400" b="0" cap="none" spc="0">
              <a:ln w="0"/>
              <a:solidFill>
                <a:schemeClr val="accent4">
                  <a:lumMod val="60000"/>
                  <a:lumOff val="40000"/>
                </a:schemeClr>
              </a:solidFill>
              <a:effectLst>
                <a:outerShdw blurRad="38100" dist="19050" dir="2700000" algn="tl" rotWithShape="0">
                  <a:schemeClr val="dk1">
                    <a:alpha val="40000"/>
                  </a:schemeClr>
                </a:outerShdw>
              </a:effectLst>
              <a:latin typeface="+mn-lt"/>
              <a:ea typeface="+mn-ea"/>
              <a:cs typeface="+mn-cs"/>
            </a:endParaRPr>
          </a:p>
        </xdr:txBody>
      </xdr:sp>
      <xdr:sp macro="" textlink="">
        <xdr:nvSpPr>
          <xdr:cNvPr id="46" name="TextBox 45">
            <a:extLst>
              <a:ext uri="{FF2B5EF4-FFF2-40B4-BE49-F238E27FC236}">
                <a16:creationId xmlns:a16="http://schemas.microsoft.com/office/drawing/2014/main" id="{3DD8B6C6-4534-D5A5-5786-FCA656002BE6}"/>
              </a:ext>
            </a:extLst>
          </xdr:cNvPr>
          <xdr:cNvSpPr txBox="1"/>
        </xdr:nvSpPr>
        <xdr:spPr>
          <a:xfrm>
            <a:off x="2652518" y="1350513"/>
            <a:ext cx="1715420" cy="324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b="1" baseline="0">
                <a:solidFill>
                  <a:schemeClr val="bg1"/>
                </a:solidFill>
                <a:effectLst/>
              </a:rPr>
              <a:t>In Progress %</a:t>
            </a:r>
            <a:endParaRPr lang="en-US" sz="1200" b="1">
              <a:solidFill>
                <a:schemeClr val="bg1"/>
              </a:solidFill>
              <a:effectLst/>
            </a:endParaRPr>
          </a:p>
        </xdr:txBody>
      </xdr:sp>
    </xdr:grpSp>
    <xdr:clientData/>
  </xdr:twoCellAnchor>
  <xdr:twoCellAnchor>
    <xdr:from>
      <xdr:col>15</xdr:col>
      <xdr:colOff>571499</xdr:colOff>
      <xdr:row>4</xdr:row>
      <xdr:rowOff>7620</xdr:rowOff>
    </xdr:from>
    <xdr:to>
      <xdr:col>19</xdr:col>
      <xdr:colOff>69870</xdr:colOff>
      <xdr:row>10</xdr:row>
      <xdr:rowOff>115148</xdr:rowOff>
    </xdr:to>
    <xdr:grpSp>
      <xdr:nvGrpSpPr>
        <xdr:cNvPr id="47" name="Group 46">
          <a:extLst>
            <a:ext uri="{FF2B5EF4-FFF2-40B4-BE49-F238E27FC236}">
              <a16:creationId xmlns:a16="http://schemas.microsoft.com/office/drawing/2014/main" id="{36F7BB5A-A203-4203-B32D-C0FCBA9D357F}"/>
            </a:ext>
          </a:extLst>
        </xdr:cNvPr>
        <xdr:cNvGrpSpPr/>
      </xdr:nvGrpSpPr>
      <xdr:grpSpPr>
        <a:xfrm>
          <a:off x="9715499" y="739140"/>
          <a:ext cx="1936771" cy="1204808"/>
          <a:chOff x="2639019" y="1335823"/>
          <a:chExt cx="1715420" cy="1100020"/>
        </a:xfrm>
      </xdr:grpSpPr>
      <xdr:sp macro="" textlink="">
        <xdr:nvSpPr>
          <xdr:cNvPr id="48" name="Rectangle: Rounded Corners 47">
            <a:extLst>
              <a:ext uri="{FF2B5EF4-FFF2-40B4-BE49-F238E27FC236}">
                <a16:creationId xmlns:a16="http://schemas.microsoft.com/office/drawing/2014/main" id="{57FA0774-F19E-2491-7687-9221106B96D7}"/>
              </a:ext>
            </a:extLst>
          </xdr:cNvPr>
          <xdr:cNvSpPr/>
        </xdr:nvSpPr>
        <xdr:spPr>
          <a:xfrm>
            <a:off x="2776189" y="1347438"/>
            <a:ext cx="1515403" cy="1088405"/>
          </a:xfrm>
          <a:prstGeom prst="roundRect">
            <a:avLst/>
          </a:prstGeom>
          <a:solidFill>
            <a:schemeClr val="bg1"/>
          </a:solidFill>
          <a:ln>
            <a:solidFill>
              <a:schemeClr val="bg2">
                <a:lumMod val="75000"/>
              </a:schemeClr>
            </a:solidFill>
          </a:ln>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endParaRPr lang="en-US" sz="1400" b="0" cap="none" spc="0">
              <a:ln w="0"/>
              <a:solidFill>
                <a:schemeClr val="accent4">
                  <a:lumMod val="60000"/>
                  <a:lumOff val="40000"/>
                </a:schemeClr>
              </a:solidFill>
              <a:effectLst>
                <a:glow rad="228600">
                  <a:schemeClr val="accent3">
                    <a:satMod val="175000"/>
                    <a:alpha val="40000"/>
                  </a:schemeClr>
                </a:glow>
                <a:outerShdw blurRad="38100" dist="19050" dir="2700000" algn="tl" rotWithShape="0">
                  <a:schemeClr val="dk1">
                    <a:alpha val="40000"/>
                  </a:schemeClr>
                </a:outerShdw>
              </a:effectLst>
              <a:latin typeface="+mn-lt"/>
              <a:ea typeface="+mn-ea"/>
              <a:cs typeface="+mn-cs"/>
            </a:endParaRPr>
          </a:p>
        </xdr:txBody>
      </xdr:sp>
      <xdr:sp macro="" textlink="">
        <xdr:nvSpPr>
          <xdr:cNvPr id="49" name="Rectangle: Diagonal Corners Rounded 48">
            <a:extLst>
              <a:ext uri="{FF2B5EF4-FFF2-40B4-BE49-F238E27FC236}">
                <a16:creationId xmlns:a16="http://schemas.microsoft.com/office/drawing/2014/main" id="{7A819C0B-1F63-4A95-1071-9B8C28757865}"/>
              </a:ext>
            </a:extLst>
          </xdr:cNvPr>
          <xdr:cNvSpPr/>
        </xdr:nvSpPr>
        <xdr:spPr>
          <a:xfrm>
            <a:off x="2777640" y="1335823"/>
            <a:ext cx="1544909" cy="278781"/>
          </a:xfrm>
          <a:prstGeom prst="round2DiagRect">
            <a:avLst/>
          </a:prstGeom>
          <a:solidFill>
            <a:srgbClr val="002060"/>
          </a:solidFill>
          <a:ln>
            <a:solidFill>
              <a:schemeClr val="tx1">
                <a:lumMod val="65000"/>
                <a:lumOff val="3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endParaRPr lang="en-US" sz="1400" b="0" cap="none" spc="0">
              <a:ln w="0"/>
              <a:solidFill>
                <a:schemeClr val="accent4">
                  <a:lumMod val="60000"/>
                  <a:lumOff val="40000"/>
                </a:schemeClr>
              </a:solidFill>
              <a:effectLst>
                <a:outerShdw blurRad="38100" dist="19050" dir="2700000" algn="tl" rotWithShape="0">
                  <a:schemeClr val="dk1">
                    <a:alpha val="40000"/>
                  </a:schemeClr>
                </a:outerShdw>
              </a:effectLst>
              <a:latin typeface="+mn-lt"/>
              <a:ea typeface="+mn-ea"/>
              <a:cs typeface="+mn-cs"/>
            </a:endParaRPr>
          </a:p>
        </xdr:txBody>
      </xdr:sp>
      <xdr:sp macro="" textlink="">
        <xdr:nvSpPr>
          <xdr:cNvPr id="50" name="TextBox 49">
            <a:extLst>
              <a:ext uri="{FF2B5EF4-FFF2-40B4-BE49-F238E27FC236}">
                <a16:creationId xmlns:a16="http://schemas.microsoft.com/office/drawing/2014/main" id="{CEA6EFC5-66BA-8D2E-E454-D54090981C56}"/>
              </a:ext>
            </a:extLst>
          </xdr:cNvPr>
          <xdr:cNvSpPr txBox="1"/>
        </xdr:nvSpPr>
        <xdr:spPr>
          <a:xfrm>
            <a:off x="2639019" y="1350513"/>
            <a:ext cx="1715420" cy="324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b="1" baseline="0">
                <a:solidFill>
                  <a:schemeClr val="bg1"/>
                </a:solidFill>
                <a:effectLst/>
              </a:rPr>
              <a:t>Overdue %</a:t>
            </a:r>
            <a:endParaRPr lang="en-US" sz="1200" b="1">
              <a:solidFill>
                <a:schemeClr val="bg1"/>
              </a:solidFill>
              <a:effectLst/>
            </a:endParaRPr>
          </a:p>
        </xdr:txBody>
      </xdr:sp>
    </xdr:grpSp>
    <xdr:clientData/>
  </xdr:twoCellAnchor>
  <xdr:twoCellAnchor>
    <xdr:from>
      <xdr:col>12</xdr:col>
      <xdr:colOff>259080</xdr:colOff>
      <xdr:row>6</xdr:row>
      <xdr:rowOff>160020</xdr:rowOff>
    </xdr:from>
    <xdr:to>
      <xdr:col>15</xdr:col>
      <xdr:colOff>175260</xdr:colOff>
      <xdr:row>10</xdr:row>
      <xdr:rowOff>30480</xdr:rowOff>
    </xdr:to>
    <xdr:sp macro="" textlink="dashboard!F7">
      <xdr:nvSpPr>
        <xdr:cNvPr id="54" name="TextBox 53">
          <a:extLst>
            <a:ext uri="{FF2B5EF4-FFF2-40B4-BE49-F238E27FC236}">
              <a16:creationId xmlns:a16="http://schemas.microsoft.com/office/drawing/2014/main" id="{2944D800-ABA5-C86D-3A93-BA21B911CC1B}"/>
            </a:ext>
          </a:extLst>
        </xdr:cNvPr>
        <xdr:cNvSpPr txBox="1"/>
      </xdr:nvSpPr>
      <xdr:spPr>
        <a:xfrm>
          <a:off x="7574280" y="1257300"/>
          <a:ext cx="174498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B9ABD43-48B9-48C6-B631-D23C84B2D18C}" type="TxLink">
            <a:rPr lang="en-US" sz="2400" b="0" i="0" u="none" strike="noStrike">
              <a:solidFill>
                <a:srgbClr val="000000"/>
              </a:solidFill>
              <a:latin typeface="Calibri"/>
              <a:ea typeface="Calibri"/>
              <a:cs typeface="Calibri"/>
            </a:rPr>
            <a:pPr/>
            <a:t>35%</a:t>
          </a:fld>
          <a:endParaRPr lang="en-IN" sz="2400"/>
        </a:p>
      </xdr:txBody>
    </xdr:sp>
    <xdr:clientData/>
  </xdr:twoCellAnchor>
  <xdr:twoCellAnchor>
    <xdr:from>
      <xdr:col>16</xdr:col>
      <xdr:colOff>350520</xdr:colOff>
      <xdr:row>6</xdr:row>
      <xdr:rowOff>99060</xdr:rowOff>
    </xdr:from>
    <xdr:to>
      <xdr:col>19</xdr:col>
      <xdr:colOff>266700</xdr:colOff>
      <xdr:row>9</xdr:row>
      <xdr:rowOff>152400</xdr:rowOff>
    </xdr:to>
    <xdr:sp macro="" textlink="dashboard!F8">
      <xdr:nvSpPr>
        <xdr:cNvPr id="55" name="TextBox 54">
          <a:extLst>
            <a:ext uri="{FF2B5EF4-FFF2-40B4-BE49-F238E27FC236}">
              <a16:creationId xmlns:a16="http://schemas.microsoft.com/office/drawing/2014/main" id="{897E9524-0332-4F14-926A-30C9028A68B1}"/>
            </a:ext>
          </a:extLst>
        </xdr:cNvPr>
        <xdr:cNvSpPr txBox="1"/>
      </xdr:nvSpPr>
      <xdr:spPr>
        <a:xfrm>
          <a:off x="10104120" y="1196340"/>
          <a:ext cx="174498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6935F0D-981E-4B23-B50C-D1EF343A1E65}" type="TxLink">
            <a:rPr lang="en-US" sz="2400" b="0" i="0" u="none" strike="noStrike">
              <a:solidFill>
                <a:srgbClr val="000000"/>
              </a:solidFill>
              <a:latin typeface="Calibri"/>
              <a:ea typeface="Calibri"/>
              <a:cs typeface="Calibri"/>
            </a:rPr>
            <a:pPr/>
            <a:t>41%</a:t>
          </a:fld>
          <a:endParaRPr lang="en-IN" sz="2400"/>
        </a:p>
      </xdr:txBody>
    </xdr:sp>
    <xdr:clientData/>
  </xdr:twoCellAnchor>
  <xdr:twoCellAnchor>
    <xdr:from>
      <xdr:col>3</xdr:col>
      <xdr:colOff>388620</xdr:colOff>
      <xdr:row>12</xdr:row>
      <xdr:rowOff>45720</xdr:rowOff>
    </xdr:from>
    <xdr:to>
      <xdr:col>9</xdr:col>
      <xdr:colOff>236220</xdr:colOff>
      <xdr:row>26</xdr:row>
      <xdr:rowOff>15240</xdr:rowOff>
    </xdr:to>
    <xdr:graphicFrame macro="">
      <xdr:nvGraphicFramePr>
        <xdr:cNvPr id="58" name="Chart 57">
          <a:extLst>
            <a:ext uri="{FF2B5EF4-FFF2-40B4-BE49-F238E27FC236}">
              <a16:creationId xmlns:a16="http://schemas.microsoft.com/office/drawing/2014/main" id="{53456CB1-8D9D-4EF8-98BE-FAF893F3B9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365760</xdr:colOff>
      <xdr:row>14</xdr:row>
      <xdr:rowOff>60960</xdr:rowOff>
    </xdr:from>
    <xdr:to>
      <xdr:col>14</xdr:col>
      <xdr:colOff>396240</xdr:colOff>
      <xdr:row>26</xdr:row>
      <xdr:rowOff>22860</xdr:rowOff>
    </xdr:to>
    <xdr:graphicFrame macro="">
      <xdr:nvGraphicFramePr>
        <xdr:cNvPr id="60" name="Chart 59">
          <a:extLst>
            <a:ext uri="{FF2B5EF4-FFF2-40B4-BE49-F238E27FC236}">
              <a16:creationId xmlns:a16="http://schemas.microsoft.com/office/drawing/2014/main" id="{7156600D-4D51-48A4-9248-170D578B5A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83820</xdr:colOff>
      <xdr:row>12</xdr:row>
      <xdr:rowOff>121920</xdr:rowOff>
    </xdr:from>
    <xdr:to>
      <xdr:col>14</xdr:col>
      <xdr:colOff>213360</xdr:colOff>
      <xdr:row>16</xdr:row>
      <xdr:rowOff>106680</xdr:rowOff>
    </xdr:to>
    <xdr:sp macro="" textlink="">
      <xdr:nvSpPr>
        <xdr:cNvPr id="74" name="TextBox 73">
          <a:extLst>
            <a:ext uri="{FF2B5EF4-FFF2-40B4-BE49-F238E27FC236}">
              <a16:creationId xmlns:a16="http://schemas.microsoft.com/office/drawing/2014/main" id="{F443F6C6-A6D7-90CC-D6F3-1136DBB9188E}"/>
            </a:ext>
          </a:extLst>
        </xdr:cNvPr>
        <xdr:cNvSpPr txBox="1"/>
      </xdr:nvSpPr>
      <xdr:spPr>
        <a:xfrm>
          <a:off x="6179820" y="2316480"/>
          <a:ext cx="2567940" cy="71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latin typeface="Times New Roman" panose="02020603050405020304" pitchFamily="18" charset="0"/>
              <a:cs typeface="Times New Roman" panose="02020603050405020304" pitchFamily="18" charset="0"/>
            </a:rPr>
            <a:t>Tasks by Priority</a:t>
          </a:r>
        </a:p>
      </xdr:txBody>
    </xdr:sp>
    <xdr:clientData/>
  </xdr:twoCellAnchor>
  <xdr:twoCellAnchor editAs="oneCell">
    <xdr:from>
      <xdr:col>23</xdr:col>
      <xdr:colOff>487680</xdr:colOff>
      <xdr:row>3</xdr:row>
      <xdr:rowOff>106681</xdr:rowOff>
    </xdr:from>
    <xdr:to>
      <xdr:col>26</xdr:col>
      <xdr:colOff>487680</xdr:colOff>
      <xdr:row>10</xdr:row>
      <xdr:rowOff>121921</xdr:rowOff>
    </xdr:to>
    <mc:AlternateContent xmlns:mc="http://schemas.openxmlformats.org/markup-compatibility/2006">
      <mc:Choice xmlns:a14="http://schemas.microsoft.com/office/drawing/2010/main" Requires="a14">
        <xdr:graphicFrame macro="">
          <xdr:nvGraphicFramePr>
            <xdr:cNvPr id="75" name="Status 1">
              <a:extLst>
                <a:ext uri="{FF2B5EF4-FFF2-40B4-BE49-F238E27FC236}">
                  <a16:creationId xmlns:a16="http://schemas.microsoft.com/office/drawing/2014/main" id="{A9C08FA5-F0CC-48AE-A671-9FCDE4722203}"/>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dr:sp macro="" textlink="">
          <xdr:nvSpPr>
            <xdr:cNvPr id="0" name=""/>
            <xdr:cNvSpPr>
              <a:spLocks noTextEdit="1"/>
            </xdr:cNvSpPr>
          </xdr:nvSpPr>
          <xdr:spPr>
            <a:xfrm>
              <a:off x="14508480" y="655321"/>
              <a:ext cx="1828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144780</xdr:colOff>
      <xdr:row>3</xdr:row>
      <xdr:rowOff>121921</xdr:rowOff>
    </xdr:from>
    <xdr:to>
      <xdr:col>23</xdr:col>
      <xdr:colOff>86164</xdr:colOff>
      <xdr:row>10</xdr:row>
      <xdr:rowOff>152400</xdr:rowOff>
    </xdr:to>
    <mc:AlternateContent xmlns:mc="http://schemas.openxmlformats.org/markup-compatibility/2006">
      <mc:Choice xmlns:a14="http://schemas.microsoft.com/office/drawing/2010/main" Requires="a14">
        <xdr:graphicFrame macro="">
          <xdr:nvGraphicFramePr>
            <xdr:cNvPr id="77" name="Priority">
              <a:extLst>
                <a:ext uri="{FF2B5EF4-FFF2-40B4-BE49-F238E27FC236}">
                  <a16:creationId xmlns:a16="http://schemas.microsoft.com/office/drawing/2014/main" id="{9F8A123F-D58B-48D4-8BB6-3A24FC8925B3}"/>
                </a:ext>
              </a:extLst>
            </xdr:cNvPr>
            <xdr:cNvGraphicFramePr/>
          </xdr:nvGraphicFramePr>
          <xdr:xfrm>
            <a:off x="0" y="0"/>
            <a:ext cx="0" cy="0"/>
          </xdr:xfrm>
          <a:graphic>
            <a:graphicData uri="http://schemas.microsoft.com/office/drawing/2010/slicer">
              <sle:slicer xmlns:sle="http://schemas.microsoft.com/office/drawing/2010/slicer" name="Priority"/>
            </a:graphicData>
          </a:graphic>
        </xdr:graphicFrame>
      </mc:Choice>
      <mc:Fallback>
        <xdr:sp macro="" textlink="">
          <xdr:nvSpPr>
            <xdr:cNvPr id="0" name=""/>
            <xdr:cNvSpPr>
              <a:spLocks noTextEdit="1"/>
            </xdr:cNvSpPr>
          </xdr:nvSpPr>
          <xdr:spPr>
            <a:xfrm>
              <a:off x="12336780" y="670561"/>
              <a:ext cx="1770184" cy="1310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137160</xdr:colOff>
      <xdr:row>15</xdr:row>
      <xdr:rowOff>15240</xdr:rowOff>
    </xdr:from>
    <xdr:to>
      <xdr:col>23</xdr:col>
      <xdr:colOff>106680</xdr:colOff>
      <xdr:row>25</xdr:row>
      <xdr:rowOff>160020</xdr:rowOff>
    </xdr:to>
    <xdr:graphicFrame macro="">
      <xdr:nvGraphicFramePr>
        <xdr:cNvPr id="3" name="Chart 2">
          <a:extLst>
            <a:ext uri="{FF2B5EF4-FFF2-40B4-BE49-F238E27FC236}">
              <a16:creationId xmlns:a16="http://schemas.microsoft.com/office/drawing/2014/main" id="{989255CE-8C52-43F0-BE1A-515161B427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23</xdr:col>
      <xdr:colOff>563880</xdr:colOff>
      <xdr:row>11</xdr:row>
      <xdr:rowOff>76199</xdr:rowOff>
    </xdr:from>
    <xdr:to>
      <xdr:col>27</xdr:col>
      <xdr:colOff>76200</xdr:colOff>
      <xdr:row>26</xdr:row>
      <xdr:rowOff>167640</xdr:rowOff>
    </xdr:to>
    <mc:AlternateContent xmlns:mc="http://schemas.openxmlformats.org/markup-compatibility/2006">
      <mc:Choice xmlns:a14="http://schemas.microsoft.com/office/drawing/2010/main" Requires="a14">
        <xdr:graphicFrame macro="">
          <xdr:nvGraphicFramePr>
            <xdr:cNvPr id="5" name="Task Name 1">
              <a:extLst>
                <a:ext uri="{FF2B5EF4-FFF2-40B4-BE49-F238E27FC236}">
                  <a16:creationId xmlns:a16="http://schemas.microsoft.com/office/drawing/2014/main" id="{5CA83493-A626-40EA-9EDC-6FCB426058D6}"/>
                </a:ext>
              </a:extLst>
            </xdr:cNvPr>
            <xdr:cNvGraphicFramePr/>
          </xdr:nvGraphicFramePr>
          <xdr:xfrm>
            <a:off x="0" y="0"/>
            <a:ext cx="0" cy="0"/>
          </xdr:xfrm>
          <a:graphic>
            <a:graphicData uri="http://schemas.microsoft.com/office/drawing/2010/slicer">
              <sle:slicer xmlns:sle="http://schemas.microsoft.com/office/drawing/2010/slicer" name="Task Name 1"/>
            </a:graphicData>
          </a:graphic>
        </xdr:graphicFrame>
      </mc:Choice>
      <mc:Fallback>
        <xdr:sp macro="" textlink="">
          <xdr:nvSpPr>
            <xdr:cNvPr id="0" name=""/>
            <xdr:cNvSpPr>
              <a:spLocks noTextEdit="1"/>
            </xdr:cNvSpPr>
          </xdr:nvSpPr>
          <xdr:spPr>
            <a:xfrm>
              <a:off x="14584680" y="2087879"/>
              <a:ext cx="1950720" cy="30480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274321</xdr:colOff>
      <xdr:row>13</xdr:row>
      <xdr:rowOff>0</xdr:rowOff>
    </xdr:from>
    <xdr:to>
      <xdr:col>21</xdr:col>
      <xdr:colOff>403861</xdr:colOff>
      <xdr:row>16</xdr:row>
      <xdr:rowOff>167640</xdr:rowOff>
    </xdr:to>
    <xdr:sp macro="" textlink="">
      <xdr:nvSpPr>
        <xdr:cNvPr id="10" name="TextBox 9">
          <a:extLst>
            <a:ext uri="{FF2B5EF4-FFF2-40B4-BE49-F238E27FC236}">
              <a16:creationId xmlns:a16="http://schemas.microsoft.com/office/drawing/2014/main" id="{C909FB9A-545C-4AB3-AC0C-F8DD31DCCD25}"/>
            </a:ext>
          </a:extLst>
        </xdr:cNvPr>
        <xdr:cNvSpPr txBox="1"/>
      </xdr:nvSpPr>
      <xdr:spPr>
        <a:xfrm>
          <a:off x="10637521" y="2377440"/>
          <a:ext cx="2567940" cy="71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latin typeface="Times New Roman" panose="02020603050405020304" pitchFamily="18" charset="0"/>
              <a:cs typeface="Times New Roman" panose="02020603050405020304" pitchFamily="18" charset="0"/>
            </a:rPr>
            <a:t>Weekly</a:t>
          </a:r>
          <a:r>
            <a:rPr lang="en-IN" sz="2000" b="1" baseline="0">
              <a:solidFill>
                <a:schemeClr val="bg1"/>
              </a:solidFill>
              <a:latin typeface="Times New Roman" panose="02020603050405020304" pitchFamily="18" charset="0"/>
              <a:cs typeface="Times New Roman" panose="02020603050405020304" pitchFamily="18" charset="0"/>
            </a:rPr>
            <a:t> Analysis</a:t>
          </a:r>
          <a:endParaRPr lang="en-IN" sz="20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editAs="oneCell">
    <xdr:from>
      <xdr:col>9</xdr:col>
      <xdr:colOff>480061</xdr:colOff>
      <xdr:row>6</xdr:row>
      <xdr:rowOff>91441</xdr:rowOff>
    </xdr:from>
    <xdr:to>
      <xdr:col>10</xdr:col>
      <xdr:colOff>449581</xdr:colOff>
      <xdr:row>9</xdr:row>
      <xdr:rowOff>121921</xdr:rowOff>
    </xdr:to>
    <xdr:pic>
      <xdr:nvPicPr>
        <xdr:cNvPr id="15" name="Picture 14">
          <a:extLst>
            <a:ext uri="{FF2B5EF4-FFF2-40B4-BE49-F238E27FC236}">
              <a16:creationId xmlns:a16="http://schemas.microsoft.com/office/drawing/2014/main" id="{7A64613E-9D16-65D3-7C53-147D6D115800}"/>
            </a:ext>
          </a:extLst>
        </xdr:cNvPr>
        <xdr:cNvPicPr>
          <a:picLocks noChangeAspect="1"/>
        </xdr:cNvPicPr>
      </xdr:nvPicPr>
      <xdr:blipFill>
        <a:blip xmlns:r="http://schemas.openxmlformats.org/officeDocument/2006/relationships" r:embed="rId5"/>
        <a:stretch>
          <a:fillRect/>
        </a:stretch>
      </xdr:blipFill>
      <xdr:spPr>
        <a:xfrm>
          <a:off x="5966461" y="1188721"/>
          <a:ext cx="579120" cy="579120"/>
        </a:xfrm>
        <a:prstGeom prst="rect">
          <a:avLst/>
        </a:prstGeom>
      </xdr:spPr>
    </xdr:pic>
    <xdr:clientData/>
  </xdr:twoCellAnchor>
  <xdr:twoCellAnchor editAs="oneCell">
    <xdr:from>
      <xdr:col>13</xdr:col>
      <xdr:colOff>403861</xdr:colOff>
      <xdr:row>6</xdr:row>
      <xdr:rowOff>45721</xdr:rowOff>
    </xdr:from>
    <xdr:to>
      <xdr:col>14</xdr:col>
      <xdr:colOff>464820</xdr:colOff>
      <xdr:row>9</xdr:row>
      <xdr:rowOff>167640</xdr:rowOff>
    </xdr:to>
    <xdr:pic>
      <xdr:nvPicPr>
        <xdr:cNvPr id="18" name="Picture 17">
          <a:extLst>
            <a:ext uri="{FF2B5EF4-FFF2-40B4-BE49-F238E27FC236}">
              <a16:creationId xmlns:a16="http://schemas.microsoft.com/office/drawing/2014/main" id="{4207A066-4D1B-1C4A-9E51-E068E3BD94BC}"/>
            </a:ext>
          </a:extLst>
        </xdr:cNvPr>
        <xdr:cNvPicPr>
          <a:picLocks noChangeAspect="1"/>
        </xdr:cNvPicPr>
      </xdr:nvPicPr>
      <xdr:blipFill>
        <a:blip xmlns:r="http://schemas.openxmlformats.org/officeDocument/2006/relationships" r:embed="rId6"/>
        <a:stretch>
          <a:fillRect/>
        </a:stretch>
      </xdr:blipFill>
      <xdr:spPr>
        <a:xfrm>
          <a:off x="8328661" y="1143001"/>
          <a:ext cx="670559" cy="670559"/>
        </a:xfrm>
        <a:prstGeom prst="rect">
          <a:avLst/>
        </a:prstGeom>
      </xdr:spPr>
    </xdr:pic>
    <xdr:clientData/>
  </xdr:twoCellAnchor>
  <xdr:twoCellAnchor editAs="oneCell">
    <xdr:from>
      <xdr:col>17</xdr:col>
      <xdr:colOff>518160</xdr:colOff>
      <xdr:row>6</xdr:row>
      <xdr:rowOff>68580</xdr:rowOff>
    </xdr:from>
    <xdr:to>
      <xdr:col>18</xdr:col>
      <xdr:colOff>434340</xdr:colOff>
      <xdr:row>9</xdr:row>
      <xdr:rowOff>45720</xdr:rowOff>
    </xdr:to>
    <xdr:pic>
      <xdr:nvPicPr>
        <xdr:cNvPr id="19" name="Picture 18">
          <a:extLst>
            <a:ext uri="{FF2B5EF4-FFF2-40B4-BE49-F238E27FC236}">
              <a16:creationId xmlns:a16="http://schemas.microsoft.com/office/drawing/2014/main" id="{0D060E89-EB01-F9A6-65FD-41CD6C638995}"/>
            </a:ext>
          </a:extLst>
        </xdr:cNvPr>
        <xdr:cNvPicPr>
          <a:picLocks noChangeAspect="1"/>
        </xdr:cNvPicPr>
      </xdr:nvPicPr>
      <xdr:blipFill>
        <a:blip xmlns:r="http://schemas.openxmlformats.org/officeDocument/2006/relationships" r:embed="rId7"/>
        <a:stretch>
          <a:fillRect/>
        </a:stretch>
      </xdr:blipFill>
      <xdr:spPr>
        <a:xfrm>
          <a:off x="10881360" y="1165860"/>
          <a:ext cx="525780" cy="52578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ace" refreshedDate="45954.643388657409" createdVersion="8" refreshedVersion="8" minRefreshableVersion="3" recordCount="100" xr:uid="{3833F8F8-1212-4F42-B3BC-FAEB9F148BC2}">
  <cacheSource type="worksheet">
    <worksheetSource name="samples"/>
  </cacheSource>
  <cacheFields count="10">
    <cacheField name="Task Name" numFmtId="0">
      <sharedItems count="10">
        <s v="Dashboard Creation"/>
        <s v="Form Design"/>
        <s v="Report Generation"/>
        <s v="Power Automate Flow"/>
        <s v="Exporting Excel"/>
        <s v="SharePoint Views"/>
        <s v="List Formatting"/>
        <s v="Data Analysis"/>
        <s v="SharePoint Tasks"/>
        <s v="Flow Troubleshooting"/>
      </sharedItems>
    </cacheField>
    <cacheField name="Assigned To" numFmtId="0">
      <sharedItems containsSemiMixedTypes="0" containsString="0" containsNumber="1" containsInteger="1" minValue="1" maxValue="100" count="1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sharedItems>
    </cacheField>
    <cacheField name="Start Date" numFmtId="14">
      <sharedItems containsSemiMixedTypes="0" containsNonDate="0" containsDate="1" containsString="0" minDate="2025-05-01T00:00:00" maxDate="2025-06-16T00:00:00" count="39">
        <d v="2025-06-03T00:00:00"/>
        <d v="2025-05-07T00:00:00"/>
        <d v="2025-05-05T00:00:00"/>
        <d v="2025-05-12T00:00:00"/>
        <d v="2025-06-05T00:00:00"/>
        <d v="2025-06-08T00:00:00"/>
        <d v="2025-05-16T00:00:00"/>
        <d v="2025-05-29T00:00:00"/>
        <d v="2025-05-20T00:00:00"/>
        <d v="2025-06-14T00:00:00"/>
        <d v="2025-06-10T00:00:00"/>
        <d v="2025-06-04T00:00:00"/>
        <d v="2025-05-24T00:00:00"/>
        <d v="2025-05-11T00:00:00"/>
        <d v="2025-06-11T00:00:00"/>
        <d v="2025-05-30T00:00:00"/>
        <d v="2025-05-01T00:00:00"/>
        <d v="2025-05-10T00:00:00"/>
        <d v="2025-05-19T00:00:00"/>
        <d v="2025-05-23T00:00:00"/>
        <d v="2025-05-18T00:00:00"/>
        <d v="2025-06-12T00:00:00"/>
        <d v="2025-05-15T00:00:00"/>
        <d v="2025-05-04T00:00:00"/>
        <d v="2025-06-13T00:00:00"/>
        <d v="2025-05-22T00:00:00"/>
        <d v="2025-05-09T00:00:00"/>
        <d v="2025-05-03T00:00:00"/>
        <d v="2025-05-17T00:00:00"/>
        <d v="2025-05-06T00:00:00"/>
        <d v="2025-05-14T00:00:00"/>
        <d v="2025-05-27T00:00:00"/>
        <d v="2025-05-21T00:00:00"/>
        <d v="2025-06-06T00:00:00"/>
        <d v="2025-06-15T00:00:00"/>
        <d v="2025-06-09T00:00:00"/>
        <d v="2025-06-02T00:00:00"/>
        <d v="2025-05-28T00:00:00"/>
        <d v="2025-05-13T00:00:00"/>
      </sharedItems>
      <fieldGroup par="9"/>
    </cacheField>
    <cacheField name="Due Date" numFmtId="0">
      <sharedItems/>
    </cacheField>
    <cacheField name="Status" numFmtId="0">
      <sharedItems count="3">
        <s v="Overdue"/>
        <s v="In Progress"/>
        <s v="Completed"/>
      </sharedItems>
    </cacheField>
    <cacheField name="Remarks" numFmtId="0">
      <sharedItems/>
    </cacheField>
    <cacheField name="Completion Percent" numFmtId="0">
      <sharedItems containsSemiMixedTypes="0" containsString="0" containsNumber="1" containsInteger="1" minValue="40" maxValue="100"/>
    </cacheField>
    <cacheField name="Priority" numFmtId="0">
      <sharedItems count="3">
        <s v="Medium"/>
        <s v="Low"/>
        <s v="High"/>
      </sharedItems>
    </cacheField>
    <cacheField name="Month" numFmtId="0">
      <sharedItems count="17">
        <s v="Week 5"/>
        <s v="Week 1"/>
        <s v="Week 2"/>
        <s v="Week 6"/>
        <s v="Week 3"/>
        <s v="Week 7"/>
        <s v="Week 4"/>
        <s v="Jun - Week 1" u="1"/>
        <s v="May - Week 1" u="1"/>
        <s v="May - Week 2" u="1"/>
        <s v="Jun - Week 2" u="1"/>
        <s v="May - Week 3" u="1"/>
        <s v="May - Week 5" u="1"/>
        <s v="May - Week 4" u="1"/>
        <s v="Jun - Week 3" u="1"/>
        <s v="June" u="1"/>
        <s v="May" u="1"/>
      </sharedItems>
    </cacheField>
    <cacheField name="Start Date2" numFmtId="0" databaseField="0">
      <fieldGroup base="2">
        <discretePr count="39">
          <x v="0"/>
          <x v="0"/>
          <x v="0"/>
          <x v="0"/>
          <x v="0"/>
          <x v="0"/>
          <x v="0"/>
          <x v="0"/>
          <x v="0"/>
          <x v="0"/>
          <x v="0"/>
          <x v="0"/>
          <x v="0"/>
          <x v="0"/>
          <x v="0"/>
          <x v="0"/>
          <x v="0"/>
          <x v="0"/>
          <x v="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20941991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s v="06-06-2025"/>
    <x v="0"/>
    <s v="completed successfully"/>
    <n v="81"/>
    <x v="0"/>
    <x v="0"/>
  </r>
  <r>
    <x v="1"/>
    <x v="1"/>
    <x v="1"/>
    <s v="12-05-2025"/>
    <x v="1"/>
    <s v="data issue resolved"/>
    <n v="53"/>
    <x v="1"/>
    <x v="1"/>
  </r>
  <r>
    <x v="0"/>
    <x v="2"/>
    <x v="2"/>
    <s v="07-05-2025"/>
    <x v="1"/>
    <s v="automated successfully"/>
    <n v="94"/>
    <x v="0"/>
    <x v="1"/>
  </r>
  <r>
    <x v="2"/>
    <x v="3"/>
    <x v="3"/>
    <s v="14-05-2025"/>
    <x v="1"/>
    <s v="testing ongoing"/>
    <n v="43"/>
    <x v="0"/>
    <x v="2"/>
  </r>
  <r>
    <x v="0"/>
    <x v="4"/>
    <x v="4"/>
    <s v="08-06-2025"/>
    <x v="2"/>
    <s v="exported successfully"/>
    <n v="100"/>
    <x v="1"/>
    <x v="3"/>
  </r>
  <r>
    <x v="0"/>
    <x v="5"/>
    <x v="5"/>
    <s v="13-06-2025"/>
    <x v="2"/>
    <s v="exported successfully"/>
    <n v="100"/>
    <x v="2"/>
    <x v="3"/>
  </r>
  <r>
    <x v="3"/>
    <x v="6"/>
    <x v="6"/>
    <s v="18-05-2025"/>
    <x v="0"/>
    <s v="completed successfully"/>
    <n v="98"/>
    <x v="0"/>
    <x v="4"/>
  </r>
  <r>
    <x v="4"/>
    <x v="7"/>
    <x v="7"/>
    <s v="02-06-2025"/>
    <x v="0"/>
    <s v="task delayed"/>
    <n v="80"/>
    <x v="0"/>
    <x v="0"/>
  </r>
  <r>
    <x v="4"/>
    <x v="8"/>
    <x v="8"/>
    <s v="22-05-2025"/>
    <x v="0"/>
    <s v="pending review"/>
    <n v="85"/>
    <x v="0"/>
    <x v="4"/>
  </r>
  <r>
    <x v="5"/>
    <x v="9"/>
    <x v="9"/>
    <s v="16-06-2025"/>
    <x v="0"/>
    <s v="in progress"/>
    <n v="99"/>
    <x v="0"/>
    <x v="5"/>
  </r>
  <r>
    <x v="6"/>
    <x v="10"/>
    <x v="10"/>
    <s v="12-06-2025"/>
    <x v="1"/>
    <s v="automated successfully"/>
    <n v="88"/>
    <x v="2"/>
    <x v="3"/>
  </r>
  <r>
    <x v="0"/>
    <x v="11"/>
    <x v="11"/>
    <s v="08-06-2025"/>
    <x v="1"/>
    <s v="testing ongoing"/>
    <n v="43"/>
    <x v="1"/>
    <x v="0"/>
  </r>
  <r>
    <x v="3"/>
    <x v="12"/>
    <x v="8"/>
    <s v="24-05-2025"/>
    <x v="0"/>
    <s v="in progress"/>
    <n v="60"/>
    <x v="2"/>
    <x v="4"/>
  </r>
  <r>
    <x v="7"/>
    <x v="13"/>
    <x v="3"/>
    <s v="15-05-2025"/>
    <x v="2"/>
    <s v="completed successfully"/>
    <n v="100"/>
    <x v="1"/>
    <x v="2"/>
  </r>
  <r>
    <x v="0"/>
    <x v="14"/>
    <x v="12"/>
    <s v="28-05-2025"/>
    <x v="2"/>
    <s v="dashboard finalized"/>
    <n v="100"/>
    <x v="1"/>
    <x v="6"/>
  </r>
  <r>
    <x v="2"/>
    <x v="15"/>
    <x v="13"/>
    <s v="15-05-2025"/>
    <x v="1"/>
    <s v="in progress"/>
    <n v="93"/>
    <x v="1"/>
    <x v="2"/>
  </r>
  <r>
    <x v="8"/>
    <x v="16"/>
    <x v="14"/>
    <s v="15-06-2025"/>
    <x v="0"/>
    <s v="in progress"/>
    <n v="55"/>
    <x v="1"/>
    <x v="3"/>
  </r>
  <r>
    <x v="5"/>
    <x v="17"/>
    <x v="15"/>
    <s v="04-06-2025"/>
    <x v="1"/>
    <s v="completed on time"/>
    <n v="60"/>
    <x v="2"/>
    <x v="0"/>
  </r>
  <r>
    <x v="6"/>
    <x v="18"/>
    <x v="16"/>
    <s v="04-05-2025"/>
    <x v="0"/>
    <s v="exported successfully"/>
    <n v="79"/>
    <x v="0"/>
    <x v="1"/>
  </r>
  <r>
    <x v="5"/>
    <x v="19"/>
    <x v="11"/>
    <s v="08-06-2025"/>
    <x v="1"/>
    <s v="pending review"/>
    <n v="46"/>
    <x v="1"/>
    <x v="0"/>
  </r>
  <r>
    <x v="6"/>
    <x v="20"/>
    <x v="1"/>
    <s v="10-05-2025"/>
    <x v="0"/>
    <s v="completed on time"/>
    <n v="59"/>
    <x v="2"/>
    <x v="1"/>
  </r>
  <r>
    <x v="9"/>
    <x v="21"/>
    <x v="17"/>
    <s v="14-05-2025"/>
    <x v="1"/>
    <s v="in progress"/>
    <n v="84"/>
    <x v="0"/>
    <x v="2"/>
  </r>
  <r>
    <x v="1"/>
    <x v="22"/>
    <x v="15"/>
    <s v="02-06-2025"/>
    <x v="1"/>
    <s v="automated successfully"/>
    <n v="63"/>
    <x v="0"/>
    <x v="0"/>
  </r>
  <r>
    <x v="9"/>
    <x v="23"/>
    <x v="18"/>
    <s v="24-05-2025"/>
    <x v="1"/>
    <s v="exported successfully"/>
    <n v="49"/>
    <x v="0"/>
    <x v="4"/>
  </r>
  <r>
    <x v="9"/>
    <x v="24"/>
    <x v="19"/>
    <s v="27-05-2025"/>
    <x v="0"/>
    <s v="exported successfully"/>
    <n v="95"/>
    <x v="2"/>
    <x v="6"/>
  </r>
  <r>
    <x v="1"/>
    <x v="25"/>
    <x v="10"/>
    <s v="15-06-2025"/>
    <x v="1"/>
    <s v="dashboard finalized"/>
    <n v="40"/>
    <x v="2"/>
    <x v="3"/>
  </r>
  <r>
    <x v="4"/>
    <x v="26"/>
    <x v="20"/>
    <s v="21-05-2025"/>
    <x v="0"/>
    <s v="pending review"/>
    <n v="60"/>
    <x v="0"/>
    <x v="4"/>
  </r>
  <r>
    <x v="6"/>
    <x v="27"/>
    <x v="21"/>
    <s v="17-06-2025"/>
    <x v="0"/>
    <s v="exported successfully"/>
    <n v="68"/>
    <x v="1"/>
    <x v="5"/>
  </r>
  <r>
    <x v="2"/>
    <x v="28"/>
    <x v="22"/>
    <s v="20-05-2025"/>
    <x v="0"/>
    <s v="data issue resolved"/>
    <n v="44"/>
    <x v="1"/>
    <x v="4"/>
  </r>
  <r>
    <x v="7"/>
    <x v="29"/>
    <x v="8"/>
    <s v="24-05-2025"/>
    <x v="1"/>
    <s v="in progress"/>
    <n v="69"/>
    <x v="1"/>
    <x v="4"/>
  </r>
  <r>
    <x v="3"/>
    <x v="30"/>
    <x v="10"/>
    <s v="14-06-2025"/>
    <x v="0"/>
    <s v="in progress"/>
    <n v="86"/>
    <x v="2"/>
    <x v="3"/>
  </r>
  <r>
    <x v="9"/>
    <x v="31"/>
    <x v="23"/>
    <s v="06-05-2025"/>
    <x v="2"/>
    <s v="task delayed"/>
    <n v="100"/>
    <x v="0"/>
    <x v="1"/>
  </r>
  <r>
    <x v="8"/>
    <x v="32"/>
    <x v="24"/>
    <s v="18-06-2025"/>
    <x v="1"/>
    <s v="pending review"/>
    <n v="67"/>
    <x v="2"/>
    <x v="5"/>
  </r>
  <r>
    <x v="3"/>
    <x v="33"/>
    <x v="8"/>
    <s v="24-05-2025"/>
    <x v="1"/>
    <s v="dashboard finalized"/>
    <n v="86"/>
    <x v="1"/>
    <x v="4"/>
  </r>
  <r>
    <x v="7"/>
    <x v="34"/>
    <x v="8"/>
    <s v="22-05-2025"/>
    <x v="2"/>
    <s v="testing ongoing"/>
    <n v="100"/>
    <x v="1"/>
    <x v="4"/>
  </r>
  <r>
    <x v="0"/>
    <x v="35"/>
    <x v="25"/>
    <s v="25-05-2025"/>
    <x v="1"/>
    <s v="completed successfully"/>
    <n v="54"/>
    <x v="0"/>
    <x v="6"/>
  </r>
  <r>
    <x v="8"/>
    <x v="36"/>
    <x v="26"/>
    <s v="13-05-2025"/>
    <x v="0"/>
    <s v="pending review"/>
    <n v="48"/>
    <x v="1"/>
    <x v="2"/>
  </r>
  <r>
    <x v="7"/>
    <x v="37"/>
    <x v="27"/>
    <s v="08-05-2025"/>
    <x v="1"/>
    <s v="in progress"/>
    <n v="64"/>
    <x v="1"/>
    <x v="1"/>
  </r>
  <r>
    <x v="4"/>
    <x v="38"/>
    <x v="28"/>
    <s v="21-05-2025"/>
    <x v="1"/>
    <s v="pending review"/>
    <n v="50"/>
    <x v="2"/>
    <x v="4"/>
  </r>
  <r>
    <x v="3"/>
    <x v="39"/>
    <x v="13"/>
    <s v="14-05-2025"/>
    <x v="0"/>
    <s v="dashboard finalized"/>
    <n v="59"/>
    <x v="2"/>
    <x v="2"/>
  </r>
  <r>
    <x v="0"/>
    <x v="40"/>
    <x v="29"/>
    <s v="09-05-2025"/>
    <x v="2"/>
    <s v="pending review"/>
    <n v="100"/>
    <x v="1"/>
    <x v="1"/>
  </r>
  <r>
    <x v="5"/>
    <x v="41"/>
    <x v="30"/>
    <s v="17-05-2025"/>
    <x v="1"/>
    <s v="exported successfully"/>
    <n v="68"/>
    <x v="2"/>
    <x v="2"/>
  </r>
  <r>
    <x v="0"/>
    <x v="42"/>
    <x v="28"/>
    <s v="20-05-2025"/>
    <x v="2"/>
    <s v="pending review"/>
    <n v="100"/>
    <x v="2"/>
    <x v="4"/>
  </r>
  <r>
    <x v="0"/>
    <x v="43"/>
    <x v="31"/>
    <s v="29-05-2025"/>
    <x v="2"/>
    <s v="completed successfully"/>
    <n v="100"/>
    <x v="1"/>
    <x v="6"/>
  </r>
  <r>
    <x v="0"/>
    <x v="44"/>
    <x v="22"/>
    <s v="19-05-2025"/>
    <x v="0"/>
    <s v="dashboard finalized"/>
    <n v="63"/>
    <x v="1"/>
    <x v="4"/>
  </r>
  <r>
    <x v="6"/>
    <x v="45"/>
    <x v="20"/>
    <s v="23-05-2025"/>
    <x v="0"/>
    <s v="in progress"/>
    <n v="89"/>
    <x v="0"/>
    <x v="4"/>
  </r>
  <r>
    <x v="4"/>
    <x v="46"/>
    <x v="28"/>
    <s v="21-05-2025"/>
    <x v="0"/>
    <s v="dashboard finalized"/>
    <n v="52"/>
    <x v="2"/>
    <x v="4"/>
  </r>
  <r>
    <x v="4"/>
    <x v="47"/>
    <x v="32"/>
    <s v="24-05-2025"/>
    <x v="0"/>
    <s v="in progress"/>
    <n v="49"/>
    <x v="0"/>
    <x v="4"/>
  </r>
  <r>
    <x v="9"/>
    <x v="48"/>
    <x v="33"/>
    <s v="09-06-2025"/>
    <x v="2"/>
    <s v="automated successfully"/>
    <n v="100"/>
    <x v="2"/>
    <x v="3"/>
  </r>
  <r>
    <x v="6"/>
    <x v="49"/>
    <x v="23"/>
    <s v="08-05-2025"/>
    <x v="1"/>
    <s v="dashboard finalized"/>
    <n v="61"/>
    <x v="2"/>
    <x v="1"/>
  </r>
  <r>
    <x v="9"/>
    <x v="50"/>
    <x v="23"/>
    <s v="06-05-2025"/>
    <x v="2"/>
    <s v="dashboard finalized"/>
    <n v="100"/>
    <x v="0"/>
    <x v="1"/>
  </r>
  <r>
    <x v="2"/>
    <x v="51"/>
    <x v="1"/>
    <s v="10-05-2025"/>
    <x v="1"/>
    <s v="in progress"/>
    <n v="90"/>
    <x v="0"/>
    <x v="1"/>
  </r>
  <r>
    <x v="6"/>
    <x v="52"/>
    <x v="10"/>
    <s v="15-06-2025"/>
    <x v="0"/>
    <s v="automated successfully"/>
    <n v="69"/>
    <x v="0"/>
    <x v="3"/>
  </r>
  <r>
    <x v="9"/>
    <x v="53"/>
    <x v="34"/>
    <s v="20-06-2025"/>
    <x v="0"/>
    <s v="completed successfully"/>
    <n v="98"/>
    <x v="1"/>
    <x v="5"/>
  </r>
  <r>
    <x v="1"/>
    <x v="54"/>
    <x v="18"/>
    <s v="21-05-2025"/>
    <x v="0"/>
    <s v="data issue resolved"/>
    <n v="46"/>
    <x v="1"/>
    <x v="4"/>
  </r>
  <r>
    <x v="7"/>
    <x v="55"/>
    <x v="19"/>
    <s v="27-05-2025"/>
    <x v="2"/>
    <s v="task delayed"/>
    <n v="100"/>
    <x v="1"/>
    <x v="6"/>
  </r>
  <r>
    <x v="9"/>
    <x v="56"/>
    <x v="17"/>
    <s v="15-05-2025"/>
    <x v="0"/>
    <s v="pending review"/>
    <n v="41"/>
    <x v="2"/>
    <x v="2"/>
  </r>
  <r>
    <x v="4"/>
    <x v="57"/>
    <x v="35"/>
    <s v="11-06-2025"/>
    <x v="1"/>
    <s v="exported successfully"/>
    <n v="89"/>
    <x v="2"/>
    <x v="3"/>
  </r>
  <r>
    <x v="6"/>
    <x v="58"/>
    <x v="8"/>
    <s v="25-05-2025"/>
    <x v="1"/>
    <s v="dashboard finalized"/>
    <n v="65"/>
    <x v="2"/>
    <x v="4"/>
  </r>
  <r>
    <x v="9"/>
    <x v="59"/>
    <x v="7"/>
    <s v="01-06-2025"/>
    <x v="0"/>
    <s v="pending review"/>
    <n v="78"/>
    <x v="2"/>
    <x v="0"/>
  </r>
  <r>
    <x v="5"/>
    <x v="60"/>
    <x v="30"/>
    <s v="18-05-2025"/>
    <x v="0"/>
    <s v="dashboard finalized"/>
    <n v="85"/>
    <x v="1"/>
    <x v="2"/>
  </r>
  <r>
    <x v="4"/>
    <x v="61"/>
    <x v="9"/>
    <s v="16-06-2025"/>
    <x v="0"/>
    <s v="pending review"/>
    <n v="83"/>
    <x v="1"/>
    <x v="5"/>
  </r>
  <r>
    <x v="4"/>
    <x v="62"/>
    <x v="19"/>
    <s v="26-05-2025"/>
    <x v="1"/>
    <s v="task delayed"/>
    <n v="100"/>
    <x v="0"/>
    <x v="6"/>
  </r>
  <r>
    <x v="2"/>
    <x v="63"/>
    <x v="31"/>
    <s v="30-05-2025"/>
    <x v="0"/>
    <s v="pending review"/>
    <n v="52"/>
    <x v="1"/>
    <x v="6"/>
  </r>
  <r>
    <x v="3"/>
    <x v="64"/>
    <x v="30"/>
    <s v="19-05-2025"/>
    <x v="0"/>
    <s v="automated successfully"/>
    <n v="81"/>
    <x v="2"/>
    <x v="2"/>
  </r>
  <r>
    <x v="5"/>
    <x v="65"/>
    <x v="36"/>
    <s v="07-06-2025"/>
    <x v="0"/>
    <s v="dashboard finalized"/>
    <n v="48"/>
    <x v="1"/>
    <x v="0"/>
  </r>
  <r>
    <x v="1"/>
    <x v="66"/>
    <x v="14"/>
    <s v="13-06-2025"/>
    <x v="2"/>
    <s v="testing ongoing"/>
    <n v="100"/>
    <x v="2"/>
    <x v="3"/>
  </r>
  <r>
    <x v="3"/>
    <x v="67"/>
    <x v="8"/>
    <s v="22-05-2025"/>
    <x v="2"/>
    <s v="completed on time"/>
    <n v="100"/>
    <x v="2"/>
    <x v="4"/>
  </r>
  <r>
    <x v="5"/>
    <x v="68"/>
    <x v="20"/>
    <s v="21-05-2025"/>
    <x v="0"/>
    <s v="in progress"/>
    <n v="95"/>
    <x v="2"/>
    <x v="4"/>
  </r>
  <r>
    <x v="9"/>
    <x v="69"/>
    <x v="22"/>
    <s v="18-05-2025"/>
    <x v="1"/>
    <s v="completed on time"/>
    <n v="84"/>
    <x v="1"/>
    <x v="4"/>
  </r>
  <r>
    <x v="9"/>
    <x v="70"/>
    <x v="31"/>
    <s v="31-05-2025"/>
    <x v="1"/>
    <s v="task delayed"/>
    <n v="62"/>
    <x v="1"/>
    <x v="6"/>
  </r>
  <r>
    <x v="2"/>
    <x v="71"/>
    <x v="35"/>
    <s v="11-06-2025"/>
    <x v="2"/>
    <s v="testing ongoing"/>
    <n v="100"/>
    <x v="1"/>
    <x v="3"/>
  </r>
  <r>
    <x v="7"/>
    <x v="72"/>
    <x v="17"/>
    <s v="12-05-2025"/>
    <x v="2"/>
    <s v="pending review"/>
    <n v="100"/>
    <x v="2"/>
    <x v="2"/>
  </r>
  <r>
    <x v="4"/>
    <x v="73"/>
    <x v="28"/>
    <s v="20-05-2025"/>
    <x v="0"/>
    <s v="task delayed"/>
    <n v="93"/>
    <x v="1"/>
    <x v="4"/>
  </r>
  <r>
    <x v="2"/>
    <x v="74"/>
    <x v="20"/>
    <s v="21-05-2025"/>
    <x v="2"/>
    <s v="automated successfully"/>
    <n v="100"/>
    <x v="0"/>
    <x v="4"/>
  </r>
  <r>
    <x v="6"/>
    <x v="75"/>
    <x v="36"/>
    <s v="07-06-2025"/>
    <x v="1"/>
    <s v="completed on time"/>
    <n v="70"/>
    <x v="1"/>
    <x v="0"/>
  </r>
  <r>
    <x v="8"/>
    <x v="76"/>
    <x v="25"/>
    <s v="26-05-2025"/>
    <x v="2"/>
    <s v="pending review"/>
    <n v="100"/>
    <x v="0"/>
    <x v="6"/>
  </r>
  <r>
    <x v="1"/>
    <x v="77"/>
    <x v="4"/>
    <s v="10-06-2025"/>
    <x v="2"/>
    <s v="pending review"/>
    <n v="100"/>
    <x v="2"/>
    <x v="3"/>
  </r>
  <r>
    <x v="9"/>
    <x v="78"/>
    <x v="37"/>
    <s v="31-05-2025"/>
    <x v="2"/>
    <s v="testing ongoing"/>
    <n v="100"/>
    <x v="0"/>
    <x v="6"/>
  </r>
  <r>
    <x v="2"/>
    <x v="79"/>
    <x v="9"/>
    <s v="19-06-2025"/>
    <x v="0"/>
    <s v="dashboard finalized"/>
    <n v="91"/>
    <x v="0"/>
    <x v="5"/>
  </r>
  <r>
    <x v="7"/>
    <x v="80"/>
    <x v="15"/>
    <s v="02-06-2025"/>
    <x v="1"/>
    <s v="testing ongoing"/>
    <n v="96"/>
    <x v="1"/>
    <x v="0"/>
  </r>
  <r>
    <x v="0"/>
    <x v="81"/>
    <x v="23"/>
    <s v="09-05-2025"/>
    <x v="0"/>
    <s v="task delayed"/>
    <n v="92"/>
    <x v="0"/>
    <x v="1"/>
  </r>
  <r>
    <x v="7"/>
    <x v="82"/>
    <x v="33"/>
    <s v="08-06-2025"/>
    <x v="1"/>
    <s v="exported successfully"/>
    <n v="44"/>
    <x v="2"/>
    <x v="3"/>
  </r>
  <r>
    <x v="8"/>
    <x v="83"/>
    <x v="5"/>
    <s v="10-06-2025"/>
    <x v="2"/>
    <s v="exported successfully"/>
    <n v="100"/>
    <x v="2"/>
    <x v="3"/>
  </r>
  <r>
    <x v="7"/>
    <x v="84"/>
    <x v="38"/>
    <s v="17-05-2025"/>
    <x v="0"/>
    <s v="dashboard finalized"/>
    <n v="92"/>
    <x v="1"/>
    <x v="2"/>
  </r>
  <r>
    <x v="1"/>
    <x v="85"/>
    <x v="13"/>
    <s v="16-05-2025"/>
    <x v="0"/>
    <s v="testing ongoing"/>
    <n v="95"/>
    <x v="0"/>
    <x v="2"/>
  </r>
  <r>
    <x v="8"/>
    <x v="86"/>
    <x v="6"/>
    <s v="21-05-2025"/>
    <x v="0"/>
    <s v="testing ongoing"/>
    <n v="56"/>
    <x v="0"/>
    <x v="4"/>
  </r>
  <r>
    <x v="8"/>
    <x v="87"/>
    <x v="28"/>
    <s v="19-05-2025"/>
    <x v="1"/>
    <s v="in progress"/>
    <n v="74"/>
    <x v="0"/>
    <x v="4"/>
  </r>
  <r>
    <x v="3"/>
    <x v="88"/>
    <x v="27"/>
    <s v="06-05-2025"/>
    <x v="1"/>
    <s v="dashboard finalized"/>
    <n v="84"/>
    <x v="0"/>
    <x v="1"/>
  </r>
  <r>
    <x v="3"/>
    <x v="89"/>
    <x v="34"/>
    <s v="18-06-2025"/>
    <x v="0"/>
    <s v="pending review"/>
    <n v="75"/>
    <x v="1"/>
    <x v="5"/>
  </r>
  <r>
    <x v="8"/>
    <x v="90"/>
    <x v="6"/>
    <s v="18-05-2025"/>
    <x v="1"/>
    <s v="in progress"/>
    <n v="86"/>
    <x v="2"/>
    <x v="4"/>
  </r>
  <r>
    <x v="1"/>
    <x v="91"/>
    <x v="22"/>
    <s v="18-05-2025"/>
    <x v="1"/>
    <s v="exported successfully"/>
    <n v="100"/>
    <x v="0"/>
    <x v="4"/>
  </r>
  <r>
    <x v="0"/>
    <x v="92"/>
    <x v="34"/>
    <s v="20-06-2025"/>
    <x v="2"/>
    <s v="dashboard finalized"/>
    <n v="100"/>
    <x v="1"/>
    <x v="5"/>
  </r>
  <r>
    <x v="7"/>
    <x v="93"/>
    <x v="32"/>
    <s v="24-05-2025"/>
    <x v="0"/>
    <s v="testing ongoing"/>
    <n v="57"/>
    <x v="1"/>
    <x v="4"/>
  </r>
  <r>
    <x v="5"/>
    <x v="94"/>
    <x v="4"/>
    <s v="10-06-2025"/>
    <x v="1"/>
    <s v="automated successfully"/>
    <n v="72"/>
    <x v="0"/>
    <x v="3"/>
  </r>
  <r>
    <x v="8"/>
    <x v="95"/>
    <x v="13"/>
    <s v="13-05-2025"/>
    <x v="0"/>
    <s v="data issue resolved"/>
    <n v="60"/>
    <x v="0"/>
    <x v="2"/>
  </r>
  <r>
    <x v="4"/>
    <x v="96"/>
    <x v="27"/>
    <s v="08-05-2025"/>
    <x v="1"/>
    <s v="completed on time"/>
    <n v="57"/>
    <x v="1"/>
    <x v="1"/>
  </r>
  <r>
    <x v="1"/>
    <x v="97"/>
    <x v="21"/>
    <s v="15-06-2025"/>
    <x v="2"/>
    <s v="testing ongoing"/>
    <n v="100"/>
    <x v="0"/>
    <x v="5"/>
  </r>
  <r>
    <x v="4"/>
    <x v="98"/>
    <x v="7"/>
    <s v="01-06-2025"/>
    <x v="0"/>
    <s v="automated successfully"/>
    <n v="57"/>
    <x v="1"/>
    <x v="0"/>
  </r>
  <r>
    <x v="5"/>
    <x v="99"/>
    <x v="14"/>
    <s v="14-06-2025"/>
    <x v="2"/>
    <s v="exported successfully"/>
    <n v="100"/>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F8EFAE-73DA-4490-99F1-65CC51BBC076}" name="PivotTable6"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90:O107" firstHeaderRow="1" firstDataRow="1" firstDataCol="0"/>
  <pivotFields count="10">
    <pivotField showAll="0">
      <items count="11">
        <item x="0"/>
        <item x="7"/>
        <item x="4"/>
        <item x="9"/>
        <item x="1"/>
        <item x="6"/>
        <item x="3"/>
        <item x="2"/>
        <item x="8"/>
        <item x="5"/>
        <item t="default"/>
      </items>
    </pivotField>
    <pivotField showAll="0"/>
    <pivotField numFmtId="14" showAll="0">
      <items count="40">
        <item x="16"/>
        <item x="27"/>
        <item x="23"/>
        <item x="2"/>
        <item x="29"/>
        <item x="1"/>
        <item x="26"/>
        <item x="17"/>
        <item x="13"/>
        <item x="3"/>
        <item x="38"/>
        <item x="30"/>
        <item x="22"/>
        <item x="6"/>
        <item x="28"/>
        <item x="20"/>
        <item x="18"/>
        <item x="8"/>
        <item x="32"/>
        <item x="25"/>
        <item x="19"/>
        <item x="12"/>
        <item x="31"/>
        <item x="37"/>
        <item x="7"/>
        <item x="15"/>
        <item x="36"/>
        <item x="0"/>
        <item x="11"/>
        <item x="4"/>
        <item x="33"/>
        <item x="5"/>
        <item x="35"/>
        <item x="10"/>
        <item x="14"/>
        <item x="21"/>
        <item x="24"/>
        <item x="9"/>
        <item x="34"/>
        <item t="default"/>
      </items>
    </pivotField>
    <pivotField showAll="0"/>
    <pivotField showAll="0"/>
    <pivotField showAll="0"/>
    <pivotField showAll="0"/>
    <pivotField showAll="0"/>
    <pivotField showAll="0"/>
    <pivotField showAll="0" defaultSubtotal="0">
      <items count="1">
        <item x="0"/>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D39692-784B-48F4-A142-B097FEF41BFB}"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46:H147" firstHeaderRow="1" firstDataRow="1" firstDataCol="1"/>
  <pivotFields count="10">
    <pivotField showAll="0"/>
    <pivotField axis="axisRow" showAll="0" sortType="ascending">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autoSortScope>
        <pivotArea dataOnly="0" outline="0" fieldPosition="0">
          <references count="1">
            <reference field="4294967294" count="1" selected="0">
              <x v="0"/>
            </reference>
          </references>
        </pivotArea>
      </autoSortScope>
    </pivotField>
    <pivotField showAll="0">
      <items count="40">
        <item h="1" x="16"/>
        <item h="1" x="27"/>
        <item x="23"/>
        <item h="1" x="2"/>
        <item h="1" x="29"/>
        <item h="1" x="1"/>
        <item h="1" x="26"/>
        <item h="1" x="17"/>
        <item h="1" x="13"/>
        <item h="1" x="3"/>
        <item h="1" x="38"/>
        <item h="1" x="30"/>
        <item h="1" x="22"/>
        <item h="1" x="6"/>
        <item h="1" x="28"/>
        <item h="1" x="20"/>
        <item h="1" x="18"/>
        <item h="1" x="8"/>
        <item h="1" x="32"/>
        <item h="1" x="25"/>
        <item h="1" x="19"/>
        <item h="1" x="12"/>
        <item h="1" x="31"/>
        <item h="1" x="37"/>
        <item h="1" x="7"/>
        <item h="1" x="15"/>
        <item h="1" x="36"/>
        <item h="1" x="0"/>
        <item h="1" x="11"/>
        <item h="1" x="4"/>
        <item h="1" x="33"/>
        <item h="1" x="5"/>
        <item h="1" x="35"/>
        <item h="1" x="10"/>
        <item h="1" x="14"/>
        <item h="1" x="21"/>
        <item h="1" x="24"/>
        <item h="1" x="9"/>
        <item h="1" x="34"/>
        <item t="default"/>
      </items>
    </pivotField>
    <pivotField showAll="0"/>
    <pivotField showAll="0">
      <items count="4">
        <item x="2"/>
        <item x="1"/>
        <item x="0"/>
        <item t="default"/>
      </items>
    </pivotField>
    <pivotField showAll="0"/>
    <pivotField dataField="1" showAll="0"/>
    <pivotField showAll="0">
      <items count="4">
        <item x="2"/>
        <item x="1"/>
        <item x="0"/>
        <item t="default"/>
      </items>
    </pivotField>
    <pivotField showAll="0"/>
    <pivotField showAll="0">
      <items count="2">
        <item x="0"/>
        <item t="default"/>
      </items>
    </pivotField>
  </pivotFields>
  <rowFields count="1">
    <field x="1"/>
  </rowFields>
  <rowItems count="101">
    <i>
      <x v="25"/>
    </i>
    <i>
      <x v="56"/>
    </i>
    <i>
      <x v="3"/>
    </i>
    <i>
      <x v="11"/>
    </i>
    <i>
      <x v="28"/>
    </i>
    <i>
      <x v="82"/>
    </i>
    <i>
      <x v="54"/>
    </i>
    <i>
      <x v="19"/>
    </i>
    <i>
      <x v="65"/>
    </i>
    <i>
      <x v="36"/>
    </i>
    <i>
      <x v="47"/>
    </i>
    <i>
      <x v="23"/>
    </i>
    <i>
      <x v="38"/>
    </i>
    <i>
      <x v="46"/>
    </i>
    <i>
      <x v="63"/>
    </i>
    <i>
      <x v="1"/>
    </i>
    <i>
      <x v="35"/>
    </i>
    <i>
      <x v="16"/>
    </i>
    <i>
      <x v="86"/>
    </i>
    <i>
      <x v="98"/>
    </i>
    <i>
      <x v="96"/>
    </i>
    <i>
      <x v="93"/>
    </i>
    <i>
      <x v="20"/>
    </i>
    <i>
      <x v="39"/>
    </i>
    <i>
      <x v="17"/>
    </i>
    <i>
      <x v="95"/>
    </i>
    <i>
      <x v="12"/>
    </i>
    <i>
      <x v="26"/>
    </i>
    <i>
      <x v="49"/>
    </i>
    <i>
      <x v="70"/>
    </i>
    <i>
      <x v="22"/>
    </i>
    <i>
      <x v="44"/>
    </i>
    <i>
      <x v="37"/>
    </i>
    <i>
      <x v="58"/>
    </i>
    <i>
      <x v="32"/>
    </i>
    <i>
      <x v="27"/>
    </i>
    <i>
      <x v="41"/>
    </i>
    <i>
      <x v="29"/>
    </i>
    <i>
      <x v="52"/>
    </i>
    <i>
      <x v="75"/>
    </i>
    <i>
      <x v="94"/>
    </i>
    <i>
      <x v="87"/>
    </i>
    <i>
      <x v="89"/>
    </i>
    <i>
      <x v="59"/>
    </i>
    <i>
      <x v="18"/>
    </i>
    <i>
      <x v="7"/>
    </i>
    <i>
      <x v="64"/>
    </i>
    <i>
      <x/>
    </i>
    <i>
      <x v="61"/>
    </i>
    <i>
      <x v="69"/>
    </i>
    <i>
      <x v="21"/>
    </i>
    <i>
      <x v="88"/>
    </i>
    <i>
      <x v="60"/>
    </i>
    <i>
      <x v="8"/>
    </i>
    <i>
      <x v="30"/>
    </i>
    <i>
      <x v="33"/>
    </i>
    <i>
      <x v="90"/>
    </i>
    <i>
      <x v="10"/>
    </i>
    <i>
      <x v="45"/>
    </i>
    <i>
      <x v="57"/>
    </i>
    <i>
      <x v="51"/>
    </i>
    <i>
      <x v="79"/>
    </i>
    <i>
      <x v="84"/>
    </i>
    <i>
      <x v="81"/>
    </i>
    <i>
      <x v="73"/>
    </i>
    <i>
      <x v="15"/>
    </i>
    <i>
      <x v="2"/>
    </i>
    <i>
      <x v="85"/>
    </i>
    <i>
      <x v="24"/>
    </i>
    <i>
      <x v="68"/>
    </i>
    <i>
      <x v="80"/>
    </i>
    <i>
      <x v="6"/>
    </i>
    <i>
      <x v="53"/>
    </i>
    <i>
      <x v="9"/>
    </i>
    <i>
      <x v="50"/>
    </i>
    <i>
      <x v="43"/>
    </i>
    <i>
      <x v="42"/>
    </i>
    <i>
      <x v="13"/>
    </i>
    <i>
      <x v="77"/>
    </i>
    <i>
      <x v="71"/>
    </i>
    <i>
      <x v="48"/>
    </i>
    <i>
      <x v="62"/>
    </i>
    <i>
      <x v="31"/>
    </i>
    <i>
      <x v="91"/>
    </i>
    <i>
      <x v="83"/>
    </i>
    <i>
      <x v="92"/>
    </i>
    <i>
      <x v="55"/>
    </i>
    <i>
      <x v="14"/>
    </i>
    <i>
      <x v="76"/>
    </i>
    <i>
      <x v="5"/>
    </i>
    <i>
      <x v="67"/>
    </i>
    <i>
      <x v="72"/>
    </i>
    <i>
      <x v="66"/>
    </i>
    <i>
      <x v="34"/>
    </i>
    <i>
      <x v="78"/>
    </i>
    <i>
      <x v="97"/>
    </i>
    <i>
      <x v="74"/>
    </i>
    <i>
      <x v="4"/>
    </i>
    <i>
      <x v="40"/>
    </i>
    <i>
      <x v="99"/>
    </i>
    <i t="grand">
      <x/>
    </i>
  </rowItems>
  <colItems count="1">
    <i/>
  </colItems>
  <dataFields count="1">
    <dataField name="Average of Completion Percent" fld="6"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4B5595-4409-465C-B415-256B52CF46BD}" name="PivotTable4"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45:B48" firstHeaderRow="1" firstDataRow="1" firstDataCol="1"/>
  <pivotFields count="10">
    <pivotField dataField="1" showAll="0"/>
    <pivotField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items count="40">
        <item h="1" x="16"/>
        <item h="1" x="27"/>
        <item x="23"/>
        <item h="1" x="2"/>
        <item h="1" x="29"/>
        <item h="1" x="1"/>
        <item h="1" x="26"/>
        <item h="1" x="17"/>
        <item h="1" x="13"/>
        <item h="1" x="3"/>
        <item h="1" x="38"/>
        <item h="1" x="30"/>
        <item h="1" x="22"/>
        <item h="1" x="6"/>
        <item h="1" x="28"/>
        <item h="1" x="20"/>
        <item h="1" x="18"/>
        <item h="1" x="8"/>
        <item h="1" x="32"/>
        <item h="1" x="25"/>
        <item h="1" x="19"/>
        <item h="1" x="12"/>
        <item h="1" x="31"/>
        <item h="1" x="37"/>
        <item h="1" x="7"/>
        <item h="1" x="15"/>
        <item h="1" x="36"/>
        <item h="1" x="0"/>
        <item h="1" x="11"/>
        <item h="1" x="4"/>
        <item h="1" x="33"/>
        <item h="1" x="5"/>
        <item h="1" x="35"/>
        <item h="1" x="10"/>
        <item h="1" x="14"/>
        <item h="1" x="21"/>
        <item h="1" x="24"/>
        <item h="1" x="9"/>
        <item h="1" x="34"/>
        <item t="default"/>
      </items>
    </pivotField>
    <pivotField showAll="0"/>
    <pivotField showAll="0">
      <items count="4">
        <item x="2"/>
        <item x="1"/>
        <item x="0"/>
        <item t="default"/>
      </items>
    </pivotField>
    <pivotField showAll="0"/>
    <pivotField showAll="0"/>
    <pivotField axis="axisRow" showAll="0">
      <items count="4">
        <item x="2"/>
        <item x="1"/>
        <item x="0"/>
        <item t="default"/>
      </items>
    </pivotField>
    <pivotField showAll="0"/>
    <pivotField showAll="0">
      <items count="2">
        <item x="0"/>
        <item t="default"/>
      </items>
    </pivotField>
  </pivotFields>
  <rowFields count="1">
    <field x="7"/>
  </rowFields>
  <rowItems count="3">
    <i>
      <x/>
    </i>
    <i>
      <x v="1"/>
    </i>
    <i>
      <x v="2"/>
    </i>
  </rowItems>
  <colItems count="1">
    <i/>
  </colItems>
  <dataFields count="1">
    <dataField name="Count of Task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363388-FD43-4074-B10D-8C042F866D3A}"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25:C29" firstHeaderRow="1" firstDataRow="1" firstDataCol="1"/>
  <pivotFields count="10">
    <pivotField showAll="0"/>
    <pivotField showAll="0"/>
    <pivotField showAll="0">
      <items count="40">
        <item h="1" x="16"/>
        <item h="1" x="27"/>
        <item x="23"/>
        <item h="1" x="2"/>
        <item h="1" x="29"/>
        <item h="1" x="1"/>
        <item h="1" x="26"/>
        <item h="1" x="17"/>
        <item h="1" x="13"/>
        <item h="1" x="3"/>
        <item h="1" x="38"/>
        <item h="1" x="30"/>
        <item h="1" x="22"/>
        <item h="1" x="6"/>
        <item h="1" x="28"/>
        <item h="1" x="20"/>
        <item h="1" x="18"/>
        <item h="1" x="8"/>
        <item h="1" x="32"/>
        <item h="1" x="25"/>
        <item h="1" x="19"/>
        <item h="1" x="12"/>
        <item h="1" x="31"/>
        <item h="1" x="37"/>
        <item h="1" x="7"/>
        <item h="1" x="15"/>
        <item h="1" x="36"/>
        <item h="1" x="0"/>
        <item h="1" x="11"/>
        <item h="1" x="4"/>
        <item h="1" x="33"/>
        <item h="1" x="5"/>
        <item h="1" x="35"/>
        <item h="1" x="10"/>
        <item h="1" x="14"/>
        <item h="1" x="21"/>
        <item h="1" x="24"/>
        <item h="1" x="9"/>
        <item h="1" x="34"/>
        <item t="default"/>
      </items>
    </pivotField>
    <pivotField showAll="0"/>
    <pivotField showAll="0">
      <items count="4">
        <item x="2"/>
        <item x="1"/>
        <item x="0"/>
        <item t="default"/>
      </items>
    </pivotField>
    <pivotField showAll="0"/>
    <pivotField showAll="0"/>
    <pivotField axis="axisRow" dataField="1" showAll="0">
      <items count="4">
        <item x="2"/>
        <item x="1"/>
        <item x="0"/>
        <item t="default"/>
      </items>
    </pivotField>
    <pivotField showAll="0"/>
    <pivotField showAll="0">
      <items count="2">
        <item x="0"/>
        <item t="default"/>
      </items>
    </pivotField>
  </pivotFields>
  <rowFields count="1">
    <field x="7"/>
  </rowFields>
  <rowItems count="4">
    <i>
      <x/>
    </i>
    <i>
      <x v="1"/>
    </i>
    <i>
      <x v="2"/>
    </i>
    <i t="grand">
      <x/>
    </i>
  </rowItems>
  <colItems count="1">
    <i/>
  </colItems>
  <dataFields count="1">
    <dataField name="Count of Priority"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042B-C86D-4675-95B1-F7ADCD5514DD}"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K6:L17" firstHeaderRow="1" firstDataRow="1" firstDataCol="1"/>
  <pivotFields count="10">
    <pivotField axis="axisRow" showAll="0">
      <items count="11">
        <item x="0"/>
        <item x="7"/>
        <item x="4"/>
        <item x="9"/>
        <item x="1"/>
        <item x="6"/>
        <item x="3"/>
        <item x="2"/>
        <item x="8"/>
        <item x="5"/>
        <item t="default"/>
      </items>
    </pivotField>
    <pivotField showAll="0"/>
    <pivotField showAll="0">
      <items count="40">
        <item h="1" x="16"/>
        <item h="1" x="27"/>
        <item x="23"/>
        <item h="1" x="2"/>
        <item h="1" x="29"/>
        <item h="1" x="1"/>
        <item h="1" x="26"/>
        <item h="1" x="17"/>
        <item h="1" x="13"/>
        <item h="1" x="3"/>
        <item h="1" x="38"/>
        <item h="1" x="30"/>
        <item h="1" x="22"/>
        <item h="1" x="6"/>
        <item h="1" x="28"/>
        <item h="1" x="20"/>
        <item h="1" x="18"/>
        <item h="1" x="8"/>
        <item h="1" x="32"/>
        <item h="1" x="25"/>
        <item h="1" x="19"/>
        <item h="1" x="12"/>
        <item h="1" x="31"/>
        <item h="1" x="37"/>
        <item h="1" x="7"/>
        <item h="1" x="15"/>
        <item h="1" x="36"/>
        <item h="1" x="0"/>
        <item h="1" x="11"/>
        <item h="1" x="4"/>
        <item h="1" x="33"/>
        <item h="1" x="5"/>
        <item h="1" x="35"/>
        <item h="1" x="10"/>
        <item h="1" x="14"/>
        <item h="1" x="21"/>
        <item h="1" x="24"/>
        <item h="1" x="9"/>
        <item h="1" x="34"/>
        <item t="default"/>
      </items>
    </pivotField>
    <pivotField showAll="0"/>
    <pivotField showAll="0">
      <items count="4">
        <item x="2"/>
        <item x="1"/>
        <item x="0"/>
        <item t="default"/>
      </items>
    </pivotField>
    <pivotField showAll="0"/>
    <pivotField dataField="1" showAll="0"/>
    <pivotField showAll="0">
      <items count="4">
        <item x="2"/>
        <item x="1"/>
        <item x="0"/>
        <item t="default"/>
      </items>
    </pivotField>
    <pivotField showAll="0"/>
    <pivotField showAll="0">
      <items count="2">
        <item x="0"/>
        <item t="default"/>
      </items>
    </pivotField>
  </pivotFields>
  <rowFields count="1">
    <field x="0"/>
  </rowFields>
  <rowItems count="11">
    <i>
      <x/>
    </i>
    <i>
      <x v="1"/>
    </i>
    <i>
      <x v="2"/>
    </i>
    <i>
      <x v="3"/>
    </i>
    <i>
      <x v="4"/>
    </i>
    <i>
      <x v="5"/>
    </i>
    <i>
      <x v="6"/>
    </i>
    <i>
      <x v="7"/>
    </i>
    <i>
      <x v="8"/>
    </i>
    <i>
      <x v="9"/>
    </i>
    <i t="grand">
      <x/>
    </i>
  </rowItems>
  <colItems count="1">
    <i/>
  </colItems>
  <dataFields count="1">
    <dataField name="Average of Completion Percent" fld="6" subtotal="average" baseField="0" baseItem="0"/>
  </dataFields>
  <chartFormats count="1">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A560D1B-70E9-4F41-9F22-AE6FB7A4E898}"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5:C9" firstHeaderRow="1" firstDataRow="1" firstDataCol="1"/>
  <pivotFields count="10">
    <pivotField showAll="0"/>
    <pivotField showAll="0"/>
    <pivotField showAll="0">
      <items count="40">
        <item h="1" x="16"/>
        <item h="1" x="27"/>
        <item x="23"/>
        <item h="1" x="2"/>
        <item h="1" x="29"/>
        <item h="1" x="1"/>
        <item h="1" x="26"/>
        <item h="1" x="17"/>
        <item h="1" x="13"/>
        <item h="1" x="3"/>
        <item h="1" x="38"/>
        <item h="1" x="30"/>
        <item h="1" x="22"/>
        <item h="1" x="6"/>
        <item h="1" x="28"/>
        <item h="1" x="20"/>
        <item h="1" x="18"/>
        <item h="1" x="8"/>
        <item h="1" x="32"/>
        <item h="1" x="25"/>
        <item h="1" x="19"/>
        <item h="1" x="12"/>
        <item h="1" x="31"/>
        <item h="1" x="37"/>
        <item h="1" x="7"/>
        <item h="1" x="15"/>
        <item h="1" x="36"/>
        <item h="1" x="0"/>
        <item h="1" x="11"/>
        <item h="1" x="4"/>
        <item h="1" x="33"/>
        <item h="1" x="5"/>
        <item h="1" x="35"/>
        <item h="1" x="10"/>
        <item h="1" x="14"/>
        <item h="1" x="21"/>
        <item h="1" x="24"/>
        <item h="1" x="9"/>
        <item h="1" x="34"/>
        <item t="default"/>
      </items>
    </pivotField>
    <pivotField showAll="0"/>
    <pivotField axis="axisRow" dataField="1" showAll="0">
      <items count="4">
        <item x="2"/>
        <item x="1"/>
        <item x="0"/>
        <item t="default"/>
      </items>
    </pivotField>
    <pivotField showAll="0"/>
    <pivotField showAll="0"/>
    <pivotField showAll="0">
      <items count="4">
        <item x="2"/>
        <item x="1"/>
        <item x="0"/>
        <item t="default"/>
      </items>
    </pivotField>
    <pivotField showAll="0"/>
    <pivotField showAll="0">
      <items count="2">
        <item x="0"/>
        <item t="default"/>
      </items>
    </pivotField>
  </pivotFields>
  <rowFields count="1">
    <field x="4"/>
  </rowFields>
  <rowItems count="4">
    <i>
      <x/>
    </i>
    <i>
      <x v="1"/>
    </i>
    <i>
      <x v="2"/>
    </i>
    <i t="grand">
      <x/>
    </i>
  </rowItems>
  <colItems count="1">
    <i/>
  </colItems>
  <dataFields count="1">
    <dataField name="Count of Status" fld="4" subtotal="count" showDataAs="percentOfTotal" baseField="0" baseItem="0" numFmtId="10"/>
  </dataFields>
  <formats count="1">
    <format dxfId="13">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10416C-7142-4913-B52B-74A19FDDCD9B}" name="PivotTable9"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N46:O53" firstHeaderRow="1" firstDataRow="1" firstDataCol="1"/>
  <pivotFields count="10">
    <pivotField dataField="1" showAll="0">
      <items count="11">
        <item x="0"/>
        <item x="7"/>
        <item x="4"/>
        <item x="9"/>
        <item x="1"/>
        <item x="6"/>
        <item x="3"/>
        <item x="2"/>
        <item x="8"/>
        <item x="5"/>
        <item t="default"/>
      </items>
    </pivotField>
    <pivotField showAll="0"/>
    <pivotField numFmtId="14" showAll="0">
      <items count="40">
        <item x="16"/>
        <item x="27"/>
        <item x="23"/>
        <item x="2"/>
        <item x="29"/>
        <item x="1"/>
        <item x="26"/>
        <item x="17"/>
        <item x="13"/>
        <item x="3"/>
        <item x="38"/>
        <item x="30"/>
        <item x="22"/>
        <item x="6"/>
        <item x="28"/>
        <item x="20"/>
        <item x="18"/>
        <item x="8"/>
        <item x="32"/>
        <item x="25"/>
        <item x="19"/>
        <item x="12"/>
        <item x="31"/>
        <item x="37"/>
        <item x="7"/>
        <item x="15"/>
        <item x="36"/>
        <item x="0"/>
        <item x="11"/>
        <item x="4"/>
        <item x="33"/>
        <item x="5"/>
        <item x="35"/>
        <item x="10"/>
        <item x="14"/>
        <item x="21"/>
        <item x="24"/>
        <item x="9"/>
        <item x="34"/>
        <item t="default"/>
      </items>
    </pivotField>
    <pivotField showAll="0"/>
    <pivotField showAll="0"/>
    <pivotField showAll="0"/>
    <pivotField showAll="0"/>
    <pivotField showAll="0"/>
    <pivotField axis="axisRow" showAll="0" sortType="ascending">
      <items count="18">
        <item m="1" x="16"/>
        <item m="1" x="15"/>
        <item m="1" x="7"/>
        <item m="1" x="10"/>
        <item m="1" x="14"/>
        <item m="1" x="8"/>
        <item m="1" x="9"/>
        <item m="1" x="11"/>
        <item m="1" x="13"/>
        <item m="1" x="12"/>
        <item x="1"/>
        <item x="2"/>
        <item x="4"/>
        <item x="6"/>
        <item x="0"/>
        <item x="3"/>
        <item x="5"/>
        <item t="default"/>
      </items>
    </pivotField>
    <pivotField showAll="0" defaultSubtotal="0">
      <items count="1">
        <item x="0"/>
      </items>
    </pivotField>
  </pivotFields>
  <rowFields count="1">
    <field x="8"/>
  </rowFields>
  <rowItems count="7">
    <i>
      <x v="10"/>
    </i>
    <i>
      <x v="11"/>
    </i>
    <i>
      <x v="12"/>
    </i>
    <i>
      <x v="13"/>
    </i>
    <i>
      <x v="14"/>
    </i>
    <i>
      <x v="15"/>
    </i>
    <i>
      <x v="16"/>
    </i>
  </rowItems>
  <colItems count="1">
    <i/>
  </colItems>
  <dataFields count="1">
    <dataField name="Count of Task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ed_To" xr10:uid="{189C7476-5178-4BE5-A403-D5C7F3F5A8AA}" sourceName="Assigned To">
  <pivotTables>
    <pivotTable tabId="2" name="PivotTable4"/>
  </pivotTables>
  <data>
    <tabular pivotCacheId="2094199185">
      <items count="10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1" xr10:uid="{728A8E4C-F7B4-46FD-ABE7-829C9EDDC0B0}" sourceName="Status">
  <pivotTables>
    <pivotTable tabId="2" name="PivotTable4"/>
    <pivotTable tabId="2" name="PivotTable2"/>
    <pivotTable tabId="2" name="PivotTable3"/>
    <pivotTable tabId="2" name="PivotTable5"/>
  </pivotTables>
  <data>
    <tabular pivotCacheId="209419918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ority" xr10:uid="{182C0B3B-71DC-4256-BF9C-862A12ADC88F}" sourceName="Priority">
  <pivotTables>
    <pivotTable tabId="2" name="PivotTable1"/>
    <pivotTable tabId="2" name="PivotTable2"/>
    <pivotTable tabId="2" name="PivotTable3"/>
    <pivotTable tabId="2" name="PivotTable5"/>
  </pivotTables>
  <data>
    <tabular pivotCacheId="2094199185">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sk_Name1" xr10:uid="{3047886D-ACEC-4996-B7D4-A1D1E304DE38}" sourceName="Task Name">
  <pivotTables>
    <pivotTable tabId="2" name="PivotTable9"/>
  </pivotTables>
  <data>
    <tabular pivotCacheId="2094199185">
      <items count="10">
        <i x="0" s="1"/>
        <i x="7" s="1"/>
        <i x="4" s="1"/>
        <i x="9" s="1"/>
        <i x="1" s="1"/>
        <i x="6" s="1"/>
        <i x="3" s="1"/>
        <i x="2" s="1"/>
        <i x="8"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ssigned To" xr10:uid="{2B2C5B57-76D3-4C75-BBDB-DED58651098B}" cache="Slicer_Assigned_To" caption="Assigned To" rowHeight="234950"/>
  <slicer name="Status" xr10:uid="{BD630FF0-597E-452F-8F68-8A797DBDB190}" cache="Slicer_Status1" caption="Statu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1" xr10:uid="{BD5E2D8D-0E61-4B36-B8FE-A39FF653C9EA}" cache="Slicer_Status1" caption="Status" rowHeight="234950"/>
  <slicer name="Priority" xr10:uid="{B6124CC8-4CCA-4956-BF87-6FC29300EDBB}" cache="Slicer_Priority" caption="Priority" rowHeight="234950"/>
  <slicer name="Task Name 1" xr10:uid="{8489840F-781C-4D27-A49E-B990F8E3F25F}" cache="Slicer_Task_Name1" caption="Task 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E299F1-3FDE-4B4E-85C0-9F5F71D0E7C2}" name="samples" displayName="samples" ref="A1:I101" totalsRowShown="0" headerRowDxfId="17" headerRowBorderDxfId="16" tableBorderDxfId="15">
  <autoFilter ref="A1:I101" xr:uid="{8FE299F1-3FDE-4B4E-85C0-9F5F71D0E7C2}"/>
  <tableColumns count="9">
    <tableColumn id="1" xr3:uid="{8C74A91E-27C4-4FDC-AACA-E541F856BA25}" name="Task Name"/>
    <tableColumn id="2" xr3:uid="{A7A1FF44-6D89-4E6E-B3F0-A2B0BBDB4DDF}" name="Assigned To"/>
    <tableColumn id="3" xr3:uid="{37531620-5C36-4C03-ACDA-2F906D1A9B09}" name="Start Date" dataDxfId="14"/>
    <tableColumn id="4" xr3:uid="{66C09006-B2C5-40B9-9610-56344168F984}" name="Due Date"/>
    <tableColumn id="5" xr3:uid="{66352C4E-DB07-417F-ABCC-0E7129834046}" name="Status"/>
    <tableColumn id="6" xr3:uid="{7EEAD88B-BDED-4CCA-8DCA-D120771DA1CD}" name="Remarks"/>
    <tableColumn id="7" xr3:uid="{811AE348-532F-4898-AABA-64AA7B72CFA0}" name="Completion Percent"/>
    <tableColumn id="8" xr3:uid="{2F9C643F-E843-47A1-88AE-23357DC8F208}" name="Priority"/>
    <tableColumn id="9" xr3:uid="{9B206688-E83B-4EC5-9FBB-3527DF75B512}" name="Month" dataDxfId="12">
      <calculatedColumnFormula>"Week " &amp; INT((C2 - DATE(2025,5,1))/7) + 1</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zoomScale="69" workbookViewId="0">
      <selection activeCell="A6" sqref="A6"/>
    </sheetView>
  </sheetViews>
  <sheetFormatPr defaultRowHeight="14.4" x14ac:dyDescent="0.3"/>
  <cols>
    <col min="1" max="1" width="12.109375" customWidth="1"/>
    <col min="2" max="2" width="24.109375" customWidth="1"/>
    <col min="3" max="3" width="20" customWidth="1"/>
    <col min="4" max="4" width="18.33203125" customWidth="1"/>
    <col min="5" max="5" width="14.5546875" customWidth="1"/>
    <col min="6" max="6" width="15.6640625" customWidth="1"/>
    <col min="7" max="7" width="25.88671875" customWidth="1"/>
    <col min="8" max="8" width="16.44140625" customWidth="1"/>
    <col min="9" max="9" width="13.21875" customWidth="1"/>
  </cols>
  <sheetData>
    <row r="1" spans="1:11" x14ac:dyDescent="0.3">
      <c r="A1" s="1" t="s">
        <v>0</v>
      </c>
      <c r="B1" s="1" t="s">
        <v>1</v>
      </c>
      <c r="C1" s="8" t="s">
        <v>2</v>
      </c>
      <c r="D1" s="8" t="s">
        <v>3</v>
      </c>
      <c r="E1" s="1" t="s">
        <v>4</v>
      </c>
      <c r="F1" s="1" t="s">
        <v>5</v>
      </c>
      <c r="G1" s="1" t="s">
        <v>6</v>
      </c>
      <c r="H1" t="s">
        <v>7</v>
      </c>
      <c r="I1" s="1" t="s">
        <v>84</v>
      </c>
    </row>
    <row r="2" spans="1:11" x14ac:dyDescent="0.3">
      <c r="A2" t="s">
        <v>8</v>
      </c>
      <c r="B2">
        <v>1</v>
      </c>
      <c r="C2" s="7">
        <v>45811</v>
      </c>
      <c r="D2" t="s">
        <v>45</v>
      </c>
      <c r="E2" t="s">
        <v>62</v>
      </c>
      <c r="F2" t="s">
        <v>65</v>
      </c>
      <c r="G2">
        <v>81</v>
      </c>
      <c r="H2" t="s">
        <v>75</v>
      </c>
      <c r="I2" t="str">
        <f t="shared" ref="I2:I33" si="0">"Week " &amp; INT((C2 - DATE(2025,5,1))/7) + 1</f>
        <v>Week 5</v>
      </c>
    </row>
    <row r="3" spans="1:11" x14ac:dyDescent="0.3">
      <c r="A3" t="s">
        <v>9</v>
      </c>
      <c r="B3">
        <v>2</v>
      </c>
      <c r="C3" s="7">
        <v>45784</v>
      </c>
      <c r="D3" t="s">
        <v>19</v>
      </c>
      <c r="E3" t="s">
        <v>63</v>
      </c>
      <c r="F3" t="s">
        <v>66</v>
      </c>
      <c r="G3">
        <v>53</v>
      </c>
      <c r="H3" t="s">
        <v>76</v>
      </c>
      <c r="I3" t="str">
        <f t="shared" si="0"/>
        <v>Week 1</v>
      </c>
    </row>
    <row r="4" spans="1:11" x14ac:dyDescent="0.3">
      <c r="A4" t="s">
        <v>8</v>
      </c>
      <c r="B4">
        <v>3</v>
      </c>
      <c r="C4" s="7">
        <v>45782</v>
      </c>
      <c r="D4" t="s">
        <v>18</v>
      </c>
      <c r="E4" t="s">
        <v>63</v>
      </c>
      <c r="F4" t="s">
        <v>67</v>
      </c>
      <c r="G4">
        <v>94</v>
      </c>
      <c r="H4" t="s">
        <v>75</v>
      </c>
      <c r="I4" t="str">
        <f t="shared" si="0"/>
        <v>Week 1</v>
      </c>
    </row>
    <row r="5" spans="1:11" x14ac:dyDescent="0.3">
      <c r="A5" t="s">
        <v>10</v>
      </c>
      <c r="B5">
        <v>4</v>
      </c>
      <c r="C5" s="7">
        <v>45789</v>
      </c>
      <c r="D5" t="s">
        <v>42</v>
      </c>
      <c r="E5" t="s">
        <v>63</v>
      </c>
      <c r="F5" t="s">
        <v>68</v>
      </c>
      <c r="G5">
        <v>43</v>
      </c>
      <c r="H5" t="s">
        <v>75</v>
      </c>
      <c r="I5" t="str">
        <f t="shared" si="0"/>
        <v>Week 2</v>
      </c>
    </row>
    <row r="6" spans="1:11" x14ac:dyDescent="0.3">
      <c r="A6" t="s">
        <v>8</v>
      </c>
      <c r="B6">
        <v>5</v>
      </c>
      <c r="C6" s="7">
        <v>45813</v>
      </c>
      <c r="D6" t="s">
        <v>20</v>
      </c>
      <c r="E6" t="s">
        <v>64</v>
      </c>
      <c r="F6" t="s">
        <v>69</v>
      </c>
      <c r="G6">
        <v>100</v>
      </c>
      <c r="H6" t="s">
        <v>76</v>
      </c>
      <c r="I6" t="str">
        <f t="shared" si="0"/>
        <v>Week 6</v>
      </c>
    </row>
    <row r="7" spans="1:11" x14ac:dyDescent="0.3">
      <c r="A7" t="s">
        <v>8</v>
      </c>
      <c r="B7">
        <v>6</v>
      </c>
      <c r="C7" s="7">
        <v>45816</v>
      </c>
      <c r="D7" t="s">
        <v>37</v>
      </c>
      <c r="E7" t="s">
        <v>64</v>
      </c>
      <c r="F7" t="s">
        <v>69</v>
      </c>
      <c r="G7">
        <v>100</v>
      </c>
      <c r="H7" t="s">
        <v>77</v>
      </c>
      <c r="I7" t="str">
        <f t="shared" si="0"/>
        <v>Week 6</v>
      </c>
    </row>
    <row r="8" spans="1:11" x14ac:dyDescent="0.3">
      <c r="A8" t="s">
        <v>11</v>
      </c>
      <c r="B8">
        <v>7</v>
      </c>
      <c r="C8" s="7">
        <v>45793</v>
      </c>
      <c r="D8" t="s">
        <v>33</v>
      </c>
      <c r="E8" t="s">
        <v>62</v>
      </c>
      <c r="F8" t="s">
        <v>65</v>
      </c>
      <c r="G8">
        <v>98</v>
      </c>
      <c r="H8" t="s">
        <v>75</v>
      </c>
      <c r="I8" t="str">
        <f t="shared" si="0"/>
        <v>Week 3</v>
      </c>
    </row>
    <row r="9" spans="1:11" x14ac:dyDescent="0.3">
      <c r="A9" t="s">
        <v>12</v>
      </c>
      <c r="B9">
        <v>8</v>
      </c>
      <c r="C9" s="7">
        <v>45806</v>
      </c>
      <c r="D9" t="s">
        <v>48</v>
      </c>
      <c r="E9" t="s">
        <v>62</v>
      </c>
      <c r="F9" t="s">
        <v>70</v>
      </c>
      <c r="G9">
        <v>80</v>
      </c>
      <c r="H9" t="s">
        <v>75</v>
      </c>
      <c r="I9" t="str">
        <f t="shared" si="0"/>
        <v>Week 5</v>
      </c>
    </row>
    <row r="10" spans="1:11" x14ac:dyDescent="0.3">
      <c r="A10" t="s">
        <v>12</v>
      </c>
      <c r="B10">
        <v>9</v>
      </c>
      <c r="C10" s="7">
        <v>45797</v>
      </c>
      <c r="D10" t="s">
        <v>38</v>
      </c>
      <c r="E10" t="s">
        <v>62</v>
      </c>
      <c r="F10" t="s">
        <v>71</v>
      </c>
      <c r="G10">
        <v>85</v>
      </c>
      <c r="H10" t="s">
        <v>75</v>
      </c>
      <c r="I10" t="str">
        <f t="shared" si="0"/>
        <v>Week 3</v>
      </c>
    </row>
    <row r="11" spans="1:11" x14ac:dyDescent="0.3">
      <c r="A11" t="s">
        <v>13</v>
      </c>
      <c r="B11">
        <v>10</v>
      </c>
      <c r="C11" s="7">
        <v>45822</v>
      </c>
      <c r="D11" t="s">
        <v>51</v>
      </c>
      <c r="E11" t="s">
        <v>62</v>
      </c>
      <c r="F11" t="s">
        <v>72</v>
      </c>
      <c r="G11">
        <v>99</v>
      </c>
      <c r="H11" t="s">
        <v>75</v>
      </c>
      <c r="I11" t="str">
        <f t="shared" si="0"/>
        <v>Week 7</v>
      </c>
    </row>
    <row r="12" spans="1:11" x14ac:dyDescent="0.3">
      <c r="A12" t="s">
        <v>14</v>
      </c>
      <c r="B12">
        <v>11</v>
      </c>
      <c r="C12" s="7">
        <v>45818</v>
      </c>
      <c r="D12" t="s">
        <v>34</v>
      </c>
      <c r="E12" t="s">
        <v>63</v>
      </c>
      <c r="F12" t="s">
        <v>67</v>
      </c>
      <c r="G12">
        <v>88</v>
      </c>
      <c r="H12" t="s">
        <v>77</v>
      </c>
      <c r="I12" t="str">
        <f t="shared" si="0"/>
        <v>Week 6</v>
      </c>
    </row>
    <row r="13" spans="1:11" x14ac:dyDescent="0.3">
      <c r="A13" t="s">
        <v>8</v>
      </c>
      <c r="B13">
        <v>12</v>
      </c>
      <c r="C13" s="7">
        <v>45812</v>
      </c>
      <c r="D13" t="s">
        <v>20</v>
      </c>
      <c r="E13" t="s">
        <v>63</v>
      </c>
      <c r="F13" t="s">
        <v>68</v>
      </c>
      <c r="G13">
        <v>43</v>
      </c>
      <c r="H13" t="s">
        <v>76</v>
      </c>
      <c r="I13" t="str">
        <f t="shared" si="0"/>
        <v>Week 5</v>
      </c>
      <c r="K13">
        <f>COUNTIF(samples[[#All],[Status]],"Completed")</f>
        <v>24</v>
      </c>
    </row>
    <row r="14" spans="1:11" x14ac:dyDescent="0.3">
      <c r="A14" t="s">
        <v>11</v>
      </c>
      <c r="B14">
        <v>13</v>
      </c>
      <c r="C14" s="7">
        <v>45797</v>
      </c>
      <c r="D14" t="s">
        <v>27</v>
      </c>
      <c r="E14" t="s">
        <v>62</v>
      </c>
      <c r="F14" t="s">
        <v>72</v>
      </c>
      <c r="G14">
        <v>60</v>
      </c>
      <c r="H14" t="s">
        <v>77</v>
      </c>
      <c r="I14" t="str">
        <f t="shared" si="0"/>
        <v>Week 3</v>
      </c>
    </row>
    <row r="15" spans="1:11" x14ac:dyDescent="0.3">
      <c r="A15" t="s">
        <v>15</v>
      </c>
      <c r="B15">
        <v>14</v>
      </c>
      <c r="C15" s="7">
        <v>45789</v>
      </c>
      <c r="D15" t="s">
        <v>35</v>
      </c>
      <c r="E15" t="s">
        <v>64</v>
      </c>
      <c r="F15" t="s">
        <v>65</v>
      </c>
      <c r="G15">
        <v>100</v>
      </c>
      <c r="H15" t="s">
        <v>76</v>
      </c>
      <c r="I15" t="str">
        <f t="shared" si="0"/>
        <v>Week 2</v>
      </c>
    </row>
    <row r="16" spans="1:11" x14ac:dyDescent="0.3">
      <c r="A16" t="s">
        <v>8</v>
      </c>
      <c r="B16">
        <v>15</v>
      </c>
      <c r="C16" s="7">
        <v>45801</v>
      </c>
      <c r="D16" t="s">
        <v>49</v>
      </c>
      <c r="E16" t="s">
        <v>64</v>
      </c>
      <c r="F16" t="s">
        <v>73</v>
      </c>
      <c r="G16">
        <v>100</v>
      </c>
      <c r="H16" t="s">
        <v>76</v>
      </c>
      <c r="I16" t="str">
        <f t="shared" si="0"/>
        <v>Week 4</v>
      </c>
    </row>
    <row r="17" spans="1:9" x14ac:dyDescent="0.3">
      <c r="A17" t="s">
        <v>10</v>
      </c>
      <c r="B17">
        <v>16</v>
      </c>
      <c r="C17" s="7">
        <v>45788</v>
      </c>
      <c r="D17" t="s">
        <v>35</v>
      </c>
      <c r="E17" t="s">
        <v>63</v>
      </c>
      <c r="F17" t="s">
        <v>72</v>
      </c>
      <c r="G17">
        <v>93</v>
      </c>
      <c r="H17" t="s">
        <v>76</v>
      </c>
      <c r="I17" t="str">
        <f t="shared" si="0"/>
        <v>Week 2</v>
      </c>
    </row>
    <row r="18" spans="1:9" x14ac:dyDescent="0.3">
      <c r="A18" t="s">
        <v>16</v>
      </c>
      <c r="B18">
        <v>17</v>
      </c>
      <c r="C18" s="7">
        <v>45819</v>
      </c>
      <c r="D18" t="s">
        <v>46</v>
      </c>
      <c r="E18" t="s">
        <v>62</v>
      </c>
      <c r="F18" t="s">
        <v>72</v>
      </c>
      <c r="G18">
        <v>55</v>
      </c>
      <c r="H18" t="s">
        <v>76</v>
      </c>
      <c r="I18" t="str">
        <f t="shared" si="0"/>
        <v>Week 6</v>
      </c>
    </row>
    <row r="19" spans="1:9" x14ac:dyDescent="0.3">
      <c r="A19" t="s">
        <v>13</v>
      </c>
      <c r="B19">
        <v>18</v>
      </c>
      <c r="C19" s="7">
        <v>45807</v>
      </c>
      <c r="D19" t="s">
        <v>26</v>
      </c>
      <c r="E19" t="s">
        <v>63</v>
      </c>
      <c r="F19" t="s">
        <v>74</v>
      </c>
      <c r="G19">
        <v>60</v>
      </c>
      <c r="H19" t="s">
        <v>77</v>
      </c>
      <c r="I19" t="str">
        <f t="shared" si="0"/>
        <v>Week 5</v>
      </c>
    </row>
    <row r="20" spans="1:9" x14ac:dyDescent="0.3">
      <c r="A20" t="s">
        <v>14</v>
      </c>
      <c r="B20">
        <v>19</v>
      </c>
      <c r="C20" s="7">
        <v>45778</v>
      </c>
      <c r="D20" t="s">
        <v>36</v>
      </c>
      <c r="E20" t="s">
        <v>62</v>
      </c>
      <c r="F20" t="s">
        <v>69</v>
      </c>
      <c r="G20">
        <v>79</v>
      </c>
      <c r="H20" t="s">
        <v>75</v>
      </c>
      <c r="I20" t="str">
        <f t="shared" si="0"/>
        <v>Week 1</v>
      </c>
    </row>
    <row r="21" spans="1:9" x14ac:dyDescent="0.3">
      <c r="A21" t="s">
        <v>13</v>
      </c>
      <c r="B21">
        <v>20</v>
      </c>
      <c r="C21" s="7">
        <v>45812</v>
      </c>
      <c r="D21" t="s">
        <v>20</v>
      </c>
      <c r="E21" t="s">
        <v>63</v>
      </c>
      <c r="F21" t="s">
        <v>71</v>
      </c>
      <c r="G21">
        <v>46</v>
      </c>
      <c r="H21" t="s">
        <v>76</v>
      </c>
      <c r="I21" t="str">
        <f t="shared" si="0"/>
        <v>Week 5</v>
      </c>
    </row>
    <row r="22" spans="1:9" x14ac:dyDescent="0.3">
      <c r="A22" t="s">
        <v>14</v>
      </c>
      <c r="B22">
        <v>21</v>
      </c>
      <c r="C22" s="7">
        <v>45784</v>
      </c>
      <c r="D22" t="s">
        <v>30</v>
      </c>
      <c r="E22" t="s">
        <v>62</v>
      </c>
      <c r="F22" t="s">
        <v>74</v>
      </c>
      <c r="G22">
        <v>59</v>
      </c>
      <c r="H22" t="s">
        <v>77</v>
      </c>
      <c r="I22" t="str">
        <f t="shared" si="0"/>
        <v>Week 1</v>
      </c>
    </row>
    <row r="23" spans="1:9" x14ac:dyDescent="0.3">
      <c r="A23" t="s">
        <v>17</v>
      </c>
      <c r="B23">
        <v>22</v>
      </c>
      <c r="C23" s="7">
        <v>45787</v>
      </c>
      <c r="D23" t="s">
        <v>42</v>
      </c>
      <c r="E23" t="s">
        <v>63</v>
      </c>
      <c r="F23" t="s">
        <v>72</v>
      </c>
      <c r="G23">
        <v>84</v>
      </c>
      <c r="H23" t="s">
        <v>75</v>
      </c>
      <c r="I23" t="str">
        <f t="shared" si="0"/>
        <v>Week 2</v>
      </c>
    </row>
    <row r="24" spans="1:9" x14ac:dyDescent="0.3">
      <c r="A24" t="s">
        <v>9</v>
      </c>
      <c r="B24">
        <v>23</v>
      </c>
      <c r="C24" s="7">
        <v>45807</v>
      </c>
      <c r="D24" t="s">
        <v>48</v>
      </c>
      <c r="E24" t="s">
        <v>63</v>
      </c>
      <c r="F24" t="s">
        <v>67</v>
      </c>
      <c r="G24">
        <v>63</v>
      </c>
      <c r="H24" t="s">
        <v>75</v>
      </c>
      <c r="I24" t="str">
        <f t="shared" si="0"/>
        <v>Week 5</v>
      </c>
    </row>
    <row r="25" spans="1:9" x14ac:dyDescent="0.3">
      <c r="A25" t="s">
        <v>17</v>
      </c>
      <c r="B25">
        <v>24</v>
      </c>
      <c r="C25" s="7">
        <v>45796</v>
      </c>
      <c r="D25" t="s">
        <v>27</v>
      </c>
      <c r="E25" t="s">
        <v>63</v>
      </c>
      <c r="F25" t="s">
        <v>69</v>
      </c>
      <c r="G25">
        <v>49</v>
      </c>
      <c r="H25" t="s">
        <v>75</v>
      </c>
      <c r="I25" t="str">
        <f t="shared" si="0"/>
        <v>Week 3</v>
      </c>
    </row>
    <row r="26" spans="1:9" x14ac:dyDescent="0.3">
      <c r="A26" t="s">
        <v>17</v>
      </c>
      <c r="B26">
        <v>25</v>
      </c>
      <c r="C26" s="7">
        <v>45800</v>
      </c>
      <c r="D26" t="s">
        <v>43</v>
      </c>
      <c r="E26" t="s">
        <v>62</v>
      </c>
      <c r="F26" t="s">
        <v>69</v>
      </c>
      <c r="G26">
        <v>95</v>
      </c>
      <c r="H26" t="s">
        <v>77</v>
      </c>
      <c r="I26" t="str">
        <f t="shared" si="0"/>
        <v>Week 4</v>
      </c>
    </row>
    <row r="27" spans="1:9" x14ac:dyDescent="0.3">
      <c r="A27" t="s">
        <v>9</v>
      </c>
      <c r="B27">
        <v>26</v>
      </c>
      <c r="C27" s="7">
        <v>45818</v>
      </c>
      <c r="D27" t="s">
        <v>46</v>
      </c>
      <c r="E27" t="s">
        <v>63</v>
      </c>
      <c r="F27" t="s">
        <v>73</v>
      </c>
      <c r="G27">
        <v>40</v>
      </c>
      <c r="H27" t="s">
        <v>77</v>
      </c>
      <c r="I27" t="str">
        <f t="shared" si="0"/>
        <v>Week 6</v>
      </c>
    </row>
    <row r="28" spans="1:9" x14ac:dyDescent="0.3">
      <c r="A28" t="s">
        <v>12</v>
      </c>
      <c r="B28">
        <v>27</v>
      </c>
      <c r="C28" s="7">
        <v>45795</v>
      </c>
      <c r="D28" t="s">
        <v>44</v>
      </c>
      <c r="E28" t="s">
        <v>62</v>
      </c>
      <c r="F28" t="s">
        <v>71</v>
      </c>
      <c r="G28">
        <v>60</v>
      </c>
      <c r="H28" t="s">
        <v>75</v>
      </c>
      <c r="I28" t="str">
        <f t="shared" si="0"/>
        <v>Week 3</v>
      </c>
    </row>
    <row r="29" spans="1:9" x14ac:dyDescent="0.3">
      <c r="A29" t="s">
        <v>14</v>
      </c>
      <c r="B29">
        <v>28</v>
      </c>
      <c r="C29" s="7">
        <v>45820</v>
      </c>
      <c r="D29" t="s">
        <v>52</v>
      </c>
      <c r="E29" t="s">
        <v>62</v>
      </c>
      <c r="F29" t="s">
        <v>69</v>
      </c>
      <c r="G29">
        <v>68</v>
      </c>
      <c r="H29" t="s">
        <v>76</v>
      </c>
      <c r="I29" t="str">
        <f t="shared" si="0"/>
        <v>Week 7</v>
      </c>
    </row>
    <row r="30" spans="1:9" x14ac:dyDescent="0.3">
      <c r="A30" t="s">
        <v>10</v>
      </c>
      <c r="B30">
        <v>29</v>
      </c>
      <c r="C30" s="7">
        <v>45792</v>
      </c>
      <c r="D30" t="s">
        <v>23</v>
      </c>
      <c r="E30" t="s">
        <v>62</v>
      </c>
      <c r="F30" t="s">
        <v>66</v>
      </c>
      <c r="G30">
        <v>44</v>
      </c>
      <c r="H30" t="s">
        <v>76</v>
      </c>
      <c r="I30" t="str">
        <f t="shared" si="0"/>
        <v>Week 3</v>
      </c>
    </row>
    <row r="31" spans="1:9" x14ac:dyDescent="0.3">
      <c r="A31" t="s">
        <v>15</v>
      </c>
      <c r="B31">
        <v>30</v>
      </c>
      <c r="C31" s="7">
        <v>45797</v>
      </c>
      <c r="D31" t="s">
        <v>27</v>
      </c>
      <c r="E31" t="s">
        <v>63</v>
      </c>
      <c r="F31" t="s">
        <v>72</v>
      </c>
      <c r="G31">
        <v>69</v>
      </c>
      <c r="H31" t="s">
        <v>76</v>
      </c>
      <c r="I31" t="str">
        <f t="shared" si="0"/>
        <v>Week 3</v>
      </c>
    </row>
    <row r="32" spans="1:9" x14ac:dyDescent="0.3">
      <c r="A32" t="s">
        <v>11</v>
      </c>
      <c r="B32">
        <v>31</v>
      </c>
      <c r="C32" s="7">
        <v>45818</v>
      </c>
      <c r="D32" t="s">
        <v>24</v>
      </c>
      <c r="E32" t="s">
        <v>62</v>
      </c>
      <c r="F32" t="s">
        <v>72</v>
      </c>
      <c r="G32">
        <v>86</v>
      </c>
      <c r="H32" t="s">
        <v>77</v>
      </c>
      <c r="I32" t="str">
        <f t="shared" si="0"/>
        <v>Week 6</v>
      </c>
    </row>
    <row r="33" spans="1:9" x14ac:dyDescent="0.3">
      <c r="A33" t="s">
        <v>17</v>
      </c>
      <c r="B33">
        <v>32</v>
      </c>
      <c r="C33" s="7">
        <v>45781</v>
      </c>
      <c r="D33" t="s">
        <v>41</v>
      </c>
      <c r="E33" t="s">
        <v>64</v>
      </c>
      <c r="F33" t="s">
        <v>70</v>
      </c>
      <c r="G33">
        <v>100</v>
      </c>
      <c r="H33" t="s">
        <v>75</v>
      </c>
      <c r="I33" t="str">
        <f t="shared" si="0"/>
        <v>Week 1</v>
      </c>
    </row>
    <row r="34" spans="1:9" x14ac:dyDescent="0.3">
      <c r="A34" t="s">
        <v>16</v>
      </c>
      <c r="B34">
        <v>33</v>
      </c>
      <c r="C34" s="7">
        <v>45821</v>
      </c>
      <c r="D34" t="s">
        <v>53</v>
      </c>
      <c r="E34" t="s">
        <v>63</v>
      </c>
      <c r="F34" t="s">
        <v>71</v>
      </c>
      <c r="G34">
        <v>67</v>
      </c>
      <c r="H34" t="s">
        <v>77</v>
      </c>
      <c r="I34" t="str">
        <f t="shared" ref="I34:I65" si="1">"Week " &amp; INT((C34 - DATE(2025,5,1))/7) + 1</f>
        <v>Week 7</v>
      </c>
    </row>
    <row r="35" spans="1:9" x14ac:dyDescent="0.3">
      <c r="A35" t="s">
        <v>11</v>
      </c>
      <c r="B35">
        <v>34</v>
      </c>
      <c r="C35" s="7">
        <v>45797</v>
      </c>
      <c r="D35" t="s">
        <v>27</v>
      </c>
      <c r="E35" t="s">
        <v>63</v>
      </c>
      <c r="F35" t="s">
        <v>73</v>
      </c>
      <c r="G35">
        <v>86</v>
      </c>
      <c r="H35" t="s">
        <v>76</v>
      </c>
      <c r="I35" t="str">
        <f t="shared" si="1"/>
        <v>Week 3</v>
      </c>
    </row>
    <row r="36" spans="1:9" x14ac:dyDescent="0.3">
      <c r="A36" t="s">
        <v>15</v>
      </c>
      <c r="B36">
        <v>35</v>
      </c>
      <c r="C36" s="7">
        <v>45797</v>
      </c>
      <c r="D36" t="s">
        <v>38</v>
      </c>
      <c r="E36" t="s">
        <v>64</v>
      </c>
      <c r="F36" t="s">
        <v>68</v>
      </c>
      <c r="G36">
        <v>100</v>
      </c>
      <c r="H36" t="s">
        <v>76</v>
      </c>
      <c r="I36" t="str">
        <f t="shared" si="1"/>
        <v>Week 3</v>
      </c>
    </row>
    <row r="37" spans="1:9" x14ac:dyDescent="0.3">
      <c r="A37" t="s">
        <v>8</v>
      </c>
      <c r="B37">
        <v>36</v>
      </c>
      <c r="C37" s="7">
        <v>45799</v>
      </c>
      <c r="D37" t="s">
        <v>54</v>
      </c>
      <c r="E37" t="s">
        <v>63</v>
      </c>
      <c r="F37" t="s">
        <v>65</v>
      </c>
      <c r="G37">
        <v>54</v>
      </c>
      <c r="H37" t="s">
        <v>75</v>
      </c>
      <c r="I37" t="str">
        <f t="shared" si="1"/>
        <v>Week 4</v>
      </c>
    </row>
    <row r="38" spans="1:9" x14ac:dyDescent="0.3">
      <c r="A38" t="s">
        <v>16</v>
      </c>
      <c r="B38">
        <v>37</v>
      </c>
      <c r="C38" s="7">
        <v>45786</v>
      </c>
      <c r="D38" t="s">
        <v>50</v>
      </c>
      <c r="E38" t="s">
        <v>62</v>
      </c>
      <c r="F38" t="s">
        <v>71</v>
      </c>
      <c r="G38">
        <v>48</v>
      </c>
      <c r="H38" t="s">
        <v>76</v>
      </c>
      <c r="I38" t="str">
        <f t="shared" si="1"/>
        <v>Week 2</v>
      </c>
    </row>
    <row r="39" spans="1:9" x14ac:dyDescent="0.3">
      <c r="A39" t="s">
        <v>15</v>
      </c>
      <c r="B39">
        <v>38</v>
      </c>
      <c r="C39" s="7">
        <v>45780</v>
      </c>
      <c r="D39" t="s">
        <v>55</v>
      </c>
      <c r="E39" t="s">
        <v>63</v>
      </c>
      <c r="F39" t="s">
        <v>72</v>
      </c>
      <c r="G39">
        <v>64</v>
      </c>
      <c r="H39" t="s">
        <v>76</v>
      </c>
      <c r="I39" t="str">
        <f t="shared" si="1"/>
        <v>Week 1</v>
      </c>
    </row>
    <row r="40" spans="1:9" x14ac:dyDescent="0.3">
      <c r="A40" t="s">
        <v>12</v>
      </c>
      <c r="B40">
        <v>39</v>
      </c>
      <c r="C40" s="7">
        <v>45794</v>
      </c>
      <c r="D40" t="s">
        <v>44</v>
      </c>
      <c r="E40" t="s">
        <v>63</v>
      </c>
      <c r="F40" t="s">
        <v>71</v>
      </c>
      <c r="G40">
        <v>50</v>
      </c>
      <c r="H40" t="s">
        <v>77</v>
      </c>
      <c r="I40" t="str">
        <f t="shared" si="1"/>
        <v>Week 3</v>
      </c>
    </row>
    <row r="41" spans="1:9" x14ac:dyDescent="0.3">
      <c r="A41" t="s">
        <v>11</v>
      </c>
      <c r="B41">
        <v>40</v>
      </c>
      <c r="C41" s="7">
        <v>45788</v>
      </c>
      <c r="D41" t="s">
        <v>42</v>
      </c>
      <c r="E41" t="s">
        <v>62</v>
      </c>
      <c r="F41" t="s">
        <v>73</v>
      </c>
      <c r="G41">
        <v>59</v>
      </c>
      <c r="H41" t="s">
        <v>77</v>
      </c>
      <c r="I41" t="str">
        <f t="shared" si="1"/>
        <v>Week 2</v>
      </c>
    </row>
    <row r="42" spans="1:9" x14ac:dyDescent="0.3">
      <c r="A42" t="s">
        <v>8</v>
      </c>
      <c r="B42">
        <v>41</v>
      </c>
      <c r="C42" s="7">
        <v>45783</v>
      </c>
      <c r="D42" t="s">
        <v>39</v>
      </c>
      <c r="E42" t="s">
        <v>64</v>
      </c>
      <c r="F42" t="s">
        <v>71</v>
      </c>
      <c r="G42">
        <v>100</v>
      </c>
      <c r="H42" t="s">
        <v>76</v>
      </c>
      <c r="I42" t="str">
        <f t="shared" si="1"/>
        <v>Week 1</v>
      </c>
    </row>
    <row r="43" spans="1:9" x14ac:dyDescent="0.3">
      <c r="A43" t="s">
        <v>13</v>
      </c>
      <c r="B43">
        <v>42</v>
      </c>
      <c r="C43" s="7">
        <v>45791</v>
      </c>
      <c r="D43" t="s">
        <v>40</v>
      </c>
      <c r="E43" t="s">
        <v>63</v>
      </c>
      <c r="F43" t="s">
        <v>69</v>
      </c>
      <c r="G43">
        <v>68</v>
      </c>
      <c r="H43" t="s">
        <v>77</v>
      </c>
      <c r="I43" t="str">
        <f t="shared" si="1"/>
        <v>Week 2</v>
      </c>
    </row>
    <row r="44" spans="1:9" x14ac:dyDescent="0.3">
      <c r="A44" t="s">
        <v>8</v>
      </c>
      <c r="B44">
        <v>43</v>
      </c>
      <c r="C44" s="7">
        <v>45794</v>
      </c>
      <c r="D44" t="s">
        <v>23</v>
      </c>
      <c r="E44" t="s">
        <v>64</v>
      </c>
      <c r="F44" t="s">
        <v>71</v>
      </c>
      <c r="G44">
        <v>100</v>
      </c>
      <c r="H44" t="s">
        <v>77</v>
      </c>
      <c r="I44" t="str">
        <f t="shared" si="1"/>
        <v>Week 3</v>
      </c>
    </row>
    <row r="45" spans="1:9" x14ac:dyDescent="0.3">
      <c r="A45" t="s">
        <v>8</v>
      </c>
      <c r="B45">
        <v>44</v>
      </c>
      <c r="C45" s="7">
        <v>45804</v>
      </c>
      <c r="D45" t="s">
        <v>22</v>
      </c>
      <c r="E45" t="s">
        <v>64</v>
      </c>
      <c r="F45" t="s">
        <v>65</v>
      </c>
      <c r="G45">
        <v>100</v>
      </c>
      <c r="H45" t="s">
        <v>76</v>
      </c>
      <c r="I45" t="str">
        <f t="shared" si="1"/>
        <v>Week 4</v>
      </c>
    </row>
    <row r="46" spans="1:9" x14ac:dyDescent="0.3">
      <c r="A46" t="s">
        <v>8</v>
      </c>
      <c r="B46">
        <v>45</v>
      </c>
      <c r="C46" s="7">
        <v>45792</v>
      </c>
      <c r="D46" t="s">
        <v>31</v>
      </c>
      <c r="E46" t="s">
        <v>62</v>
      </c>
      <c r="F46" t="s">
        <v>73</v>
      </c>
      <c r="G46">
        <v>63</v>
      </c>
      <c r="H46" t="s">
        <v>76</v>
      </c>
      <c r="I46" t="str">
        <f t="shared" si="1"/>
        <v>Week 3</v>
      </c>
    </row>
    <row r="47" spans="1:9" x14ac:dyDescent="0.3">
      <c r="A47" t="s">
        <v>14</v>
      </c>
      <c r="B47">
        <v>46</v>
      </c>
      <c r="C47" s="7">
        <v>45795</v>
      </c>
      <c r="D47" t="s">
        <v>32</v>
      </c>
      <c r="E47" t="s">
        <v>62</v>
      </c>
      <c r="F47" t="s">
        <v>72</v>
      </c>
      <c r="G47">
        <v>89</v>
      </c>
      <c r="H47" t="s">
        <v>75</v>
      </c>
      <c r="I47" t="str">
        <f t="shared" si="1"/>
        <v>Week 3</v>
      </c>
    </row>
    <row r="48" spans="1:9" x14ac:dyDescent="0.3">
      <c r="A48" t="s">
        <v>12</v>
      </c>
      <c r="B48">
        <v>47</v>
      </c>
      <c r="C48" s="7">
        <v>45794</v>
      </c>
      <c r="D48" t="s">
        <v>44</v>
      </c>
      <c r="E48" t="s">
        <v>62</v>
      </c>
      <c r="F48" t="s">
        <v>73</v>
      </c>
      <c r="G48">
        <v>52</v>
      </c>
      <c r="H48" t="s">
        <v>77</v>
      </c>
      <c r="I48" t="str">
        <f t="shared" si="1"/>
        <v>Week 3</v>
      </c>
    </row>
    <row r="49" spans="1:9" x14ac:dyDescent="0.3">
      <c r="A49" t="s">
        <v>12</v>
      </c>
      <c r="B49">
        <v>48</v>
      </c>
      <c r="C49" s="7">
        <v>45798</v>
      </c>
      <c r="D49" t="s">
        <v>27</v>
      </c>
      <c r="E49" t="s">
        <v>62</v>
      </c>
      <c r="F49" t="s">
        <v>72</v>
      </c>
      <c r="G49">
        <v>49</v>
      </c>
      <c r="H49" t="s">
        <v>75</v>
      </c>
      <c r="I49" t="str">
        <f t="shared" si="1"/>
        <v>Week 3</v>
      </c>
    </row>
    <row r="50" spans="1:9" x14ac:dyDescent="0.3">
      <c r="A50" t="s">
        <v>17</v>
      </c>
      <c r="B50">
        <v>49</v>
      </c>
      <c r="C50" s="7">
        <v>45814</v>
      </c>
      <c r="D50" t="s">
        <v>47</v>
      </c>
      <c r="E50" t="s">
        <v>64</v>
      </c>
      <c r="F50" t="s">
        <v>67</v>
      </c>
      <c r="G50">
        <v>100</v>
      </c>
      <c r="H50" t="s">
        <v>77</v>
      </c>
      <c r="I50" t="str">
        <f t="shared" si="1"/>
        <v>Week 6</v>
      </c>
    </row>
    <row r="51" spans="1:9" x14ac:dyDescent="0.3">
      <c r="A51" t="s">
        <v>14</v>
      </c>
      <c r="B51">
        <v>50</v>
      </c>
      <c r="C51" s="7">
        <v>45781</v>
      </c>
      <c r="D51" t="s">
        <v>55</v>
      </c>
      <c r="E51" t="s">
        <v>63</v>
      </c>
      <c r="F51" t="s">
        <v>73</v>
      </c>
      <c r="G51">
        <v>61</v>
      </c>
      <c r="H51" t="s">
        <v>77</v>
      </c>
      <c r="I51" t="str">
        <f t="shared" si="1"/>
        <v>Week 1</v>
      </c>
    </row>
    <row r="52" spans="1:9" x14ac:dyDescent="0.3">
      <c r="A52" t="s">
        <v>17</v>
      </c>
      <c r="B52">
        <v>51</v>
      </c>
      <c r="C52" s="7">
        <v>45781</v>
      </c>
      <c r="D52" t="s">
        <v>41</v>
      </c>
      <c r="E52" t="s">
        <v>64</v>
      </c>
      <c r="F52" t="s">
        <v>73</v>
      </c>
      <c r="G52">
        <v>100</v>
      </c>
      <c r="H52" t="s">
        <v>75</v>
      </c>
      <c r="I52" t="str">
        <f t="shared" si="1"/>
        <v>Week 1</v>
      </c>
    </row>
    <row r="53" spans="1:9" x14ac:dyDescent="0.3">
      <c r="A53" t="s">
        <v>10</v>
      </c>
      <c r="B53">
        <v>52</v>
      </c>
      <c r="C53" s="7">
        <v>45784</v>
      </c>
      <c r="D53" t="s">
        <v>30</v>
      </c>
      <c r="E53" t="s">
        <v>63</v>
      </c>
      <c r="F53" t="s">
        <v>72</v>
      </c>
      <c r="G53">
        <v>90</v>
      </c>
      <c r="H53" t="s">
        <v>75</v>
      </c>
      <c r="I53" t="str">
        <f t="shared" si="1"/>
        <v>Week 1</v>
      </c>
    </row>
    <row r="54" spans="1:9" x14ac:dyDescent="0.3">
      <c r="A54" t="s">
        <v>14</v>
      </c>
      <c r="B54">
        <v>53</v>
      </c>
      <c r="C54" s="7">
        <v>45818</v>
      </c>
      <c r="D54" t="s">
        <v>46</v>
      </c>
      <c r="E54" t="s">
        <v>62</v>
      </c>
      <c r="F54" t="s">
        <v>67</v>
      </c>
      <c r="G54">
        <v>69</v>
      </c>
      <c r="H54" t="s">
        <v>75</v>
      </c>
      <c r="I54" t="str">
        <f t="shared" si="1"/>
        <v>Week 6</v>
      </c>
    </row>
    <row r="55" spans="1:9" x14ac:dyDescent="0.3">
      <c r="A55" t="s">
        <v>17</v>
      </c>
      <c r="B55">
        <v>54</v>
      </c>
      <c r="C55" s="7">
        <v>45823</v>
      </c>
      <c r="D55" t="s">
        <v>56</v>
      </c>
      <c r="E55" t="s">
        <v>62</v>
      </c>
      <c r="F55" t="s">
        <v>65</v>
      </c>
      <c r="G55">
        <v>98</v>
      </c>
      <c r="H55" t="s">
        <v>76</v>
      </c>
      <c r="I55" t="str">
        <f t="shared" si="1"/>
        <v>Week 7</v>
      </c>
    </row>
    <row r="56" spans="1:9" x14ac:dyDescent="0.3">
      <c r="A56" t="s">
        <v>9</v>
      </c>
      <c r="B56">
        <v>55</v>
      </c>
      <c r="C56" s="7">
        <v>45796</v>
      </c>
      <c r="D56" t="s">
        <v>44</v>
      </c>
      <c r="E56" t="s">
        <v>62</v>
      </c>
      <c r="F56" t="s">
        <v>66</v>
      </c>
      <c r="G56">
        <v>46</v>
      </c>
      <c r="H56" t="s">
        <v>76</v>
      </c>
      <c r="I56" t="str">
        <f t="shared" si="1"/>
        <v>Week 3</v>
      </c>
    </row>
    <row r="57" spans="1:9" x14ac:dyDescent="0.3">
      <c r="A57" t="s">
        <v>15</v>
      </c>
      <c r="B57">
        <v>56</v>
      </c>
      <c r="C57" s="7">
        <v>45800</v>
      </c>
      <c r="D57" t="s">
        <v>43</v>
      </c>
      <c r="E57" t="s">
        <v>64</v>
      </c>
      <c r="F57" t="s">
        <v>70</v>
      </c>
      <c r="G57">
        <v>100</v>
      </c>
      <c r="H57" t="s">
        <v>76</v>
      </c>
      <c r="I57" t="str">
        <f t="shared" si="1"/>
        <v>Week 4</v>
      </c>
    </row>
    <row r="58" spans="1:9" x14ac:dyDescent="0.3">
      <c r="A58" t="s">
        <v>17</v>
      </c>
      <c r="B58">
        <v>57</v>
      </c>
      <c r="C58" s="7">
        <v>45787</v>
      </c>
      <c r="D58" t="s">
        <v>35</v>
      </c>
      <c r="E58" t="s">
        <v>62</v>
      </c>
      <c r="F58" t="s">
        <v>71</v>
      </c>
      <c r="G58">
        <v>41</v>
      </c>
      <c r="H58" t="s">
        <v>77</v>
      </c>
      <c r="I58" t="str">
        <f t="shared" si="1"/>
        <v>Week 2</v>
      </c>
    </row>
    <row r="59" spans="1:9" x14ac:dyDescent="0.3">
      <c r="A59" t="s">
        <v>12</v>
      </c>
      <c r="B59">
        <v>58</v>
      </c>
      <c r="C59" s="7">
        <v>45817</v>
      </c>
      <c r="D59" t="s">
        <v>28</v>
      </c>
      <c r="E59" t="s">
        <v>63</v>
      </c>
      <c r="F59" t="s">
        <v>69</v>
      </c>
      <c r="G59">
        <v>89</v>
      </c>
      <c r="H59" t="s">
        <v>77</v>
      </c>
      <c r="I59" t="str">
        <f t="shared" si="1"/>
        <v>Week 6</v>
      </c>
    </row>
    <row r="60" spans="1:9" x14ac:dyDescent="0.3">
      <c r="A60" t="s">
        <v>14</v>
      </c>
      <c r="B60">
        <v>59</v>
      </c>
      <c r="C60" s="7">
        <v>45797</v>
      </c>
      <c r="D60" t="s">
        <v>54</v>
      </c>
      <c r="E60" t="s">
        <v>63</v>
      </c>
      <c r="F60" t="s">
        <v>73</v>
      </c>
      <c r="G60">
        <v>65</v>
      </c>
      <c r="H60" t="s">
        <v>77</v>
      </c>
      <c r="I60" t="str">
        <f t="shared" si="1"/>
        <v>Week 3</v>
      </c>
    </row>
    <row r="61" spans="1:9" x14ac:dyDescent="0.3">
      <c r="A61" t="s">
        <v>17</v>
      </c>
      <c r="B61">
        <v>60</v>
      </c>
      <c r="C61" s="7">
        <v>45806</v>
      </c>
      <c r="D61" t="s">
        <v>57</v>
      </c>
      <c r="E61" t="s">
        <v>62</v>
      </c>
      <c r="F61" t="s">
        <v>71</v>
      </c>
      <c r="G61">
        <v>78</v>
      </c>
      <c r="H61" t="s">
        <v>77</v>
      </c>
      <c r="I61" t="str">
        <f t="shared" si="1"/>
        <v>Week 5</v>
      </c>
    </row>
    <row r="62" spans="1:9" x14ac:dyDescent="0.3">
      <c r="A62" t="s">
        <v>13</v>
      </c>
      <c r="B62">
        <v>61</v>
      </c>
      <c r="C62" s="7">
        <v>45791</v>
      </c>
      <c r="D62" t="s">
        <v>33</v>
      </c>
      <c r="E62" t="s">
        <v>62</v>
      </c>
      <c r="F62" t="s">
        <v>73</v>
      </c>
      <c r="G62">
        <v>85</v>
      </c>
      <c r="H62" t="s">
        <v>76</v>
      </c>
      <c r="I62" t="str">
        <f t="shared" si="1"/>
        <v>Week 2</v>
      </c>
    </row>
    <row r="63" spans="1:9" x14ac:dyDescent="0.3">
      <c r="A63" t="s">
        <v>12</v>
      </c>
      <c r="B63">
        <v>62</v>
      </c>
      <c r="C63" s="7">
        <v>45822</v>
      </c>
      <c r="D63" t="s">
        <v>51</v>
      </c>
      <c r="E63" t="s">
        <v>62</v>
      </c>
      <c r="F63" t="s">
        <v>71</v>
      </c>
      <c r="G63">
        <v>83</v>
      </c>
      <c r="H63" t="s">
        <v>76</v>
      </c>
      <c r="I63" t="str">
        <f t="shared" si="1"/>
        <v>Week 7</v>
      </c>
    </row>
    <row r="64" spans="1:9" x14ac:dyDescent="0.3">
      <c r="A64" t="s">
        <v>12</v>
      </c>
      <c r="B64">
        <v>63</v>
      </c>
      <c r="C64" s="7">
        <v>45800</v>
      </c>
      <c r="D64" t="s">
        <v>58</v>
      </c>
      <c r="E64" t="s">
        <v>63</v>
      </c>
      <c r="F64" t="s">
        <v>70</v>
      </c>
      <c r="G64">
        <v>100</v>
      </c>
      <c r="H64" t="s">
        <v>75</v>
      </c>
      <c r="I64" t="str">
        <f t="shared" si="1"/>
        <v>Week 4</v>
      </c>
    </row>
    <row r="65" spans="1:9" x14ac:dyDescent="0.3">
      <c r="A65" t="s">
        <v>10</v>
      </c>
      <c r="B65">
        <v>64</v>
      </c>
      <c r="C65" s="7">
        <v>45804</v>
      </c>
      <c r="D65" t="s">
        <v>29</v>
      </c>
      <c r="E65" t="s">
        <v>62</v>
      </c>
      <c r="F65" t="s">
        <v>71</v>
      </c>
      <c r="G65">
        <v>52</v>
      </c>
      <c r="H65" t="s">
        <v>76</v>
      </c>
      <c r="I65" t="str">
        <f t="shared" si="1"/>
        <v>Week 4</v>
      </c>
    </row>
    <row r="66" spans="1:9" x14ac:dyDescent="0.3">
      <c r="A66" t="s">
        <v>11</v>
      </c>
      <c r="B66">
        <v>65</v>
      </c>
      <c r="C66" s="7">
        <v>45791</v>
      </c>
      <c r="D66" t="s">
        <v>31</v>
      </c>
      <c r="E66" t="s">
        <v>62</v>
      </c>
      <c r="F66" t="s">
        <v>67</v>
      </c>
      <c r="G66">
        <v>81</v>
      </c>
      <c r="H66" t="s">
        <v>77</v>
      </c>
      <c r="I66" t="str">
        <f t="shared" ref="I66:I101" si="2">"Week " &amp; INT((C66 - DATE(2025,5,1))/7) + 1</f>
        <v>Week 2</v>
      </c>
    </row>
    <row r="67" spans="1:9" x14ac:dyDescent="0.3">
      <c r="A67" t="s">
        <v>13</v>
      </c>
      <c r="B67">
        <v>66</v>
      </c>
      <c r="C67" s="7">
        <v>45810</v>
      </c>
      <c r="D67" t="s">
        <v>59</v>
      </c>
      <c r="E67" t="s">
        <v>62</v>
      </c>
      <c r="F67" t="s">
        <v>73</v>
      </c>
      <c r="G67">
        <v>48</v>
      </c>
      <c r="H67" t="s">
        <v>76</v>
      </c>
      <c r="I67" t="str">
        <f t="shared" si="2"/>
        <v>Week 5</v>
      </c>
    </row>
    <row r="68" spans="1:9" x14ac:dyDescent="0.3">
      <c r="A68" t="s">
        <v>9</v>
      </c>
      <c r="B68">
        <v>67</v>
      </c>
      <c r="C68" s="7">
        <v>45819</v>
      </c>
      <c r="D68" t="s">
        <v>37</v>
      </c>
      <c r="E68" t="s">
        <v>64</v>
      </c>
      <c r="F68" t="s">
        <v>68</v>
      </c>
      <c r="G68">
        <v>100</v>
      </c>
      <c r="H68" t="s">
        <v>77</v>
      </c>
      <c r="I68" t="str">
        <f t="shared" si="2"/>
        <v>Week 6</v>
      </c>
    </row>
    <row r="69" spans="1:9" x14ac:dyDescent="0.3">
      <c r="A69" t="s">
        <v>11</v>
      </c>
      <c r="B69">
        <v>68</v>
      </c>
      <c r="C69" s="7">
        <v>45797</v>
      </c>
      <c r="D69" t="s">
        <v>38</v>
      </c>
      <c r="E69" t="s">
        <v>64</v>
      </c>
      <c r="F69" t="s">
        <v>74</v>
      </c>
      <c r="G69">
        <v>100</v>
      </c>
      <c r="H69" t="s">
        <v>77</v>
      </c>
      <c r="I69" t="str">
        <f t="shared" si="2"/>
        <v>Week 3</v>
      </c>
    </row>
    <row r="70" spans="1:9" x14ac:dyDescent="0.3">
      <c r="A70" t="s">
        <v>13</v>
      </c>
      <c r="B70">
        <v>69</v>
      </c>
      <c r="C70" s="7">
        <v>45795</v>
      </c>
      <c r="D70" t="s">
        <v>44</v>
      </c>
      <c r="E70" t="s">
        <v>62</v>
      </c>
      <c r="F70" t="s">
        <v>72</v>
      </c>
      <c r="G70">
        <v>95</v>
      </c>
      <c r="H70" t="s">
        <v>77</v>
      </c>
      <c r="I70" t="str">
        <f t="shared" si="2"/>
        <v>Week 3</v>
      </c>
    </row>
    <row r="71" spans="1:9" x14ac:dyDescent="0.3">
      <c r="A71" t="s">
        <v>17</v>
      </c>
      <c r="B71">
        <v>70</v>
      </c>
      <c r="C71" s="7">
        <v>45792</v>
      </c>
      <c r="D71" t="s">
        <v>33</v>
      </c>
      <c r="E71" t="s">
        <v>63</v>
      </c>
      <c r="F71" t="s">
        <v>74</v>
      </c>
      <c r="G71">
        <v>84</v>
      </c>
      <c r="H71" t="s">
        <v>76</v>
      </c>
      <c r="I71" t="str">
        <f t="shared" si="2"/>
        <v>Week 3</v>
      </c>
    </row>
    <row r="72" spans="1:9" x14ac:dyDescent="0.3">
      <c r="A72" t="s">
        <v>17</v>
      </c>
      <c r="B72">
        <v>71</v>
      </c>
      <c r="C72" s="7">
        <v>45804</v>
      </c>
      <c r="D72" t="s">
        <v>60</v>
      </c>
      <c r="E72" t="s">
        <v>63</v>
      </c>
      <c r="F72" t="s">
        <v>70</v>
      </c>
      <c r="G72">
        <v>62</v>
      </c>
      <c r="H72" t="s">
        <v>76</v>
      </c>
      <c r="I72" t="str">
        <f t="shared" si="2"/>
        <v>Week 4</v>
      </c>
    </row>
    <row r="73" spans="1:9" x14ac:dyDescent="0.3">
      <c r="A73" t="s">
        <v>10</v>
      </c>
      <c r="B73">
        <v>72</v>
      </c>
      <c r="C73" s="7">
        <v>45817</v>
      </c>
      <c r="D73" t="s">
        <v>28</v>
      </c>
      <c r="E73" t="s">
        <v>64</v>
      </c>
      <c r="F73" t="s">
        <v>68</v>
      </c>
      <c r="G73">
        <v>100</v>
      </c>
      <c r="H73" t="s">
        <v>76</v>
      </c>
      <c r="I73" t="str">
        <f t="shared" si="2"/>
        <v>Week 6</v>
      </c>
    </row>
    <row r="74" spans="1:9" x14ac:dyDescent="0.3">
      <c r="A74" t="s">
        <v>15</v>
      </c>
      <c r="B74">
        <v>73</v>
      </c>
      <c r="C74" s="7">
        <v>45787</v>
      </c>
      <c r="D74" t="s">
        <v>19</v>
      </c>
      <c r="E74" t="s">
        <v>64</v>
      </c>
      <c r="F74" t="s">
        <v>71</v>
      </c>
      <c r="G74">
        <v>100</v>
      </c>
      <c r="H74" t="s">
        <v>77</v>
      </c>
      <c r="I74" t="str">
        <f t="shared" si="2"/>
        <v>Week 2</v>
      </c>
    </row>
    <row r="75" spans="1:9" x14ac:dyDescent="0.3">
      <c r="A75" t="s">
        <v>12</v>
      </c>
      <c r="B75">
        <v>74</v>
      </c>
      <c r="C75" s="7">
        <v>45794</v>
      </c>
      <c r="D75" t="s">
        <v>23</v>
      </c>
      <c r="E75" t="s">
        <v>62</v>
      </c>
      <c r="F75" t="s">
        <v>70</v>
      </c>
      <c r="G75">
        <v>93</v>
      </c>
      <c r="H75" t="s">
        <v>76</v>
      </c>
      <c r="I75" t="str">
        <f t="shared" si="2"/>
        <v>Week 3</v>
      </c>
    </row>
    <row r="76" spans="1:9" x14ac:dyDescent="0.3">
      <c r="A76" t="s">
        <v>10</v>
      </c>
      <c r="B76">
        <v>75</v>
      </c>
      <c r="C76" s="7">
        <v>45795</v>
      </c>
      <c r="D76" t="s">
        <v>44</v>
      </c>
      <c r="E76" t="s">
        <v>64</v>
      </c>
      <c r="F76" t="s">
        <v>67</v>
      </c>
      <c r="G76">
        <v>100</v>
      </c>
      <c r="H76" t="s">
        <v>75</v>
      </c>
      <c r="I76" t="str">
        <f t="shared" si="2"/>
        <v>Week 3</v>
      </c>
    </row>
    <row r="77" spans="1:9" x14ac:dyDescent="0.3">
      <c r="A77" t="s">
        <v>14</v>
      </c>
      <c r="B77">
        <v>76</v>
      </c>
      <c r="C77" s="7">
        <v>45810</v>
      </c>
      <c r="D77" t="s">
        <v>59</v>
      </c>
      <c r="E77" t="s">
        <v>63</v>
      </c>
      <c r="F77" t="s">
        <v>74</v>
      </c>
      <c r="G77">
        <v>70</v>
      </c>
      <c r="H77" t="s">
        <v>76</v>
      </c>
      <c r="I77" t="str">
        <f t="shared" si="2"/>
        <v>Week 5</v>
      </c>
    </row>
    <row r="78" spans="1:9" x14ac:dyDescent="0.3">
      <c r="A78" t="s">
        <v>16</v>
      </c>
      <c r="B78">
        <v>77</v>
      </c>
      <c r="C78" s="7">
        <v>45799</v>
      </c>
      <c r="D78" t="s">
        <v>58</v>
      </c>
      <c r="E78" t="s">
        <v>64</v>
      </c>
      <c r="F78" t="s">
        <v>71</v>
      </c>
      <c r="G78">
        <v>100</v>
      </c>
      <c r="H78" t="s">
        <v>75</v>
      </c>
      <c r="I78" t="str">
        <f t="shared" si="2"/>
        <v>Week 4</v>
      </c>
    </row>
    <row r="79" spans="1:9" x14ac:dyDescent="0.3">
      <c r="A79" t="s">
        <v>9</v>
      </c>
      <c r="B79">
        <v>78</v>
      </c>
      <c r="C79" s="7">
        <v>45813</v>
      </c>
      <c r="D79" t="s">
        <v>25</v>
      </c>
      <c r="E79" t="s">
        <v>64</v>
      </c>
      <c r="F79" t="s">
        <v>71</v>
      </c>
      <c r="G79">
        <v>100</v>
      </c>
      <c r="H79" t="s">
        <v>77</v>
      </c>
      <c r="I79" t="str">
        <f t="shared" si="2"/>
        <v>Week 6</v>
      </c>
    </row>
    <row r="80" spans="1:9" x14ac:dyDescent="0.3">
      <c r="A80" t="s">
        <v>17</v>
      </c>
      <c r="B80">
        <v>79</v>
      </c>
      <c r="C80" s="7">
        <v>45805</v>
      </c>
      <c r="D80" t="s">
        <v>60</v>
      </c>
      <c r="E80" t="s">
        <v>64</v>
      </c>
      <c r="F80" t="s">
        <v>68</v>
      </c>
      <c r="G80">
        <v>100</v>
      </c>
      <c r="H80" t="s">
        <v>75</v>
      </c>
      <c r="I80" t="str">
        <f t="shared" si="2"/>
        <v>Week 4</v>
      </c>
    </row>
    <row r="81" spans="1:9" x14ac:dyDescent="0.3">
      <c r="A81" t="s">
        <v>10</v>
      </c>
      <c r="B81">
        <v>80</v>
      </c>
      <c r="C81" s="7">
        <v>45822</v>
      </c>
      <c r="D81" t="s">
        <v>61</v>
      </c>
      <c r="E81" t="s">
        <v>62</v>
      </c>
      <c r="F81" t="s">
        <v>73</v>
      </c>
      <c r="G81">
        <v>91</v>
      </c>
      <c r="H81" t="s">
        <v>75</v>
      </c>
      <c r="I81" t="str">
        <f t="shared" si="2"/>
        <v>Week 7</v>
      </c>
    </row>
    <row r="82" spans="1:9" x14ac:dyDescent="0.3">
      <c r="A82" t="s">
        <v>15</v>
      </c>
      <c r="B82">
        <v>81</v>
      </c>
      <c r="C82" s="7">
        <v>45807</v>
      </c>
      <c r="D82" t="s">
        <v>48</v>
      </c>
      <c r="E82" t="s">
        <v>63</v>
      </c>
      <c r="F82" t="s">
        <v>68</v>
      </c>
      <c r="G82">
        <v>96</v>
      </c>
      <c r="H82" t="s">
        <v>76</v>
      </c>
      <c r="I82" t="str">
        <f t="shared" si="2"/>
        <v>Week 5</v>
      </c>
    </row>
    <row r="83" spans="1:9" x14ac:dyDescent="0.3">
      <c r="A83" t="s">
        <v>8</v>
      </c>
      <c r="B83">
        <v>82</v>
      </c>
      <c r="C83" s="7">
        <v>45781</v>
      </c>
      <c r="D83" t="s">
        <v>39</v>
      </c>
      <c r="E83" t="s">
        <v>62</v>
      </c>
      <c r="F83" t="s">
        <v>70</v>
      </c>
      <c r="G83">
        <v>92</v>
      </c>
      <c r="H83" t="s">
        <v>75</v>
      </c>
      <c r="I83" t="str">
        <f t="shared" si="2"/>
        <v>Week 1</v>
      </c>
    </row>
    <row r="84" spans="1:9" x14ac:dyDescent="0.3">
      <c r="A84" t="s">
        <v>15</v>
      </c>
      <c r="B84">
        <v>83</v>
      </c>
      <c r="C84" s="7">
        <v>45814</v>
      </c>
      <c r="D84" t="s">
        <v>20</v>
      </c>
      <c r="E84" t="s">
        <v>63</v>
      </c>
      <c r="F84" t="s">
        <v>69</v>
      </c>
      <c r="G84">
        <v>44</v>
      </c>
      <c r="H84" t="s">
        <v>77</v>
      </c>
      <c r="I84" t="str">
        <f t="shared" si="2"/>
        <v>Week 6</v>
      </c>
    </row>
    <row r="85" spans="1:9" x14ac:dyDescent="0.3">
      <c r="A85" t="s">
        <v>16</v>
      </c>
      <c r="B85">
        <v>84</v>
      </c>
      <c r="C85" s="7">
        <v>45816</v>
      </c>
      <c r="D85" t="s">
        <v>25</v>
      </c>
      <c r="E85" t="s">
        <v>64</v>
      </c>
      <c r="F85" t="s">
        <v>69</v>
      </c>
      <c r="G85">
        <v>100</v>
      </c>
      <c r="H85" t="s">
        <v>77</v>
      </c>
      <c r="I85" t="str">
        <f t="shared" si="2"/>
        <v>Week 6</v>
      </c>
    </row>
    <row r="86" spans="1:9" x14ac:dyDescent="0.3">
      <c r="A86" t="s">
        <v>15</v>
      </c>
      <c r="B86">
        <v>85</v>
      </c>
      <c r="C86" s="7">
        <v>45790</v>
      </c>
      <c r="D86" t="s">
        <v>40</v>
      </c>
      <c r="E86" t="s">
        <v>62</v>
      </c>
      <c r="F86" t="s">
        <v>73</v>
      </c>
      <c r="G86">
        <v>92</v>
      </c>
      <c r="H86" t="s">
        <v>76</v>
      </c>
      <c r="I86" t="str">
        <f t="shared" si="2"/>
        <v>Week 2</v>
      </c>
    </row>
    <row r="87" spans="1:9" x14ac:dyDescent="0.3">
      <c r="A87" t="s">
        <v>9</v>
      </c>
      <c r="B87">
        <v>86</v>
      </c>
      <c r="C87" s="7">
        <v>45788</v>
      </c>
      <c r="D87" t="s">
        <v>21</v>
      </c>
      <c r="E87" t="s">
        <v>62</v>
      </c>
      <c r="F87" t="s">
        <v>68</v>
      </c>
      <c r="G87">
        <v>95</v>
      </c>
      <c r="H87" t="s">
        <v>75</v>
      </c>
      <c r="I87" t="str">
        <f t="shared" si="2"/>
        <v>Week 2</v>
      </c>
    </row>
    <row r="88" spans="1:9" x14ac:dyDescent="0.3">
      <c r="A88" t="s">
        <v>16</v>
      </c>
      <c r="B88">
        <v>87</v>
      </c>
      <c r="C88" s="7">
        <v>45793</v>
      </c>
      <c r="D88" t="s">
        <v>44</v>
      </c>
      <c r="E88" t="s">
        <v>62</v>
      </c>
      <c r="F88" t="s">
        <v>68</v>
      </c>
      <c r="G88">
        <v>56</v>
      </c>
      <c r="H88" t="s">
        <v>75</v>
      </c>
      <c r="I88" t="str">
        <f t="shared" si="2"/>
        <v>Week 3</v>
      </c>
    </row>
    <row r="89" spans="1:9" x14ac:dyDescent="0.3">
      <c r="A89" t="s">
        <v>16</v>
      </c>
      <c r="B89">
        <v>88</v>
      </c>
      <c r="C89" s="7">
        <v>45794</v>
      </c>
      <c r="D89" t="s">
        <v>31</v>
      </c>
      <c r="E89" t="s">
        <v>63</v>
      </c>
      <c r="F89" t="s">
        <v>72</v>
      </c>
      <c r="G89">
        <v>74</v>
      </c>
      <c r="H89" t="s">
        <v>75</v>
      </c>
      <c r="I89" t="str">
        <f t="shared" si="2"/>
        <v>Week 3</v>
      </c>
    </row>
    <row r="90" spans="1:9" x14ac:dyDescent="0.3">
      <c r="A90" t="s">
        <v>11</v>
      </c>
      <c r="B90">
        <v>89</v>
      </c>
      <c r="C90" s="7">
        <v>45780</v>
      </c>
      <c r="D90" t="s">
        <v>41</v>
      </c>
      <c r="E90" t="s">
        <v>63</v>
      </c>
      <c r="F90" t="s">
        <v>73</v>
      </c>
      <c r="G90">
        <v>84</v>
      </c>
      <c r="H90" t="s">
        <v>75</v>
      </c>
      <c r="I90" t="str">
        <f t="shared" si="2"/>
        <v>Week 1</v>
      </c>
    </row>
    <row r="91" spans="1:9" x14ac:dyDescent="0.3">
      <c r="A91" t="s">
        <v>11</v>
      </c>
      <c r="B91">
        <v>90</v>
      </c>
      <c r="C91" s="7">
        <v>45823</v>
      </c>
      <c r="D91" t="s">
        <v>53</v>
      </c>
      <c r="E91" t="s">
        <v>62</v>
      </c>
      <c r="F91" t="s">
        <v>71</v>
      </c>
      <c r="G91">
        <v>75</v>
      </c>
      <c r="H91" t="s">
        <v>76</v>
      </c>
      <c r="I91" t="str">
        <f t="shared" si="2"/>
        <v>Week 7</v>
      </c>
    </row>
    <row r="92" spans="1:9" x14ac:dyDescent="0.3">
      <c r="A92" t="s">
        <v>16</v>
      </c>
      <c r="B92">
        <v>91</v>
      </c>
      <c r="C92" s="7">
        <v>45793</v>
      </c>
      <c r="D92" t="s">
        <v>33</v>
      </c>
      <c r="E92" t="s">
        <v>63</v>
      </c>
      <c r="F92" t="s">
        <v>72</v>
      </c>
      <c r="G92">
        <v>86</v>
      </c>
      <c r="H92" t="s">
        <v>77</v>
      </c>
      <c r="I92" t="str">
        <f t="shared" si="2"/>
        <v>Week 3</v>
      </c>
    </row>
    <row r="93" spans="1:9" x14ac:dyDescent="0.3">
      <c r="A93" t="s">
        <v>9</v>
      </c>
      <c r="B93">
        <v>92</v>
      </c>
      <c r="C93" s="7">
        <v>45792</v>
      </c>
      <c r="D93" t="s">
        <v>33</v>
      </c>
      <c r="E93" t="s">
        <v>63</v>
      </c>
      <c r="F93" t="s">
        <v>69</v>
      </c>
      <c r="G93">
        <v>100</v>
      </c>
      <c r="H93" t="s">
        <v>75</v>
      </c>
      <c r="I93" t="str">
        <f t="shared" si="2"/>
        <v>Week 3</v>
      </c>
    </row>
    <row r="94" spans="1:9" x14ac:dyDescent="0.3">
      <c r="A94" t="s">
        <v>8</v>
      </c>
      <c r="B94">
        <v>93</v>
      </c>
      <c r="C94" s="7">
        <v>45823</v>
      </c>
      <c r="D94" t="s">
        <v>56</v>
      </c>
      <c r="E94" t="s">
        <v>64</v>
      </c>
      <c r="F94" t="s">
        <v>73</v>
      </c>
      <c r="G94">
        <v>100</v>
      </c>
      <c r="H94" t="s">
        <v>76</v>
      </c>
      <c r="I94" t="str">
        <f t="shared" si="2"/>
        <v>Week 7</v>
      </c>
    </row>
    <row r="95" spans="1:9" x14ac:dyDescent="0.3">
      <c r="A95" t="s">
        <v>15</v>
      </c>
      <c r="B95">
        <v>94</v>
      </c>
      <c r="C95" s="7">
        <v>45798</v>
      </c>
      <c r="D95" t="s">
        <v>27</v>
      </c>
      <c r="E95" t="s">
        <v>62</v>
      </c>
      <c r="F95" t="s">
        <v>68</v>
      </c>
      <c r="G95">
        <v>57</v>
      </c>
      <c r="H95" t="s">
        <v>76</v>
      </c>
      <c r="I95" t="str">
        <f t="shared" si="2"/>
        <v>Week 3</v>
      </c>
    </row>
    <row r="96" spans="1:9" x14ac:dyDescent="0.3">
      <c r="A96" t="s">
        <v>13</v>
      </c>
      <c r="B96">
        <v>95</v>
      </c>
      <c r="C96" s="7">
        <v>45813</v>
      </c>
      <c r="D96" t="s">
        <v>25</v>
      </c>
      <c r="E96" t="s">
        <v>63</v>
      </c>
      <c r="F96" t="s">
        <v>67</v>
      </c>
      <c r="G96">
        <v>72</v>
      </c>
      <c r="H96" t="s">
        <v>75</v>
      </c>
      <c r="I96" t="str">
        <f t="shared" si="2"/>
        <v>Week 6</v>
      </c>
    </row>
    <row r="97" spans="1:9" x14ac:dyDescent="0.3">
      <c r="A97" t="s">
        <v>16</v>
      </c>
      <c r="B97">
        <v>96</v>
      </c>
      <c r="C97" s="7">
        <v>45788</v>
      </c>
      <c r="D97" t="s">
        <v>50</v>
      </c>
      <c r="E97" t="s">
        <v>62</v>
      </c>
      <c r="F97" t="s">
        <v>66</v>
      </c>
      <c r="G97">
        <v>60</v>
      </c>
      <c r="H97" t="s">
        <v>75</v>
      </c>
      <c r="I97" t="str">
        <f t="shared" si="2"/>
        <v>Week 2</v>
      </c>
    </row>
    <row r="98" spans="1:9" x14ac:dyDescent="0.3">
      <c r="A98" t="s">
        <v>12</v>
      </c>
      <c r="B98">
        <v>97</v>
      </c>
      <c r="C98" s="7">
        <v>45780</v>
      </c>
      <c r="D98" t="s">
        <v>55</v>
      </c>
      <c r="E98" t="s">
        <v>63</v>
      </c>
      <c r="F98" t="s">
        <v>74</v>
      </c>
      <c r="G98">
        <v>57</v>
      </c>
      <c r="H98" t="s">
        <v>76</v>
      </c>
      <c r="I98" t="str">
        <f t="shared" si="2"/>
        <v>Week 1</v>
      </c>
    </row>
    <row r="99" spans="1:9" x14ac:dyDescent="0.3">
      <c r="A99" t="s">
        <v>9</v>
      </c>
      <c r="B99">
        <v>98</v>
      </c>
      <c r="C99" s="7">
        <v>45820</v>
      </c>
      <c r="D99" t="s">
        <v>46</v>
      </c>
      <c r="E99" t="s">
        <v>64</v>
      </c>
      <c r="F99" t="s">
        <v>68</v>
      </c>
      <c r="G99">
        <v>100</v>
      </c>
      <c r="H99" t="s">
        <v>75</v>
      </c>
      <c r="I99" t="str">
        <f t="shared" si="2"/>
        <v>Week 7</v>
      </c>
    </row>
    <row r="100" spans="1:9" x14ac:dyDescent="0.3">
      <c r="A100" t="s">
        <v>12</v>
      </c>
      <c r="B100">
        <v>99</v>
      </c>
      <c r="C100" s="7">
        <v>45806</v>
      </c>
      <c r="D100" t="s">
        <v>57</v>
      </c>
      <c r="E100" t="s">
        <v>62</v>
      </c>
      <c r="F100" t="s">
        <v>67</v>
      </c>
      <c r="G100">
        <v>57</v>
      </c>
      <c r="H100" t="s">
        <v>76</v>
      </c>
      <c r="I100" t="str">
        <f t="shared" si="2"/>
        <v>Week 5</v>
      </c>
    </row>
    <row r="101" spans="1:9" x14ac:dyDescent="0.3">
      <c r="A101" t="s">
        <v>13</v>
      </c>
      <c r="B101">
        <v>100</v>
      </c>
      <c r="C101" s="7">
        <v>45819</v>
      </c>
      <c r="D101" t="s">
        <v>24</v>
      </c>
      <c r="E101" t="s">
        <v>64</v>
      </c>
      <c r="F101" t="s">
        <v>69</v>
      </c>
      <c r="G101">
        <v>100</v>
      </c>
      <c r="H101" t="s">
        <v>76</v>
      </c>
      <c r="I101" t="str">
        <f t="shared" si="2"/>
        <v>Week 6</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BD45C-8FB5-440E-8933-2A02A3D266B6}">
  <dimension ref="A5:AG147"/>
  <sheetViews>
    <sheetView topLeftCell="A26" zoomScale="70" zoomScaleNormal="65" workbookViewId="0">
      <selection activeCell="N46" sqref="N46:O53"/>
    </sheetView>
  </sheetViews>
  <sheetFormatPr defaultRowHeight="14.4" x14ac:dyDescent="0.3"/>
  <cols>
    <col min="1" max="2" width="13.88671875" bestFit="1" customWidth="1"/>
    <col min="3" max="3" width="15.6640625" bestFit="1" customWidth="1"/>
    <col min="6" max="6" width="23.44140625" customWidth="1"/>
    <col min="7" max="7" width="13.88671875" bestFit="1" customWidth="1"/>
    <col min="8" max="8" width="29" bestFit="1" customWidth="1"/>
    <col min="11" max="11" width="20.21875" bestFit="1" customWidth="1"/>
    <col min="12" max="12" width="29" bestFit="1" customWidth="1"/>
    <col min="13" max="13" width="24" bestFit="1" customWidth="1"/>
    <col min="14" max="14" width="13.88671875" bestFit="1" customWidth="1"/>
    <col min="15" max="15" width="18.5546875" bestFit="1" customWidth="1"/>
    <col min="16" max="16" width="24.5546875" bestFit="1" customWidth="1"/>
    <col min="17" max="17" width="8.33203125" bestFit="1" customWidth="1"/>
    <col min="18" max="18" width="11" bestFit="1" customWidth="1"/>
    <col min="23" max="23" width="14.33203125" bestFit="1" customWidth="1"/>
    <col min="24" max="24" width="18.5546875" bestFit="1" customWidth="1"/>
    <col min="26" max="26" width="20.5546875" customWidth="1"/>
    <col min="27" max="27" width="19.6640625" customWidth="1"/>
    <col min="30" max="30" width="14.109375" bestFit="1" customWidth="1"/>
    <col min="31" max="31" width="18.5546875" bestFit="1" customWidth="1"/>
    <col min="33" max="33" width="10.6640625" bestFit="1" customWidth="1"/>
  </cols>
  <sheetData>
    <row r="5" spans="2:15" x14ac:dyDescent="0.3">
      <c r="B5" s="2" t="s">
        <v>78</v>
      </c>
      <c r="C5" t="s">
        <v>80</v>
      </c>
      <c r="E5" t="str" cm="1">
        <f t="array" ref="E5:F9">B5:C9</f>
        <v>Row Labels</v>
      </c>
      <c r="F5" t="str">
        <v>Count of Status</v>
      </c>
    </row>
    <row r="6" spans="2:15" x14ac:dyDescent="0.3">
      <c r="B6" s="3" t="s">
        <v>64</v>
      </c>
      <c r="C6" s="5">
        <v>0.24</v>
      </c>
      <c r="E6" t="str">
        <v>Completed</v>
      </c>
      <c r="F6" s="4">
        <v>0.24</v>
      </c>
      <c r="K6" s="2" t="s">
        <v>78</v>
      </c>
      <c r="L6" t="s">
        <v>81</v>
      </c>
      <c r="N6" t="str" cm="1">
        <f t="array" ref="N6:O17">K6:L17</f>
        <v>Row Labels</v>
      </c>
      <c r="O6" t="str">
        <v>Average of Completion Percent</v>
      </c>
    </row>
    <row r="7" spans="2:15" x14ac:dyDescent="0.3">
      <c r="B7" s="3" t="s">
        <v>63</v>
      </c>
      <c r="C7" s="5">
        <v>0.35</v>
      </c>
      <c r="E7" t="str">
        <v>In Progress</v>
      </c>
      <c r="F7" s="4">
        <v>0.35</v>
      </c>
      <c r="K7" s="3" t="s">
        <v>8</v>
      </c>
      <c r="L7" s="9">
        <v>86.692307692307693</v>
      </c>
      <c r="N7" t="str">
        <v>Dashboard Creation</v>
      </c>
      <c r="O7">
        <v>86.692307692307693</v>
      </c>
    </row>
    <row r="8" spans="2:15" x14ac:dyDescent="0.3">
      <c r="B8" s="3" t="s">
        <v>62</v>
      </c>
      <c r="C8" s="5">
        <v>0.41</v>
      </c>
      <c r="E8" t="str">
        <v>Overdue</v>
      </c>
      <c r="F8" s="4">
        <v>0.41</v>
      </c>
      <c r="K8" s="3" t="s">
        <v>15</v>
      </c>
      <c r="L8" s="9">
        <v>82.2</v>
      </c>
      <c r="N8" t="str">
        <v>Data Analysis</v>
      </c>
      <c r="O8">
        <v>82.2</v>
      </c>
    </row>
    <row r="9" spans="2:15" x14ac:dyDescent="0.3">
      <c r="B9" s="3" t="s">
        <v>79</v>
      </c>
      <c r="C9" s="6">
        <v>1</v>
      </c>
      <c r="E9" t="str">
        <v>Grand Total</v>
      </c>
      <c r="F9" s="4">
        <v>1</v>
      </c>
      <c r="K9" s="3" t="s">
        <v>12</v>
      </c>
      <c r="L9" s="9">
        <v>71.25</v>
      </c>
      <c r="N9" t="str">
        <v>Exporting Excel</v>
      </c>
      <c r="O9">
        <v>71.25</v>
      </c>
    </row>
    <row r="10" spans="2:15" x14ac:dyDescent="0.3">
      <c r="K10" s="3" t="s">
        <v>17</v>
      </c>
      <c r="L10" s="9">
        <v>82.583333333333329</v>
      </c>
      <c r="N10" t="str">
        <v>Flow Troubleshooting</v>
      </c>
      <c r="O10">
        <v>82.583333333333329</v>
      </c>
    </row>
    <row r="11" spans="2:15" x14ac:dyDescent="0.3">
      <c r="K11" s="3" t="s">
        <v>9</v>
      </c>
      <c r="L11" s="9">
        <v>77.444444444444443</v>
      </c>
      <c r="N11" t="str">
        <v>Form Design</v>
      </c>
      <c r="O11">
        <v>77.444444444444443</v>
      </c>
    </row>
    <row r="12" spans="2:15" x14ac:dyDescent="0.3">
      <c r="K12" s="3" t="s">
        <v>14</v>
      </c>
      <c r="L12" s="9">
        <v>72</v>
      </c>
      <c r="N12" t="str">
        <v>List Formatting</v>
      </c>
      <c r="O12">
        <v>72</v>
      </c>
    </row>
    <row r="13" spans="2:15" x14ac:dyDescent="0.3">
      <c r="K13" s="3" t="s">
        <v>11</v>
      </c>
      <c r="L13" s="9">
        <v>81</v>
      </c>
      <c r="N13" t="str">
        <v>Power Automate Flow</v>
      </c>
      <c r="O13">
        <v>81</v>
      </c>
    </row>
    <row r="14" spans="2:15" x14ac:dyDescent="0.3">
      <c r="B14">
        <f>COUNT(samples[[#All],[Assigned To]])</f>
        <v>100</v>
      </c>
      <c r="K14" s="3" t="s">
        <v>10</v>
      </c>
      <c r="L14" s="9">
        <v>76.625</v>
      </c>
      <c r="N14" t="str">
        <v>Report Generation</v>
      </c>
      <c r="O14">
        <v>76.625</v>
      </c>
    </row>
    <row r="15" spans="2:15" x14ac:dyDescent="0.3">
      <c r="K15" s="3" t="s">
        <v>16</v>
      </c>
      <c r="L15" s="9">
        <v>71.777777777777771</v>
      </c>
      <c r="N15" t="str">
        <v>SharePoint Tasks</v>
      </c>
      <c r="O15">
        <v>71.777777777777771</v>
      </c>
    </row>
    <row r="16" spans="2:15" x14ac:dyDescent="0.3">
      <c r="K16" s="3" t="s">
        <v>13</v>
      </c>
      <c r="L16" s="9">
        <v>74.777777777777771</v>
      </c>
      <c r="N16" t="str">
        <v>SharePoint Views</v>
      </c>
      <c r="O16">
        <v>74.777777777777771</v>
      </c>
    </row>
    <row r="17" spans="2:15" x14ac:dyDescent="0.3">
      <c r="K17" s="3" t="s">
        <v>79</v>
      </c>
      <c r="L17" s="9">
        <v>78.010000000000005</v>
      </c>
      <c r="N17" t="str">
        <v>Grand Total</v>
      </c>
      <c r="O17">
        <v>78.010000000000005</v>
      </c>
    </row>
    <row r="25" spans="2:15" x14ac:dyDescent="0.3">
      <c r="B25" s="2" t="s">
        <v>78</v>
      </c>
      <c r="C25" t="s">
        <v>82</v>
      </c>
    </row>
    <row r="26" spans="2:15" x14ac:dyDescent="0.3">
      <c r="B26" s="3" t="s">
        <v>77</v>
      </c>
      <c r="C26" s="9">
        <v>29</v>
      </c>
    </row>
    <row r="27" spans="2:15" x14ac:dyDescent="0.3">
      <c r="B27" s="3" t="s">
        <v>76</v>
      </c>
      <c r="C27" s="9">
        <v>38</v>
      </c>
    </row>
    <row r="28" spans="2:15" x14ac:dyDescent="0.3">
      <c r="B28" s="3" t="s">
        <v>75</v>
      </c>
      <c r="C28" s="9">
        <v>33</v>
      </c>
    </row>
    <row r="29" spans="2:15" x14ac:dyDescent="0.3">
      <c r="B29" s="3" t="s">
        <v>79</v>
      </c>
      <c r="C29" s="9">
        <v>100</v>
      </c>
    </row>
    <row r="45" spans="1:26" x14ac:dyDescent="0.3">
      <c r="A45" s="2" t="s">
        <v>78</v>
      </c>
      <c r="B45" t="s">
        <v>83</v>
      </c>
      <c r="C45" t="str" cm="1">
        <f t="array" ref="C45:D48">A45:B48</f>
        <v>Row Labels</v>
      </c>
      <c r="D45" t="str">
        <v>Count of Task Name</v>
      </c>
    </row>
    <row r="46" spans="1:26" x14ac:dyDescent="0.3">
      <c r="A46" s="3" t="s">
        <v>77</v>
      </c>
      <c r="B46" s="9">
        <v>29</v>
      </c>
      <c r="C46" t="str">
        <v>High</v>
      </c>
      <c r="D46">
        <v>29</v>
      </c>
      <c r="G46" s="2" t="s">
        <v>78</v>
      </c>
      <c r="H46" t="s">
        <v>81</v>
      </c>
      <c r="J46" t="str" cm="1">
        <f t="array" ref="J46:K147">G46:H147</f>
        <v>Row Labels</v>
      </c>
      <c r="K46" t="str">
        <v>Average of Completion Percent</v>
      </c>
      <c r="N46" s="2" t="s">
        <v>78</v>
      </c>
      <c r="O46" t="s">
        <v>83</v>
      </c>
      <c r="Q46" t="str" cm="1">
        <f t="array" ref="Q46:R53">N46:O53</f>
        <v>Row Labels</v>
      </c>
      <c r="R46" t="str">
        <v>Count of Task Name</v>
      </c>
      <c r="Z46" s="7"/>
    </row>
    <row r="47" spans="1:26" x14ac:dyDescent="0.3">
      <c r="A47" s="3" t="s">
        <v>76</v>
      </c>
      <c r="B47" s="9">
        <v>38</v>
      </c>
      <c r="C47" t="str">
        <v>Low</v>
      </c>
      <c r="D47">
        <v>38</v>
      </c>
      <c r="G47" s="3">
        <v>26</v>
      </c>
      <c r="H47" s="9">
        <v>40</v>
      </c>
      <c r="J47">
        <v>26</v>
      </c>
      <c r="K47">
        <v>40</v>
      </c>
      <c r="N47" s="3" t="s">
        <v>85</v>
      </c>
      <c r="O47" s="9">
        <v>13</v>
      </c>
      <c r="Q47" t="str">
        <v>Week 1</v>
      </c>
      <c r="R47">
        <v>13</v>
      </c>
      <c r="Z47" s="7"/>
    </row>
    <row r="48" spans="1:26" x14ac:dyDescent="0.3">
      <c r="A48" s="3" t="s">
        <v>75</v>
      </c>
      <c r="B48" s="9">
        <v>33</v>
      </c>
      <c r="C48" t="str">
        <v>Medium</v>
      </c>
      <c r="D48">
        <v>33</v>
      </c>
      <c r="G48" s="3">
        <v>57</v>
      </c>
      <c r="H48" s="9">
        <v>41</v>
      </c>
      <c r="J48">
        <v>57</v>
      </c>
      <c r="K48">
        <v>41</v>
      </c>
      <c r="N48" s="3" t="s">
        <v>86</v>
      </c>
      <c r="O48" s="9">
        <v>14</v>
      </c>
      <c r="Q48" t="str">
        <v>Week 2</v>
      </c>
      <c r="R48">
        <v>14</v>
      </c>
      <c r="Z48" s="7"/>
    </row>
    <row r="49" spans="7:33" x14ac:dyDescent="0.3">
      <c r="G49" s="3">
        <v>4</v>
      </c>
      <c r="H49" s="9">
        <v>43</v>
      </c>
      <c r="J49">
        <v>4</v>
      </c>
      <c r="K49">
        <v>43</v>
      </c>
      <c r="N49" s="3" t="s">
        <v>87</v>
      </c>
      <c r="O49" s="9">
        <v>27</v>
      </c>
      <c r="Q49" t="str">
        <v>Week 3</v>
      </c>
      <c r="R49">
        <v>27</v>
      </c>
      <c r="Z49" s="7"/>
    </row>
    <row r="50" spans="7:33" x14ac:dyDescent="0.3">
      <c r="G50" s="3">
        <v>12</v>
      </c>
      <c r="H50" s="9">
        <v>43</v>
      </c>
      <c r="J50">
        <v>12</v>
      </c>
      <c r="K50">
        <v>43</v>
      </c>
      <c r="N50" s="3" t="s">
        <v>88</v>
      </c>
      <c r="O50" s="9">
        <v>10</v>
      </c>
      <c r="Q50" t="str">
        <v>Week 4</v>
      </c>
      <c r="R50">
        <v>10</v>
      </c>
      <c r="Z50" s="7"/>
    </row>
    <row r="51" spans="7:33" x14ac:dyDescent="0.3">
      <c r="G51" s="3">
        <v>29</v>
      </c>
      <c r="H51" s="9">
        <v>44</v>
      </c>
      <c r="J51">
        <v>29</v>
      </c>
      <c r="K51">
        <v>44</v>
      </c>
      <c r="N51" s="3" t="s">
        <v>89</v>
      </c>
      <c r="O51" s="9">
        <v>11</v>
      </c>
      <c r="Q51" t="str">
        <v>Week 5</v>
      </c>
      <c r="R51">
        <v>11</v>
      </c>
      <c r="Z51" s="7"/>
    </row>
    <row r="52" spans="7:33" x14ac:dyDescent="0.3">
      <c r="G52" s="3">
        <v>83</v>
      </c>
      <c r="H52" s="9">
        <v>44</v>
      </c>
      <c r="J52">
        <v>83</v>
      </c>
      <c r="K52">
        <v>44</v>
      </c>
      <c r="N52" s="3" t="s">
        <v>90</v>
      </c>
      <c r="O52" s="9">
        <v>16</v>
      </c>
      <c r="Q52" t="str">
        <v>Week 6</v>
      </c>
      <c r="R52">
        <v>16</v>
      </c>
      <c r="Z52" s="7"/>
    </row>
    <row r="53" spans="7:33" x14ac:dyDescent="0.3">
      <c r="G53" s="3">
        <v>55</v>
      </c>
      <c r="H53" s="9">
        <v>46</v>
      </c>
      <c r="J53">
        <v>55</v>
      </c>
      <c r="K53">
        <v>46</v>
      </c>
      <c r="N53" s="3" t="s">
        <v>91</v>
      </c>
      <c r="O53" s="9">
        <v>9</v>
      </c>
      <c r="Q53" t="str">
        <v>Week 7</v>
      </c>
      <c r="R53">
        <v>9</v>
      </c>
      <c r="Z53" s="7"/>
    </row>
    <row r="54" spans="7:33" x14ac:dyDescent="0.3">
      <c r="G54" s="3">
        <v>20</v>
      </c>
      <c r="H54" s="9">
        <v>46</v>
      </c>
      <c r="J54">
        <v>20</v>
      </c>
      <c r="K54">
        <v>46</v>
      </c>
      <c r="Z54" s="7"/>
    </row>
    <row r="55" spans="7:33" x14ac:dyDescent="0.3">
      <c r="G55" s="3">
        <v>66</v>
      </c>
      <c r="H55" s="9">
        <v>48</v>
      </c>
      <c r="J55">
        <v>66</v>
      </c>
      <c r="K55">
        <v>48</v>
      </c>
      <c r="Z55" s="7"/>
    </row>
    <row r="56" spans="7:33" x14ac:dyDescent="0.3">
      <c r="G56" s="3">
        <v>37</v>
      </c>
      <c r="H56" s="9">
        <v>48</v>
      </c>
      <c r="J56">
        <v>37</v>
      </c>
      <c r="K56">
        <v>48</v>
      </c>
      <c r="Z56" s="7"/>
    </row>
    <row r="57" spans="7:33" x14ac:dyDescent="0.3">
      <c r="G57" s="3">
        <v>48</v>
      </c>
      <c r="H57" s="9">
        <v>49</v>
      </c>
      <c r="J57">
        <v>48</v>
      </c>
      <c r="K57">
        <v>49</v>
      </c>
      <c r="Z57" s="7"/>
    </row>
    <row r="58" spans="7:33" x14ac:dyDescent="0.3">
      <c r="G58" s="3">
        <v>24</v>
      </c>
      <c r="H58" s="9">
        <v>49</v>
      </c>
      <c r="J58">
        <v>24</v>
      </c>
      <c r="K58">
        <v>49</v>
      </c>
      <c r="Z58" s="7"/>
    </row>
    <row r="59" spans="7:33" x14ac:dyDescent="0.3">
      <c r="G59" s="3">
        <v>39</v>
      </c>
      <c r="H59" s="9">
        <v>50</v>
      </c>
      <c r="J59">
        <v>39</v>
      </c>
      <c r="K59">
        <v>50</v>
      </c>
      <c r="Z59" s="7"/>
      <c r="AG59" s="7"/>
    </row>
    <row r="60" spans="7:33" x14ac:dyDescent="0.3">
      <c r="G60" s="3">
        <v>47</v>
      </c>
      <c r="H60" s="9">
        <v>52</v>
      </c>
      <c r="J60">
        <v>47</v>
      </c>
      <c r="K60">
        <v>52</v>
      </c>
      <c r="Z60" s="7"/>
      <c r="AG60" s="7"/>
    </row>
    <row r="61" spans="7:33" x14ac:dyDescent="0.3">
      <c r="G61" s="3">
        <v>64</v>
      </c>
      <c r="H61" s="9">
        <v>52</v>
      </c>
      <c r="J61">
        <v>64</v>
      </c>
      <c r="K61">
        <v>52</v>
      </c>
      <c r="Z61" s="7"/>
      <c r="AG61" s="7"/>
    </row>
    <row r="62" spans="7:33" x14ac:dyDescent="0.3">
      <c r="G62" s="3">
        <v>2</v>
      </c>
      <c r="H62" s="9">
        <v>53</v>
      </c>
      <c r="J62">
        <v>2</v>
      </c>
      <c r="K62">
        <v>53</v>
      </c>
      <c r="Z62" s="7"/>
      <c r="AG62" s="7"/>
    </row>
    <row r="63" spans="7:33" x14ac:dyDescent="0.3">
      <c r="G63" s="3">
        <v>36</v>
      </c>
      <c r="H63" s="9">
        <v>54</v>
      </c>
      <c r="J63">
        <v>36</v>
      </c>
      <c r="K63">
        <v>54</v>
      </c>
      <c r="Z63" s="7"/>
      <c r="AG63" s="7"/>
    </row>
    <row r="64" spans="7:33" x14ac:dyDescent="0.3">
      <c r="G64" s="3">
        <v>17</v>
      </c>
      <c r="H64" s="9">
        <v>55</v>
      </c>
      <c r="J64">
        <v>17</v>
      </c>
      <c r="K64">
        <v>55</v>
      </c>
      <c r="Z64" s="7"/>
      <c r="AG64" s="7"/>
    </row>
    <row r="65" spans="7:33" x14ac:dyDescent="0.3">
      <c r="G65" s="3">
        <v>87</v>
      </c>
      <c r="H65" s="9">
        <v>56</v>
      </c>
      <c r="J65">
        <v>87</v>
      </c>
      <c r="K65">
        <v>56</v>
      </c>
      <c r="Z65" s="7"/>
      <c r="AG65" s="7"/>
    </row>
    <row r="66" spans="7:33" x14ac:dyDescent="0.3">
      <c r="G66" s="3">
        <v>99</v>
      </c>
      <c r="H66" s="9">
        <v>57</v>
      </c>
      <c r="J66">
        <v>99</v>
      </c>
      <c r="K66">
        <v>57</v>
      </c>
      <c r="Z66" s="7"/>
      <c r="AG66" s="7"/>
    </row>
    <row r="67" spans="7:33" x14ac:dyDescent="0.3">
      <c r="G67" s="3">
        <v>97</v>
      </c>
      <c r="H67" s="9">
        <v>57</v>
      </c>
      <c r="J67">
        <v>97</v>
      </c>
      <c r="K67">
        <v>57</v>
      </c>
      <c r="Z67" s="7"/>
      <c r="AG67" s="7"/>
    </row>
    <row r="68" spans="7:33" x14ac:dyDescent="0.3">
      <c r="G68" s="3">
        <v>94</v>
      </c>
      <c r="H68" s="9">
        <v>57</v>
      </c>
      <c r="J68">
        <v>94</v>
      </c>
      <c r="K68">
        <v>57</v>
      </c>
      <c r="Z68" s="7"/>
      <c r="AG68" s="7"/>
    </row>
    <row r="69" spans="7:33" x14ac:dyDescent="0.3">
      <c r="G69" s="3">
        <v>21</v>
      </c>
      <c r="H69" s="9">
        <v>59</v>
      </c>
      <c r="J69">
        <v>21</v>
      </c>
      <c r="K69">
        <v>59</v>
      </c>
      <c r="Z69" s="7"/>
      <c r="AG69" s="7"/>
    </row>
    <row r="70" spans="7:33" x14ac:dyDescent="0.3">
      <c r="G70" s="3">
        <v>40</v>
      </c>
      <c r="H70" s="9">
        <v>59</v>
      </c>
      <c r="J70">
        <v>40</v>
      </c>
      <c r="K70">
        <v>59</v>
      </c>
      <c r="Z70" s="7"/>
      <c r="AG70" s="7"/>
    </row>
    <row r="71" spans="7:33" x14ac:dyDescent="0.3">
      <c r="G71" s="3">
        <v>18</v>
      </c>
      <c r="H71" s="9">
        <v>60</v>
      </c>
      <c r="J71">
        <v>18</v>
      </c>
      <c r="K71">
        <v>60</v>
      </c>
      <c r="Z71" s="7"/>
      <c r="AG71" s="7"/>
    </row>
    <row r="72" spans="7:33" x14ac:dyDescent="0.3">
      <c r="G72" s="3">
        <v>96</v>
      </c>
      <c r="H72" s="9">
        <v>60</v>
      </c>
      <c r="J72">
        <v>96</v>
      </c>
      <c r="K72">
        <v>60</v>
      </c>
      <c r="Z72" s="7"/>
      <c r="AG72" s="7"/>
    </row>
    <row r="73" spans="7:33" x14ac:dyDescent="0.3">
      <c r="G73" s="3">
        <v>13</v>
      </c>
      <c r="H73" s="9">
        <v>60</v>
      </c>
      <c r="J73">
        <v>13</v>
      </c>
      <c r="K73">
        <v>60</v>
      </c>
      <c r="Z73" s="7"/>
      <c r="AG73" s="7"/>
    </row>
    <row r="74" spans="7:33" x14ac:dyDescent="0.3">
      <c r="G74" s="3">
        <v>27</v>
      </c>
      <c r="H74" s="9">
        <v>60</v>
      </c>
      <c r="J74">
        <v>27</v>
      </c>
      <c r="K74">
        <v>60</v>
      </c>
      <c r="Z74" s="7"/>
      <c r="AG74" s="7"/>
    </row>
    <row r="75" spans="7:33" x14ac:dyDescent="0.3">
      <c r="G75" s="3">
        <v>50</v>
      </c>
      <c r="H75" s="9">
        <v>61</v>
      </c>
      <c r="J75">
        <v>50</v>
      </c>
      <c r="K75">
        <v>61</v>
      </c>
      <c r="Z75" s="7"/>
      <c r="AG75" s="7"/>
    </row>
    <row r="76" spans="7:33" x14ac:dyDescent="0.3">
      <c r="G76" s="3">
        <v>71</v>
      </c>
      <c r="H76" s="9">
        <v>62</v>
      </c>
      <c r="J76">
        <v>71</v>
      </c>
      <c r="K76">
        <v>62</v>
      </c>
      <c r="Z76" s="7"/>
      <c r="AG76" s="7"/>
    </row>
    <row r="77" spans="7:33" x14ac:dyDescent="0.3">
      <c r="G77" s="3">
        <v>23</v>
      </c>
      <c r="H77" s="9">
        <v>63</v>
      </c>
      <c r="J77">
        <v>23</v>
      </c>
      <c r="K77">
        <v>63</v>
      </c>
      <c r="Z77" s="7"/>
      <c r="AG77" s="7"/>
    </row>
    <row r="78" spans="7:33" x14ac:dyDescent="0.3">
      <c r="G78" s="3">
        <v>45</v>
      </c>
      <c r="H78" s="9">
        <v>63</v>
      </c>
      <c r="J78">
        <v>45</v>
      </c>
      <c r="K78">
        <v>63</v>
      </c>
      <c r="Z78" s="7"/>
      <c r="AG78" s="7"/>
    </row>
    <row r="79" spans="7:33" x14ac:dyDescent="0.3">
      <c r="G79" s="3">
        <v>38</v>
      </c>
      <c r="H79" s="9">
        <v>64</v>
      </c>
      <c r="J79">
        <v>38</v>
      </c>
      <c r="K79">
        <v>64</v>
      </c>
      <c r="Z79" s="7"/>
      <c r="AG79" s="7"/>
    </row>
    <row r="80" spans="7:33" x14ac:dyDescent="0.3">
      <c r="G80" s="3">
        <v>59</v>
      </c>
      <c r="H80" s="9">
        <v>65</v>
      </c>
      <c r="J80">
        <v>59</v>
      </c>
      <c r="K80">
        <v>65</v>
      </c>
      <c r="Z80" s="7"/>
      <c r="AG80" s="7"/>
    </row>
    <row r="81" spans="7:33" x14ac:dyDescent="0.3">
      <c r="G81" s="3">
        <v>33</v>
      </c>
      <c r="H81" s="9">
        <v>67</v>
      </c>
      <c r="J81">
        <v>33</v>
      </c>
      <c r="K81">
        <v>67</v>
      </c>
      <c r="Z81" s="7"/>
      <c r="AG81" s="7"/>
    </row>
    <row r="82" spans="7:33" x14ac:dyDescent="0.3">
      <c r="G82" s="3">
        <v>28</v>
      </c>
      <c r="H82" s="9">
        <v>68</v>
      </c>
      <c r="J82">
        <v>28</v>
      </c>
      <c r="K82">
        <v>68</v>
      </c>
      <c r="Z82" s="7"/>
      <c r="AG82" s="7"/>
    </row>
    <row r="83" spans="7:33" x14ac:dyDescent="0.3">
      <c r="G83" s="3">
        <v>42</v>
      </c>
      <c r="H83" s="9">
        <v>68</v>
      </c>
      <c r="J83">
        <v>42</v>
      </c>
      <c r="K83">
        <v>68</v>
      </c>
      <c r="Z83" s="7"/>
      <c r="AG83" s="7"/>
    </row>
    <row r="84" spans="7:33" x14ac:dyDescent="0.3">
      <c r="G84" s="3">
        <v>30</v>
      </c>
      <c r="H84" s="9">
        <v>69</v>
      </c>
      <c r="J84">
        <v>30</v>
      </c>
      <c r="K84">
        <v>69</v>
      </c>
      <c r="Z84" s="7"/>
      <c r="AG84" s="7"/>
    </row>
    <row r="85" spans="7:33" x14ac:dyDescent="0.3">
      <c r="G85" s="3">
        <v>53</v>
      </c>
      <c r="H85" s="9">
        <v>69</v>
      </c>
      <c r="J85">
        <v>53</v>
      </c>
      <c r="K85">
        <v>69</v>
      </c>
      <c r="AG85" s="7"/>
    </row>
    <row r="86" spans="7:33" x14ac:dyDescent="0.3">
      <c r="G86" s="3">
        <v>76</v>
      </c>
      <c r="H86" s="9">
        <v>70</v>
      </c>
      <c r="J86">
        <v>76</v>
      </c>
      <c r="K86">
        <v>70</v>
      </c>
      <c r="AG86" s="7"/>
    </row>
    <row r="87" spans="7:33" x14ac:dyDescent="0.3">
      <c r="G87" s="3">
        <v>95</v>
      </c>
      <c r="H87" s="9">
        <v>72</v>
      </c>
      <c r="J87">
        <v>95</v>
      </c>
      <c r="K87">
        <v>72</v>
      </c>
      <c r="AG87" s="7"/>
    </row>
    <row r="88" spans="7:33" x14ac:dyDescent="0.3">
      <c r="G88" s="3">
        <v>88</v>
      </c>
      <c r="H88" s="9">
        <v>74</v>
      </c>
      <c r="J88">
        <v>88</v>
      </c>
      <c r="K88">
        <v>74</v>
      </c>
      <c r="AG88" s="7"/>
    </row>
    <row r="89" spans="7:33" x14ac:dyDescent="0.3">
      <c r="G89" s="3">
        <v>90</v>
      </c>
      <c r="H89" s="9">
        <v>75</v>
      </c>
      <c r="J89">
        <v>90</v>
      </c>
      <c r="K89">
        <v>75</v>
      </c>
      <c r="AG89" s="7"/>
    </row>
    <row r="90" spans="7:33" x14ac:dyDescent="0.3">
      <c r="G90" s="3">
        <v>60</v>
      </c>
      <c r="H90" s="9">
        <v>78</v>
      </c>
      <c r="J90">
        <v>60</v>
      </c>
      <c r="K90">
        <v>78</v>
      </c>
      <c r="M90" s="13"/>
      <c r="N90" s="14"/>
      <c r="O90" s="15"/>
      <c r="AG90" s="7"/>
    </row>
    <row r="91" spans="7:33" x14ac:dyDescent="0.3">
      <c r="G91" s="3">
        <v>19</v>
      </c>
      <c r="H91" s="9">
        <v>79</v>
      </c>
      <c r="J91">
        <v>19</v>
      </c>
      <c r="K91">
        <v>79</v>
      </c>
      <c r="M91" s="16"/>
      <c r="N91" s="17"/>
      <c r="O91" s="18"/>
      <c r="AG91" s="7"/>
    </row>
    <row r="92" spans="7:33" x14ac:dyDescent="0.3">
      <c r="G92" s="3">
        <v>8</v>
      </c>
      <c r="H92" s="9">
        <v>80</v>
      </c>
      <c r="J92">
        <v>8</v>
      </c>
      <c r="K92">
        <v>80</v>
      </c>
      <c r="M92" s="16"/>
      <c r="N92" s="17"/>
      <c r="O92" s="18"/>
      <c r="AG92" s="7"/>
    </row>
    <row r="93" spans="7:33" x14ac:dyDescent="0.3">
      <c r="G93" s="3">
        <v>65</v>
      </c>
      <c r="H93" s="9">
        <v>81</v>
      </c>
      <c r="J93">
        <v>65</v>
      </c>
      <c r="K93">
        <v>81</v>
      </c>
      <c r="M93" s="16"/>
      <c r="N93" s="17"/>
      <c r="O93" s="18"/>
      <c r="AG93" s="7"/>
    </row>
    <row r="94" spans="7:33" x14ac:dyDescent="0.3">
      <c r="G94" s="3">
        <v>1</v>
      </c>
      <c r="H94" s="9">
        <v>81</v>
      </c>
      <c r="J94">
        <v>1</v>
      </c>
      <c r="K94">
        <v>81</v>
      </c>
      <c r="M94" s="16"/>
      <c r="N94" s="17"/>
      <c r="O94" s="18"/>
      <c r="AG94" s="7"/>
    </row>
    <row r="95" spans="7:33" x14ac:dyDescent="0.3">
      <c r="G95" s="3">
        <v>62</v>
      </c>
      <c r="H95" s="9">
        <v>83</v>
      </c>
      <c r="J95">
        <v>62</v>
      </c>
      <c r="K95">
        <v>83</v>
      </c>
      <c r="M95" s="16"/>
      <c r="N95" s="17"/>
      <c r="O95" s="18"/>
      <c r="AG95" s="7"/>
    </row>
    <row r="96" spans="7:33" x14ac:dyDescent="0.3">
      <c r="G96" s="3">
        <v>70</v>
      </c>
      <c r="H96" s="9">
        <v>84</v>
      </c>
      <c r="J96">
        <v>70</v>
      </c>
      <c r="K96">
        <v>84</v>
      </c>
      <c r="M96" s="16"/>
      <c r="N96" s="17"/>
      <c r="O96" s="18"/>
      <c r="AG96" s="7"/>
    </row>
    <row r="97" spans="7:33" x14ac:dyDescent="0.3">
      <c r="G97" s="3">
        <v>22</v>
      </c>
      <c r="H97" s="9">
        <v>84</v>
      </c>
      <c r="J97">
        <v>22</v>
      </c>
      <c r="K97">
        <v>84</v>
      </c>
      <c r="M97" s="16"/>
      <c r="N97" s="17"/>
      <c r="O97" s="18"/>
      <c r="AG97" s="7"/>
    </row>
    <row r="98" spans="7:33" x14ac:dyDescent="0.3">
      <c r="G98" s="3">
        <v>89</v>
      </c>
      <c r="H98" s="9">
        <v>84</v>
      </c>
      <c r="J98">
        <v>89</v>
      </c>
      <c r="K98">
        <v>84</v>
      </c>
      <c r="M98" s="16"/>
      <c r="N98" s="17"/>
      <c r="O98" s="18"/>
      <c r="AG98" s="7"/>
    </row>
    <row r="99" spans="7:33" x14ac:dyDescent="0.3">
      <c r="G99" s="3">
        <v>61</v>
      </c>
      <c r="H99" s="9">
        <v>85</v>
      </c>
      <c r="J99">
        <v>61</v>
      </c>
      <c r="K99">
        <v>85</v>
      </c>
      <c r="M99" s="16"/>
      <c r="N99" s="17"/>
      <c r="O99" s="18"/>
    </row>
    <row r="100" spans="7:33" x14ac:dyDescent="0.3">
      <c r="G100" s="3">
        <v>9</v>
      </c>
      <c r="H100" s="9">
        <v>85</v>
      </c>
      <c r="J100">
        <v>9</v>
      </c>
      <c r="K100">
        <v>85</v>
      </c>
      <c r="M100" s="16"/>
      <c r="N100" s="17"/>
      <c r="O100" s="18"/>
    </row>
    <row r="101" spans="7:33" x14ac:dyDescent="0.3">
      <c r="G101" s="3">
        <v>31</v>
      </c>
      <c r="H101" s="9">
        <v>86</v>
      </c>
      <c r="J101">
        <v>31</v>
      </c>
      <c r="K101">
        <v>86</v>
      </c>
      <c r="M101" s="16"/>
      <c r="N101" s="17"/>
      <c r="O101" s="18"/>
    </row>
    <row r="102" spans="7:33" x14ac:dyDescent="0.3">
      <c r="G102" s="3">
        <v>34</v>
      </c>
      <c r="H102" s="9">
        <v>86</v>
      </c>
      <c r="J102">
        <v>34</v>
      </c>
      <c r="K102">
        <v>86</v>
      </c>
      <c r="M102" s="16"/>
      <c r="N102" s="17"/>
      <c r="O102" s="18"/>
    </row>
    <row r="103" spans="7:33" x14ac:dyDescent="0.3">
      <c r="G103" s="3">
        <v>91</v>
      </c>
      <c r="H103" s="9">
        <v>86</v>
      </c>
      <c r="J103">
        <v>91</v>
      </c>
      <c r="K103">
        <v>86</v>
      </c>
      <c r="M103" s="16"/>
      <c r="N103" s="17"/>
      <c r="O103" s="18"/>
    </row>
    <row r="104" spans="7:33" x14ac:dyDescent="0.3">
      <c r="G104" s="3">
        <v>11</v>
      </c>
      <c r="H104" s="9">
        <v>88</v>
      </c>
      <c r="J104">
        <v>11</v>
      </c>
      <c r="K104">
        <v>88</v>
      </c>
      <c r="M104" s="16"/>
      <c r="N104" s="17"/>
      <c r="O104" s="18"/>
    </row>
    <row r="105" spans="7:33" x14ac:dyDescent="0.3">
      <c r="G105" s="3">
        <v>46</v>
      </c>
      <c r="H105" s="9">
        <v>89</v>
      </c>
      <c r="J105">
        <v>46</v>
      </c>
      <c r="K105">
        <v>89</v>
      </c>
      <c r="M105" s="16"/>
      <c r="N105" s="17"/>
      <c r="O105" s="18"/>
    </row>
    <row r="106" spans="7:33" x14ac:dyDescent="0.3">
      <c r="G106" s="3">
        <v>58</v>
      </c>
      <c r="H106" s="9">
        <v>89</v>
      </c>
      <c r="J106">
        <v>58</v>
      </c>
      <c r="K106">
        <v>89</v>
      </c>
      <c r="M106" s="16"/>
      <c r="N106" s="17"/>
      <c r="O106" s="18"/>
    </row>
    <row r="107" spans="7:33" x14ac:dyDescent="0.3">
      <c r="G107" s="3">
        <v>52</v>
      </c>
      <c r="H107" s="9">
        <v>90</v>
      </c>
      <c r="J107">
        <v>52</v>
      </c>
      <c r="K107">
        <v>90</v>
      </c>
      <c r="M107" s="19"/>
      <c r="N107" s="20"/>
      <c r="O107" s="21"/>
    </row>
    <row r="108" spans="7:33" x14ac:dyDescent="0.3">
      <c r="G108" s="3">
        <v>80</v>
      </c>
      <c r="H108" s="9">
        <v>91</v>
      </c>
      <c r="J108">
        <v>80</v>
      </c>
      <c r="K108">
        <v>91</v>
      </c>
    </row>
    <row r="109" spans="7:33" x14ac:dyDescent="0.3">
      <c r="G109" s="3">
        <v>85</v>
      </c>
      <c r="H109" s="9">
        <v>92</v>
      </c>
      <c r="J109">
        <v>85</v>
      </c>
      <c r="K109">
        <v>92</v>
      </c>
    </row>
    <row r="110" spans="7:33" x14ac:dyDescent="0.3">
      <c r="G110" s="3">
        <v>82</v>
      </c>
      <c r="H110" s="9">
        <v>92</v>
      </c>
      <c r="J110">
        <v>82</v>
      </c>
      <c r="K110">
        <v>92</v>
      </c>
    </row>
    <row r="111" spans="7:33" x14ac:dyDescent="0.3">
      <c r="G111" s="3">
        <v>74</v>
      </c>
      <c r="H111" s="9">
        <v>93</v>
      </c>
      <c r="J111">
        <v>74</v>
      </c>
      <c r="K111">
        <v>93</v>
      </c>
    </row>
    <row r="112" spans="7:33" x14ac:dyDescent="0.3">
      <c r="G112" s="3">
        <v>16</v>
      </c>
      <c r="H112" s="9">
        <v>93</v>
      </c>
      <c r="J112">
        <v>16</v>
      </c>
      <c r="K112">
        <v>93</v>
      </c>
    </row>
    <row r="113" spans="7:11" x14ac:dyDescent="0.3">
      <c r="G113" s="3">
        <v>3</v>
      </c>
      <c r="H113" s="9">
        <v>94</v>
      </c>
      <c r="J113">
        <v>3</v>
      </c>
      <c r="K113">
        <v>94</v>
      </c>
    </row>
    <row r="114" spans="7:11" x14ac:dyDescent="0.3">
      <c r="G114" s="3">
        <v>86</v>
      </c>
      <c r="H114" s="9">
        <v>95</v>
      </c>
      <c r="J114">
        <v>86</v>
      </c>
      <c r="K114">
        <v>95</v>
      </c>
    </row>
    <row r="115" spans="7:11" x14ac:dyDescent="0.3">
      <c r="G115" s="3">
        <v>25</v>
      </c>
      <c r="H115" s="9">
        <v>95</v>
      </c>
      <c r="J115">
        <v>25</v>
      </c>
      <c r="K115">
        <v>95</v>
      </c>
    </row>
    <row r="116" spans="7:11" x14ac:dyDescent="0.3">
      <c r="G116" s="3">
        <v>69</v>
      </c>
      <c r="H116" s="9">
        <v>95</v>
      </c>
      <c r="J116">
        <v>69</v>
      </c>
      <c r="K116">
        <v>95</v>
      </c>
    </row>
    <row r="117" spans="7:11" x14ac:dyDescent="0.3">
      <c r="G117" s="3">
        <v>81</v>
      </c>
      <c r="H117" s="9">
        <v>96</v>
      </c>
      <c r="J117">
        <v>81</v>
      </c>
      <c r="K117">
        <v>96</v>
      </c>
    </row>
    <row r="118" spans="7:11" x14ac:dyDescent="0.3">
      <c r="G118" s="3">
        <v>7</v>
      </c>
      <c r="H118" s="9">
        <v>98</v>
      </c>
      <c r="J118">
        <v>7</v>
      </c>
      <c r="K118">
        <v>98</v>
      </c>
    </row>
    <row r="119" spans="7:11" x14ac:dyDescent="0.3">
      <c r="G119" s="3">
        <v>54</v>
      </c>
      <c r="H119" s="9">
        <v>98</v>
      </c>
      <c r="J119">
        <v>54</v>
      </c>
      <c r="K119">
        <v>98</v>
      </c>
    </row>
    <row r="120" spans="7:11" x14ac:dyDescent="0.3">
      <c r="G120" s="3">
        <v>10</v>
      </c>
      <c r="H120" s="9">
        <v>99</v>
      </c>
      <c r="J120">
        <v>10</v>
      </c>
      <c r="K120">
        <v>99</v>
      </c>
    </row>
    <row r="121" spans="7:11" x14ac:dyDescent="0.3">
      <c r="G121" s="3">
        <v>51</v>
      </c>
      <c r="H121" s="9">
        <v>100</v>
      </c>
      <c r="J121">
        <v>51</v>
      </c>
      <c r="K121">
        <v>100</v>
      </c>
    </row>
    <row r="122" spans="7:11" x14ac:dyDescent="0.3">
      <c r="G122" s="3">
        <v>44</v>
      </c>
      <c r="H122" s="9">
        <v>100</v>
      </c>
      <c r="J122">
        <v>44</v>
      </c>
      <c r="K122">
        <v>100</v>
      </c>
    </row>
    <row r="123" spans="7:11" x14ac:dyDescent="0.3">
      <c r="G123" s="3">
        <v>43</v>
      </c>
      <c r="H123" s="9">
        <v>100</v>
      </c>
      <c r="J123">
        <v>43</v>
      </c>
      <c r="K123">
        <v>100</v>
      </c>
    </row>
    <row r="124" spans="7:11" x14ac:dyDescent="0.3">
      <c r="G124" s="3">
        <v>14</v>
      </c>
      <c r="H124" s="9">
        <v>100</v>
      </c>
      <c r="J124">
        <v>14</v>
      </c>
      <c r="K124">
        <v>100</v>
      </c>
    </row>
    <row r="125" spans="7:11" x14ac:dyDescent="0.3">
      <c r="G125" s="3">
        <v>78</v>
      </c>
      <c r="H125" s="9">
        <v>100</v>
      </c>
      <c r="J125">
        <v>78</v>
      </c>
      <c r="K125">
        <v>100</v>
      </c>
    </row>
    <row r="126" spans="7:11" x14ac:dyDescent="0.3">
      <c r="G126" s="3">
        <v>72</v>
      </c>
      <c r="H126" s="9">
        <v>100</v>
      </c>
      <c r="J126">
        <v>72</v>
      </c>
      <c r="K126">
        <v>100</v>
      </c>
    </row>
    <row r="127" spans="7:11" x14ac:dyDescent="0.3">
      <c r="G127" s="3">
        <v>49</v>
      </c>
      <c r="H127" s="9">
        <v>100</v>
      </c>
      <c r="J127">
        <v>49</v>
      </c>
      <c r="K127">
        <v>100</v>
      </c>
    </row>
    <row r="128" spans="7:11" x14ac:dyDescent="0.3">
      <c r="G128" s="3">
        <v>63</v>
      </c>
      <c r="H128" s="9">
        <v>100</v>
      </c>
      <c r="J128">
        <v>63</v>
      </c>
      <c r="K128">
        <v>100</v>
      </c>
    </row>
    <row r="129" spans="7:11" x14ac:dyDescent="0.3">
      <c r="G129" s="3">
        <v>32</v>
      </c>
      <c r="H129" s="9">
        <v>100</v>
      </c>
      <c r="J129">
        <v>32</v>
      </c>
      <c r="K129">
        <v>100</v>
      </c>
    </row>
    <row r="130" spans="7:11" x14ac:dyDescent="0.3">
      <c r="G130" s="3">
        <v>92</v>
      </c>
      <c r="H130" s="9">
        <v>100</v>
      </c>
      <c r="J130">
        <v>92</v>
      </c>
      <c r="K130">
        <v>100</v>
      </c>
    </row>
    <row r="131" spans="7:11" x14ac:dyDescent="0.3">
      <c r="G131" s="3">
        <v>84</v>
      </c>
      <c r="H131" s="9">
        <v>100</v>
      </c>
      <c r="J131">
        <v>84</v>
      </c>
      <c r="K131">
        <v>100</v>
      </c>
    </row>
    <row r="132" spans="7:11" x14ac:dyDescent="0.3">
      <c r="G132" s="3">
        <v>93</v>
      </c>
      <c r="H132" s="9">
        <v>100</v>
      </c>
      <c r="J132">
        <v>93</v>
      </c>
      <c r="K132">
        <v>100</v>
      </c>
    </row>
    <row r="133" spans="7:11" x14ac:dyDescent="0.3">
      <c r="G133" s="3">
        <v>56</v>
      </c>
      <c r="H133" s="9">
        <v>100</v>
      </c>
      <c r="J133">
        <v>56</v>
      </c>
      <c r="K133">
        <v>100</v>
      </c>
    </row>
    <row r="134" spans="7:11" x14ac:dyDescent="0.3">
      <c r="G134" s="3">
        <v>15</v>
      </c>
      <c r="H134" s="9">
        <v>100</v>
      </c>
      <c r="J134">
        <v>15</v>
      </c>
      <c r="K134">
        <v>100</v>
      </c>
    </row>
    <row r="135" spans="7:11" x14ac:dyDescent="0.3">
      <c r="G135" s="3">
        <v>77</v>
      </c>
      <c r="H135" s="9">
        <v>100</v>
      </c>
      <c r="J135">
        <v>77</v>
      </c>
      <c r="K135">
        <v>100</v>
      </c>
    </row>
    <row r="136" spans="7:11" x14ac:dyDescent="0.3">
      <c r="G136" s="3">
        <v>6</v>
      </c>
      <c r="H136" s="9">
        <v>100</v>
      </c>
      <c r="J136">
        <v>6</v>
      </c>
      <c r="K136">
        <v>100</v>
      </c>
    </row>
    <row r="137" spans="7:11" x14ac:dyDescent="0.3">
      <c r="G137" s="3">
        <v>68</v>
      </c>
      <c r="H137" s="9">
        <v>100</v>
      </c>
      <c r="J137">
        <v>68</v>
      </c>
      <c r="K137">
        <v>100</v>
      </c>
    </row>
    <row r="138" spans="7:11" x14ac:dyDescent="0.3">
      <c r="G138" s="3">
        <v>73</v>
      </c>
      <c r="H138" s="9">
        <v>100</v>
      </c>
      <c r="J138">
        <v>73</v>
      </c>
      <c r="K138">
        <v>100</v>
      </c>
    </row>
    <row r="139" spans="7:11" x14ac:dyDescent="0.3">
      <c r="G139" s="3">
        <v>67</v>
      </c>
      <c r="H139" s="9">
        <v>100</v>
      </c>
      <c r="J139">
        <v>67</v>
      </c>
      <c r="K139">
        <v>100</v>
      </c>
    </row>
    <row r="140" spans="7:11" x14ac:dyDescent="0.3">
      <c r="G140" s="3">
        <v>35</v>
      </c>
      <c r="H140" s="9">
        <v>100</v>
      </c>
      <c r="J140">
        <v>35</v>
      </c>
      <c r="K140">
        <v>100</v>
      </c>
    </row>
    <row r="141" spans="7:11" x14ac:dyDescent="0.3">
      <c r="G141" s="3">
        <v>79</v>
      </c>
      <c r="H141" s="9">
        <v>100</v>
      </c>
      <c r="J141">
        <v>79</v>
      </c>
      <c r="K141">
        <v>100</v>
      </c>
    </row>
    <row r="142" spans="7:11" x14ac:dyDescent="0.3">
      <c r="G142" s="3">
        <v>98</v>
      </c>
      <c r="H142" s="9">
        <v>100</v>
      </c>
      <c r="J142">
        <v>98</v>
      </c>
      <c r="K142">
        <v>100</v>
      </c>
    </row>
    <row r="143" spans="7:11" x14ac:dyDescent="0.3">
      <c r="G143" s="3">
        <v>75</v>
      </c>
      <c r="H143" s="9">
        <v>100</v>
      </c>
      <c r="J143">
        <v>75</v>
      </c>
      <c r="K143">
        <v>100</v>
      </c>
    </row>
    <row r="144" spans="7:11" x14ac:dyDescent="0.3">
      <c r="G144" s="3">
        <v>5</v>
      </c>
      <c r="H144" s="9">
        <v>100</v>
      </c>
      <c r="J144">
        <v>5</v>
      </c>
      <c r="K144">
        <v>100</v>
      </c>
    </row>
    <row r="145" spans="7:11" x14ac:dyDescent="0.3">
      <c r="G145" s="3">
        <v>41</v>
      </c>
      <c r="H145" s="9">
        <v>100</v>
      </c>
      <c r="J145">
        <v>41</v>
      </c>
      <c r="K145">
        <v>100</v>
      </c>
    </row>
    <row r="146" spans="7:11" x14ac:dyDescent="0.3">
      <c r="G146" s="3">
        <v>100</v>
      </c>
      <c r="H146" s="9">
        <v>100</v>
      </c>
      <c r="J146">
        <v>100</v>
      </c>
      <c r="K146">
        <v>100</v>
      </c>
    </row>
    <row r="147" spans="7:11" x14ac:dyDescent="0.3">
      <c r="G147" s="3" t="s">
        <v>79</v>
      </c>
      <c r="H147" s="9">
        <v>78.010000000000005</v>
      </c>
      <c r="J147" t="str">
        <v>Grand Total</v>
      </c>
      <c r="K147">
        <v>78.010000000000005</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DD482-C6D5-42C7-8241-5544D3DAE7CD}">
  <dimension ref="G3:AA23"/>
  <sheetViews>
    <sheetView showGridLines="0" showRowColHeaders="0" tabSelected="1" topLeftCell="D1" zoomScaleNormal="100" workbookViewId="0">
      <selection activeCell="X11" sqref="X11"/>
      <extLst>
        <ext xmlns:xlsdti="http://schemas.microsoft.com/office/spreadsheetml/2023/showDataTypeIcons" uri="{77bfe23e-c014-4d31-8a63-9c772dbf06b6}">
          <xlsdti:showDataTypeIcons visible="0"/>
        </ext>
      </extLst>
    </sheetView>
  </sheetViews>
  <sheetFormatPr defaultRowHeight="14.4" x14ac:dyDescent="0.3"/>
  <cols>
    <col min="1" max="16384" width="8.88671875" style="10"/>
  </cols>
  <sheetData>
    <row r="3" spans="27:27" x14ac:dyDescent="0.3">
      <c r="AA3" s="10" t="e" vm="1">
        <v>#VALUE!</v>
      </c>
    </row>
    <row r="18" spans="7:18" x14ac:dyDescent="0.3">
      <c r="R18" s="12"/>
    </row>
    <row r="23" spans="7:18" ht="31.2" x14ac:dyDescent="0.6">
      <c r="G23"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Dash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Grace</cp:lastModifiedBy>
  <dcterms:created xsi:type="dcterms:W3CDTF">2025-10-20T17:24:01Z</dcterms:created>
  <dcterms:modified xsi:type="dcterms:W3CDTF">2025-10-24T16:57:25Z</dcterms:modified>
</cp:coreProperties>
</file>